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ucsdcloud-my.sharepoint.com/personal/cbezerra_ucsd_edu/Documents/NPP Vulnerabilidades Coronavirus/dados/"/>
    </mc:Choice>
  </mc:AlternateContent>
  <xr:revisionPtr revIDLastSave="887" documentId="8_{448601FB-D634-42B2-876E-987D423ABD4E}" xr6:coauthVersionLast="45" xr6:coauthVersionMax="45" xr10:uidLastSave="{64B5B4A6-2F54-4BAC-8E50-173263959ADC}"/>
  <bookViews>
    <workbookView xWindow="28680" yWindow="-120" windowWidth="29040" windowHeight="15840" firstSheet="5" activeTab="5" xr2:uid="{00000000-000D-0000-FFFF-FFFF00000000}"/>
  </bookViews>
  <sheets>
    <sheet name="source-estados" sheetId="5" r:id="rId1"/>
    <sheet name="pop" sheetId="6" r:id="rId2"/>
    <sheet name="casos acum" sheetId="2" r:id="rId3"/>
    <sheet name="mortes acum" sheetId="10" r:id="rId4"/>
    <sheet name="casos acum por 1mi" sheetId="7" r:id="rId5"/>
    <sheet name="casos_chart" sheetId="9" r:id="rId6"/>
    <sheet name="mortes acum por 1mi" sheetId="13" r:id="rId7"/>
    <sheet name="mortes_chart" sheetId="14" r:id="rId8"/>
    <sheet name="cross-section-casos" sheetId="18" r:id="rId9"/>
    <sheet name="chart casos-100-dias" sheetId="26" r:id="rId10"/>
    <sheet name="scatter-casos-hosp" sheetId="19" r:id="rId11"/>
    <sheet name="scatter-casos-fiscal" sheetId="32" r:id="rId12"/>
    <sheet name="cross-section-mortes" sheetId="21" r:id="rId13"/>
    <sheet name="chart mortes-75-dias " sheetId="27" r:id="rId14"/>
    <sheet name="scatter-mortes-hosp" sheetId="28" r:id="rId15"/>
    <sheet name="scatter-mortes-fiscal" sheetId="31" r:id="rId16"/>
    <sheet name="casos e mortes" sheetId="29" r:id="rId17"/>
    <sheet name="scatter-casos-e-mortes" sheetId="30" r:id="rId18"/>
    <sheet name="casos e testes" sheetId="24" r:id="rId19"/>
    <sheet name="scatter-casos-e-testes" sheetId="25" r:id="rId20"/>
  </sheets>
  <calcPr calcId="191029"/>
  <pivotCaches>
    <pivotCache cacheId="17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9" l="1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C3" i="29"/>
  <c r="C2" i="29"/>
  <c r="BQ70" i="13"/>
  <c r="BR70" i="13" s="1"/>
  <c r="BP70" i="13"/>
  <c r="BQ70" i="7"/>
  <c r="BQ101" i="7" s="1"/>
  <c r="BP70" i="7"/>
  <c r="H2" i="21"/>
  <c r="EF127" i="13"/>
  <c r="EE127" i="13"/>
  <c r="ED127" i="13"/>
  <c r="EC127" i="13"/>
  <c r="EB127" i="13"/>
  <c r="EA127" i="13"/>
  <c r="DZ127" i="13"/>
  <c r="DY127" i="13"/>
  <c r="DX127" i="13"/>
  <c r="DW127" i="13"/>
  <c r="DV127" i="13"/>
  <c r="DU127" i="13"/>
  <c r="DT127" i="13"/>
  <c r="DS127" i="13"/>
  <c r="DR127" i="13"/>
  <c r="DQ127" i="13"/>
  <c r="DP127" i="13"/>
  <c r="DO127" i="13"/>
  <c r="DN127" i="13"/>
  <c r="DM127" i="13"/>
  <c r="DL127" i="13"/>
  <c r="DK127" i="13"/>
  <c r="DJ127" i="13"/>
  <c r="DI127" i="13"/>
  <c r="DH127" i="13"/>
  <c r="DG127" i="13"/>
  <c r="DF127" i="13"/>
  <c r="DE127" i="13"/>
  <c r="DD127" i="13"/>
  <c r="DC127" i="13"/>
  <c r="DB127" i="13"/>
  <c r="DA127" i="13"/>
  <c r="CZ127" i="13"/>
  <c r="CY127" i="13"/>
  <c r="CX127" i="13"/>
  <c r="CW127" i="13"/>
  <c r="CV127" i="13"/>
  <c r="CU127" i="13"/>
  <c r="CT127" i="13"/>
  <c r="CS127" i="13"/>
  <c r="CR127" i="13"/>
  <c r="CQ127" i="13"/>
  <c r="CP127" i="13"/>
  <c r="CO127" i="13"/>
  <c r="CN127" i="13"/>
  <c r="CM127" i="13"/>
  <c r="CL127" i="13"/>
  <c r="CK127" i="13"/>
  <c r="CJ127" i="13"/>
  <c r="CI127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EF126" i="13"/>
  <c r="EE126" i="13"/>
  <c r="ED126" i="13"/>
  <c r="EC126" i="13"/>
  <c r="EB126" i="13"/>
  <c r="EA126" i="13"/>
  <c r="DZ126" i="13"/>
  <c r="DY126" i="13"/>
  <c r="DX126" i="13"/>
  <c r="DW126" i="13"/>
  <c r="DV126" i="13"/>
  <c r="DU126" i="13"/>
  <c r="DT126" i="13"/>
  <c r="DS126" i="13"/>
  <c r="DR126" i="13"/>
  <c r="DQ126" i="13"/>
  <c r="DP126" i="13"/>
  <c r="DO126" i="13"/>
  <c r="DN126" i="13"/>
  <c r="DM126" i="13"/>
  <c r="DL126" i="13"/>
  <c r="DK126" i="13"/>
  <c r="DJ126" i="13"/>
  <c r="DI126" i="13"/>
  <c r="DH126" i="13"/>
  <c r="DG126" i="13"/>
  <c r="DF126" i="13"/>
  <c r="DE126" i="13"/>
  <c r="DD126" i="13"/>
  <c r="DC126" i="13"/>
  <c r="DB126" i="13"/>
  <c r="DA126" i="13"/>
  <c r="CZ126" i="13"/>
  <c r="CY126" i="13"/>
  <c r="CX126" i="13"/>
  <c r="CW126" i="13"/>
  <c r="CV126" i="13"/>
  <c r="CU126" i="13"/>
  <c r="CT126" i="13"/>
  <c r="CS126" i="13"/>
  <c r="CR126" i="13"/>
  <c r="CQ126" i="13"/>
  <c r="CP126" i="13"/>
  <c r="CO126" i="13"/>
  <c r="CN126" i="13"/>
  <c r="CM126" i="13"/>
  <c r="CL126" i="13"/>
  <c r="CK126" i="13"/>
  <c r="CJ126" i="13"/>
  <c r="CI126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EF125" i="13"/>
  <c r="EE125" i="13"/>
  <c r="ED125" i="13"/>
  <c r="EC125" i="13"/>
  <c r="EB125" i="13"/>
  <c r="EA125" i="13"/>
  <c r="DZ125" i="13"/>
  <c r="DY125" i="13"/>
  <c r="DX125" i="13"/>
  <c r="DW125" i="13"/>
  <c r="DV125" i="13"/>
  <c r="DU125" i="13"/>
  <c r="DT125" i="13"/>
  <c r="DS125" i="13"/>
  <c r="DR125" i="13"/>
  <c r="DQ125" i="13"/>
  <c r="DP125" i="13"/>
  <c r="DO125" i="13"/>
  <c r="DN125" i="13"/>
  <c r="DM125" i="13"/>
  <c r="DL125" i="13"/>
  <c r="DK125" i="13"/>
  <c r="DJ125" i="13"/>
  <c r="DI125" i="13"/>
  <c r="DH125" i="13"/>
  <c r="DG125" i="13"/>
  <c r="DF125" i="13"/>
  <c r="DE125" i="13"/>
  <c r="DD125" i="13"/>
  <c r="DC125" i="13"/>
  <c r="DB125" i="13"/>
  <c r="DA125" i="13"/>
  <c r="CZ125" i="13"/>
  <c r="CY125" i="13"/>
  <c r="CX125" i="13"/>
  <c r="CW125" i="13"/>
  <c r="CV125" i="13"/>
  <c r="CU125" i="13"/>
  <c r="CT125" i="13"/>
  <c r="CS125" i="13"/>
  <c r="CR125" i="13"/>
  <c r="CQ125" i="13"/>
  <c r="CP125" i="13"/>
  <c r="CO125" i="13"/>
  <c r="CN125" i="13"/>
  <c r="CM125" i="13"/>
  <c r="CL125" i="13"/>
  <c r="CK125" i="13"/>
  <c r="CJ125" i="13"/>
  <c r="CI125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EF124" i="13"/>
  <c r="EE124" i="13"/>
  <c r="ED124" i="13"/>
  <c r="EC124" i="13"/>
  <c r="EB124" i="13"/>
  <c r="EA124" i="13"/>
  <c r="DZ124" i="13"/>
  <c r="DY124" i="13"/>
  <c r="DX124" i="13"/>
  <c r="DW124" i="13"/>
  <c r="DV124" i="13"/>
  <c r="DU124" i="13"/>
  <c r="DT124" i="13"/>
  <c r="DS124" i="13"/>
  <c r="DR124" i="13"/>
  <c r="DQ124" i="13"/>
  <c r="DP124" i="13"/>
  <c r="DO124" i="13"/>
  <c r="DN124" i="13"/>
  <c r="DM124" i="13"/>
  <c r="DL124" i="13"/>
  <c r="DK124" i="13"/>
  <c r="DJ124" i="13"/>
  <c r="DI124" i="13"/>
  <c r="DH124" i="13"/>
  <c r="DG124" i="13"/>
  <c r="DF124" i="13"/>
  <c r="DE124" i="13"/>
  <c r="DD124" i="13"/>
  <c r="DC124" i="13"/>
  <c r="DB124" i="13"/>
  <c r="DA124" i="13"/>
  <c r="CZ124" i="13"/>
  <c r="CY124" i="13"/>
  <c r="CX124" i="13"/>
  <c r="CW124" i="13"/>
  <c r="CV124" i="13"/>
  <c r="CU124" i="13"/>
  <c r="CT124" i="13"/>
  <c r="CS124" i="13"/>
  <c r="CR124" i="13"/>
  <c r="CQ124" i="13"/>
  <c r="CP124" i="13"/>
  <c r="CO124" i="13"/>
  <c r="CN124" i="13"/>
  <c r="CM124" i="13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EF123" i="13"/>
  <c r="EE123" i="13"/>
  <c r="ED123" i="13"/>
  <c r="EC123" i="13"/>
  <c r="EB123" i="13"/>
  <c r="EA123" i="13"/>
  <c r="DZ123" i="13"/>
  <c r="DY123" i="13"/>
  <c r="DX123" i="13"/>
  <c r="DW123" i="13"/>
  <c r="DV123" i="13"/>
  <c r="DU123" i="13"/>
  <c r="DT123" i="13"/>
  <c r="DS123" i="13"/>
  <c r="DR123" i="13"/>
  <c r="DQ123" i="13"/>
  <c r="DP123" i="13"/>
  <c r="DO123" i="13"/>
  <c r="DN123" i="13"/>
  <c r="DM123" i="13"/>
  <c r="DL123" i="13"/>
  <c r="DK123" i="13"/>
  <c r="DJ123" i="13"/>
  <c r="DI123" i="13"/>
  <c r="DH123" i="13"/>
  <c r="DG123" i="13"/>
  <c r="DF123" i="13"/>
  <c r="DE123" i="13"/>
  <c r="DD123" i="13"/>
  <c r="DC123" i="13"/>
  <c r="DB123" i="13"/>
  <c r="DA123" i="13"/>
  <c r="CZ123" i="13"/>
  <c r="CY123" i="13"/>
  <c r="CX123" i="13"/>
  <c r="CW123" i="13"/>
  <c r="CV123" i="13"/>
  <c r="CU123" i="13"/>
  <c r="CT123" i="13"/>
  <c r="CS123" i="13"/>
  <c r="CR123" i="13"/>
  <c r="CQ123" i="13"/>
  <c r="CP123" i="13"/>
  <c r="CO123" i="13"/>
  <c r="CN123" i="13"/>
  <c r="CM123" i="13"/>
  <c r="CL123" i="13"/>
  <c r="CK123" i="13"/>
  <c r="CJ123" i="13"/>
  <c r="CI123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EF122" i="13"/>
  <c r="EE122" i="13"/>
  <c r="ED122" i="13"/>
  <c r="EC122" i="13"/>
  <c r="EB122" i="13"/>
  <c r="EA122" i="13"/>
  <c r="DZ122" i="13"/>
  <c r="DY122" i="13"/>
  <c r="DX122" i="13"/>
  <c r="DW122" i="13"/>
  <c r="DV122" i="13"/>
  <c r="DU122" i="13"/>
  <c r="DT122" i="13"/>
  <c r="DS122" i="13"/>
  <c r="DR122" i="13"/>
  <c r="DQ122" i="13"/>
  <c r="DP122" i="13"/>
  <c r="DO122" i="13"/>
  <c r="DN122" i="13"/>
  <c r="DM122" i="13"/>
  <c r="DL122" i="13"/>
  <c r="DK122" i="13"/>
  <c r="DJ122" i="13"/>
  <c r="DI122" i="13"/>
  <c r="DH122" i="13"/>
  <c r="DG122" i="13"/>
  <c r="DF122" i="13"/>
  <c r="DE122" i="13"/>
  <c r="DD122" i="13"/>
  <c r="DC122" i="13"/>
  <c r="DB122" i="13"/>
  <c r="DA122" i="13"/>
  <c r="CZ122" i="13"/>
  <c r="CY122" i="13"/>
  <c r="CX122" i="13"/>
  <c r="CW122" i="13"/>
  <c r="CV122" i="13"/>
  <c r="CU122" i="13"/>
  <c r="CT122" i="13"/>
  <c r="CS122" i="13"/>
  <c r="CR122" i="13"/>
  <c r="CQ122" i="13"/>
  <c r="CP122" i="13"/>
  <c r="CO122" i="13"/>
  <c r="CN122" i="13"/>
  <c r="CM122" i="13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EF121" i="13"/>
  <c r="EE121" i="13"/>
  <c r="ED121" i="13"/>
  <c r="EC121" i="13"/>
  <c r="EB121" i="13"/>
  <c r="EA121" i="13"/>
  <c r="DZ121" i="13"/>
  <c r="DY121" i="13"/>
  <c r="DX121" i="13"/>
  <c r="DW121" i="13"/>
  <c r="DV121" i="13"/>
  <c r="DU121" i="13"/>
  <c r="DT121" i="13"/>
  <c r="DS121" i="13"/>
  <c r="DR121" i="13"/>
  <c r="DQ121" i="13"/>
  <c r="DP121" i="13"/>
  <c r="DO121" i="13"/>
  <c r="DN121" i="13"/>
  <c r="DM121" i="13"/>
  <c r="DL121" i="13"/>
  <c r="DK121" i="13"/>
  <c r="DJ121" i="13"/>
  <c r="DI121" i="13"/>
  <c r="DH121" i="13"/>
  <c r="DG121" i="13"/>
  <c r="DF121" i="13"/>
  <c r="DE121" i="13"/>
  <c r="DD121" i="13"/>
  <c r="DC121" i="13"/>
  <c r="DB121" i="13"/>
  <c r="DA121" i="13"/>
  <c r="CZ121" i="13"/>
  <c r="CY121" i="13"/>
  <c r="CX121" i="13"/>
  <c r="CW121" i="13"/>
  <c r="CV121" i="13"/>
  <c r="CU121" i="13"/>
  <c r="CT121" i="13"/>
  <c r="CS121" i="13"/>
  <c r="CR121" i="13"/>
  <c r="CQ121" i="13"/>
  <c r="CP121" i="13"/>
  <c r="CO121" i="13"/>
  <c r="CN121" i="13"/>
  <c r="CM121" i="13"/>
  <c r="CL121" i="13"/>
  <c r="CK121" i="13"/>
  <c r="CJ121" i="13"/>
  <c r="CI121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EF120" i="13"/>
  <c r="EE120" i="13"/>
  <c r="ED120" i="13"/>
  <c r="EC120" i="13"/>
  <c r="EB120" i="13"/>
  <c r="EA120" i="13"/>
  <c r="DZ120" i="13"/>
  <c r="DY120" i="13"/>
  <c r="DX120" i="13"/>
  <c r="DW120" i="13"/>
  <c r="DV120" i="13"/>
  <c r="DU120" i="13"/>
  <c r="DT120" i="13"/>
  <c r="DS120" i="13"/>
  <c r="DR120" i="13"/>
  <c r="DQ120" i="13"/>
  <c r="DP120" i="13"/>
  <c r="DO120" i="13"/>
  <c r="DN120" i="13"/>
  <c r="DM120" i="13"/>
  <c r="DL120" i="13"/>
  <c r="DK120" i="13"/>
  <c r="DJ120" i="13"/>
  <c r="DI120" i="13"/>
  <c r="DH120" i="13"/>
  <c r="DG120" i="13"/>
  <c r="DF120" i="13"/>
  <c r="DE120" i="13"/>
  <c r="DD120" i="13"/>
  <c r="DC120" i="13"/>
  <c r="DB120" i="13"/>
  <c r="DA120" i="13"/>
  <c r="CZ120" i="13"/>
  <c r="CY120" i="13"/>
  <c r="CX120" i="13"/>
  <c r="CW120" i="13"/>
  <c r="CV120" i="13"/>
  <c r="CU120" i="13"/>
  <c r="CT120" i="13"/>
  <c r="CS120" i="13"/>
  <c r="CR120" i="13"/>
  <c r="CQ120" i="13"/>
  <c r="CP120" i="13"/>
  <c r="CO120" i="13"/>
  <c r="CN120" i="13"/>
  <c r="CM120" i="13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EF119" i="13"/>
  <c r="EE119" i="13"/>
  <c r="ED119" i="13"/>
  <c r="EC119" i="13"/>
  <c r="EB119" i="13"/>
  <c r="EA119" i="13"/>
  <c r="DZ119" i="13"/>
  <c r="DY119" i="13"/>
  <c r="DX119" i="13"/>
  <c r="DW119" i="13"/>
  <c r="DV119" i="13"/>
  <c r="DU119" i="13"/>
  <c r="DT119" i="13"/>
  <c r="DS119" i="13"/>
  <c r="DR119" i="13"/>
  <c r="DQ119" i="13"/>
  <c r="DP119" i="13"/>
  <c r="DO119" i="13"/>
  <c r="DN119" i="13"/>
  <c r="DM119" i="13"/>
  <c r="DL119" i="13"/>
  <c r="DK119" i="13"/>
  <c r="DJ119" i="13"/>
  <c r="DI119" i="13"/>
  <c r="DH119" i="13"/>
  <c r="DG119" i="13"/>
  <c r="DF119" i="13"/>
  <c r="DE119" i="13"/>
  <c r="DD119" i="13"/>
  <c r="DC119" i="13"/>
  <c r="DB119" i="13"/>
  <c r="DA119" i="13"/>
  <c r="CZ119" i="13"/>
  <c r="CY119" i="13"/>
  <c r="CX119" i="13"/>
  <c r="CW119" i="13"/>
  <c r="CV119" i="13"/>
  <c r="CU119" i="13"/>
  <c r="CT119" i="13"/>
  <c r="CS119" i="13"/>
  <c r="CR119" i="13"/>
  <c r="CQ119" i="13"/>
  <c r="CP119" i="13"/>
  <c r="CO119" i="13"/>
  <c r="CN119" i="13"/>
  <c r="CM119" i="13"/>
  <c r="CL119" i="13"/>
  <c r="CK119" i="13"/>
  <c r="CJ119" i="13"/>
  <c r="CI119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EF118" i="13"/>
  <c r="EE118" i="13"/>
  <c r="ED118" i="13"/>
  <c r="EC118" i="13"/>
  <c r="EB118" i="13"/>
  <c r="EA118" i="13"/>
  <c r="DZ118" i="13"/>
  <c r="DY118" i="13"/>
  <c r="DX118" i="13"/>
  <c r="DW118" i="13"/>
  <c r="DV118" i="13"/>
  <c r="DU118" i="13"/>
  <c r="DT118" i="13"/>
  <c r="DS118" i="13"/>
  <c r="DR118" i="13"/>
  <c r="DQ118" i="13"/>
  <c r="DP118" i="13"/>
  <c r="DO118" i="13"/>
  <c r="DN118" i="13"/>
  <c r="DM118" i="13"/>
  <c r="DL118" i="13"/>
  <c r="DK118" i="13"/>
  <c r="DJ118" i="13"/>
  <c r="DI118" i="13"/>
  <c r="DH118" i="13"/>
  <c r="DG118" i="13"/>
  <c r="DF118" i="13"/>
  <c r="DE118" i="13"/>
  <c r="DD118" i="13"/>
  <c r="DC118" i="13"/>
  <c r="DB118" i="13"/>
  <c r="DA118" i="13"/>
  <c r="CZ118" i="13"/>
  <c r="CY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CM118" i="13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EF117" i="13"/>
  <c r="EE117" i="13"/>
  <c r="ED117" i="13"/>
  <c r="EC117" i="13"/>
  <c r="EB117" i="13"/>
  <c r="EA117" i="13"/>
  <c r="DZ117" i="13"/>
  <c r="DY117" i="13"/>
  <c r="DX117" i="13"/>
  <c r="DW117" i="13"/>
  <c r="DV117" i="13"/>
  <c r="DU117" i="13"/>
  <c r="DT117" i="13"/>
  <c r="DS117" i="13"/>
  <c r="DR117" i="13"/>
  <c r="DQ117" i="13"/>
  <c r="DP117" i="13"/>
  <c r="DO117" i="13"/>
  <c r="DN117" i="13"/>
  <c r="DM117" i="13"/>
  <c r="DL117" i="13"/>
  <c r="DK117" i="13"/>
  <c r="DJ117" i="13"/>
  <c r="DI117" i="13"/>
  <c r="DH117" i="13"/>
  <c r="DG117" i="13"/>
  <c r="DF117" i="13"/>
  <c r="DE117" i="13"/>
  <c r="DD117" i="13"/>
  <c r="DC117" i="13"/>
  <c r="DB117" i="13"/>
  <c r="DA117" i="13"/>
  <c r="CZ117" i="13"/>
  <c r="CY117" i="13"/>
  <c r="CX117" i="13"/>
  <c r="CW117" i="13"/>
  <c r="CV117" i="13"/>
  <c r="CU117" i="13"/>
  <c r="CT117" i="13"/>
  <c r="CS117" i="13"/>
  <c r="CR117" i="13"/>
  <c r="CQ117" i="13"/>
  <c r="CP117" i="13"/>
  <c r="CO117" i="13"/>
  <c r="CN117" i="13"/>
  <c r="CM117" i="13"/>
  <c r="CL117" i="13"/>
  <c r="CK117" i="13"/>
  <c r="CJ117" i="13"/>
  <c r="CI117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EF116" i="13"/>
  <c r="EE116" i="13"/>
  <c r="ED116" i="13"/>
  <c r="EC116" i="13"/>
  <c r="EB116" i="13"/>
  <c r="EA116" i="13"/>
  <c r="DZ116" i="13"/>
  <c r="DY116" i="13"/>
  <c r="DX116" i="13"/>
  <c r="DW116" i="13"/>
  <c r="DV116" i="13"/>
  <c r="DU116" i="13"/>
  <c r="DT116" i="13"/>
  <c r="DS116" i="13"/>
  <c r="DR116" i="13"/>
  <c r="DQ116" i="13"/>
  <c r="DP116" i="13"/>
  <c r="DO116" i="13"/>
  <c r="DN116" i="13"/>
  <c r="DM116" i="13"/>
  <c r="DL116" i="13"/>
  <c r="DK116" i="13"/>
  <c r="DJ116" i="13"/>
  <c r="DI116" i="13"/>
  <c r="DH116" i="13"/>
  <c r="DG116" i="13"/>
  <c r="DF116" i="13"/>
  <c r="DE116" i="13"/>
  <c r="DD116" i="13"/>
  <c r="DC116" i="13"/>
  <c r="DB116" i="13"/>
  <c r="DA116" i="13"/>
  <c r="CZ116" i="13"/>
  <c r="CY116" i="13"/>
  <c r="CX116" i="13"/>
  <c r="CW116" i="13"/>
  <c r="CV116" i="13"/>
  <c r="CU116" i="13"/>
  <c r="CT116" i="13"/>
  <c r="CS116" i="13"/>
  <c r="CR116" i="13"/>
  <c r="CQ116" i="13"/>
  <c r="CP116" i="13"/>
  <c r="CO116" i="13"/>
  <c r="CN116" i="13"/>
  <c r="CM116" i="13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EF115" i="13"/>
  <c r="EE115" i="13"/>
  <c r="ED115" i="13"/>
  <c r="EC115" i="13"/>
  <c r="EB115" i="13"/>
  <c r="EA115" i="13"/>
  <c r="DZ115" i="13"/>
  <c r="DY115" i="13"/>
  <c r="DX115" i="13"/>
  <c r="DW115" i="13"/>
  <c r="DV115" i="13"/>
  <c r="DU115" i="13"/>
  <c r="DT115" i="13"/>
  <c r="DS115" i="13"/>
  <c r="DR115" i="13"/>
  <c r="DQ115" i="13"/>
  <c r="DP115" i="13"/>
  <c r="DO115" i="13"/>
  <c r="DN115" i="13"/>
  <c r="DM115" i="13"/>
  <c r="DL115" i="13"/>
  <c r="DK115" i="13"/>
  <c r="DJ115" i="13"/>
  <c r="DI115" i="13"/>
  <c r="DH115" i="13"/>
  <c r="DG115" i="13"/>
  <c r="DF115" i="13"/>
  <c r="DE115" i="13"/>
  <c r="DD115" i="13"/>
  <c r="DC115" i="13"/>
  <c r="DB115" i="13"/>
  <c r="DA115" i="13"/>
  <c r="CZ115" i="13"/>
  <c r="CY115" i="13"/>
  <c r="CX115" i="13"/>
  <c r="CW115" i="13"/>
  <c r="CV115" i="13"/>
  <c r="CU115" i="13"/>
  <c r="CT115" i="13"/>
  <c r="CS115" i="13"/>
  <c r="CR115" i="13"/>
  <c r="CQ115" i="13"/>
  <c r="CP115" i="13"/>
  <c r="CO115" i="13"/>
  <c r="CN115" i="13"/>
  <c r="CM115" i="13"/>
  <c r="CL115" i="13"/>
  <c r="CK115" i="13"/>
  <c r="CJ115" i="13"/>
  <c r="CI115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EF114" i="13"/>
  <c r="EE114" i="13"/>
  <c r="ED114" i="13"/>
  <c r="EC114" i="13"/>
  <c r="EB114" i="13"/>
  <c r="EA114" i="13"/>
  <c r="DZ114" i="13"/>
  <c r="DY114" i="13"/>
  <c r="DX114" i="13"/>
  <c r="DW114" i="13"/>
  <c r="DV114" i="13"/>
  <c r="DU114" i="13"/>
  <c r="DT114" i="13"/>
  <c r="DS114" i="13"/>
  <c r="DR114" i="13"/>
  <c r="DQ114" i="13"/>
  <c r="DP114" i="13"/>
  <c r="DO114" i="13"/>
  <c r="DN114" i="13"/>
  <c r="DM114" i="13"/>
  <c r="DL114" i="13"/>
  <c r="DK114" i="13"/>
  <c r="DJ114" i="13"/>
  <c r="DI114" i="13"/>
  <c r="DH114" i="13"/>
  <c r="DG114" i="13"/>
  <c r="DF114" i="13"/>
  <c r="DE114" i="13"/>
  <c r="DD114" i="13"/>
  <c r="DC114" i="13"/>
  <c r="DB114" i="13"/>
  <c r="DA114" i="13"/>
  <c r="CZ114" i="13"/>
  <c r="CY114" i="13"/>
  <c r="CX114" i="13"/>
  <c r="CW114" i="13"/>
  <c r="CV114" i="13"/>
  <c r="CU114" i="13"/>
  <c r="CT114" i="13"/>
  <c r="CS114" i="13"/>
  <c r="CR114" i="13"/>
  <c r="CQ114" i="13"/>
  <c r="CP114" i="13"/>
  <c r="CO114" i="13"/>
  <c r="CN114" i="13"/>
  <c r="CM114" i="13"/>
  <c r="CL114" i="13"/>
  <c r="CK114" i="13"/>
  <c r="CJ114" i="13"/>
  <c r="CI114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EF113" i="13"/>
  <c r="EE113" i="13"/>
  <c r="ED113" i="13"/>
  <c r="EC113" i="13"/>
  <c r="EB113" i="13"/>
  <c r="EA113" i="13"/>
  <c r="DZ113" i="13"/>
  <c r="DY113" i="13"/>
  <c r="DX113" i="13"/>
  <c r="DW113" i="13"/>
  <c r="DV113" i="13"/>
  <c r="DU113" i="13"/>
  <c r="DT113" i="13"/>
  <c r="DS113" i="13"/>
  <c r="DR113" i="13"/>
  <c r="DQ113" i="13"/>
  <c r="DP113" i="13"/>
  <c r="DO113" i="13"/>
  <c r="DN113" i="13"/>
  <c r="DM113" i="13"/>
  <c r="DL113" i="13"/>
  <c r="DK113" i="13"/>
  <c r="DJ113" i="13"/>
  <c r="DI113" i="13"/>
  <c r="DH113" i="13"/>
  <c r="DG113" i="13"/>
  <c r="DF113" i="13"/>
  <c r="DE113" i="13"/>
  <c r="DD113" i="13"/>
  <c r="DC113" i="13"/>
  <c r="DB113" i="13"/>
  <c r="DA113" i="13"/>
  <c r="CZ113" i="13"/>
  <c r="CY113" i="13"/>
  <c r="CX113" i="13"/>
  <c r="CW113" i="13"/>
  <c r="CV113" i="13"/>
  <c r="CU113" i="13"/>
  <c r="CT113" i="13"/>
  <c r="CS113" i="13"/>
  <c r="CR113" i="13"/>
  <c r="CQ113" i="13"/>
  <c r="CP113" i="13"/>
  <c r="CO113" i="13"/>
  <c r="CN113" i="13"/>
  <c r="CM113" i="13"/>
  <c r="CL113" i="13"/>
  <c r="CK113" i="13"/>
  <c r="CJ113" i="13"/>
  <c r="CI113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EF112" i="13"/>
  <c r="EE112" i="13"/>
  <c r="ED112" i="13"/>
  <c r="EC112" i="13"/>
  <c r="EB112" i="13"/>
  <c r="EA112" i="13"/>
  <c r="DZ112" i="13"/>
  <c r="DY112" i="13"/>
  <c r="DX112" i="13"/>
  <c r="DW112" i="13"/>
  <c r="DV112" i="13"/>
  <c r="DU112" i="13"/>
  <c r="DT112" i="13"/>
  <c r="DS112" i="13"/>
  <c r="DR112" i="13"/>
  <c r="DQ112" i="13"/>
  <c r="DP112" i="13"/>
  <c r="DO112" i="13"/>
  <c r="DN112" i="13"/>
  <c r="DM112" i="13"/>
  <c r="DL112" i="13"/>
  <c r="DK112" i="13"/>
  <c r="DJ112" i="13"/>
  <c r="DI112" i="13"/>
  <c r="DH112" i="13"/>
  <c r="DG112" i="13"/>
  <c r="DF112" i="13"/>
  <c r="DE112" i="13"/>
  <c r="DD112" i="13"/>
  <c r="DC112" i="13"/>
  <c r="DB112" i="13"/>
  <c r="DA112" i="13"/>
  <c r="CZ112" i="13"/>
  <c r="CY112" i="13"/>
  <c r="CX112" i="13"/>
  <c r="CW112" i="13"/>
  <c r="CV112" i="13"/>
  <c r="CU112" i="13"/>
  <c r="CT112" i="13"/>
  <c r="CS112" i="13"/>
  <c r="CR112" i="13"/>
  <c r="CQ112" i="13"/>
  <c r="CP112" i="13"/>
  <c r="CO112" i="13"/>
  <c r="CN112" i="13"/>
  <c r="CM112" i="13"/>
  <c r="CL112" i="13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EF111" i="13"/>
  <c r="EE111" i="13"/>
  <c r="ED111" i="13"/>
  <c r="EC111" i="13"/>
  <c r="EB111" i="13"/>
  <c r="EA111" i="13"/>
  <c r="DZ111" i="13"/>
  <c r="DY111" i="13"/>
  <c r="DX111" i="13"/>
  <c r="DW111" i="13"/>
  <c r="DV111" i="13"/>
  <c r="DU111" i="13"/>
  <c r="DT111" i="13"/>
  <c r="DS111" i="13"/>
  <c r="DR111" i="13"/>
  <c r="DQ111" i="13"/>
  <c r="DP111" i="13"/>
  <c r="DO111" i="13"/>
  <c r="DN111" i="13"/>
  <c r="DM111" i="13"/>
  <c r="DL111" i="13"/>
  <c r="DK111" i="13"/>
  <c r="DJ111" i="13"/>
  <c r="DI111" i="13"/>
  <c r="DH111" i="13"/>
  <c r="DG111" i="13"/>
  <c r="DF111" i="13"/>
  <c r="DE111" i="13"/>
  <c r="DD111" i="13"/>
  <c r="DC111" i="13"/>
  <c r="DB111" i="13"/>
  <c r="DA111" i="13"/>
  <c r="CZ111" i="13"/>
  <c r="CY111" i="13"/>
  <c r="CX111" i="13"/>
  <c r="CW111" i="13"/>
  <c r="CV111" i="13"/>
  <c r="CU111" i="13"/>
  <c r="CT111" i="13"/>
  <c r="CS111" i="13"/>
  <c r="CR111" i="13"/>
  <c r="CQ111" i="13"/>
  <c r="CP111" i="13"/>
  <c r="CO111" i="13"/>
  <c r="CN111" i="13"/>
  <c r="CM111" i="13"/>
  <c r="CL111" i="13"/>
  <c r="CK111" i="13"/>
  <c r="CJ111" i="13"/>
  <c r="CI111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EF110" i="13"/>
  <c r="EE110" i="13"/>
  <c r="ED110" i="13"/>
  <c r="EC110" i="13"/>
  <c r="EB110" i="13"/>
  <c r="EA110" i="13"/>
  <c r="DZ110" i="13"/>
  <c r="DY110" i="13"/>
  <c r="DX110" i="13"/>
  <c r="DW110" i="13"/>
  <c r="DV110" i="13"/>
  <c r="DU110" i="13"/>
  <c r="DT110" i="13"/>
  <c r="DS110" i="13"/>
  <c r="DR110" i="13"/>
  <c r="DQ110" i="13"/>
  <c r="DP110" i="13"/>
  <c r="DO110" i="13"/>
  <c r="DN110" i="13"/>
  <c r="DM110" i="13"/>
  <c r="DL110" i="13"/>
  <c r="DK110" i="13"/>
  <c r="DJ110" i="13"/>
  <c r="DI110" i="13"/>
  <c r="DH110" i="13"/>
  <c r="DG110" i="13"/>
  <c r="DF110" i="13"/>
  <c r="DE110" i="13"/>
  <c r="DD110" i="13"/>
  <c r="DC110" i="13"/>
  <c r="DB110" i="13"/>
  <c r="DA110" i="13"/>
  <c r="CZ110" i="13"/>
  <c r="CY110" i="13"/>
  <c r="CX110" i="13"/>
  <c r="CW110" i="13"/>
  <c r="CV110" i="13"/>
  <c r="CU110" i="13"/>
  <c r="CT110" i="13"/>
  <c r="CS110" i="13"/>
  <c r="CR110" i="13"/>
  <c r="CQ110" i="13"/>
  <c r="CP110" i="13"/>
  <c r="CO110" i="13"/>
  <c r="CN110" i="13"/>
  <c r="CM110" i="13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EF109" i="13"/>
  <c r="EE109" i="13"/>
  <c r="ED109" i="13"/>
  <c r="EC109" i="13"/>
  <c r="EB109" i="13"/>
  <c r="EA109" i="13"/>
  <c r="DZ109" i="13"/>
  <c r="DY109" i="13"/>
  <c r="DX109" i="13"/>
  <c r="DW109" i="13"/>
  <c r="DV109" i="13"/>
  <c r="DU109" i="13"/>
  <c r="DT109" i="13"/>
  <c r="DS109" i="13"/>
  <c r="DR109" i="13"/>
  <c r="DQ109" i="13"/>
  <c r="DP109" i="13"/>
  <c r="DO109" i="13"/>
  <c r="DN109" i="13"/>
  <c r="DM109" i="13"/>
  <c r="DL109" i="13"/>
  <c r="DK109" i="13"/>
  <c r="DJ109" i="13"/>
  <c r="DI109" i="13"/>
  <c r="DH109" i="13"/>
  <c r="DG109" i="13"/>
  <c r="DF109" i="13"/>
  <c r="DE109" i="13"/>
  <c r="DD109" i="13"/>
  <c r="DC109" i="13"/>
  <c r="DB109" i="13"/>
  <c r="DA109" i="13"/>
  <c r="CZ109" i="13"/>
  <c r="CY109" i="13"/>
  <c r="CX109" i="13"/>
  <c r="CW109" i="13"/>
  <c r="CV109" i="13"/>
  <c r="CU109" i="13"/>
  <c r="CT109" i="13"/>
  <c r="CS109" i="13"/>
  <c r="CR109" i="13"/>
  <c r="CQ109" i="13"/>
  <c r="CP109" i="13"/>
  <c r="CO109" i="13"/>
  <c r="CN109" i="13"/>
  <c r="CM109" i="13"/>
  <c r="CL109" i="13"/>
  <c r="CK109" i="13"/>
  <c r="CJ109" i="13"/>
  <c r="CI109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EF108" i="13"/>
  <c r="EE108" i="13"/>
  <c r="ED108" i="13"/>
  <c r="EC108" i="13"/>
  <c r="EB108" i="13"/>
  <c r="EA108" i="13"/>
  <c r="DZ108" i="13"/>
  <c r="DY108" i="13"/>
  <c r="DX108" i="13"/>
  <c r="DW108" i="13"/>
  <c r="DV108" i="13"/>
  <c r="DU108" i="13"/>
  <c r="DT108" i="13"/>
  <c r="DS108" i="13"/>
  <c r="DR108" i="13"/>
  <c r="DQ108" i="13"/>
  <c r="DP108" i="13"/>
  <c r="DO108" i="13"/>
  <c r="DN108" i="13"/>
  <c r="DM108" i="13"/>
  <c r="DL108" i="13"/>
  <c r="DK108" i="13"/>
  <c r="DJ108" i="13"/>
  <c r="DI108" i="13"/>
  <c r="DH108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EF107" i="13"/>
  <c r="EE107" i="13"/>
  <c r="ED107" i="13"/>
  <c r="EC107" i="13"/>
  <c r="EB107" i="13"/>
  <c r="EA107" i="13"/>
  <c r="DZ107" i="13"/>
  <c r="DY107" i="13"/>
  <c r="DX107" i="13"/>
  <c r="DW107" i="13"/>
  <c r="DV107" i="13"/>
  <c r="DU107" i="13"/>
  <c r="DT107" i="13"/>
  <c r="DS107" i="13"/>
  <c r="DR107" i="13"/>
  <c r="DQ107" i="13"/>
  <c r="DP107" i="13"/>
  <c r="DO107" i="13"/>
  <c r="DN107" i="13"/>
  <c r="DM107" i="13"/>
  <c r="DL107" i="13"/>
  <c r="DK107" i="13"/>
  <c r="DJ107" i="13"/>
  <c r="DI107" i="13"/>
  <c r="DH107" i="13"/>
  <c r="DG107" i="13"/>
  <c r="DF107" i="13"/>
  <c r="DE107" i="13"/>
  <c r="DD107" i="13"/>
  <c r="DC107" i="13"/>
  <c r="DB107" i="13"/>
  <c r="DA107" i="13"/>
  <c r="CZ107" i="13"/>
  <c r="CY107" i="13"/>
  <c r="CX107" i="13"/>
  <c r="CW107" i="13"/>
  <c r="CV107" i="13"/>
  <c r="CU107" i="13"/>
  <c r="CT107" i="13"/>
  <c r="CS107" i="13"/>
  <c r="CR107" i="13"/>
  <c r="CQ107" i="13"/>
  <c r="CP107" i="13"/>
  <c r="CO107" i="13"/>
  <c r="CN107" i="13"/>
  <c r="CM107" i="13"/>
  <c r="CL107" i="13"/>
  <c r="CK107" i="13"/>
  <c r="CJ107" i="13"/>
  <c r="CI107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EF106" i="13"/>
  <c r="EE106" i="13"/>
  <c r="ED106" i="13"/>
  <c r="EC106" i="13"/>
  <c r="EB106" i="13"/>
  <c r="EA106" i="13"/>
  <c r="DZ106" i="13"/>
  <c r="DY106" i="13"/>
  <c r="DX106" i="13"/>
  <c r="DW106" i="13"/>
  <c r="DV106" i="13"/>
  <c r="DU106" i="13"/>
  <c r="DT106" i="13"/>
  <c r="DS106" i="13"/>
  <c r="DR106" i="13"/>
  <c r="DQ106" i="13"/>
  <c r="DP106" i="13"/>
  <c r="DO106" i="13"/>
  <c r="DN106" i="13"/>
  <c r="DM106" i="13"/>
  <c r="DL106" i="13"/>
  <c r="DK106" i="13"/>
  <c r="DJ106" i="13"/>
  <c r="DI106" i="13"/>
  <c r="DH106" i="13"/>
  <c r="DG106" i="13"/>
  <c r="DF106" i="13"/>
  <c r="DE106" i="13"/>
  <c r="DD106" i="13"/>
  <c r="DC106" i="13"/>
  <c r="DB106" i="13"/>
  <c r="DA106" i="13"/>
  <c r="CZ106" i="13"/>
  <c r="CY106" i="13"/>
  <c r="CX106" i="13"/>
  <c r="CW106" i="13"/>
  <c r="CV106" i="13"/>
  <c r="CU106" i="13"/>
  <c r="CT106" i="13"/>
  <c r="CS106" i="13"/>
  <c r="CR106" i="13"/>
  <c r="CQ106" i="13"/>
  <c r="CP106" i="13"/>
  <c r="CO106" i="13"/>
  <c r="CN106" i="13"/>
  <c r="CM106" i="13"/>
  <c r="CL106" i="13"/>
  <c r="CK106" i="13"/>
  <c r="CJ106" i="13"/>
  <c r="CI106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EF105" i="13"/>
  <c r="EE105" i="13"/>
  <c r="ED105" i="13"/>
  <c r="EC105" i="13"/>
  <c r="EB105" i="13"/>
  <c r="EA105" i="13"/>
  <c r="DZ105" i="13"/>
  <c r="DY105" i="13"/>
  <c r="DX105" i="13"/>
  <c r="DW105" i="13"/>
  <c r="DV105" i="13"/>
  <c r="DU105" i="13"/>
  <c r="DT105" i="13"/>
  <c r="DS105" i="13"/>
  <c r="DR105" i="13"/>
  <c r="DQ105" i="13"/>
  <c r="DP105" i="13"/>
  <c r="DO105" i="13"/>
  <c r="DN105" i="13"/>
  <c r="DM105" i="13"/>
  <c r="DL105" i="13"/>
  <c r="DK105" i="13"/>
  <c r="DJ105" i="13"/>
  <c r="DI105" i="13"/>
  <c r="DH105" i="13"/>
  <c r="DG105" i="13"/>
  <c r="DF105" i="13"/>
  <c r="DE105" i="13"/>
  <c r="DD105" i="13"/>
  <c r="DC105" i="13"/>
  <c r="DB105" i="13"/>
  <c r="DA105" i="13"/>
  <c r="CZ105" i="13"/>
  <c r="CY105" i="13"/>
  <c r="CX105" i="13"/>
  <c r="CW105" i="13"/>
  <c r="CV105" i="13"/>
  <c r="CU105" i="13"/>
  <c r="CT105" i="13"/>
  <c r="CS105" i="13"/>
  <c r="CR105" i="13"/>
  <c r="CQ105" i="13"/>
  <c r="CP105" i="13"/>
  <c r="CO105" i="13"/>
  <c r="CN105" i="13"/>
  <c r="CM105" i="13"/>
  <c r="CL105" i="13"/>
  <c r="CK105" i="13"/>
  <c r="CJ105" i="13"/>
  <c r="CI105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EF104" i="13"/>
  <c r="EE104" i="13"/>
  <c r="ED104" i="13"/>
  <c r="EC104" i="13"/>
  <c r="EB104" i="13"/>
  <c r="EA104" i="13"/>
  <c r="DZ104" i="13"/>
  <c r="DY104" i="13"/>
  <c r="DX104" i="13"/>
  <c r="DW104" i="13"/>
  <c r="DV104" i="13"/>
  <c r="DU104" i="13"/>
  <c r="DT104" i="13"/>
  <c r="DS104" i="13"/>
  <c r="DR104" i="13"/>
  <c r="DQ104" i="13"/>
  <c r="DP104" i="13"/>
  <c r="DO104" i="13"/>
  <c r="DN104" i="13"/>
  <c r="DM104" i="13"/>
  <c r="DL104" i="13"/>
  <c r="DK104" i="13"/>
  <c r="DJ104" i="13"/>
  <c r="DI104" i="13"/>
  <c r="DH104" i="13"/>
  <c r="DG104" i="13"/>
  <c r="DF104" i="13"/>
  <c r="DE104" i="13"/>
  <c r="DD104" i="13"/>
  <c r="DC104" i="13"/>
  <c r="DB104" i="13"/>
  <c r="DA104" i="13"/>
  <c r="CZ104" i="13"/>
  <c r="CY104" i="13"/>
  <c r="CX104" i="13"/>
  <c r="CW104" i="13"/>
  <c r="CV104" i="13"/>
  <c r="CU104" i="13"/>
  <c r="CT104" i="13"/>
  <c r="CS104" i="13"/>
  <c r="CR104" i="13"/>
  <c r="CQ104" i="13"/>
  <c r="CP104" i="13"/>
  <c r="CO104" i="13"/>
  <c r="CN104" i="13"/>
  <c r="CM104" i="13"/>
  <c r="CL104" i="13"/>
  <c r="CK104" i="13"/>
  <c r="CJ104" i="13"/>
  <c r="CI104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EF103" i="13"/>
  <c r="EE103" i="13"/>
  <c r="ED103" i="13"/>
  <c r="EC103" i="13"/>
  <c r="EB103" i="13"/>
  <c r="EA103" i="13"/>
  <c r="DZ103" i="13"/>
  <c r="DY103" i="13"/>
  <c r="DX103" i="13"/>
  <c r="DW103" i="13"/>
  <c r="DV103" i="13"/>
  <c r="DU103" i="13"/>
  <c r="DT103" i="13"/>
  <c r="DS103" i="13"/>
  <c r="DR103" i="13"/>
  <c r="DQ103" i="13"/>
  <c r="DP103" i="13"/>
  <c r="DO103" i="13"/>
  <c r="DN103" i="13"/>
  <c r="DM103" i="13"/>
  <c r="DL103" i="13"/>
  <c r="DK103" i="13"/>
  <c r="DJ103" i="13"/>
  <c r="DI103" i="13"/>
  <c r="DH103" i="13"/>
  <c r="DG103" i="13"/>
  <c r="DF103" i="13"/>
  <c r="DE103" i="13"/>
  <c r="DD103" i="13"/>
  <c r="DC103" i="13"/>
  <c r="DB103" i="13"/>
  <c r="DA103" i="13"/>
  <c r="CZ103" i="13"/>
  <c r="CY103" i="13"/>
  <c r="CX103" i="13"/>
  <c r="CW103" i="13"/>
  <c r="CV103" i="13"/>
  <c r="CU103" i="13"/>
  <c r="CT103" i="13"/>
  <c r="CS103" i="13"/>
  <c r="CR103" i="13"/>
  <c r="CQ103" i="13"/>
  <c r="CP103" i="13"/>
  <c r="CO103" i="13"/>
  <c r="CN103" i="13"/>
  <c r="CM103" i="13"/>
  <c r="CL103" i="13"/>
  <c r="CK103" i="13"/>
  <c r="CJ103" i="13"/>
  <c r="CI103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EF102" i="13"/>
  <c r="EE102" i="13"/>
  <c r="ED102" i="13"/>
  <c r="EC102" i="13"/>
  <c r="EB102" i="13"/>
  <c r="EA102" i="13"/>
  <c r="DZ102" i="13"/>
  <c r="DY102" i="13"/>
  <c r="DX102" i="13"/>
  <c r="DW102" i="13"/>
  <c r="DV102" i="13"/>
  <c r="DU102" i="13"/>
  <c r="DT102" i="13"/>
  <c r="DS102" i="13"/>
  <c r="DR102" i="13"/>
  <c r="DQ102" i="13"/>
  <c r="DP102" i="13"/>
  <c r="DO102" i="13"/>
  <c r="DN102" i="13"/>
  <c r="DM102" i="13"/>
  <c r="DL102" i="13"/>
  <c r="DK102" i="13"/>
  <c r="DJ102" i="13"/>
  <c r="DI102" i="13"/>
  <c r="DH102" i="13"/>
  <c r="DG102" i="13"/>
  <c r="DF102" i="13"/>
  <c r="DE102" i="13"/>
  <c r="DD102" i="13"/>
  <c r="DC102" i="13"/>
  <c r="DB102" i="13"/>
  <c r="DA102" i="13"/>
  <c r="CZ102" i="13"/>
  <c r="CY102" i="13"/>
  <c r="CX102" i="13"/>
  <c r="CW102" i="13"/>
  <c r="CV102" i="13"/>
  <c r="CU102" i="13"/>
  <c r="CT102" i="13"/>
  <c r="CS102" i="13"/>
  <c r="CR102" i="13"/>
  <c r="CQ102" i="13"/>
  <c r="CP102" i="13"/>
  <c r="CO102" i="13"/>
  <c r="CN102" i="13"/>
  <c r="CM102" i="13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C101" i="13"/>
  <c r="B101" i="13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EF126" i="7"/>
  <c r="EE126" i="7"/>
  <c r="ED126" i="7"/>
  <c r="EC126" i="7"/>
  <c r="EB126" i="7"/>
  <c r="EA126" i="7"/>
  <c r="DZ126" i="7"/>
  <c r="DY126" i="7"/>
  <c r="DX126" i="7"/>
  <c r="DW126" i="7"/>
  <c r="DV126" i="7"/>
  <c r="DU126" i="7"/>
  <c r="DT126" i="7"/>
  <c r="DS126" i="7"/>
  <c r="DR126" i="7"/>
  <c r="DQ126" i="7"/>
  <c r="DP126" i="7"/>
  <c r="DO126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EF125" i="7"/>
  <c r="EE125" i="7"/>
  <c r="ED125" i="7"/>
  <c r="EC125" i="7"/>
  <c r="EB125" i="7"/>
  <c r="EA125" i="7"/>
  <c r="DZ125" i="7"/>
  <c r="DY125" i="7"/>
  <c r="DX125" i="7"/>
  <c r="DW125" i="7"/>
  <c r="DV125" i="7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EF124" i="7"/>
  <c r="EE124" i="7"/>
  <c r="ED124" i="7"/>
  <c r="EC124" i="7"/>
  <c r="EB124" i="7"/>
  <c r="EA124" i="7"/>
  <c r="DZ124" i="7"/>
  <c r="DY124" i="7"/>
  <c r="DX124" i="7"/>
  <c r="DW124" i="7"/>
  <c r="DV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EF123" i="7"/>
  <c r="EE123" i="7"/>
  <c r="ED123" i="7"/>
  <c r="EC123" i="7"/>
  <c r="EB123" i="7"/>
  <c r="EA123" i="7"/>
  <c r="DZ123" i="7"/>
  <c r="DY123" i="7"/>
  <c r="DX123" i="7"/>
  <c r="DW123" i="7"/>
  <c r="DV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EF122" i="7"/>
  <c r="EE122" i="7"/>
  <c r="ED122" i="7"/>
  <c r="EC122" i="7"/>
  <c r="EB122" i="7"/>
  <c r="EA122" i="7"/>
  <c r="DZ122" i="7"/>
  <c r="DY122" i="7"/>
  <c r="DX122" i="7"/>
  <c r="DW122" i="7"/>
  <c r="DV122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DG100" i="13"/>
  <c r="DH100" i="13" s="1"/>
  <c r="DI100" i="13" s="1"/>
  <c r="DJ100" i="13" s="1"/>
  <c r="DK100" i="13" s="1"/>
  <c r="DL100" i="13" s="1"/>
  <c r="DM100" i="13" s="1"/>
  <c r="DN100" i="13" s="1"/>
  <c r="DO100" i="13" s="1"/>
  <c r="DP100" i="13" s="1"/>
  <c r="DQ100" i="13" s="1"/>
  <c r="DR100" i="13" s="1"/>
  <c r="DS100" i="13" s="1"/>
  <c r="DT100" i="13" s="1"/>
  <c r="DU100" i="13" s="1"/>
  <c r="DV100" i="13" s="1"/>
  <c r="DW100" i="13" s="1"/>
  <c r="DX100" i="13" s="1"/>
  <c r="DY100" i="13" s="1"/>
  <c r="DZ100" i="13" s="1"/>
  <c r="EA100" i="13" s="1"/>
  <c r="EB100" i="13" s="1"/>
  <c r="EC100" i="13" s="1"/>
  <c r="ED100" i="13" s="1"/>
  <c r="EE100" i="13" s="1"/>
  <c r="EF100" i="13" s="1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G4" i="13"/>
  <c r="DH4" i="13" s="1"/>
  <c r="DI4" i="13" s="1"/>
  <c r="DJ4" i="13" s="1"/>
  <c r="DK4" i="13" s="1"/>
  <c r="DL4" i="13" s="1"/>
  <c r="DM4" i="13" s="1"/>
  <c r="DN4" i="13" s="1"/>
  <c r="DO4" i="13" s="1"/>
  <c r="DP4" i="13" s="1"/>
  <c r="DQ4" i="13" s="1"/>
  <c r="DR4" i="13" s="1"/>
  <c r="DS4" i="13" s="1"/>
  <c r="DT4" i="13" s="1"/>
  <c r="DU4" i="13" s="1"/>
  <c r="DV4" i="13" s="1"/>
  <c r="DW4" i="13" s="1"/>
  <c r="DX4" i="13" s="1"/>
  <c r="DY4" i="13" s="1"/>
  <c r="DZ4" i="13" s="1"/>
  <c r="EA4" i="13" s="1"/>
  <c r="EB4" i="13" s="1"/>
  <c r="EC4" i="13" s="1"/>
  <c r="ED4" i="13" s="1"/>
  <c r="EE4" i="13" s="1"/>
  <c r="EF4" i="13" s="1"/>
  <c r="EC133" i="7"/>
  <c r="ED100" i="7"/>
  <c r="EE100" i="7" s="1"/>
  <c r="EC100" i="7"/>
  <c r="EB100" i="7"/>
  <c r="ED96" i="7"/>
  <c r="EC96" i="7"/>
  <c r="EB96" i="7"/>
  <c r="EB95" i="7"/>
  <c r="EB94" i="7"/>
  <c r="EC94" i="7" s="1"/>
  <c r="ED94" i="7" s="1"/>
  <c r="ED93" i="7"/>
  <c r="EC93" i="7"/>
  <c r="EB93" i="7"/>
  <c r="EE92" i="7"/>
  <c r="EF92" i="7" s="1"/>
  <c r="ED92" i="7"/>
  <c r="EC92" i="7"/>
  <c r="EB92" i="7"/>
  <c r="EB91" i="7"/>
  <c r="EC91" i="7" s="1"/>
  <c r="EB90" i="7"/>
  <c r="ED89" i="7"/>
  <c r="EE89" i="7" s="1"/>
  <c r="EC89" i="7"/>
  <c r="EB89" i="7"/>
  <c r="EE88" i="7"/>
  <c r="ED88" i="7"/>
  <c r="EB88" i="7"/>
  <c r="EC88" i="7" s="1"/>
  <c r="EB87" i="7"/>
  <c r="EC87" i="7" s="1"/>
  <c r="EB86" i="7"/>
  <c r="EC86" i="7" s="1"/>
  <c r="EC85" i="7"/>
  <c r="ED85" i="7" s="1"/>
  <c r="EB85" i="7"/>
  <c r="EB84" i="7"/>
  <c r="EC84" i="7" s="1"/>
  <c r="EB83" i="7"/>
  <c r="EC83" i="7" s="1"/>
  <c r="EB82" i="7"/>
  <c r="EC81" i="7"/>
  <c r="ED81" i="7" s="1"/>
  <c r="EE81" i="7" s="1"/>
  <c r="EB81" i="7"/>
  <c r="EB80" i="7"/>
  <c r="EC80" i="7" s="1"/>
  <c r="EB79" i="7"/>
  <c r="EC79" i="7" s="1"/>
  <c r="EC78" i="7"/>
  <c r="ED78" i="7" s="1"/>
  <c r="EB78" i="7"/>
  <c r="EC77" i="7"/>
  <c r="ED77" i="7" s="1"/>
  <c r="EB77" i="7"/>
  <c r="EB76" i="7"/>
  <c r="EC76" i="7" s="1"/>
  <c r="EB75" i="7"/>
  <c r="EC75" i="7" s="1"/>
  <c r="EC74" i="7"/>
  <c r="EB74" i="7"/>
  <c r="EC73" i="7"/>
  <c r="ED73" i="7" s="1"/>
  <c r="EE73" i="7" s="1"/>
  <c r="EB73" i="7"/>
  <c r="EB133" i="7" s="1"/>
  <c r="EB72" i="7"/>
  <c r="EC72" i="7" s="1"/>
  <c r="EB71" i="7"/>
  <c r="EC71" i="7" s="1"/>
  <c r="EE39" i="7"/>
  <c r="ED39" i="7"/>
  <c r="EF5" i="7"/>
  <c r="EF39" i="7" s="1"/>
  <c r="EE5" i="7"/>
  <c r="ED5" i="7"/>
  <c r="EC5" i="7"/>
  <c r="EB5" i="7"/>
  <c r="EB4" i="7"/>
  <c r="EC4" i="7" s="1"/>
  <c r="ED4" i="7" s="1"/>
  <c r="EE4" i="7" s="1"/>
  <c r="EF4" i="7" s="1"/>
  <c r="DH100" i="7"/>
  <c r="DG100" i="7"/>
  <c r="DG96" i="7"/>
  <c r="DH95" i="7"/>
  <c r="DG95" i="7"/>
  <c r="DI94" i="7"/>
  <c r="DH94" i="7"/>
  <c r="DG94" i="7"/>
  <c r="DJ93" i="7"/>
  <c r="DI93" i="7"/>
  <c r="DH93" i="7"/>
  <c r="DG93" i="7"/>
  <c r="DG92" i="7"/>
  <c r="DH91" i="7"/>
  <c r="DG91" i="7"/>
  <c r="DH90" i="7"/>
  <c r="DG90" i="7"/>
  <c r="DJ89" i="7"/>
  <c r="DI89" i="7"/>
  <c r="DH89" i="7"/>
  <c r="DG89" i="7"/>
  <c r="DG88" i="7"/>
  <c r="DG87" i="7"/>
  <c r="DG86" i="7"/>
  <c r="DJ85" i="7"/>
  <c r="DI85" i="7"/>
  <c r="DH85" i="7"/>
  <c r="DG85" i="7"/>
  <c r="DG84" i="7"/>
  <c r="DH83" i="7"/>
  <c r="DG83" i="7"/>
  <c r="DI82" i="7"/>
  <c r="DH82" i="7"/>
  <c r="DG82" i="7"/>
  <c r="DG81" i="7"/>
  <c r="DG80" i="7"/>
  <c r="DH79" i="7"/>
  <c r="DG79" i="7"/>
  <c r="DI78" i="7"/>
  <c r="DH78" i="7"/>
  <c r="DG78" i="7"/>
  <c r="DG77" i="7"/>
  <c r="DG76" i="7"/>
  <c r="DH75" i="7"/>
  <c r="DG75" i="7"/>
  <c r="DI74" i="7"/>
  <c r="DH74" i="7"/>
  <c r="DG74" i="7"/>
  <c r="DG73" i="7"/>
  <c r="DG72" i="7"/>
  <c r="DH71" i="7"/>
  <c r="DG71" i="7"/>
  <c r="DG131" i="7" s="1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H4" i="7"/>
  <c r="DI4" i="7" s="1"/>
  <c r="DJ4" i="7" s="1"/>
  <c r="DK4" i="7" s="1"/>
  <c r="DL4" i="7" s="1"/>
  <c r="DM4" i="7" s="1"/>
  <c r="DN4" i="7" s="1"/>
  <c r="DO4" i="7" s="1"/>
  <c r="DP4" i="7" s="1"/>
  <c r="DQ4" i="7" s="1"/>
  <c r="DR4" i="7" s="1"/>
  <c r="DS4" i="7" s="1"/>
  <c r="DT4" i="7" s="1"/>
  <c r="DU4" i="7" s="1"/>
  <c r="DV4" i="7" s="1"/>
  <c r="DW4" i="7" s="1"/>
  <c r="DX4" i="7" s="1"/>
  <c r="DY4" i="7" s="1"/>
  <c r="DZ4" i="7" s="1"/>
  <c r="EA4" i="7" s="1"/>
  <c r="DG4" i="7"/>
  <c r="DK23" i="13"/>
  <c r="EC24" i="13"/>
  <c r="DQ24" i="13"/>
  <c r="DY24" i="13"/>
  <c r="DU24" i="13"/>
  <c r="DM24" i="13"/>
  <c r="EF22" i="13"/>
  <c r="EB24" i="13"/>
  <c r="DX24" i="13"/>
  <c r="DT24" i="13"/>
  <c r="DP24" i="13"/>
  <c r="DL24" i="13"/>
  <c r="DH24" i="13"/>
  <c r="EB24" i="7"/>
  <c r="EF21" i="7"/>
  <c r="EF19" i="7"/>
  <c r="EE18" i="7"/>
  <c r="EE8" i="7"/>
  <c r="EB7" i="7"/>
  <c r="EB29" i="7"/>
  <c r="EB27" i="7"/>
  <c r="EF24" i="7"/>
  <c r="EE22" i="7"/>
  <c r="EE20" i="7"/>
  <c r="ED18" i="7"/>
  <c r="EB12" i="7"/>
  <c r="EB10" i="7"/>
  <c r="ED8" i="7"/>
  <c r="EF6" i="7"/>
  <c r="EE32" i="7"/>
  <c r="EB25" i="7"/>
  <c r="EB23" i="7"/>
  <c r="EF20" i="7"/>
  <c r="EE17" i="7"/>
  <c r="EE16" i="7"/>
  <c r="EF7" i="7"/>
  <c r="EB28" i="7"/>
  <c r="EF25" i="7"/>
  <c r="EF23" i="7"/>
  <c r="EE21" i="7"/>
  <c r="ED19" i="7"/>
  <c r="ED17" i="7"/>
  <c r="EB13" i="7"/>
  <c r="EB11" i="7"/>
  <c r="EE7" i="7"/>
  <c r="EB6" i="7"/>
  <c r="EC24" i="7"/>
  <c r="EB21" i="7"/>
  <c r="DZ32" i="7"/>
  <c r="DZ25" i="7"/>
  <c r="DT23" i="7"/>
  <c r="DN21" i="7"/>
  <c r="DM18" i="7"/>
  <c r="DM14" i="7"/>
  <c r="DJ13" i="7"/>
  <c r="DT11" i="7"/>
  <c r="DZ10" i="7"/>
  <c r="DN10" i="7"/>
  <c r="DT8" i="7"/>
  <c r="DH8" i="7"/>
  <c r="DM7" i="7"/>
  <c r="DV6" i="7"/>
  <c r="DN6" i="7"/>
  <c r="DP27" i="7"/>
  <c r="DU26" i="7"/>
  <c r="DI22" i="7"/>
  <c r="DX19" i="7"/>
  <c r="DL15" i="7"/>
  <c r="DZ13" i="7"/>
  <c r="DM11" i="7"/>
  <c r="DV10" i="7"/>
  <c r="DX8" i="7"/>
  <c r="DY7" i="7"/>
  <c r="DQ7" i="7"/>
  <c r="DZ6" i="7"/>
  <c r="DJ6" i="7"/>
  <c r="DJ29" i="7"/>
  <c r="DJ25" i="7"/>
  <c r="DY22" i="7"/>
  <c r="DH19" i="7"/>
  <c r="DR17" i="7"/>
  <c r="DU14" i="7"/>
  <c r="DR13" i="7"/>
  <c r="DI11" i="7"/>
  <c r="DR10" i="7"/>
  <c r="DJ10" i="7"/>
  <c r="DP8" i="7"/>
  <c r="DL8" i="7"/>
  <c r="DU7" i="7"/>
  <c r="DI7" i="7"/>
  <c r="DR6" i="7"/>
  <c r="DY26" i="7"/>
  <c r="DU8" i="7"/>
  <c r="DQ18" i="7"/>
  <c r="DM26" i="7"/>
  <c r="DI26" i="7"/>
  <c r="DZ17" i="7"/>
  <c r="DJ32" i="7"/>
  <c r="DP19" i="7"/>
  <c r="DH23" i="7"/>
  <c r="DG24" i="7"/>
  <c r="DR25" i="7"/>
  <c r="DW31" i="7"/>
  <c r="DS12" i="7"/>
  <c r="DK16" i="7"/>
  <c r="DV21" i="7"/>
  <c r="DN13" i="7"/>
  <c r="BS70" i="13" l="1"/>
  <c r="BR101" i="13"/>
  <c r="BR70" i="7"/>
  <c r="EC132" i="7"/>
  <c r="DG133" i="7"/>
  <c r="DI39" i="13"/>
  <c r="DJ39" i="13"/>
  <c r="DN39" i="13"/>
  <c r="DR39" i="13"/>
  <c r="DV39" i="13"/>
  <c r="DZ39" i="13"/>
  <c r="ED39" i="13"/>
  <c r="DG39" i="13"/>
  <c r="DO39" i="13"/>
  <c r="DS39" i="13"/>
  <c r="DW39" i="13"/>
  <c r="EA39" i="13"/>
  <c r="EE39" i="13"/>
  <c r="DK39" i="13"/>
  <c r="DH39" i="13"/>
  <c r="DL39" i="13"/>
  <c r="DP39" i="13"/>
  <c r="DT39" i="13"/>
  <c r="DX39" i="13"/>
  <c r="EB39" i="13"/>
  <c r="EF39" i="13"/>
  <c r="DM39" i="13"/>
  <c r="DQ39" i="13"/>
  <c r="DU39" i="13"/>
  <c r="DY39" i="13"/>
  <c r="EC39" i="13"/>
  <c r="EB55" i="7"/>
  <c r="EB40" i="7"/>
  <c r="EB45" i="7"/>
  <c r="EB47" i="7"/>
  <c r="EB62" i="7"/>
  <c r="EB57" i="7"/>
  <c r="EB59" i="7"/>
  <c r="EB44" i="7"/>
  <c r="EB46" i="7"/>
  <c r="EB61" i="7"/>
  <c r="EB63" i="7"/>
  <c r="EB41" i="7"/>
  <c r="EB58" i="7"/>
  <c r="EC58" i="7" s="1"/>
  <c r="ED86" i="7"/>
  <c r="EE85" i="7"/>
  <c r="EF88" i="7"/>
  <c r="EE94" i="7"/>
  <c r="EF100" i="7"/>
  <c r="EC95" i="7"/>
  <c r="EE77" i="7"/>
  <c r="EC39" i="7"/>
  <c r="EE78" i="7"/>
  <c r="EF73" i="7"/>
  <c r="EF133" i="7" s="1"/>
  <c r="EE133" i="7"/>
  <c r="EC82" i="7"/>
  <c r="EC90" i="7"/>
  <c r="EE96" i="7"/>
  <c r="ED133" i="7"/>
  <c r="EB39" i="7"/>
  <c r="ED74" i="7"/>
  <c r="EF81" i="7"/>
  <c r="EE93" i="7"/>
  <c r="ED71" i="7"/>
  <c r="EC131" i="7"/>
  <c r="ED72" i="7"/>
  <c r="ED75" i="7"/>
  <c r="ED76" i="7"/>
  <c r="ED79" i="7"/>
  <c r="ED80" i="7"/>
  <c r="ED83" i="7"/>
  <c r="ED84" i="7"/>
  <c r="ED87" i="7"/>
  <c r="EF89" i="7"/>
  <c r="ED91" i="7"/>
  <c r="EB131" i="7"/>
  <c r="EB132" i="7"/>
  <c r="DG58" i="7"/>
  <c r="DO39" i="7"/>
  <c r="EA39" i="7"/>
  <c r="DL39" i="7"/>
  <c r="DT39" i="7"/>
  <c r="DX39" i="7"/>
  <c r="DM39" i="7"/>
  <c r="DK39" i="7"/>
  <c r="DW39" i="7"/>
  <c r="DH39" i="7"/>
  <c r="DI39" i="7"/>
  <c r="DQ39" i="7"/>
  <c r="DY39" i="7"/>
  <c r="DU39" i="7"/>
  <c r="DH84" i="7"/>
  <c r="DG39" i="7"/>
  <c r="DS39" i="7"/>
  <c r="DP39" i="7"/>
  <c r="DJ39" i="7"/>
  <c r="DN39" i="7"/>
  <c r="DR39" i="7"/>
  <c r="DV39" i="7"/>
  <c r="DZ39" i="7"/>
  <c r="DG132" i="7"/>
  <c r="DH72" i="7"/>
  <c r="DH131" i="7"/>
  <c r="DI71" i="7"/>
  <c r="DI75" i="7"/>
  <c r="DJ78" i="7"/>
  <c r="DJ82" i="7"/>
  <c r="DK85" i="7"/>
  <c r="DH76" i="7"/>
  <c r="DI79" i="7"/>
  <c r="DI91" i="7"/>
  <c r="DH96" i="7"/>
  <c r="DJ74" i="7"/>
  <c r="DH80" i="7"/>
  <c r="DI83" i="7"/>
  <c r="DH88" i="7"/>
  <c r="DH92" i="7"/>
  <c r="DJ94" i="7"/>
  <c r="DH73" i="7"/>
  <c r="DH77" i="7"/>
  <c r="DH81" i="7"/>
  <c r="DH86" i="7"/>
  <c r="DH87" i="7"/>
  <c r="DI90" i="7"/>
  <c r="DK93" i="7"/>
  <c r="DK89" i="7"/>
  <c r="DI95" i="7"/>
  <c r="DI100" i="7"/>
  <c r="Q3" i="21"/>
  <c r="Q4" i="21" s="1"/>
  <c r="Q5" i="21" s="1"/>
  <c r="DI27" i="13"/>
  <c r="DI28" i="13"/>
  <c r="DJ29" i="13"/>
  <c r="DJ30" i="13"/>
  <c r="DN31" i="13"/>
  <c r="DN32" i="13"/>
  <c r="DR25" i="13"/>
  <c r="DR26" i="13"/>
  <c r="DV27" i="13"/>
  <c r="DV28" i="13"/>
  <c r="DZ29" i="13"/>
  <c r="DZ30" i="13"/>
  <c r="ED31" i="13"/>
  <c r="ED32" i="13"/>
  <c r="DH6" i="13"/>
  <c r="DX6" i="13"/>
  <c r="DV7" i="13"/>
  <c r="DT8" i="13"/>
  <c r="DR9" i="13"/>
  <c r="DP10" i="13"/>
  <c r="EF10" i="13"/>
  <c r="DN11" i="13"/>
  <c r="ED11" i="13"/>
  <c r="DL12" i="13"/>
  <c r="EB12" i="13"/>
  <c r="DJ13" i="13"/>
  <c r="DZ13" i="13"/>
  <c r="DH14" i="13"/>
  <c r="DX14" i="13"/>
  <c r="DV15" i="13"/>
  <c r="DT16" i="13"/>
  <c r="DR17" i="13"/>
  <c r="DP18" i="13"/>
  <c r="EF18" i="13"/>
  <c r="DN19" i="13"/>
  <c r="ED19" i="13"/>
  <c r="DL20" i="13"/>
  <c r="EB20" i="13"/>
  <c r="DJ21" i="13"/>
  <c r="DZ21" i="13"/>
  <c r="DH22" i="13"/>
  <c r="DX22" i="13"/>
  <c r="DR23" i="13"/>
  <c r="DG30" i="13"/>
  <c r="DG31" i="13"/>
  <c r="DO32" i="13"/>
  <c r="DO25" i="13"/>
  <c r="DS26" i="13"/>
  <c r="DS27" i="13"/>
  <c r="DW28" i="13"/>
  <c r="DW29" i="13"/>
  <c r="EA30" i="13"/>
  <c r="EA31" i="13"/>
  <c r="EE32" i="13"/>
  <c r="EE24" i="13"/>
  <c r="EE27" i="13"/>
  <c r="DQ6" i="13"/>
  <c r="DO7" i="13"/>
  <c r="EE7" i="13"/>
  <c r="DM8" i="13"/>
  <c r="EC8" i="13"/>
  <c r="DK9" i="13"/>
  <c r="EA9" i="13"/>
  <c r="DI10" i="13"/>
  <c r="DY10" i="13"/>
  <c r="DG11" i="13"/>
  <c r="DW11" i="13"/>
  <c r="DU12" i="13"/>
  <c r="DS13" i="13"/>
  <c r="DQ14" i="13"/>
  <c r="DO15" i="13"/>
  <c r="EE15" i="13"/>
  <c r="DM16" i="13"/>
  <c r="EC16" i="13"/>
  <c r="DK17" i="13"/>
  <c r="EA17" i="13"/>
  <c r="DI18" i="13"/>
  <c r="DY18" i="13"/>
  <c r="DG19" i="13"/>
  <c r="DW19" i="13"/>
  <c r="DU20" i="13"/>
  <c r="DS21" i="13"/>
  <c r="DQ22" i="13"/>
  <c r="DG23" i="13"/>
  <c r="EA23" i="13"/>
  <c r="DI24" i="13"/>
  <c r="DK26" i="13"/>
  <c r="DK27" i="13"/>
  <c r="DH28" i="13"/>
  <c r="DH29" i="13"/>
  <c r="DL30" i="13"/>
  <c r="DL31" i="13"/>
  <c r="DP32" i="13"/>
  <c r="DP25" i="13"/>
  <c r="DT26" i="13"/>
  <c r="DT27" i="13"/>
  <c r="DX28" i="13"/>
  <c r="DX29" i="13"/>
  <c r="EB30" i="13"/>
  <c r="EB31" i="13"/>
  <c r="EF32" i="13"/>
  <c r="EF25" i="13"/>
  <c r="DV6" i="13"/>
  <c r="DT7" i="13"/>
  <c r="DR8" i="13"/>
  <c r="DP9" i="13"/>
  <c r="EF9" i="13"/>
  <c r="DN10" i="13"/>
  <c r="ED10" i="13"/>
  <c r="DL11" i="13"/>
  <c r="EB11" i="13"/>
  <c r="DJ12" i="13"/>
  <c r="DZ12" i="13"/>
  <c r="DH13" i="13"/>
  <c r="DX13" i="13"/>
  <c r="DV14" i="13"/>
  <c r="DT15" i="13"/>
  <c r="DR16" i="13"/>
  <c r="DP17" i="13"/>
  <c r="EF17" i="13"/>
  <c r="DN18" i="13"/>
  <c r="ED18" i="13"/>
  <c r="DL19" i="13"/>
  <c r="DZ20" i="13"/>
  <c r="DH21" i="13"/>
  <c r="DX21" i="13"/>
  <c r="DT23" i="13"/>
  <c r="DM26" i="13"/>
  <c r="DU30" i="13"/>
  <c r="EC25" i="13"/>
  <c r="DO10" i="13"/>
  <c r="EC11" i="13"/>
  <c r="DI13" i="13"/>
  <c r="DU15" i="13"/>
  <c r="DM19" i="13"/>
  <c r="DY21" i="13"/>
  <c r="DU23" i="13"/>
  <c r="DI25" i="13"/>
  <c r="DI26" i="13"/>
  <c r="DJ27" i="13"/>
  <c r="DJ28" i="13"/>
  <c r="DN29" i="13"/>
  <c r="DN30" i="13"/>
  <c r="DR31" i="13"/>
  <c r="DR32" i="13"/>
  <c r="DV25" i="13"/>
  <c r="DV26" i="13"/>
  <c r="DZ27" i="13"/>
  <c r="DZ28" i="13"/>
  <c r="ED29" i="13"/>
  <c r="ED30" i="13"/>
  <c r="DL6" i="13"/>
  <c r="EB6" i="13"/>
  <c r="DJ7" i="13"/>
  <c r="DZ7" i="13"/>
  <c r="DH8" i="13"/>
  <c r="DX8" i="13"/>
  <c r="DV9" i="13"/>
  <c r="DT10" i="13"/>
  <c r="DR11" i="13"/>
  <c r="DP12" i="13"/>
  <c r="EF12" i="13"/>
  <c r="DN13" i="13"/>
  <c r="ED13" i="13"/>
  <c r="DL14" i="13"/>
  <c r="EB14" i="13"/>
  <c r="DJ15" i="13"/>
  <c r="DZ15" i="13"/>
  <c r="DH16" i="13"/>
  <c r="DX16" i="13"/>
  <c r="DV17" i="13"/>
  <c r="DT18" i="13"/>
  <c r="DR19" i="13"/>
  <c r="DP20" i="13"/>
  <c r="EF20" i="13"/>
  <c r="DN21" i="13"/>
  <c r="ED21" i="13"/>
  <c r="DL22" i="13"/>
  <c r="EB22" i="13"/>
  <c r="DV23" i="13"/>
  <c r="DG28" i="13"/>
  <c r="DG29" i="13"/>
  <c r="DO30" i="13"/>
  <c r="DO31" i="13"/>
  <c r="DS32" i="13"/>
  <c r="DS25" i="13"/>
  <c r="DW26" i="13"/>
  <c r="DW27" i="13"/>
  <c r="EA28" i="13"/>
  <c r="EA29" i="13"/>
  <c r="EE30" i="13"/>
  <c r="EE25" i="13"/>
  <c r="DU6" i="13"/>
  <c r="DS7" i="13"/>
  <c r="DQ8" i="13"/>
  <c r="DO9" i="13"/>
  <c r="EE9" i="13"/>
  <c r="DM10" i="13"/>
  <c r="EC10" i="13"/>
  <c r="DK11" i="13"/>
  <c r="EA11" i="13"/>
  <c r="DI12" i="13"/>
  <c r="DY12" i="13"/>
  <c r="DG13" i="13"/>
  <c r="DW13" i="13"/>
  <c r="DU14" i="13"/>
  <c r="DS15" i="13"/>
  <c r="DQ16" i="13"/>
  <c r="DO17" i="13"/>
  <c r="EE17" i="13"/>
  <c r="DM18" i="13"/>
  <c r="EC18" i="13"/>
  <c r="DK19" i="13"/>
  <c r="EA19" i="13"/>
  <c r="DI20" i="13"/>
  <c r="DY20" i="13"/>
  <c r="DG21" i="13"/>
  <c r="DW21" i="13"/>
  <c r="DU22" i="13"/>
  <c r="DO23" i="13"/>
  <c r="EE23" i="13"/>
  <c r="DK32" i="13"/>
  <c r="DK25" i="13"/>
  <c r="DH26" i="13"/>
  <c r="DH27" i="13"/>
  <c r="DL28" i="13"/>
  <c r="DL29" i="13"/>
  <c r="DP30" i="13"/>
  <c r="DP31" i="13"/>
  <c r="DT32" i="13"/>
  <c r="DT25" i="13"/>
  <c r="DX26" i="13"/>
  <c r="DX27" i="13"/>
  <c r="EB28" i="13"/>
  <c r="EB29" i="13"/>
  <c r="EF30" i="13"/>
  <c r="EF31" i="13"/>
  <c r="DJ6" i="13"/>
  <c r="DZ6" i="13"/>
  <c r="DH7" i="13"/>
  <c r="DX7" i="13"/>
  <c r="DV8" i="13"/>
  <c r="DT9" i="13"/>
  <c r="DR10" i="13"/>
  <c r="DP11" i="13"/>
  <c r="EF11" i="13"/>
  <c r="DN12" i="13"/>
  <c r="ED12" i="13"/>
  <c r="DL13" i="13"/>
  <c r="EB13" i="13"/>
  <c r="DJ14" i="13"/>
  <c r="DZ14" i="13"/>
  <c r="DH15" i="13"/>
  <c r="DX15" i="13"/>
  <c r="DV16" i="13"/>
  <c r="DT17" i="13"/>
  <c r="DR18" i="13"/>
  <c r="DP19" i="13"/>
  <c r="EF19" i="13"/>
  <c r="DN20" i="13"/>
  <c r="ED20" i="13"/>
  <c r="DL21" i="13"/>
  <c r="EB21" i="13"/>
  <c r="DJ22" i="13"/>
  <c r="DZ22" i="13"/>
  <c r="DH23" i="13"/>
  <c r="DX23" i="13"/>
  <c r="DV24" i="13"/>
  <c r="DM31" i="13"/>
  <c r="DM32" i="13"/>
  <c r="DQ25" i="13"/>
  <c r="DQ26" i="13"/>
  <c r="DU27" i="13"/>
  <c r="DU28" i="13"/>
  <c r="DY29" i="13"/>
  <c r="DY30" i="13"/>
  <c r="EC31" i="13"/>
  <c r="EC32" i="13"/>
  <c r="DI31" i="13"/>
  <c r="DI32" i="13"/>
  <c r="DJ25" i="13"/>
  <c r="DJ26" i="13"/>
  <c r="DN27" i="13"/>
  <c r="DN28" i="13"/>
  <c r="DR29" i="13"/>
  <c r="DR30" i="13"/>
  <c r="DV31" i="13"/>
  <c r="DV32" i="13"/>
  <c r="DZ25" i="13"/>
  <c r="DZ26" i="13"/>
  <c r="ED27" i="13"/>
  <c r="ED28" i="13"/>
  <c r="DP6" i="13"/>
  <c r="EF6" i="13"/>
  <c r="DN7" i="13"/>
  <c r="ED7" i="13"/>
  <c r="DL8" i="13"/>
  <c r="EB8" i="13"/>
  <c r="DJ9" i="13"/>
  <c r="DZ9" i="13"/>
  <c r="DH10" i="13"/>
  <c r="DX10" i="13"/>
  <c r="DV11" i="13"/>
  <c r="DT12" i="13"/>
  <c r="DR13" i="13"/>
  <c r="DP14" i="13"/>
  <c r="EF14" i="13"/>
  <c r="DN15" i="13"/>
  <c r="ED15" i="13"/>
  <c r="DL16" i="13"/>
  <c r="EB16" i="13"/>
  <c r="DJ17" i="13"/>
  <c r="DZ17" i="13"/>
  <c r="DH18" i="13"/>
  <c r="DX18" i="13"/>
  <c r="DV19" i="13"/>
  <c r="DT20" i="13"/>
  <c r="DR21" i="13"/>
  <c r="DP22" i="13"/>
  <c r="DJ23" i="13"/>
  <c r="DZ23" i="13"/>
  <c r="DG26" i="13"/>
  <c r="DG27" i="13"/>
  <c r="DO28" i="13"/>
  <c r="DO29" i="13"/>
  <c r="DS30" i="13"/>
  <c r="DS31" i="13"/>
  <c r="DW32" i="13"/>
  <c r="DW25" i="13"/>
  <c r="EA26" i="13"/>
  <c r="EA27" i="13"/>
  <c r="EE28" i="13"/>
  <c r="EE31" i="13"/>
  <c r="DI6" i="13"/>
  <c r="DY6" i="13"/>
  <c r="DG7" i="13"/>
  <c r="DW7" i="13"/>
  <c r="DU8" i="13"/>
  <c r="DS9" i="13"/>
  <c r="DQ10" i="13"/>
  <c r="DO11" i="13"/>
  <c r="EE11" i="13"/>
  <c r="DM12" i="13"/>
  <c r="EC12" i="13"/>
  <c r="DK13" i="13"/>
  <c r="EA13" i="13"/>
  <c r="DI14" i="13"/>
  <c r="DY14" i="13"/>
  <c r="DG15" i="13"/>
  <c r="DW15" i="13"/>
  <c r="DU16" i="13"/>
  <c r="DS17" i="13"/>
  <c r="DQ18" i="13"/>
  <c r="DO19" i="13"/>
  <c r="EE19" i="13"/>
  <c r="DM20" i="13"/>
  <c r="EC20" i="13"/>
  <c r="DK21" i="13"/>
  <c r="EA21" i="13"/>
  <c r="DI22" i="13"/>
  <c r="DY22" i="13"/>
  <c r="DS23" i="13"/>
  <c r="DK30" i="13"/>
  <c r="DK31" i="13"/>
  <c r="DH32" i="13"/>
  <c r="DH25" i="13"/>
  <c r="DL26" i="13"/>
  <c r="DL27" i="13"/>
  <c r="DP28" i="13"/>
  <c r="DP29" i="13"/>
  <c r="DT30" i="13"/>
  <c r="DT31" i="13"/>
  <c r="DX32" i="13"/>
  <c r="DX25" i="13"/>
  <c r="EB26" i="13"/>
  <c r="EB27" i="13"/>
  <c r="EF28" i="13"/>
  <c r="EF29" i="13"/>
  <c r="DN6" i="13"/>
  <c r="ED6" i="13"/>
  <c r="DL7" i="13"/>
  <c r="EB7" i="13"/>
  <c r="DJ8" i="13"/>
  <c r="DZ8" i="13"/>
  <c r="DH9" i="13"/>
  <c r="DX9" i="13"/>
  <c r="DV10" i="13"/>
  <c r="DT11" i="13"/>
  <c r="DR12" i="13"/>
  <c r="DP13" i="13"/>
  <c r="EF13" i="13"/>
  <c r="DN14" i="13"/>
  <c r="ED14" i="13"/>
  <c r="DL15" i="13"/>
  <c r="EB15" i="13"/>
  <c r="DJ16" i="13"/>
  <c r="DZ16" i="13"/>
  <c r="DH17" i="13"/>
  <c r="DX17" i="13"/>
  <c r="DV18" i="13"/>
  <c r="DT19" i="13"/>
  <c r="DR20" i="13"/>
  <c r="DP21" i="13"/>
  <c r="EF21" i="13"/>
  <c r="DN22" i="13"/>
  <c r="ED22" i="13"/>
  <c r="DL23" i="13"/>
  <c r="EB23" i="13"/>
  <c r="DJ24" i="13"/>
  <c r="DZ24" i="13"/>
  <c r="DM29" i="13"/>
  <c r="DM30" i="13"/>
  <c r="DQ31" i="13"/>
  <c r="DQ32" i="13"/>
  <c r="DU25" i="13"/>
  <c r="DU26" i="13"/>
  <c r="DY27" i="13"/>
  <c r="DY28" i="13"/>
  <c r="EC29" i="13"/>
  <c r="EC30" i="13"/>
  <c r="DO6" i="13"/>
  <c r="EE6" i="13"/>
  <c r="DM7" i="13"/>
  <c r="EC7" i="13"/>
  <c r="DK8" i="13"/>
  <c r="EA8" i="13"/>
  <c r="DI9" i="13"/>
  <c r="DY9" i="13"/>
  <c r="DG10" i="13"/>
  <c r="DW10" i="13"/>
  <c r="DU11" i="13"/>
  <c r="DS12" i="13"/>
  <c r="DQ13" i="13"/>
  <c r="DO14" i="13"/>
  <c r="EE14" i="13"/>
  <c r="DM15" i="13"/>
  <c r="EC15" i="13"/>
  <c r="DK16" i="13"/>
  <c r="EA16" i="13"/>
  <c r="DI17" i="13"/>
  <c r="DY17" i="13"/>
  <c r="DG18" i="13"/>
  <c r="DW18" i="13"/>
  <c r="DU19" i="13"/>
  <c r="DS20" i="13"/>
  <c r="DQ21" i="13"/>
  <c r="DO22" i="13"/>
  <c r="EE22" i="13"/>
  <c r="DM23" i="13"/>
  <c r="EC23" i="13"/>
  <c r="DK24" i="13"/>
  <c r="EA24" i="13"/>
  <c r="DJ20" i="13"/>
  <c r="DQ27" i="13"/>
  <c r="DU29" i="13"/>
  <c r="DY32" i="13"/>
  <c r="EC26" i="13"/>
  <c r="DG6" i="13"/>
  <c r="DS8" i="13"/>
  <c r="DQ9" i="13"/>
  <c r="DM11" i="13"/>
  <c r="EA12" i="13"/>
  <c r="DY13" i="13"/>
  <c r="DS16" i="13"/>
  <c r="DO18" i="13"/>
  <c r="DK20" i="13"/>
  <c r="DI21" i="13"/>
  <c r="DW22" i="13"/>
  <c r="DI29" i="13"/>
  <c r="DI30" i="13"/>
  <c r="DJ31" i="13"/>
  <c r="DJ32" i="13"/>
  <c r="DN25" i="13"/>
  <c r="DN26" i="13"/>
  <c r="DR27" i="13"/>
  <c r="DR28" i="13"/>
  <c r="DV29" i="13"/>
  <c r="DV30" i="13"/>
  <c r="DZ31" i="13"/>
  <c r="DZ32" i="13"/>
  <c r="ED25" i="13"/>
  <c r="ED26" i="13"/>
  <c r="DT6" i="13"/>
  <c r="DR7" i="13"/>
  <c r="DP8" i="13"/>
  <c r="EF8" i="13"/>
  <c r="DN9" i="13"/>
  <c r="ED9" i="13"/>
  <c r="DL10" i="13"/>
  <c r="EB10" i="13"/>
  <c r="DJ11" i="13"/>
  <c r="DZ11" i="13"/>
  <c r="DH12" i="13"/>
  <c r="DX12" i="13"/>
  <c r="DV13" i="13"/>
  <c r="DT14" i="13"/>
  <c r="DR15" i="13"/>
  <c r="DP16" i="13"/>
  <c r="EF16" i="13"/>
  <c r="DN17" i="13"/>
  <c r="ED17" i="13"/>
  <c r="DL18" i="13"/>
  <c r="EB18" i="13"/>
  <c r="DJ19" i="13"/>
  <c r="DZ19" i="13"/>
  <c r="DH20" i="13"/>
  <c r="DX20" i="13"/>
  <c r="DV21" i="13"/>
  <c r="DT22" i="13"/>
  <c r="DN23" i="13"/>
  <c r="ED23" i="13"/>
  <c r="DG32" i="13"/>
  <c r="DG25" i="13"/>
  <c r="DO26" i="13"/>
  <c r="DO27" i="13"/>
  <c r="DS28" i="13"/>
  <c r="DS29" i="13"/>
  <c r="DW30" i="13"/>
  <c r="DW31" i="13"/>
  <c r="EA32" i="13"/>
  <c r="EA25" i="13"/>
  <c r="EE26" i="13"/>
  <c r="EE29" i="13"/>
  <c r="DM6" i="13"/>
  <c r="EC6" i="13"/>
  <c r="DK7" i="13"/>
  <c r="EA7" i="13"/>
  <c r="DI8" i="13"/>
  <c r="DY8" i="13"/>
  <c r="DG9" i="13"/>
  <c r="DW9" i="13"/>
  <c r="DU10" i="13"/>
  <c r="DS11" i="13"/>
  <c r="DQ12" i="13"/>
  <c r="DO13" i="13"/>
  <c r="EE13" i="13"/>
  <c r="DM14" i="13"/>
  <c r="EC14" i="13"/>
  <c r="DK15" i="13"/>
  <c r="EA15" i="13"/>
  <c r="DI16" i="13"/>
  <c r="DY16" i="13"/>
  <c r="DG17" i="13"/>
  <c r="DW17" i="13"/>
  <c r="DU18" i="13"/>
  <c r="DS19" i="13"/>
  <c r="DQ20" i="13"/>
  <c r="DO21" i="13"/>
  <c r="EE21" i="13"/>
  <c r="DM22" i="13"/>
  <c r="EC22" i="13"/>
  <c r="DW23" i="13"/>
  <c r="DK28" i="13"/>
  <c r="DK29" i="13"/>
  <c r="DH30" i="13"/>
  <c r="DH31" i="13"/>
  <c r="DL32" i="13"/>
  <c r="DL25" i="13"/>
  <c r="DP26" i="13"/>
  <c r="DP27" i="13"/>
  <c r="DT28" i="13"/>
  <c r="DT29" i="13"/>
  <c r="DX30" i="13"/>
  <c r="DX31" i="13"/>
  <c r="EB32" i="13"/>
  <c r="EB25" i="13"/>
  <c r="EF26" i="13"/>
  <c r="EF27" i="13"/>
  <c r="DR6" i="13"/>
  <c r="DP7" i="13"/>
  <c r="EF7" i="13"/>
  <c r="DN8" i="13"/>
  <c r="ED8" i="13"/>
  <c r="DL9" i="13"/>
  <c r="EB9" i="13"/>
  <c r="DJ10" i="13"/>
  <c r="DZ10" i="13"/>
  <c r="DH11" i="13"/>
  <c r="DX11" i="13"/>
  <c r="DV12" i="13"/>
  <c r="DT13" i="13"/>
  <c r="DR14" i="13"/>
  <c r="DP15" i="13"/>
  <c r="EF15" i="13"/>
  <c r="DN16" i="13"/>
  <c r="ED16" i="13"/>
  <c r="DL17" i="13"/>
  <c r="EB17" i="13"/>
  <c r="DJ18" i="13"/>
  <c r="DZ18" i="13"/>
  <c r="DH19" i="13"/>
  <c r="DX19" i="13"/>
  <c r="DV20" i="13"/>
  <c r="DT21" i="13"/>
  <c r="DR22" i="13"/>
  <c r="DP23" i="13"/>
  <c r="EF23" i="13"/>
  <c r="DN24" i="13"/>
  <c r="ED24" i="13"/>
  <c r="DM27" i="13"/>
  <c r="DM28" i="13"/>
  <c r="DQ29" i="13"/>
  <c r="DQ30" i="13"/>
  <c r="DU31" i="13"/>
  <c r="DU32" i="13"/>
  <c r="DY25" i="13"/>
  <c r="DY26" i="13"/>
  <c r="EC27" i="13"/>
  <c r="EC28" i="13"/>
  <c r="DS6" i="13"/>
  <c r="DQ7" i="13"/>
  <c r="DO8" i="13"/>
  <c r="EE8" i="13"/>
  <c r="DM9" i="13"/>
  <c r="EC9" i="13"/>
  <c r="DK10" i="13"/>
  <c r="EA10" i="13"/>
  <c r="DI11" i="13"/>
  <c r="DY11" i="13"/>
  <c r="DG12" i="13"/>
  <c r="DW12" i="13"/>
  <c r="DU13" i="13"/>
  <c r="DS14" i="13"/>
  <c r="DQ15" i="13"/>
  <c r="DO16" i="13"/>
  <c r="EE16" i="13"/>
  <c r="DM17" i="13"/>
  <c r="EC17" i="13"/>
  <c r="DK18" i="13"/>
  <c r="EA18" i="13"/>
  <c r="DI19" i="13"/>
  <c r="DY19" i="13"/>
  <c r="DG20" i="13"/>
  <c r="DW20" i="13"/>
  <c r="DU21" i="13"/>
  <c r="DS22" i="13"/>
  <c r="DQ23" i="13"/>
  <c r="DO24" i="13"/>
  <c r="EF24" i="13"/>
  <c r="EB19" i="13"/>
  <c r="DV22" i="13"/>
  <c r="DR24" i="13"/>
  <c r="DM25" i="13"/>
  <c r="DQ28" i="13"/>
  <c r="DY31" i="13"/>
  <c r="DW6" i="13"/>
  <c r="DU7" i="13"/>
  <c r="EE10" i="13"/>
  <c r="DK12" i="13"/>
  <c r="DG14" i="13"/>
  <c r="DW14" i="13"/>
  <c r="DQ17" i="13"/>
  <c r="EE18" i="13"/>
  <c r="EC19" i="13"/>
  <c r="EA20" i="13"/>
  <c r="DG22" i="13"/>
  <c r="DS24" i="13"/>
  <c r="EA6" i="13"/>
  <c r="DY7" i="13"/>
  <c r="DU9" i="13"/>
  <c r="DQ11" i="13"/>
  <c r="DM13" i="13"/>
  <c r="DI15" i="13"/>
  <c r="EE20" i="13"/>
  <c r="EA22" i="13"/>
  <c r="DW24" i="13"/>
  <c r="DY23" i="13"/>
  <c r="DG8" i="13"/>
  <c r="EC13" i="13"/>
  <c r="DY15" i="13"/>
  <c r="DU17" i="13"/>
  <c r="DQ19" i="13"/>
  <c r="DM21" i="13"/>
  <c r="DI23" i="13"/>
  <c r="DK6" i="13"/>
  <c r="DW8" i="13"/>
  <c r="DS10" i="13"/>
  <c r="DO12" i="13"/>
  <c r="DK14" i="13"/>
  <c r="DG16" i="13"/>
  <c r="EC21" i="13"/>
  <c r="DI7" i="13"/>
  <c r="EE12" i="13"/>
  <c r="EA14" i="13"/>
  <c r="DW16" i="13"/>
  <c r="DS18" i="13"/>
  <c r="DO20" i="13"/>
  <c r="DK22" i="13"/>
  <c r="DG24" i="13"/>
  <c r="ED32" i="7"/>
  <c r="ED16" i="7"/>
  <c r="EC10" i="7"/>
  <c r="EE19" i="7"/>
  <c r="EC7" i="7"/>
  <c r="ED10" i="7"/>
  <c r="EE14" i="7"/>
  <c r="EB19" i="7"/>
  <c r="ED25" i="7"/>
  <c r="EE29" i="7"/>
  <c r="EC29" i="7"/>
  <c r="EC13" i="7"/>
  <c r="EC32" i="7"/>
  <c r="ED13" i="7"/>
  <c r="EC27" i="7"/>
  <c r="ED31" i="7"/>
  <c r="EB30" i="7"/>
  <c r="EB14" i="7"/>
  <c r="EF18" i="7"/>
  <c r="ED7" i="7"/>
  <c r="EE10" i="7"/>
  <c r="EB15" i="7"/>
  <c r="EC19" i="7"/>
  <c r="ED23" i="7"/>
  <c r="EF27" i="7"/>
  <c r="EB32" i="7"/>
  <c r="EF31" i="7"/>
  <c r="EC21" i="7"/>
  <c r="EC16" i="7"/>
  <c r="ED29" i="7"/>
  <c r="EB22" i="7"/>
  <c r="EF26" i="7"/>
  <c r="EC9" i="7"/>
  <c r="ED28" i="7"/>
  <c r="ED12" i="7"/>
  <c r="EC12" i="7"/>
  <c r="EE31" i="7"/>
  <c r="EE15" i="7"/>
  <c r="EB8" i="7"/>
  <c r="ED11" i="7"/>
  <c r="EF15" i="7"/>
  <c r="EB20" i="7"/>
  <c r="ED26" i="7"/>
  <c r="EE30" i="7"/>
  <c r="EC25" i="7"/>
  <c r="EC14" i="7"/>
  <c r="ED14" i="7"/>
  <c r="EC28" i="7"/>
  <c r="EB26" i="7"/>
  <c r="EF30" i="7"/>
  <c r="EF14" i="7"/>
  <c r="EC8" i="7"/>
  <c r="EF11" i="7"/>
  <c r="EB16" i="7"/>
  <c r="EC20" i="7"/>
  <c r="EE24" i="7"/>
  <c r="EF28" i="7"/>
  <c r="EC15" i="7"/>
  <c r="ED24" i="7"/>
  <c r="EC6" i="7"/>
  <c r="EE27" i="7"/>
  <c r="EE11" i="7"/>
  <c r="EF8" i="7"/>
  <c r="EE12" i="7"/>
  <c r="EF16" i="7"/>
  <c r="EC22" i="7"/>
  <c r="ED27" i="7"/>
  <c r="ED15" i="7"/>
  <c r="EF10" i="7"/>
  <c r="EB9" i="7"/>
  <c r="EF12" i="7"/>
  <c r="EB17" i="7"/>
  <c r="ED21" i="7"/>
  <c r="EE25" i="7"/>
  <c r="EF29" i="7"/>
  <c r="EC30" i="7"/>
  <c r="ED20" i="7"/>
  <c r="ED9" i="7"/>
  <c r="EE23" i="7"/>
  <c r="ED6" i="7"/>
  <c r="EE9" i="7"/>
  <c r="EE13" i="7"/>
  <c r="EF17" i="7"/>
  <c r="EC23" i="7"/>
  <c r="EE28" i="7"/>
  <c r="EF32" i="7"/>
  <c r="EC17" i="7"/>
  <c r="EC31" i="7"/>
  <c r="EC11" i="7"/>
  <c r="EC26" i="7"/>
  <c r="ED30" i="7"/>
  <c r="EB18" i="7"/>
  <c r="EF22" i="7"/>
  <c r="EE6" i="7"/>
  <c r="EF9" i="7"/>
  <c r="EF13" i="7"/>
  <c r="EC18" i="7"/>
  <c r="ED22" i="7"/>
  <c r="EE26" i="7"/>
  <c r="EB31" i="7"/>
  <c r="DO29" i="7"/>
  <c r="DO23" i="7"/>
  <c r="DO26" i="7"/>
  <c r="DO21" i="7"/>
  <c r="EA29" i="7"/>
  <c r="EA23" i="7"/>
  <c r="EA31" i="7"/>
  <c r="EA14" i="7"/>
  <c r="EA17" i="7"/>
  <c r="DG12" i="7"/>
  <c r="DL32" i="7"/>
  <c r="DL22" i="7"/>
  <c r="DL21" i="7"/>
  <c r="DL28" i="7"/>
  <c r="DL12" i="7"/>
  <c r="DT22" i="7"/>
  <c r="DT21" i="7"/>
  <c r="DT16" i="7"/>
  <c r="DX31" i="7"/>
  <c r="DX14" i="7"/>
  <c r="DX21" i="7"/>
  <c r="DX20" i="7"/>
  <c r="DK6" i="7"/>
  <c r="EA6" i="7"/>
  <c r="DV7" i="7"/>
  <c r="DQ8" i="7"/>
  <c r="DP9" i="7"/>
  <c r="DK10" i="7"/>
  <c r="EA10" i="7"/>
  <c r="DI12" i="7"/>
  <c r="DT13" i="7"/>
  <c r="DP15" i="7"/>
  <c r="DG20" i="7"/>
  <c r="DX23" i="7"/>
  <c r="DO28" i="7"/>
  <c r="DK23" i="7"/>
  <c r="DK26" i="7"/>
  <c r="DK21" i="7"/>
  <c r="DW29" i="7"/>
  <c r="DW19" i="7"/>
  <c r="DW26" i="7"/>
  <c r="DW25" i="7"/>
  <c r="DK9" i="7"/>
  <c r="DW16" i="7"/>
  <c r="DH32" i="7"/>
  <c r="DH18" i="7"/>
  <c r="DH25" i="7"/>
  <c r="DH28" i="7"/>
  <c r="DH12" i="7"/>
  <c r="DI29" i="7"/>
  <c r="DI13" i="7"/>
  <c r="DI20" i="7"/>
  <c r="DI19" i="7"/>
  <c r="DQ25" i="7"/>
  <c r="DQ30" i="7"/>
  <c r="DQ23" i="7"/>
  <c r="DU31" i="7"/>
  <c r="DU13" i="7"/>
  <c r="DU32" i="7"/>
  <c r="DU15" i="7"/>
  <c r="DY32" i="7"/>
  <c r="DY21" i="7"/>
  <c r="DY24" i="7"/>
  <c r="DY23" i="7"/>
  <c r="DH6" i="7"/>
  <c r="DX6" i="7"/>
  <c r="DS7" i="7"/>
  <c r="DN8" i="7"/>
  <c r="DI9" i="7"/>
  <c r="DY9" i="7"/>
  <c r="DT10" i="7"/>
  <c r="DP11" i="7"/>
  <c r="DV13" i="7"/>
  <c r="DT15" i="7"/>
  <c r="DK20" i="7"/>
  <c r="DW24" i="7"/>
  <c r="DU29" i="7"/>
  <c r="DG27" i="7"/>
  <c r="DG26" i="7"/>
  <c r="DG25" i="7"/>
  <c r="DS27" i="7"/>
  <c r="DS11" i="7"/>
  <c r="DS22" i="7"/>
  <c r="DS17" i="7"/>
  <c r="DP32" i="7"/>
  <c r="DP22" i="7"/>
  <c r="DP21" i="7"/>
  <c r="DP20" i="7"/>
  <c r="DM25" i="7"/>
  <c r="DM30" i="7"/>
  <c r="DM20" i="7"/>
  <c r="DM23" i="7"/>
  <c r="DJ16" i="7"/>
  <c r="DJ19" i="7"/>
  <c r="DJ22" i="7"/>
  <c r="DN24" i="7"/>
  <c r="DN32" i="7"/>
  <c r="DN15" i="7"/>
  <c r="DN14" i="7"/>
  <c r="DR20" i="7"/>
  <c r="DR28" i="7"/>
  <c r="DR15" i="7"/>
  <c r="DR18" i="7"/>
  <c r="DV31" i="7"/>
  <c r="DV12" i="7"/>
  <c r="DV19" i="7"/>
  <c r="DV26" i="7"/>
  <c r="DZ30" i="7"/>
  <c r="DZ16" i="7"/>
  <c r="DZ19" i="7"/>
  <c r="DZ22" i="7"/>
  <c r="DM6" i="7"/>
  <c r="DH7" i="7"/>
  <c r="DX7" i="7"/>
  <c r="DS8" i="7"/>
  <c r="DN9" i="7"/>
  <c r="DI10" i="7"/>
  <c r="DY10" i="7"/>
  <c r="DZ11" i="7"/>
  <c r="DP13" i="7"/>
  <c r="DH15" i="7"/>
  <c r="DI18" i="7"/>
  <c r="DJ21" i="7"/>
  <c r="DG31" i="7"/>
  <c r="DO32" i="7"/>
  <c r="DO19" i="7"/>
  <c r="DO22" i="7"/>
  <c r="DO17" i="7"/>
  <c r="EA32" i="7"/>
  <c r="EA19" i="7"/>
  <c r="EA26" i="7"/>
  <c r="EA28" i="7"/>
  <c r="EA13" i="7"/>
  <c r="DW12" i="7"/>
  <c r="DL31" i="7"/>
  <c r="DL18" i="7"/>
  <c r="DL17" i="7"/>
  <c r="DL24" i="7"/>
  <c r="DT32" i="7"/>
  <c r="DT30" i="7"/>
  <c r="DT18" i="7"/>
  <c r="DT17" i="7"/>
  <c r="DT12" i="7"/>
  <c r="DX26" i="7"/>
  <c r="DX30" i="7"/>
  <c r="DX17" i="7"/>
  <c r="DX16" i="7"/>
  <c r="DO6" i="7"/>
  <c r="DJ7" i="7"/>
  <c r="DZ7" i="7"/>
  <c r="DY8" i="7"/>
  <c r="DT9" i="7"/>
  <c r="DO10" i="7"/>
  <c r="DJ11" i="7"/>
  <c r="DQ12" i="7"/>
  <c r="DG14" i="7"/>
  <c r="EA16" i="7"/>
  <c r="DW20" i="7"/>
  <c r="DS24" i="7"/>
  <c r="DP29" i="7"/>
  <c r="DK29" i="7"/>
  <c r="DK19" i="7"/>
  <c r="DK22" i="7"/>
  <c r="DK17" i="7"/>
  <c r="DW32" i="7"/>
  <c r="DW15" i="7"/>
  <c r="DW22" i="7"/>
  <c r="DW21" i="7"/>
  <c r="DW9" i="7"/>
  <c r="DO24" i="7"/>
  <c r="DH31" i="7"/>
  <c r="DH14" i="7"/>
  <c r="DH21" i="7"/>
  <c r="DH24" i="7"/>
  <c r="DI31" i="7"/>
  <c r="DI25" i="7"/>
  <c r="DI16" i="7"/>
  <c r="DI15" i="7"/>
  <c r="DQ21" i="7"/>
  <c r="DQ24" i="7"/>
  <c r="DQ29" i="7"/>
  <c r="DQ19" i="7"/>
  <c r="DU25" i="7"/>
  <c r="DU24" i="7"/>
  <c r="DU27" i="7"/>
  <c r="DU11" i="7"/>
  <c r="DY29" i="7"/>
  <c r="DY17" i="7"/>
  <c r="DY20" i="7"/>
  <c r="DY19" i="7"/>
  <c r="DL6" i="7"/>
  <c r="DG7" i="7"/>
  <c r="DW7" i="7"/>
  <c r="DR8" i="7"/>
  <c r="DM9" i="7"/>
  <c r="DH10" i="7"/>
  <c r="DX10" i="7"/>
  <c r="DX11" i="7"/>
  <c r="DI14" i="7"/>
  <c r="DO16" i="7"/>
  <c r="EA20" i="7"/>
  <c r="DH27" i="7"/>
  <c r="DU30" i="7"/>
  <c r="DG23" i="7"/>
  <c r="DG22" i="7"/>
  <c r="DG21" i="7"/>
  <c r="DS29" i="7"/>
  <c r="DS23" i="7"/>
  <c r="DS31" i="7"/>
  <c r="DS18" i="7"/>
  <c r="DS13" i="7"/>
  <c r="DP28" i="7"/>
  <c r="DP18" i="7"/>
  <c r="DP17" i="7"/>
  <c r="DP16" i="7"/>
  <c r="DM21" i="7"/>
  <c r="DM29" i="7"/>
  <c r="DM16" i="7"/>
  <c r="DM19" i="7"/>
  <c r="DJ28" i="7"/>
  <c r="DJ12" i="7"/>
  <c r="DJ15" i="7"/>
  <c r="DJ18" i="7"/>
  <c r="DN31" i="7"/>
  <c r="DN20" i="7"/>
  <c r="DN27" i="7"/>
  <c r="DN26" i="7"/>
  <c r="DR30" i="7"/>
  <c r="DR16" i="7"/>
  <c r="DR27" i="7"/>
  <c r="DR31" i="7"/>
  <c r="DR14" i="7"/>
  <c r="DV24" i="7"/>
  <c r="DV32" i="7"/>
  <c r="DV15" i="7"/>
  <c r="DV22" i="7"/>
  <c r="DZ12" i="7"/>
  <c r="DZ15" i="7"/>
  <c r="DZ18" i="7"/>
  <c r="DQ6" i="7"/>
  <c r="DL7" i="7"/>
  <c r="DG8" i="7"/>
  <c r="DW8" i="7"/>
  <c r="DR9" i="7"/>
  <c r="DM10" i="7"/>
  <c r="DH11" i="7"/>
  <c r="DM12" i="7"/>
  <c r="DX13" i="7"/>
  <c r="DX15" i="7"/>
  <c r="DY18" i="7"/>
  <c r="DZ21" i="7"/>
  <c r="EA24" i="7"/>
  <c r="DG28" i="7"/>
  <c r="DR32" i="7"/>
  <c r="DZ14" i="7"/>
  <c r="DK8" i="7"/>
  <c r="DV9" i="7"/>
  <c r="DQ10" i="7"/>
  <c r="DU12" i="7"/>
  <c r="DS16" i="7"/>
  <c r="DU22" i="7"/>
  <c r="DZ28" i="7"/>
  <c r="DO27" i="7"/>
  <c r="DO11" i="7"/>
  <c r="DO25" i="7"/>
  <c r="EA27" i="7"/>
  <c r="EA11" i="7"/>
  <c r="EA18" i="7"/>
  <c r="EA21" i="7"/>
  <c r="DS9" i="7"/>
  <c r="DO31" i="7"/>
  <c r="DL26" i="7"/>
  <c r="DL25" i="7"/>
  <c r="DL29" i="7"/>
  <c r="DL16" i="7"/>
  <c r="DT26" i="7"/>
  <c r="DT25" i="7"/>
  <c r="DT20" i="7"/>
  <c r="DX28" i="7"/>
  <c r="DX18" i="7"/>
  <c r="DX25" i="7"/>
  <c r="DG6" i="7"/>
  <c r="DR7" i="7"/>
  <c r="DL9" i="7"/>
  <c r="DG10" i="7"/>
  <c r="DL13" i="7"/>
  <c r="DM22" i="7"/>
  <c r="DT27" i="7"/>
  <c r="DK27" i="7"/>
  <c r="DK31" i="7"/>
  <c r="DK25" i="7"/>
  <c r="DW23" i="7"/>
  <c r="DW30" i="7"/>
  <c r="DO12" i="7"/>
  <c r="DH22" i="7"/>
  <c r="DI30" i="7"/>
  <c r="DI24" i="7"/>
  <c r="DQ32" i="7"/>
  <c r="DQ13" i="7"/>
  <c r="DQ27" i="7"/>
  <c r="DU17" i="7"/>
  <c r="DU19" i="7"/>
  <c r="DY25" i="7"/>
  <c r="DY11" i="7"/>
  <c r="DT6" i="7"/>
  <c r="DZ8" i="7"/>
  <c r="DU9" i="7"/>
  <c r="DK11" i="7"/>
  <c r="EA12" i="7"/>
  <c r="DL23" i="7"/>
  <c r="DU28" i="7"/>
  <c r="DG32" i="7"/>
  <c r="DG15" i="7"/>
  <c r="DG30" i="7"/>
  <c r="DG13" i="7"/>
  <c r="DS28" i="7"/>
  <c r="DS15" i="7"/>
  <c r="DS26" i="7"/>
  <c r="DS21" i="7"/>
  <c r="DG16" i="7"/>
  <c r="DP26" i="7"/>
  <c r="DP25" i="7"/>
  <c r="DP24" i="7"/>
  <c r="DM31" i="7"/>
  <c r="DM13" i="7"/>
  <c r="DM24" i="7"/>
  <c r="DM27" i="7"/>
  <c r="DJ30" i="7"/>
  <c r="DJ20" i="7"/>
  <c r="DJ23" i="7"/>
  <c r="DN30" i="7"/>
  <c r="DN28" i="7"/>
  <c r="DN12" i="7"/>
  <c r="DN19" i="7"/>
  <c r="DN18" i="7"/>
  <c r="DR29" i="7"/>
  <c r="DR19" i="7"/>
  <c r="DV16" i="7"/>
  <c r="DV28" i="7"/>
  <c r="DZ20" i="7"/>
  <c r="DZ26" i="7"/>
  <c r="DY6" i="7"/>
  <c r="DO8" i="7"/>
  <c r="DZ9" i="7"/>
  <c r="DR11" i="7"/>
  <c r="DS14" i="7"/>
  <c r="DN17" i="7"/>
  <c r="DP23" i="7"/>
  <c r="DZ29" i="7"/>
  <c r="DK24" i="7"/>
  <c r="DO30" i="7"/>
  <c r="DO15" i="7"/>
  <c r="DO18" i="7"/>
  <c r="DO13" i="7"/>
  <c r="EA30" i="7"/>
  <c r="EA15" i="7"/>
  <c r="EA22" i="7"/>
  <c r="EA25" i="7"/>
  <c r="DG9" i="7"/>
  <c r="DS20" i="7"/>
  <c r="DL14" i="7"/>
  <c r="DL30" i="7"/>
  <c r="DL20" i="7"/>
  <c r="DT28" i="7"/>
  <c r="DT29" i="7"/>
  <c r="DT14" i="7"/>
  <c r="DT24" i="7"/>
  <c r="DX32" i="7"/>
  <c r="DX22" i="7"/>
  <c r="DX29" i="7"/>
  <c r="DX12" i="7"/>
  <c r="DS6" i="7"/>
  <c r="DN7" i="7"/>
  <c r="DI8" i="7"/>
  <c r="DH9" i="7"/>
  <c r="DX9" i="7"/>
  <c r="DS10" i="7"/>
  <c r="DN11" i="7"/>
  <c r="DY12" i="7"/>
  <c r="DO14" i="7"/>
  <c r="DV17" i="7"/>
  <c r="DR21" i="7"/>
  <c r="DN25" i="7"/>
  <c r="DP30" i="7"/>
  <c r="DK32" i="7"/>
  <c r="DK15" i="7"/>
  <c r="DK18" i="7"/>
  <c r="DK13" i="7"/>
  <c r="DW27" i="7"/>
  <c r="DW11" i="7"/>
  <c r="DW18" i="7"/>
  <c r="DW17" i="7"/>
  <c r="EA9" i="7"/>
  <c r="DK28" i="7"/>
  <c r="DH26" i="7"/>
  <c r="DH30" i="7"/>
  <c r="DH17" i="7"/>
  <c r="DH20" i="7"/>
  <c r="DI32" i="7"/>
  <c r="DI21" i="7"/>
  <c r="DI28" i="7"/>
  <c r="DI27" i="7"/>
  <c r="DQ31" i="7"/>
  <c r="DQ17" i="7"/>
  <c r="DQ20" i="7"/>
  <c r="DQ28" i="7"/>
  <c r="DQ15" i="7"/>
  <c r="DU21" i="7"/>
  <c r="DU20" i="7"/>
  <c r="DU23" i="7"/>
  <c r="DY31" i="7"/>
  <c r="DY28" i="7"/>
  <c r="DY13" i="7"/>
  <c r="DY16" i="7"/>
  <c r="DY15" i="7"/>
  <c r="DP6" i="7"/>
  <c r="DK7" i="7"/>
  <c r="EA7" i="7"/>
  <c r="DV8" i="7"/>
  <c r="DQ9" i="7"/>
  <c r="DL10" i="7"/>
  <c r="DG11" i="7"/>
  <c r="DK12" i="7"/>
  <c r="DQ14" i="7"/>
  <c r="DJ17" i="7"/>
  <c r="DQ22" i="7"/>
  <c r="DX27" i="7"/>
  <c r="DG29" i="7"/>
  <c r="DG19" i="7"/>
  <c r="DG18" i="7"/>
  <c r="DG17" i="7"/>
  <c r="DS32" i="7"/>
  <c r="DS19" i="7"/>
  <c r="DS30" i="7"/>
  <c r="DS25" i="7"/>
  <c r="DO9" i="7"/>
  <c r="DP31" i="7"/>
  <c r="DP14" i="7"/>
  <c r="DP12" i="7"/>
  <c r="DM17" i="7"/>
  <c r="DM28" i="7"/>
  <c r="DM32" i="7"/>
  <c r="DM15" i="7"/>
  <c r="DJ24" i="7"/>
  <c r="DJ27" i="7"/>
  <c r="DJ31" i="7"/>
  <c r="DJ14" i="7"/>
  <c r="DN29" i="7"/>
  <c r="DN16" i="7"/>
  <c r="DN23" i="7"/>
  <c r="DN22" i="7"/>
  <c r="DR12" i="7"/>
  <c r="DR23" i="7"/>
  <c r="DR26" i="7"/>
  <c r="DV30" i="7"/>
  <c r="DV20" i="7"/>
  <c r="DV27" i="7"/>
  <c r="DV29" i="7"/>
  <c r="DV18" i="7"/>
  <c r="DZ24" i="7"/>
  <c r="DZ27" i="7"/>
  <c r="DZ31" i="7"/>
  <c r="DU6" i="7"/>
  <c r="DP7" i="7"/>
  <c r="EA8" i="7"/>
  <c r="DL11" i="7"/>
  <c r="DK14" i="7"/>
  <c r="DT19" i="7"/>
  <c r="DV25" i="7"/>
  <c r="DT31" i="7"/>
  <c r="DX24" i="7"/>
  <c r="DW6" i="7"/>
  <c r="DM8" i="7"/>
  <c r="DW10" i="7"/>
  <c r="DV11" i="7"/>
  <c r="DW14" i="7"/>
  <c r="DL19" i="7"/>
  <c r="DW28" i="7"/>
  <c r="DW13" i="7"/>
  <c r="DK30" i="7"/>
  <c r="DH29" i="7"/>
  <c r="DH16" i="7"/>
  <c r="DI17" i="7"/>
  <c r="DI23" i="7"/>
  <c r="DQ16" i="7"/>
  <c r="DQ11" i="7"/>
  <c r="DU16" i="7"/>
  <c r="DY30" i="7"/>
  <c r="DY27" i="7"/>
  <c r="DO7" i="7"/>
  <c r="DJ8" i="7"/>
  <c r="DP10" i="7"/>
  <c r="DY14" i="7"/>
  <c r="DU18" i="7"/>
  <c r="DJ26" i="7"/>
  <c r="DR24" i="7"/>
  <c r="DR22" i="7"/>
  <c r="DV23" i="7"/>
  <c r="DV14" i="7"/>
  <c r="DZ23" i="7"/>
  <c r="DI6" i="7"/>
  <c r="DT7" i="7"/>
  <c r="DJ9" i="7"/>
  <c r="DU10" i="7"/>
  <c r="DH13" i="7"/>
  <c r="DO20" i="7"/>
  <c r="DQ26" i="7"/>
  <c r="DL27" i="7"/>
  <c r="BT70" i="13" l="1"/>
  <c r="BS101" i="13"/>
  <c r="BS70" i="7"/>
  <c r="BR101" i="7"/>
  <c r="EB65" i="7"/>
  <c r="EC52" i="7"/>
  <c r="EB52" i="7"/>
  <c r="EC45" i="7"/>
  <c r="ED45" i="7" s="1"/>
  <c r="EC65" i="7"/>
  <c r="EE62" i="7"/>
  <c r="EC57" i="7"/>
  <c r="EE57" i="7" s="1"/>
  <c r="EF57" i="7" s="1"/>
  <c r="ED55" i="7"/>
  <c r="EB51" i="7"/>
  <c r="EC51" i="7" s="1"/>
  <c r="EB43" i="7"/>
  <c r="EC56" i="7"/>
  <c r="ED56" i="7" s="1"/>
  <c r="EC40" i="7"/>
  <c r="ED58" i="7"/>
  <c r="EF62" i="7"/>
  <c r="EE58" i="7"/>
  <c r="EB50" i="7"/>
  <c r="EC42" i="7"/>
  <c r="EB60" i="7"/>
  <c r="EC62" i="7"/>
  <c r="EC59" i="7"/>
  <c r="EB54" i="7"/>
  <c r="EB42" i="7"/>
  <c r="EE65" i="7"/>
  <c r="EC46" i="7"/>
  <c r="ED62" i="7"/>
  <c r="EC43" i="7"/>
  <c r="EB56" i="7"/>
  <c r="ED63" i="7"/>
  <c r="EC50" i="7"/>
  <c r="ED50" i="7" s="1"/>
  <c r="EC55" i="7"/>
  <c r="EB66" i="7"/>
  <c r="ED57" i="7"/>
  <c r="EB49" i="7"/>
  <c r="EE44" i="7"/>
  <c r="EF44" i="7" s="1"/>
  <c r="EB48" i="7"/>
  <c r="EC48" i="7" s="1"/>
  <c r="EB64" i="7"/>
  <c r="EC64" i="7" s="1"/>
  <c r="ED65" i="7"/>
  <c r="EF65" i="7" s="1"/>
  <c r="EC61" i="7"/>
  <c r="ED61" i="7" s="1"/>
  <c r="ED47" i="7"/>
  <c r="EE47" i="7" s="1"/>
  <c r="EC66" i="7"/>
  <c r="EC47" i="7"/>
  <c r="EC63" i="7"/>
  <c r="EF63" i="7" s="1"/>
  <c r="EE63" i="7"/>
  <c r="ED59" i="7"/>
  <c r="EB53" i="7"/>
  <c r="EC53" i="7" s="1"/>
  <c r="ED44" i="7"/>
  <c r="EC41" i="7"/>
  <c r="EC44" i="7"/>
  <c r="ED66" i="7"/>
  <c r="EE83" i="7"/>
  <c r="EE76" i="7"/>
  <c r="ED82" i="7"/>
  <c r="EE86" i="7"/>
  <c r="EE91" i="7"/>
  <c r="EE87" i="7"/>
  <c r="EE80" i="7"/>
  <c r="ED131" i="7"/>
  <c r="EE71" i="7"/>
  <c r="EF93" i="7"/>
  <c r="EE74" i="7"/>
  <c r="ED95" i="7"/>
  <c r="EF58" i="7"/>
  <c r="EE84" i="7"/>
  <c r="EE75" i="7"/>
  <c r="EF78" i="7"/>
  <c r="EF96" i="7"/>
  <c r="EE79" i="7"/>
  <c r="ED132" i="7"/>
  <c r="EE72" i="7"/>
  <c r="ED90" i="7"/>
  <c r="EF77" i="7"/>
  <c r="EF94" i="7"/>
  <c r="EF85" i="7"/>
  <c r="DG51" i="7"/>
  <c r="DG52" i="7"/>
  <c r="DG53" i="7"/>
  <c r="DG63" i="7"/>
  <c r="DG45" i="7"/>
  <c r="DI55" i="7"/>
  <c r="DH51" i="7"/>
  <c r="DH64" i="7"/>
  <c r="DG43" i="7"/>
  <c r="DJ64" i="7"/>
  <c r="DG50" i="7"/>
  <c r="DG47" i="7"/>
  <c r="DG64" i="7"/>
  <c r="DG49" i="7"/>
  <c r="DG66" i="7"/>
  <c r="DI64" i="7"/>
  <c r="DG44" i="7"/>
  <c r="DG40" i="7"/>
  <c r="DI40" i="7" s="1"/>
  <c r="DG62" i="7"/>
  <c r="DH45" i="7"/>
  <c r="DG42" i="7"/>
  <c r="DG55" i="7"/>
  <c r="DG56" i="7"/>
  <c r="DG57" i="7"/>
  <c r="DH44" i="7"/>
  <c r="DG41" i="7"/>
  <c r="DI59" i="7"/>
  <c r="DH58" i="7"/>
  <c r="DH55" i="7"/>
  <c r="DG48" i="7"/>
  <c r="DG65" i="7"/>
  <c r="DH49" i="7"/>
  <c r="DI44" i="7"/>
  <c r="DG59" i="7"/>
  <c r="DG60" i="7"/>
  <c r="DG61" i="7"/>
  <c r="DH40" i="7"/>
  <c r="DH62" i="7"/>
  <c r="DH59" i="7"/>
  <c r="DH52" i="7"/>
  <c r="DH66" i="7"/>
  <c r="DG54" i="7"/>
  <c r="DG46" i="7"/>
  <c r="DI81" i="7"/>
  <c r="DL89" i="7"/>
  <c r="DJ90" i="7"/>
  <c r="DI92" i="7"/>
  <c r="DJ91" i="7"/>
  <c r="DK82" i="7"/>
  <c r="DH132" i="7"/>
  <c r="DI72" i="7"/>
  <c r="DI87" i="7"/>
  <c r="DH133" i="7"/>
  <c r="DI73" i="7"/>
  <c r="DI77" i="7"/>
  <c r="DJ83" i="7"/>
  <c r="DK74" i="7"/>
  <c r="DI76" i="7"/>
  <c r="DJ75" i="7"/>
  <c r="DJ100" i="7"/>
  <c r="DJ95" i="7"/>
  <c r="DL93" i="7"/>
  <c r="DI86" i="7"/>
  <c r="DK94" i="7"/>
  <c r="DI88" i="7"/>
  <c r="DI80" i="7"/>
  <c r="DI96" i="7"/>
  <c r="DJ79" i="7"/>
  <c r="DL85" i="7"/>
  <c r="DK78" i="7"/>
  <c r="DI131" i="7"/>
  <c r="DJ71" i="7"/>
  <c r="DI84" i="7"/>
  <c r="Q6" i="21"/>
  <c r="BT101" i="13" l="1"/>
  <c r="BU70" i="13"/>
  <c r="BT70" i="7"/>
  <c r="BS101" i="7"/>
  <c r="EE61" i="7"/>
  <c r="EF61" i="7"/>
  <c r="EF47" i="7"/>
  <c r="ED49" i="7"/>
  <c r="EF83" i="7"/>
  <c r="EF84" i="7"/>
  <c r="EE95" i="7"/>
  <c r="EE66" i="7"/>
  <c r="EE50" i="7"/>
  <c r="EF50" i="7" s="1"/>
  <c r="EE45" i="7"/>
  <c r="EF45" i="7" s="1"/>
  <c r="ED43" i="7"/>
  <c r="EE43" i="7" s="1"/>
  <c r="EF43" i="7" s="1"/>
  <c r="EF66" i="7"/>
  <c r="EC60" i="7"/>
  <c r="EE90" i="7"/>
  <c r="EE131" i="7"/>
  <c r="EF71" i="7"/>
  <c r="EF131" i="7" s="1"/>
  <c r="EF87" i="7"/>
  <c r="EF76" i="7"/>
  <c r="EE56" i="7"/>
  <c r="EF56" i="7" s="1"/>
  <c r="ED46" i="7"/>
  <c r="EE46" i="7" s="1"/>
  <c r="EF46" i="7" s="1"/>
  <c r="ED42" i="7"/>
  <c r="EE42" i="7" s="1"/>
  <c r="ED48" i="7"/>
  <c r="EE48" i="7" s="1"/>
  <c r="EF48" i="7" s="1"/>
  <c r="EC54" i="7"/>
  <c r="ED54" i="7" s="1"/>
  <c r="ED64" i="7"/>
  <c r="EF80" i="7"/>
  <c r="EF91" i="7"/>
  <c r="EF79" i="7"/>
  <c r="EE82" i="7"/>
  <c r="EE49" i="7"/>
  <c r="EC49" i="7"/>
  <c r="EE59" i="7"/>
  <c r="EF59" i="7" s="1"/>
  <c r="EF72" i="7"/>
  <c r="EF132" i="7" s="1"/>
  <c r="EE132" i="7"/>
  <c r="EF75" i="7"/>
  <c r="EF74" i="7"/>
  <c r="EF86" i="7"/>
  <c r="ED53" i="7"/>
  <c r="EE53" i="7" s="1"/>
  <c r="EF53" i="7" s="1"/>
  <c r="ED41" i="7"/>
  <c r="EE41" i="7" s="1"/>
  <c r="EF41" i="7" s="1"/>
  <c r="EE55" i="7"/>
  <c r="EF55" i="7" s="1"/>
  <c r="EE64" i="7"/>
  <c r="EF64" i="7" s="1"/>
  <c r="EF40" i="7"/>
  <c r="EE51" i="7"/>
  <c r="EF51" i="7" s="1"/>
  <c r="ED51" i="7"/>
  <c r="ED40" i="7"/>
  <c r="EE40" i="7" s="1"/>
  <c r="ED52" i="7"/>
  <c r="EE52" i="7"/>
  <c r="EF52" i="7" s="1"/>
  <c r="DK75" i="7"/>
  <c r="DH61" i="7"/>
  <c r="DJ63" i="7"/>
  <c r="DH63" i="7"/>
  <c r="DI63" i="7" s="1"/>
  <c r="DK63" i="7"/>
  <c r="DJ84" i="7"/>
  <c r="DL78" i="7"/>
  <c r="DK79" i="7"/>
  <c r="DJ80" i="7"/>
  <c r="DL94" i="7"/>
  <c r="DM93" i="7"/>
  <c r="DK100" i="7"/>
  <c r="DJ76" i="7"/>
  <c r="DK83" i="7"/>
  <c r="DI133" i="7"/>
  <c r="DJ73" i="7"/>
  <c r="DI132" i="7"/>
  <c r="DJ72" i="7"/>
  <c r="DK91" i="7"/>
  <c r="DK90" i="7"/>
  <c r="DJ81" i="7"/>
  <c r="DH60" i="7"/>
  <c r="DJ55" i="7"/>
  <c r="DI66" i="7"/>
  <c r="DI52" i="7"/>
  <c r="DH48" i="7"/>
  <c r="DJ59" i="7"/>
  <c r="DK59" i="7"/>
  <c r="DH57" i="7"/>
  <c r="DI57" i="7"/>
  <c r="DJ57" i="7"/>
  <c r="DH50" i="7"/>
  <c r="DI46" i="7"/>
  <c r="DJ131" i="7"/>
  <c r="DK71" i="7"/>
  <c r="DM85" i="7"/>
  <c r="DJ96" i="7"/>
  <c r="DJ88" i="7"/>
  <c r="DJ86" i="7"/>
  <c r="DK95" i="7"/>
  <c r="DL74" i="7"/>
  <c r="DJ77" i="7"/>
  <c r="DJ87" i="7"/>
  <c r="DL82" i="7"/>
  <c r="DJ92" i="7"/>
  <c r="DM89" i="7"/>
  <c r="DH54" i="7"/>
  <c r="DH46" i="7"/>
  <c r="DH41" i="7"/>
  <c r="DJ49" i="7"/>
  <c r="DI49" i="7"/>
  <c r="DH65" i="7"/>
  <c r="DI48" i="7"/>
  <c r="DI56" i="7"/>
  <c r="DJ44" i="7"/>
  <c r="DI58" i="7"/>
  <c r="DI62" i="7"/>
  <c r="DH53" i="7"/>
  <c r="DH47" i="7"/>
  <c r="DH42" i="7"/>
  <c r="DJ40" i="7"/>
  <c r="DK49" i="7"/>
  <c r="DI45" i="7"/>
  <c r="DH56" i="7"/>
  <c r="DH43" i="7"/>
  <c r="DI51" i="7"/>
  <c r="DJ51" i="7" s="1"/>
  <c r="DJ58" i="7"/>
  <c r="DK58" i="7" s="1"/>
  <c r="DK64" i="7"/>
  <c r="Q7" i="21"/>
  <c r="BV70" i="13" l="1"/>
  <c r="BU101" i="13"/>
  <c r="BT101" i="7"/>
  <c r="BU70" i="7"/>
  <c r="EF49" i="7"/>
  <c r="EF82" i="7"/>
  <c r="EF42" i="7"/>
  <c r="ED60" i="7"/>
  <c r="EE60" i="7" s="1"/>
  <c r="EF60" i="7" s="1"/>
  <c r="EE54" i="7"/>
  <c r="EF54" i="7" s="1"/>
  <c r="EF95" i="7"/>
  <c r="EF90" i="7"/>
  <c r="DK52" i="7"/>
  <c r="DI53" i="7"/>
  <c r="DJ53" i="7"/>
  <c r="DI50" i="7"/>
  <c r="DL75" i="7"/>
  <c r="DL58" i="7"/>
  <c r="DN58" i="7" s="1"/>
  <c r="DK87" i="7"/>
  <c r="DM74" i="7"/>
  <c r="DK86" i="7"/>
  <c r="DK96" i="7"/>
  <c r="DK131" i="7"/>
  <c r="DL71" i="7"/>
  <c r="DK81" i="7"/>
  <c r="DJ133" i="7"/>
  <c r="DK73" i="7"/>
  <c r="DN93" i="7"/>
  <c r="DM78" i="7"/>
  <c r="DI43" i="7"/>
  <c r="DI42" i="7"/>
  <c r="DM58" i="7"/>
  <c r="DJ62" i="7"/>
  <c r="DL49" i="7"/>
  <c r="DN89" i="7"/>
  <c r="DM82" i="7"/>
  <c r="DK77" i="7"/>
  <c r="DL95" i="7"/>
  <c r="DK88" i="7"/>
  <c r="DN85" i="7"/>
  <c r="DI41" i="7"/>
  <c r="DK57" i="7"/>
  <c r="DJ65" i="7"/>
  <c r="DL59" i="7"/>
  <c r="DJ52" i="7"/>
  <c r="DI60" i="7"/>
  <c r="DL90" i="7"/>
  <c r="DJ132" i="7"/>
  <c r="DK72" i="7"/>
  <c r="DL83" i="7"/>
  <c r="DL100" i="7"/>
  <c r="DM94" i="7"/>
  <c r="DL79" i="7"/>
  <c r="DK84" i="7"/>
  <c r="DL63" i="7"/>
  <c r="DJ48" i="7"/>
  <c r="DM59" i="7"/>
  <c r="DL51" i="7"/>
  <c r="DK51" i="7"/>
  <c r="DK44" i="7"/>
  <c r="DK92" i="7"/>
  <c r="DJ50" i="7"/>
  <c r="DL91" i="7"/>
  <c r="DK76" i="7"/>
  <c r="DK80" i="7"/>
  <c r="DJ56" i="7"/>
  <c r="DJ45" i="7"/>
  <c r="DK45" i="7"/>
  <c r="DL64" i="7"/>
  <c r="DM64" i="7" s="1"/>
  <c r="DI47" i="7"/>
  <c r="DI65" i="7"/>
  <c r="DK50" i="7"/>
  <c r="DL50" i="7" s="1"/>
  <c r="DL57" i="7"/>
  <c r="DI54" i="7"/>
  <c r="DJ46" i="7"/>
  <c r="DJ66" i="7"/>
  <c r="DK55" i="7"/>
  <c r="DK40" i="7"/>
  <c r="DK48" i="7"/>
  <c r="DI61" i="7"/>
  <c r="DL40" i="7"/>
  <c r="Q8" i="21"/>
  <c r="BV101" i="13" l="1"/>
  <c r="BW70" i="13"/>
  <c r="BU101" i="7"/>
  <c r="BV70" i="7"/>
  <c r="DN51" i="7"/>
  <c r="DL88" i="7"/>
  <c r="DO89" i="7"/>
  <c r="DL76" i="7"/>
  <c r="DM100" i="7"/>
  <c r="DL72" i="7"/>
  <c r="DK132" i="7"/>
  <c r="DL52" i="7"/>
  <c r="DM57" i="7"/>
  <c r="DN64" i="7"/>
  <c r="DK62" i="7"/>
  <c r="DL96" i="7"/>
  <c r="DN74" i="7"/>
  <c r="DM75" i="7"/>
  <c r="DM50" i="7"/>
  <c r="DK133" i="7"/>
  <c r="DL73" i="7"/>
  <c r="DL55" i="7"/>
  <c r="DM55" i="7"/>
  <c r="DM79" i="7"/>
  <c r="DK46" i="7"/>
  <c r="DN50" i="7"/>
  <c r="DL56" i="7"/>
  <c r="DM56" i="7" s="1"/>
  <c r="DM51" i="7"/>
  <c r="DQ51" i="7" s="1"/>
  <c r="DP51" i="7"/>
  <c r="DM63" i="7"/>
  <c r="DN63" i="7" s="1"/>
  <c r="DJ60" i="7"/>
  <c r="DM40" i="7"/>
  <c r="DO40" i="7" s="1"/>
  <c r="DP63" i="7"/>
  <c r="DK41" i="7"/>
  <c r="DL41" i="7" s="1"/>
  <c r="DJ41" i="7"/>
  <c r="DO85" i="7"/>
  <c r="DM95" i="7"/>
  <c r="DN82" i="7"/>
  <c r="DM49" i="7"/>
  <c r="DL62" i="7"/>
  <c r="DM62" i="7" s="1"/>
  <c r="DO63" i="7"/>
  <c r="DO93" i="7"/>
  <c r="DL81" i="7"/>
  <c r="DO58" i="7"/>
  <c r="DK53" i="7"/>
  <c r="DM53" i="7" s="1"/>
  <c r="DK56" i="7"/>
  <c r="DO50" i="7"/>
  <c r="DL92" i="7"/>
  <c r="DL77" i="7"/>
  <c r="DJ42" i="7"/>
  <c r="DN78" i="7"/>
  <c r="DO51" i="7"/>
  <c r="DJ61" i="7"/>
  <c r="DK66" i="7"/>
  <c r="DJ54" i="7"/>
  <c r="DJ47" i="7"/>
  <c r="DN40" i="7"/>
  <c r="DL45" i="7"/>
  <c r="DL80" i="7"/>
  <c r="DM91" i="7"/>
  <c r="DL44" i="7"/>
  <c r="DL48" i="7"/>
  <c r="DL84" i="7"/>
  <c r="DN94" i="7"/>
  <c r="DM83" i="7"/>
  <c r="DM90" i="7"/>
  <c r="DN59" i="7"/>
  <c r="DO59" i="7" s="1"/>
  <c r="DO57" i="7"/>
  <c r="DN57" i="7"/>
  <c r="DJ43" i="7"/>
  <c r="DL131" i="7"/>
  <c r="DM71" i="7"/>
  <c r="DL86" i="7"/>
  <c r="DL87" i="7"/>
  <c r="DK65" i="7"/>
  <c r="DL53" i="7"/>
  <c r="DM44" i="7"/>
  <c r="Q9" i="21"/>
  <c r="BX70" i="13" l="1"/>
  <c r="BW101" i="13"/>
  <c r="BV101" i="7"/>
  <c r="BW70" i="7"/>
  <c r="DN56" i="7"/>
  <c r="DK47" i="7"/>
  <c r="DN49" i="7"/>
  <c r="DQ63" i="7"/>
  <c r="DO74" i="7"/>
  <c r="DL66" i="7"/>
  <c r="DP89" i="7"/>
  <c r="DO64" i="7"/>
  <c r="DN53" i="7"/>
  <c r="DP93" i="7"/>
  <c r="DM86" i="7"/>
  <c r="DN90" i="7"/>
  <c r="DO94" i="7"/>
  <c r="DM80" i="7"/>
  <c r="DL47" i="7"/>
  <c r="DP40" i="7"/>
  <c r="DK61" i="7"/>
  <c r="DO78" i="7"/>
  <c r="DP59" i="7"/>
  <c r="DO49" i="7"/>
  <c r="DP49" i="7" s="1"/>
  <c r="DN95" i="7"/>
  <c r="DO56" i="7"/>
  <c r="DP56" i="7" s="1"/>
  <c r="DN79" i="7"/>
  <c r="DP50" i="7"/>
  <c r="DP58" i="7"/>
  <c r="DO53" i="7"/>
  <c r="DN62" i="7"/>
  <c r="DP62" i="7" s="1"/>
  <c r="DO62" i="7"/>
  <c r="DQ40" i="7"/>
  <c r="DM76" i="7"/>
  <c r="DL65" i="7"/>
  <c r="DM47" i="7"/>
  <c r="DN47" i="7" s="1"/>
  <c r="DR63" i="7"/>
  <c r="DM92" i="7"/>
  <c r="DP53" i="7"/>
  <c r="DQ50" i="7"/>
  <c r="DR50" i="7" s="1"/>
  <c r="DM81" i="7"/>
  <c r="DM41" i="7"/>
  <c r="DL46" i="7"/>
  <c r="DN55" i="7"/>
  <c r="DO55" i="7" s="1"/>
  <c r="DL133" i="7"/>
  <c r="DM73" i="7"/>
  <c r="DQ59" i="7"/>
  <c r="DM96" i="7"/>
  <c r="DP57" i="7"/>
  <c r="DQ57" i="7" s="1"/>
  <c r="DM52" i="7"/>
  <c r="DL132" i="7"/>
  <c r="DM72" i="7"/>
  <c r="DM88" i="7"/>
  <c r="DQ58" i="7"/>
  <c r="DR58" i="7" s="1"/>
  <c r="DM87" i="7"/>
  <c r="DM131" i="7"/>
  <c r="DN71" i="7"/>
  <c r="DK43" i="7"/>
  <c r="DL43" i="7" s="1"/>
  <c r="DN83" i="7"/>
  <c r="DM84" i="7"/>
  <c r="DN44" i="7"/>
  <c r="DO44" i="7" s="1"/>
  <c r="DN91" i="7"/>
  <c r="DM45" i="7"/>
  <c r="DN65" i="7"/>
  <c r="DK54" i="7"/>
  <c r="DS63" i="7"/>
  <c r="DM77" i="7"/>
  <c r="DO82" i="7"/>
  <c r="DP85" i="7"/>
  <c r="DK60" i="7"/>
  <c r="DM48" i="7"/>
  <c r="DR51" i="7"/>
  <c r="DS51" i="7"/>
  <c r="DT51" i="7" s="1"/>
  <c r="DK42" i="7"/>
  <c r="DM65" i="7"/>
  <c r="DN75" i="7"/>
  <c r="DN100" i="7"/>
  <c r="Q10" i="21"/>
  <c r="BX101" i="13" l="1"/>
  <c r="BY70" i="13"/>
  <c r="BX70" i="7"/>
  <c r="BW101" i="7"/>
  <c r="DQ49" i="7"/>
  <c r="DO47" i="7"/>
  <c r="DQ56" i="7"/>
  <c r="DR57" i="7"/>
  <c r="DS57" i="7" s="1"/>
  <c r="DT57" i="7" s="1"/>
  <c r="DU57" i="7" s="1"/>
  <c r="DV57" i="7" s="1"/>
  <c r="DW57" i="7" s="1"/>
  <c r="DU51" i="7"/>
  <c r="DV51" i="7" s="1"/>
  <c r="DW51" i="7" s="1"/>
  <c r="DX51" i="7" s="1"/>
  <c r="DP55" i="7"/>
  <c r="DQ55" i="7" s="1"/>
  <c r="DP82" i="7"/>
  <c r="DO91" i="7"/>
  <c r="DN84" i="7"/>
  <c r="DN87" i="7"/>
  <c r="DN41" i="7"/>
  <c r="DO41" i="7" s="1"/>
  <c r="DN92" i="7"/>
  <c r="DN76" i="7"/>
  <c r="DO95" i="7"/>
  <c r="DP78" i="7"/>
  <c r="DP94" i="7"/>
  <c r="DO65" i="7"/>
  <c r="DP65" i="7" s="1"/>
  <c r="DQ65" i="7" s="1"/>
  <c r="DR65" i="7" s="1"/>
  <c r="DS65" i="7" s="1"/>
  <c r="DT65" i="7" s="1"/>
  <c r="DU65" i="7" s="1"/>
  <c r="DV65" i="7" s="1"/>
  <c r="DW65" i="7" s="1"/>
  <c r="DX65" i="7" s="1"/>
  <c r="DY65" i="7" s="1"/>
  <c r="DZ65" i="7" s="1"/>
  <c r="EA65" i="7" s="1"/>
  <c r="DN86" i="7"/>
  <c r="DQ89" i="7"/>
  <c r="DT63" i="7"/>
  <c r="DU63" i="7" s="1"/>
  <c r="DV63" i="7" s="1"/>
  <c r="DW63" i="7" s="1"/>
  <c r="DX63" i="7" s="1"/>
  <c r="DY63" i="7" s="1"/>
  <c r="DZ63" i="7" s="1"/>
  <c r="DQ62" i="7"/>
  <c r="DN88" i="7"/>
  <c r="DM132" i="7"/>
  <c r="DN72" i="7"/>
  <c r="DM46" i="7"/>
  <c r="DY51" i="7"/>
  <c r="DZ51" i="7" s="1"/>
  <c r="DO79" i="7"/>
  <c r="DN80" i="7"/>
  <c r="DR49" i="7"/>
  <c r="DS49" i="7" s="1"/>
  <c r="DP47" i="7"/>
  <c r="DP41" i="7"/>
  <c r="DQ41" i="7" s="1"/>
  <c r="DR41" i="7" s="1"/>
  <c r="DS41" i="7" s="1"/>
  <c r="DT41" i="7" s="1"/>
  <c r="DU41" i="7" s="1"/>
  <c r="DV41" i="7" s="1"/>
  <c r="DW41" i="7" s="1"/>
  <c r="DX41" i="7" s="1"/>
  <c r="DY41" i="7" s="1"/>
  <c r="DZ41" i="7" s="1"/>
  <c r="EA41" i="7" s="1"/>
  <c r="DR56" i="7"/>
  <c r="DR62" i="7"/>
  <c r="DS62" i="7" s="1"/>
  <c r="DT62" i="7" s="1"/>
  <c r="DU62" i="7" s="1"/>
  <c r="DV62" i="7" s="1"/>
  <c r="DW62" i="7" s="1"/>
  <c r="DX62" i="7" s="1"/>
  <c r="DY62" i="7" s="1"/>
  <c r="DZ62" i="7" s="1"/>
  <c r="EA62" i="7" s="1"/>
  <c r="DO100" i="7"/>
  <c r="DL54" i="7"/>
  <c r="DM54" i="7" s="1"/>
  <c r="DQ85" i="7"/>
  <c r="DN77" i="7"/>
  <c r="DP44" i="7"/>
  <c r="DQ44" i="7" s="1"/>
  <c r="DR44" i="7" s="1"/>
  <c r="DS44" i="7" s="1"/>
  <c r="DO83" i="7"/>
  <c r="DM43" i="7"/>
  <c r="DN131" i="7"/>
  <c r="DO71" i="7"/>
  <c r="DM133" i="7"/>
  <c r="DN73" i="7"/>
  <c r="DR59" i="7"/>
  <c r="DS59" i="7" s="1"/>
  <c r="DT59" i="7" s="1"/>
  <c r="DU59" i="7" s="1"/>
  <c r="DV59" i="7" s="1"/>
  <c r="DW59" i="7" s="1"/>
  <c r="DX59" i="7" s="1"/>
  <c r="DY59" i="7" s="1"/>
  <c r="DZ59" i="7" s="1"/>
  <c r="EA59" i="7" s="1"/>
  <c r="DR55" i="7"/>
  <c r="DS55" i="7" s="1"/>
  <c r="DT55" i="7" s="1"/>
  <c r="DU55" i="7" s="1"/>
  <c r="DV55" i="7" s="1"/>
  <c r="DW55" i="7" s="1"/>
  <c r="DX55" i="7" s="1"/>
  <c r="DL61" i="7"/>
  <c r="DN48" i="7"/>
  <c r="DO90" i="7"/>
  <c r="DQ53" i="7"/>
  <c r="DP64" i="7"/>
  <c r="DQ64" i="7" s="1"/>
  <c r="DR64" i="7" s="1"/>
  <c r="DS64" i="7" s="1"/>
  <c r="DT64" i="7" s="1"/>
  <c r="DU64" i="7" s="1"/>
  <c r="DV64" i="7" s="1"/>
  <c r="DW64" i="7" s="1"/>
  <c r="DX64" i="7" s="1"/>
  <c r="DY64" i="7" s="1"/>
  <c r="DZ64" i="7" s="1"/>
  <c r="EA64" i="7" s="1"/>
  <c r="DP74" i="7"/>
  <c r="DM66" i="7"/>
  <c r="DR40" i="7"/>
  <c r="DS40" i="7" s="1"/>
  <c r="DT40" i="7" s="1"/>
  <c r="DU40" i="7" s="1"/>
  <c r="DV40" i="7" s="1"/>
  <c r="DW40" i="7" s="1"/>
  <c r="DX40" i="7" s="1"/>
  <c r="DY40" i="7" s="1"/>
  <c r="DZ40" i="7" s="1"/>
  <c r="EA40" i="7" s="1"/>
  <c r="DO75" i="7"/>
  <c r="DL60" i="7"/>
  <c r="DM60" i="7" s="1"/>
  <c r="DN52" i="7"/>
  <c r="DN96" i="7"/>
  <c r="DN81" i="7"/>
  <c r="DN45" i="7"/>
  <c r="DO45" i="7"/>
  <c r="DP45" i="7" s="1"/>
  <c r="DQ45" i="7" s="1"/>
  <c r="DR45" i="7" s="1"/>
  <c r="DS45" i="7" s="1"/>
  <c r="DT45" i="7" s="1"/>
  <c r="DU45" i="7" s="1"/>
  <c r="DV45" i="7" s="1"/>
  <c r="DW45" i="7" s="1"/>
  <c r="DL42" i="7"/>
  <c r="DM42" i="7" s="1"/>
  <c r="DQ93" i="7"/>
  <c r="DS58" i="7"/>
  <c r="DT58" i="7" s="1"/>
  <c r="DU58" i="7" s="1"/>
  <c r="DV58" i="7" s="1"/>
  <c r="DW58" i="7" s="1"/>
  <c r="DX58" i="7" s="1"/>
  <c r="DY58" i="7" s="1"/>
  <c r="DZ58" i="7" s="1"/>
  <c r="EA58" i="7" s="1"/>
  <c r="DS50" i="7"/>
  <c r="DT50" i="7" s="1"/>
  <c r="DU50" i="7" s="1"/>
  <c r="DV50" i="7" s="1"/>
  <c r="DW50" i="7" s="1"/>
  <c r="DX50" i="7" s="1"/>
  <c r="DY50" i="7" s="1"/>
  <c r="DZ50" i="7" s="1"/>
  <c r="EA50" i="7" s="1"/>
  <c r="DN42" i="7"/>
  <c r="DO42" i="7" s="1"/>
  <c r="DP42" i="7" s="1"/>
  <c r="DQ42" i="7" s="1"/>
  <c r="DR42" i="7" s="1"/>
  <c r="DS56" i="7"/>
  <c r="DT56" i="7" s="1"/>
  <c r="DU56" i="7" s="1"/>
  <c r="DV56" i="7" s="1"/>
  <c r="DW56" i="7" s="1"/>
  <c r="DX56" i="7" s="1"/>
  <c r="DY56" i="7" s="1"/>
  <c r="DZ56" i="7" s="1"/>
  <c r="EA56" i="7" s="1"/>
  <c r="Q11" i="21"/>
  <c r="BZ70" i="13" l="1"/>
  <c r="BY101" i="13"/>
  <c r="BY70" i="7"/>
  <c r="BX101" i="7"/>
  <c r="DN54" i="7"/>
  <c r="DO54" i="7" s="1"/>
  <c r="DP54" i="7" s="1"/>
  <c r="DQ54" i="7" s="1"/>
  <c r="DR54" i="7" s="1"/>
  <c r="DS54" i="7" s="1"/>
  <c r="DT54" i="7" s="1"/>
  <c r="DU54" i="7" s="1"/>
  <c r="DV54" i="7" s="1"/>
  <c r="DW54" i="7" s="1"/>
  <c r="DX54" i="7" s="1"/>
  <c r="DY54" i="7" s="1"/>
  <c r="DZ54" i="7" s="1"/>
  <c r="EA54" i="7" s="1"/>
  <c r="DN60" i="7"/>
  <c r="DO60" i="7" s="1"/>
  <c r="DP60" i="7" s="1"/>
  <c r="DQ60" i="7" s="1"/>
  <c r="DR60" i="7" s="1"/>
  <c r="DS60" i="7" s="1"/>
  <c r="DT60" i="7" s="1"/>
  <c r="DU60" i="7" s="1"/>
  <c r="DV60" i="7" s="1"/>
  <c r="DW60" i="7" s="1"/>
  <c r="DX60" i="7" s="1"/>
  <c r="DY60" i="7" s="1"/>
  <c r="DZ60" i="7" s="1"/>
  <c r="EA60" i="7" s="1"/>
  <c r="DO81" i="7"/>
  <c r="DX45" i="7"/>
  <c r="DY45" i="7" s="1"/>
  <c r="DZ45" i="7" s="1"/>
  <c r="EA45" i="7" s="1"/>
  <c r="DP75" i="7"/>
  <c r="DR53" i="7"/>
  <c r="DS53" i="7" s="1"/>
  <c r="DT53" i="7" s="1"/>
  <c r="DU53" i="7" s="1"/>
  <c r="DV53" i="7" s="1"/>
  <c r="DW53" i="7" s="1"/>
  <c r="DX53" i="7" s="1"/>
  <c r="DY53" i="7" s="1"/>
  <c r="DZ53" i="7" s="1"/>
  <c r="EA53" i="7" s="1"/>
  <c r="DO131" i="7"/>
  <c r="DP71" i="7"/>
  <c r="DO48" i="7"/>
  <c r="DP48" i="7" s="1"/>
  <c r="DQ48" i="7" s="1"/>
  <c r="DR48" i="7" s="1"/>
  <c r="DS48" i="7" s="1"/>
  <c r="DT48" i="7" s="1"/>
  <c r="DU48" i="7" s="1"/>
  <c r="DV48" i="7" s="1"/>
  <c r="DW48" i="7" s="1"/>
  <c r="DX48" i="7" s="1"/>
  <c r="DY48" i="7" s="1"/>
  <c r="DZ48" i="7" s="1"/>
  <c r="EA48" i="7" s="1"/>
  <c r="DP79" i="7"/>
  <c r="DN46" i="7"/>
  <c r="DN132" i="7"/>
  <c r="DO72" i="7"/>
  <c r="DT44" i="7"/>
  <c r="DU44" i="7" s="1"/>
  <c r="DV44" i="7" s="1"/>
  <c r="DW44" i="7" s="1"/>
  <c r="DX44" i="7" s="1"/>
  <c r="DY44" i="7" s="1"/>
  <c r="DZ44" i="7" s="1"/>
  <c r="EA44" i="7" s="1"/>
  <c r="DQ47" i="7"/>
  <c r="DO76" i="7"/>
  <c r="DN43" i="7"/>
  <c r="DR93" i="7"/>
  <c r="DP90" i="7"/>
  <c r="DM61" i="7"/>
  <c r="DN61" i="7" s="1"/>
  <c r="DO61" i="7" s="1"/>
  <c r="DP61" i="7" s="1"/>
  <c r="DQ61" i="7" s="1"/>
  <c r="DR61" i="7" s="1"/>
  <c r="DS61" i="7" s="1"/>
  <c r="DT61" i="7" s="1"/>
  <c r="DU61" i="7" s="1"/>
  <c r="DV61" i="7" s="1"/>
  <c r="DW61" i="7" s="1"/>
  <c r="DX61" i="7" s="1"/>
  <c r="DY61" i="7" s="1"/>
  <c r="DZ61" i="7" s="1"/>
  <c r="EA61" i="7" s="1"/>
  <c r="DN133" i="7"/>
  <c r="DO73" i="7"/>
  <c r="DP83" i="7"/>
  <c r="DO77" i="7"/>
  <c r="DY55" i="7"/>
  <c r="DZ55" i="7" s="1"/>
  <c r="EA55" i="7" s="1"/>
  <c r="EA63" i="7"/>
  <c r="DO86" i="7"/>
  <c r="DQ94" i="7"/>
  <c r="DQ78" i="7"/>
  <c r="DO92" i="7"/>
  <c r="DO87" i="7"/>
  <c r="DX57" i="7"/>
  <c r="DY57" i="7" s="1"/>
  <c r="DZ57" i="7" s="1"/>
  <c r="EA57" i="7" s="1"/>
  <c r="DO96" i="7"/>
  <c r="DQ74" i="7"/>
  <c r="DO80" i="7"/>
  <c r="DO88" i="7"/>
  <c r="DS42" i="7"/>
  <c r="DT42" i="7" s="1"/>
  <c r="DU42" i="7" s="1"/>
  <c r="DV42" i="7" s="1"/>
  <c r="DW42" i="7" s="1"/>
  <c r="DX42" i="7" s="1"/>
  <c r="DY42" i="7" s="1"/>
  <c r="DZ42" i="7" s="1"/>
  <c r="EA42" i="7" s="1"/>
  <c r="DO84" i="7"/>
  <c r="DN66" i="7"/>
  <c r="DO66" i="7" s="1"/>
  <c r="DP66" i="7" s="1"/>
  <c r="DQ66" i="7" s="1"/>
  <c r="DR66" i="7" s="1"/>
  <c r="DS66" i="7" s="1"/>
  <c r="DT66" i="7" s="1"/>
  <c r="DU66" i="7" s="1"/>
  <c r="DV66" i="7" s="1"/>
  <c r="DW66" i="7" s="1"/>
  <c r="DX66" i="7" s="1"/>
  <c r="DY66" i="7" s="1"/>
  <c r="DZ66" i="7" s="1"/>
  <c r="EA66" i="7" s="1"/>
  <c r="DR85" i="7"/>
  <c r="DP100" i="7"/>
  <c r="DO52" i="7"/>
  <c r="DT49" i="7"/>
  <c r="DU49" i="7" s="1"/>
  <c r="DV49" i="7" s="1"/>
  <c r="DW49" i="7" s="1"/>
  <c r="DX49" i="7" s="1"/>
  <c r="DY49" i="7" s="1"/>
  <c r="DZ49" i="7" s="1"/>
  <c r="EA49" i="7" s="1"/>
  <c r="DR89" i="7"/>
  <c r="DP95" i="7"/>
  <c r="DP91" i="7"/>
  <c r="DQ82" i="7"/>
  <c r="EA51" i="7"/>
  <c r="Q12" i="21"/>
  <c r="CA70" i="13" l="1"/>
  <c r="BZ101" i="13"/>
  <c r="BY101" i="7"/>
  <c r="BZ70" i="7"/>
  <c r="DR94" i="7"/>
  <c r="DP46" i="7"/>
  <c r="DQ46" i="7" s="1"/>
  <c r="DR46" i="7" s="1"/>
  <c r="DS46" i="7" s="1"/>
  <c r="DT46" i="7" s="1"/>
  <c r="DU46" i="7" s="1"/>
  <c r="DV46" i="7" s="1"/>
  <c r="DW46" i="7" s="1"/>
  <c r="DX46" i="7" s="1"/>
  <c r="DY46" i="7" s="1"/>
  <c r="DZ46" i="7" s="1"/>
  <c r="EA46" i="7" s="1"/>
  <c r="DO46" i="7"/>
  <c r="DQ95" i="7"/>
  <c r="DS89" i="7"/>
  <c r="DQ100" i="7"/>
  <c r="DP88" i="7"/>
  <c r="DP87" i="7"/>
  <c r="DR78" i="7"/>
  <c r="DP77" i="7"/>
  <c r="DO133" i="7"/>
  <c r="DP73" i="7"/>
  <c r="DO132" i="7"/>
  <c r="DP72" i="7"/>
  <c r="DP81" i="7"/>
  <c r="DP52" i="7"/>
  <c r="DQ52" i="7"/>
  <c r="DR52" i="7" s="1"/>
  <c r="DS52" i="7" s="1"/>
  <c r="DT52" i="7" s="1"/>
  <c r="DU52" i="7" s="1"/>
  <c r="DV52" i="7" s="1"/>
  <c r="DW52" i="7" s="1"/>
  <c r="DX52" i="7" s="1"/>
  <c r="DY52" i="7" s="1"/>
  <c r="DZ52" i="7" s="1"/>
  <c r="EA52" i="7" s="1"/>
  <c r="DP80" i="7"/>
  <c r="DP96" i="7"/>
  <c r="DQ91" i="7"/>
  <c r="DR74" i="7"/>
  <c r="DP86" i="7"/>
  <c r="DP76" i="7"/>
  <c r="DR47" i="7"/>
  <c r="DS47" i="7" s="1"/>
  <c r="DT47" i="7" s="1"/>
  <c r="DU47" i="7" s="1"/>
  <c r="DV47" i="7" s="1"/>
  <c r="DW47" i="7" s="1"/>
  <c r="DX47" i="7" s="1"/>
  <c r="DY47" i="7" s="1"/>
  <c r="DZ47" i="7" s="1"/>
  <c r="EA47" i="7" s="1"/>
  <c r="DQ79" i="7"/>
  <c r="DR82" i="7"/>
  <c r="DP84" i="7"/>
  <c r="DQ90" i="7"/>
  <c r="DS93" i="7"/>
  <c r="DS85" i="7"/>
  <c r="DP92" i="7"/>
  <c r="DQ83" i="7"/>
  <c r="DO43" i="7"/>
  <c r="DP43" i="7" s="1"/>
  <c r="DQ43" i="7" s="1"/>
  <c r="DR43" i="7" s="1"/>
  <c r="DS43" i="7" s="1"/>
  <c r="DT43" i="7" s="1"/>
  <c r="DU43" i="7" s="1"/>
  <c r="DV43" i="7" s="1"/>
  <c r="DW43" i="7" s="1"/>
  <c r="DX43" i="7" s="1"/>
  <c r="DY43" i="7" s="1"/>
  <c r="DZ43" i="7" s="1"/>
  <c r="EA43" i="7" s="1"/>
  <c r="DQ71" i="7"/>
  <c r="DP131" i="7"/>
  <c r="DQ75" i="7"/>
  <c r="Q13" i="21"/>
  <c r="CB70" i="13" l="1"/>
  <c r="CA101" i="13"/>
  <c r="CA70" i="7"/>
  <c r="BZ101" i="7"/>
  <c r="DR75" i="7"/>
  <c r="DQ92" i="7"/>
  <c r="DT93" i="7"/>
  <c r="DQ84" i="7"/>
  <c r="DR79" i="7"/>
  <c r="DQ76" i="7"/>
  <c r="DS74" i="7"/>
  <c r="DQ96" i="7"/>
  <c r="DR95" i="7"/>
  <c r="DP132" i="7"/>
  <c r="DQ72" i="7"/>
  <c r="DQ77" i="7"/>
  <c r="DQ87" i="7"/>
  <c r="DR100" i="7"/>
  <c r="DR83" i="7"/>
  <c r="DT85" i="7"/>
  <c r="DR90" i="7"/>
  <c r="DS82" i="7"/>
  <c r="DQ86" i="7"/>
  <c r="DR91" i="7"/>
  <c r="DQ80" i="7"/>
  <c r="DQ81" i="7"/>
  <c r="DP133" i="7"/>
  <c r="DQ73" i="7"/>
  <c r="DS78" i="7"/>
  <c r="DQ88" i="7"/>
  <c r="DT89" i="7"/>
  <c r="DS94" i="7"/>
  <c r="DQ131" i="7"/>
  <c r="DR71" i="7"/>
  <c r="Q14" i="21"/>
  <c r="CB101" i="13" l="1"/>
  <c r="CC70" i="13"/>
  <c r="CB70" i="7"/>
  <c r="CA101" i="7"/>
  <c r="DT94" i="7"/>
  <c r="DR88" i="7"/>
  <c r="DQ133" i="7"/>
  <c r="DR73" i="7"/>
  <c r="DR80" i="7"/>
  <c r="DR86" i="7"/>
  <c r="DS90" i="7"/>
  <c r="DS83" i="7"/>
  <c r="DR87" i="7"/>
  <c r="DQ132" i="7"/>
  <c r="DR72" i="7"/>
  <c r="DR96" i="7"/>
  <c r="DR76" i="7"/>
  <c r="DR84" i="7"/>
  <c r="DR92" i="7"/>
  <c r="DR131" i="7"/>
  <c r="DS71" i="7"/>
  <c r="DU89" i="7"/>
  <c r="DT78" i="7"/>
  <c r="DR81" i="7"/>
  <c r="DS91" i="7"/>
  <c r="DT82" i="7"/>
  <c r="DU85" i="7"/>
  <c r="DS100" i="7"/>
  <c r="DR77" i="7"/>
  <c r="DS95" i="7"/>
  <c r="DT74" i="7"/>
  <c r="DS79" i="7"/>
  <c r="DU93" i="7"/>
  <c r="DS75" i="7"/>
  <c r="Q15" i="21"/>
  <c r="CD70" i="13" l="1"/>
  <c r="CC101" i="13"/>
  <c r="CB101" i="7"/>
  <c r="CC70" i="7"/>
  <c r="DU74" i="7"/>
  <c r="DS77" i="7"/>
  <c r="DV85" i="7"/>
  <c r="DT91" i="7"/>
  <c r="DU78" i="7"/>
  <c r="DS131" i="7"/>
  <c r="DT71" i="7"/>
  <c r="DS84" i="7"/>
  <c r="DS96" i="7"/>
  <c r="DS87" i="7"/>
  <c r="DT90" i="7"/>
  <c r="DS80" i="7"/>
  <c r="DS88" i="7"/>
  <c r="DV93" i="7"/>
  <c r="DT75" i="7"/>
  <c r="DT79" i="7"/>
  <c r="DT95" i="7"/>
  <c r="DT100" i="7"/>
  <c r="DU82" i="7"/>
  <c r="DS81" i="7"/>
  <c r="DV89" i="7"/>
  <c r="DS92" i="7"/>
  <c r="DS76" i="7"/>
  <c r="DR132" i="7"/>
  <c r="DS72" i="7"/>
  <c r="DT83" i="7"/>
  <c r="DS86" i="7"/>
  <c r="DR133" i="7"/>
  <c r="DS73" i="7"/>
  <c r="DU94" i="7"/>
  <c r="Q16" i="21"/>
  <c r="CD101" i="13" l="1"/>
  <c r="CE70" i="13"/>
  <c r="CC101" i="7"/>
  <c r="CD70" i="7"/>
  <c r="DS133" i="7"/>
  <c r="DT73" i="7"/>
  <c r="DU83" i="7"/>
  <c r="DT76" i="7"/>
  <c r="DW89" i="7"/>
  <c r="DV82" i="7"/>
  <c r="DU95" i="7"/>
  <c r="DU75" i="7"/>
  <c r="DT88" i="7"/>
  <c r="DU90" i="7"/>
  <c r="DT96" i="7"/>
  <c r="DT131" i="7"/>
  <c r="DU71" i="7"/>
  <c r="DU91" i="7"/>
  <c r="DT77" i="7"/>
  <c r="DV94" i="7"/>
  <c r="DT86" i="7"/>
  <c r="DS132" i="7"/>
  <c r="DT72" i="7"/>
  <c r="DT92" i="7"/>
  <c r="DT81" i="7"/>
  <c r="DU100" i="7"/>
  <c r="DU79" i="7"/>
  <c r="DW93" i="7"/>
  <c r="DT80" i="7"/>
  <c r="DT87" i="7"/>
  <c r="DT84" i="7"/>
  <c r="DV78" i="7"/>
  <c r="DW85" i="7"/>
  <c r="DV74" i="7"/>
  <c r="Q17" i="21"/>
  <c r="CF70" i="13" l="1"/>
  <c r="CE101" i="13"/>
  <c r="CE70" i="7"/>
  <c r="CD101" i="7"/>
  <c r="DX85" i="7"/>
  <c r="DU84" i="7"/>
  <c r="DU80" i="7"/>
  <c r="DV79" i="7"/>
  <c r="DU81" i="7"/>
  <c r="DT132" i="7"/>
  <c r="DU72" i="7"/>
  <c r="DW94" i="7"/>
  <c r="DV91" i="7"/>
  <c r="DU96" i="7"/>
  <c r="DU88" i="7"/>
  <c r="DV95" i="7"/>
  <c r="DX89" i="7"/>
  <c r="DV83" i="7"/>
  <c r="DW74" i="7"/>
  <c r="DW78" i="7"/>
  <c r="DU87" i="7"/>
  <c r="DX93" i="7"/>
  <c r="DV100" i="7"/>
  <c r="DU92" i="7"/>
  <c r="DU86" i="7"/>
  <c r="DU77" i="7"/>
  <c r="DU131" i="7"/>
  <c r="DV71" i="7"/>
  <c r="DV90" i="7"/>
  <c r="DV75" i="7"/>
  <c r="DW82" i="7"/>
  <c r="DU76" i="7"/>
  <c r="DT133" i="7"/>
  <c r="DU73" i="7"/>
  <c r="Q18" i="21"/>
  <c r="CF101" i="13" l="1"/>
  <c r="CG70" i="13"/>
  <c r="CF70" i="7"/>
  <c r="CE101" i="7"/>
  <c r="DW75" i="7"/>
  <c r="DV131" i="7"/>
  <c r="DW71" i="7"/>
  <c r="DV86" i="7"/>
  <c r="DW100" i="7"/>
  <c r="DV87" i="7"/>
  <c r="DY89" i="7"/>
  <c r="DV88" i="7"/>
  <c r="DW91" i="7"/>
  <c r="DU132" i="7"/>
  <c r="DV72" i="7"/>
  <c r="DW79" i="7"/>
  <c r="DV84" i="7"/>
  <c r="DV76" i="7"/>
  <c r="DX74" i="7"/>
  <c r="DU133" i="7"/>
  <c r="DV73" i="7"/>
  <c r="DX82" i="7"/>
  <c r="DW90" i="7"/>
  <c r="DV77" i="7"/>
  <c r="DV92" i="7"/>
  <c r="DY93" i="7"/>
  <c r="DX78" i="7"/>
  <c r="DW83" i="7"/>
  <c r="DW95" i="7"/>
  <c r="DV96" i="7"/>
  <c r="DX94" i="7"/>
  <c r="DV81" i="7"/>
  <c r="DV80" i="7"/>
  <c r="DY85" i="7"/>
  <c r="Q19" i="21"/>
  <c r="CH70" i="13" l="1"/>
  <c r="CG101" i="13"/>
  <c r="CF101" i="7"/>
  <c r="CG70" i="7"/>
  <c r="DW80" i="7"/>
  <c r="DY94" i="7"/>
  <c r="DX95" i="7"/>
  <c r="DY78" i="7"/>
  <c r="DW92" i="7"/>
  <c r="DX90" i="7"/>
  <c r="DW73" i="7"/>
  <c r="DV133" i="7"/>
  <c r="DW76" i="7"/>
  <c r="DX79" i="7"/>
  <c r="DX91" i="7"/>
  <c r="DX100" i="7"/>
  <c r="DW131" i="7"/>
  <c r="DX71" i="7"/>
  <c r="DZ89" i="7"/>
  <c r="DZ85" i="7"/>
  <c r="DW81" i="7"/>
  <c r="DX83" i="7"/>
  <c r="DZ93" i="7"/>
  <c r="DW77" i="7"/>
  <c r="DY82" i="7"/>
  <c r="DY74" i="7"/>
  <c r="DW84" i="7"/>
  <c r="DV132" i="7"/>
  <c r="DW72" i="7"/>
  <c r="DW88" i="7"/>
  <c r="DW87" i="7"/>
  <c r="DW86" i="7"/>
  <c r="DX75" i="7"/>
  <c r="DW96" i="7"/>
  <c r="Q20" i="21"/>
  <c r="CI70" i="13" l="1"/>
  <c r="CH101" i="13"/>
  <c r="CG101" i="7"/>
  <c r="CH70" i="7"/>
  <c r="DY75" i="7"/>
  <c r="DX87" i="7"/>
  <c r="DW132" i="7"/>
  <c r="DX72" i="7"/>
  <c r="DZ74" i="7"/>
  <c r="DX77" i="7"/>
  <c r="DY83" i="7"/>
  <c r="EA85" i="7"/>
  <c r="DX131" i="7"/>
  <c r="DY71" i="7"/>
  <c r="DY91" i="7"/>
  <c r="DX76" i="7"/>
  <c r="DY90" i="7"/>
  <c r="DZ78" i="7"/>
  <c r="DZ94" i="7"/>
  <c r="DX96" i="7"/>
  <c r="DX86" i="7"/>
  <c r="DX88" i="7"/>
  <c r="DX84" i="7"/>
  <c r="DZ82" i="7"/>
  <c r="EA93" i="7"/>
  <c r="DX81" i="7"/>
  <c r="EA89" i="7"/>
  <c r="DY100" i="7"/>
  <c r="DY79" i="7"/>
  <c r="DX92" i="7"/>
  <c r="DY95" i="7"/>
  <c r="DX80" i="7"/>
  <c r="DW133" i="7"/>
  <c r="DX73" i="7"/>
  <c r="Q21" i="21"/>
  <c r="CJ70" i="13" l="1"/>
  <c r="CI101" i="13"/>
  <c r="CH101" i="7"/>
  <c r="CI70" i="7"/>
  <c r="DY80" i="7"/>
  <c r="DY92" i="7"/>
  <c r="DZ100" i="7"/>
  <c r="DY81" i="7"/>
  <c r="EA82" i="7"/>
  <c r="DY88" i="7"/>
  <c r="DY96" i="7"/>
  <c r="EA78" i="7"/>
  <c r="DY76" i="7"/>
  <c r="DY131" i="7"/>
  <c r="DZ71" i="7"/>
  <c r="DZ83" i="7"/>
  <c r="EA74" i="7"/>
  <c r="DY87" i="7"/>
  <c r="DX133" i="7"/>
  <c r="DY73" i="7"/>
  <c r="DZ95" i="7"/>
  <c r="DZ79" i="7"/>
  <c r="DY84" i="7"/>
  <c r="DY86" i="7"/>
  <c r="EA94" i="7"/>
  <c r="DZ90" i="7"/>
  <c r="DZ91" i="7"/>
  <c r="DY77" i="7"/>
  <c r="DX132" i="7"/>
  <c r="DY72" i="7"/>
  <c r="DZ75" i="7"/>
  <c r="Q22" i="21"/>
  <c r="CJ101" i="13" l="1"/>
  <c r="CK70" i="13"/>
  <c r="CJ70" i="7"/>
  <c r="CI101" i="7"/>
  <c r="EA75" i="7"/>
  <c r="DZ77" i="7"/>
  <c r="EA90" i="7"/>
  <c r="DZ86" i="7"/>
  <c r="EA79" i="7"/>
  <c r="DY133" i="7"/>
  <c r="DZ73" i="7"/>
  <c r="DZ131" i="7"/>
  <c r="EA71" i="7"/>
  <c r="EA131" i="7" s="1"/>
  <c r="DZ88" i="7"/>
  <c r="DZ81" i="7"/>
  <c r="DZ92" i="7"/>
  <c r="DY132" i="7"/>
  <c r="DZ72" i="7"/>
  <c r="EA91" i="7"/>
  <c r="DZ84" i="7"/>
  <c r="EA95" i="7"/>
  <c r="DZ87" i="7"/>
  <c r="EA83" i="7"/>
  <c r="DZ76" i="7"/>
  <c r="DZ96" i="7"/>
  <c r="EA100" i="7"/>
  <c r="DZ80" i="7"/>
  <c r="Q23" i="21"/>
  <c r="CL70" i="13" l="1"/>
  <c r="CK101" i="13"/>
  <c r="CK70" i="7"/>
  <c r="CJ101" i="7"/>
  <c r="EA80" i="7"/>
  <c r="EA96" i="7"/>
  <c r="EA88" i="7"/>
  <c r="DZ133" i="7"/>
  <c r="EA73" i="7"/>
  <c r="EA133" i="7" s="1"/>
  <c r="EA86" i="7"/>
  <c r="EA77" i="7"/>
  <c r="EA92" i="7"/>
  <c r="EA76" i="7"/>
  <c r="EA87" i="7"/>
  <c r="EA84" i="7"/>
  <c r="DZ132" i="7"/>
  <c r="EA72" i="7"/>
  <c r="EA132" i="7" s="1"/>
  <c r="EA81" i="7"/>
  <c r="Q24" i="21"/>
  <c r="CL101" i="13" l="1"/>
  <c r="CM70" i="13"/>
  <c r="CK101" i="7"/>
  <c r="CL70" i="7"/>
  <c r="Q25" i="21"/>
  <c r="CN70" i="13" l="1"/>
  <c r="CM101" i="13"/>
  <c r="CM70" i="7"/>
  <c r="CL101" i="7"/>
  <c r="Q26" i="21"/>
  <c r="CN101" i="13" l="1"/>
  <c r="CO70" i="13"/>
  <c r="CN70" i="7"/>
  <c r="CM101" i="7"/>
  <c r="Q27" i="21"/>
  <c r="CP70" i="13" l="1"/>
  <c r="CO101" i="13"/>
  <c r="CN101" i="7"/>
  <c r="CO70" i="7"/>
  <c r="Q28" i="21"/>
  <c r="CQ70" i="13" l="1"/>
  <c r="CP101" i="13"/>
  <c r="CO101" i="7"/>
  <c r="CP70" i="7"/>
  <c r="U4" i="18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3" i="18"/>
  <c r="CR70" i="13" l="1"/>
  <c r="CQ101" i="13"/>
  <c r="CQ70" i="7"/>
  <c r="CP101" i="7"/>
  <c r="C100" i="13"/>
  <c r="D100" i="13" s="1"/>
  <c r="E100" i="13" s="1"/>
  <c r="F100" i="13" s="1"/>
  <c r="G100" i="13" s="1"/>
  <c r="H100" i="13" s="1"/>
  <c r="I100" i="13" s="1"/>
  <c r="J100" i="13" s="1"/>
  <c r="K100" i="13" s="1"/>
  <c r="L100" i="13" s="1"/>
  <c r="M100" i="13" s="1"/>
  <c r="N100" i="13" s="1"/>
  <c r="O100" i="13" s="1"/>
  <c r="P100" i="13" s="1"/>
  <c r="Q100" i="13" s="1"/>
  <c r="R100" i="13" s="1"/>
  <c r="S100" i="13" s="1"/>
  <c r="T100" i="13" s="1"/>
  <c r="U100" i="13" s="1"/>
  <c r="V100" i="13" s="1"/>
  <c r="W100" i="13" s="1"/>
  <c r="X100" i="13" s="1"/>
  <c r="Y100" i="13" s="1"/>
  <c r="Z100" i="13" s="1"/>
  <c r="AA100" i="13" s="1"/>
  <c r="AB100" i="13" s="1"/>
  <c r="AC100" i="13" s="1"/>
  <c r="AD100" i="13" s="1"/>
  <c r="AE100" i="13" s="1"/>
  <c r="AF100" i="13" s="1"/>
  <c r="AG100" i="13" s="1"/>
  <c r="AH100" i="13" s="1"/>
  <c r="AI100" i="13" s="1"/>
  <c r="AJ100" i="13" s="1"/>
  <c r="AK100" i="13" s="1"/>
  <c r="AL100" i="13" s="1"/>
  <c r="AM100" i="13" s="1"/>
  <c r="AN100" i="13" s="1"/>
  <c r="AO100" i="13" s="1"/>
  <c r="AP100" i="13" s="1"/>
  <c r="AQ100" i="13" s="1"/>
  <c r="AR100" i="13" s="1"/>
  <c r="AS100" i="13" s="1"/>
  <c r="AT100" i="13" s="1"/>
  <c r="AU100" i="13" s="1"/>
  <c r="AV100" i="13" s="1"/>
  <c r="AW100" i="13" s="1"/>
  <c r="AX100" i="13" s="1"/>
  <c r="AY100" i="13" s="1"/>
  <c r="AZ100" i="13" s="1"/>
  <c r="BA100" i="13" s="1"/>
  <c r="BB100" i="13" s="1"/>
  <c r="BC100" i="13" s="1"/>
  <c r="BD100" i="13" s="1"/>
  <c r="BE100" i="13" s="1"/>
  <c r="BF100" i="13" s="1"/>
  <c r="BG100" i="13" s="1"/>
  <c r="BH100" i="13" s="1"/>
  <c r="BI100" i="13" s="1"/>
  <c r="BJ100" i="13" s="1"/>
  <c r="BK100" i="13" s="1"/>
  <c r="BL100" i="13" s="1"/>
  <c r="BM100" i="13" s="1"/>
  <c r="BN100" i="13" s="1"/>
  <c r="BO100" i="13" s="1"/>
  <c r="BP100" i="13" s="1"/>
  <c r="BQ100" i="13" s="1"/>
  <c r="BR100" i="13" s="1"/>
  <c r="BS100" i="13" s="1"/>
  <c r="BT100" i="13" s="1"/>
  <c r="BU100" i="13" s="1"/>
  <c r="BV100" i="13" s="1"/>
  <c r="BW100" i="13" s="1"/>
  <c r="BX100" i="13" s="1"/>
  <c r="BY100" i="13" s="1"/>
  <c r="BZ100" i="13" s="1"/>
  <c r="CA100" i="13" s="1"/>
  <c r="CB100" i="13" s="1"/>
  <c r="CC100" i="13" s="1"/>
  <c r="CD100" i="13" s="1"/>
  <c r="CE100" i="13" s="1"/>
  <c r="CF100" i="13" s="1"/>
  <c r="CG100" i="13" s="1"/>
  <c r="CH100" i="13" s="1"/>
  <c r="CI100" i="13" s="1"/>
  <c r="CJ100" i="13" s="1"/>
  <c r="CK100" i="13" s="1"/>
  <c r="CL100" i="13" s="1"/>
  <c r="CM100" i="13" s="1"/>
  <c r="CN100" i="13" s="1"/>
  <c r="CO100" i="13" s="1"/>
  <c r="CP100" i="13" s="1"/>
  <c r="CQ100" i="13" s="1"/>
  <c r="CR100" i="13" s="1"/>
  <c r="CS100" i="13" s="1"/>
  <c r="CT100" i="13" s="1"/>
  <c r="CU100" i="13" s="1"/>
  <c r="CV100" i="13" s="1"/>
  <c r="CW100" i="13" s="1"/>
  <c r="CX100" i="13" s="1"/>
  <c r="CY100" i="13" s="1"/>
  <c r="CZ100" i="13" s="1"/>
  <c r="DA100" i="13" s="1"/>
  <c r="DB100" i="13" s="1"/>
  <c r="DC100" i="13" s="1"/>
  <c r="DD100" i="13" s="1"/>
  <c r="DE100" i="13" s="1"/>
  <c r="DF100" i="13" s="1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DF5" i="13"/>
  <c r="DF39" i="13" s="1"/>
  <c r="DE5" i="13"/>
  <c r="DD5" i="13"/>
  <c r="DD39" i="13" s="1"/>
  <c r="DC5" i="13"/>
  <c r="DB5" i="13"/>
  <c r="DB39" i="13" s="1"/>
  <c r="DA5" i="13"/>
  <c r="CZ5" i="13"/>
  <c r="CY5" i="13"/>
  <c r="CX5" i="13"/>
  <c r="CX39" i="13" s="1"/>
  <c r="CW5" i="13"/>
  <c r="CW39" i="13" s="1"/>
  <c r="CV5" i="13"/>
  <c r="CU5" i="13"/>
  <c r="CT5" i="13"/>
  <c r="CT39" i="13" s="1"/>
  <c r="CS5" i="13"/>
  <c r="CS39" i="13" s="1"/>
  <c r="CR5" i="13"/>
  <c r="CR39" i="13" s="1"/>
  <c r="CQ5" i="13"/>
  <c r="CP5" i="13"/>
  <c r="CP39" i="13" s="1"/>
  <c r="CO5" i="13"/>
  <c r="CN5" i="13"/>
  <c r="CN39" i="13" s="1"/>
  <c r="CM5" i="13"/>
  <c r="CL5" i="13"/>
  <c r="CL39" i="13" s="1"/>
  <c r="CK5" i="13"/>
  <c r="CJ5" i="13"/>
  <c r="CI5" i="13"/>
  <c r="CH5" i="13"/>
  <c r="CH39" i="13" s="1"/>
  <c r="CG5" i="13"/>
  <c r="CG39" i="13" s="1"/>
  <c r="CF5" i="13"/>
  <c r="CE5" i="13"/>
  <c r="CD5" i="13"/>
  <c r="CD39" i="13" s="1"/>
  <c r="CC5" i="13"/>
  <c r="CC39" i="13" s="1"/>
  <c r="CB5" i="13"/>
  <c r="CB39" i="13" s="1"/>
  <c r="CA5" i="13"/>
  <c r="BZ5" i="13"/>
  <c r="BZ39" i="13" s="1"/>
  <c r="BY5" i="13"/>
  <c r="BX5" i="13"/>
  <c r="BX39" i="13" s="1"/>
  <c r="BW5" i="13"/>
  <c r="BV5" i="13"/>
  <c r="BV39" i="13" s="1"/>
  <c r="BU5" i="13"/>
  <c r="BT5" i="13"/>
  <c r="BS5" i="13"/>
  <c r="BR5" i="13"/>
  <c r="BR39" i="13" s="1"/>
  <c r="BQ5" i="13"/>
  <c r="BQ39" i="13" s="1"/>
  <c r="BP5" i="13"/>
  <c r="BO5" i="13"/>
  <c r="BN5" i="13"/>
  <c r="BN39" i="13" s="1"/>
  <c r="BM5" i="13"/>
  <c r="BM39" i="13" s="1"/>
  <c r="BL5" i="13"/>
  <c r="BL39" i="13" s="1"/>
  <c r="BK5" i="13"/>
  <c r="BJ5" i="13"/>
  <c r="BJ39" i="13" s="1"/>
  <c r="BI5" i="13"/>
  <c r="BH5" i="13"/>
  <c r="BH39" i="13" s="1"/>
  <c r="BG5" i="13"/>
  <c r="BF5" i="13"/>
  <c r="BF39" i="13" s="1"/>
  <c r="BE5" i="13"/>
  <c r="BD5" i="13"/>
  <c r="BC5" i="13"/>
  <c r="BB5" i="13"/>
  <c r="BB39" i="13" s="1"/>
  <c r="BA5" i="13"/>
  <c r="BA39" i="13" s="1"/>
  <c r="AZ5" i="13"/>
  <c r="AY5" i="13"/>
  <c r="AX5" i="13"/>
  <c r="AX39" i="13" s="1"/>
  <c r="AW5" i="13"/>
  <c r="AW39" i="13" s="1"/>
  <c r="AV5" i="13"/>
  <c r="AV39" i="13" s="1"/>
  <c r="AU5" i="13"/>
  <c r="AT5" i="13"/>
  <c r="AT39" i="13" s="1"/>
  <c r="AS5" i="13"/>
  <c r="AR5" i="13"/>
  <c r="AR39" i="13" s="1"/>
  <c r="AQ5" i="13"/>
  <c r="AP5" i="13"/>
  <c r="AP39" i="13" s="1"/>
  <c r="AO5" i="13"/>
  <c r="AN5" i="13"/>
  <c r="AM5" i="13"/>
  <c r="AL5" i="13"/>
  <c r="AL39" i="13" s="1"/>
  <c r="AK5" i="13"/>
  <c r="AK39" i="13" s="1"/>
  <c r="AJ5" i="13"/>
  <c r="AI5" i="13"/>
  <c r="AH5" i="13"/>
  <c r="AH39" i="13" s="1"/>
  <c r="AG5" i="13"/>
  <c r="AG39" i="13" s="1"/>
  <c r="AF5" i="13"/>
  <c r="AF39" i="13" s="1"/>
  <c r="AE5" i="13"/>
  <c r="AD5" i="13"/>
  <c r="AD39" i="13" s="1"/>
  <c r="AC5" i="13"/>
  <c r="AB5" i="13"/>
  <c r="AB39" i="13" s="1"/>
  <c r="AA5" i="13"/>
  <c r="Z5" i="13"/>
  <c r="Z39" i="13" s="1"/>
  <c r="Y5" i="13"/>
  <c r="X5" i="13"/>
  <c r="W5" i="13"/>
  <c r="V5" i="13"/>
  <c r="V39" i="13" s="1"/>
  <c r="U5" i="13"/>
  <c r="U39" i="13" s="1"/>
  <c r="T5" i="13"/>
  <c r="S5" i="13"/>
  <c r="R5" i="13"/>
  <c r="R39" i="13" s="1"/>
  <c r="Q5" i="13"/>
  <c r="Q39" i="13" s="1"/>
  <c r="P5" i="13"/>
  <c r="P39" i="13" s="1"/>
  <c r="O5" i="13"/>
  <c r="N5" i="13"/>
  <c r="N39" i="13" s="1"/>
  <c r="M5" i="13"/>
  <c r="L5" i="13"/>
  <c r="L39" i="13" s="1"/>
  <c r="K5" i="13"/>
  <c r="J5" i="13"/>
  <c r="J39" i="13" s="1"/>
  <c r="I5" i="13"/>
  <c r="H5" i="13"/>
  <c r="G5" i="13"/>
  <c r="F5" i="13"/>
  <c r="F39" i="13" s="1"/>
  <c r="E5" i="13"/>
  <c r="E39" i="13" s="1"/>
  <c r="D5" i="13"/>
  <c r="C5" i="13"/>
  <c r="B5" i="13"/>
  <c r="C4" i="13"/>
  <c r="D4" i="13" s="1"/>
  <c r="E4" i="13" s="1"/>
  <c r="F4" i="13" s="1"/>
  <c r="G4" i="13" s="1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BB4" i="13" s="1"/>
  <c r="BC4" i="13" s="1"/>
  <c r="BD4" i="13" s="1"/>
  <c r="BE4" i="13" s="1"/>
  <c r="BF4" i="13" s="1"/>
  <c r="BG4" i="13" s="1"/>
  <c r="BH4" i="13" s="1"/>
  <c r="BI4" i="13" s="1"/>
  <c r="BJ4" i="13" s="1"/>
  <c r="BK4" i="13" s="1"/>
  <c r="BL4" i="13" s="1"/>
  <c r="BM4" i="13" s="1"/>
  <c r="BN4" i="13" s="1"/>
  <c r="BO4" i="13" s="1"/>
  <c r="BP4" i="13" s="1"/>
  <c r="BQ4" i="13" s="1"/>
  <c r="BR4" i="13" s="1"/>
  <c r="BS4" i="13" s="1"/>
  <c r="BT4" i="13" s="1"/>
  <c r="BU4" i="13" s="1"/>
  <c r="BV4" i="13" s="1"/>
  <c r="BW4" i="13" s="1"/>
  <c r="BX4" i="13" s="1"/>
  <c r="BY4" i="13" s="1"/>
  <c r="BZ4" i="13" s="1"/>
  <c r="CA4" i="13" s="1"/>
  <c r="CB4" i="13" s="1"/>
  <c r="CC4" i="13" s="1"/>
  <c r="CD4" i="13" s="1"/>
  <c r="CE4" i="13" s="1"/>
  <c r="CF4" i="13" s="1"/>
  <c r="CG4" i="13" s="1"/>
  <c r="CH4" i="13" s="1"/>
  <c r="CI4" i="13" s="1"/>
  <c r="CJ4" i="13" s="1"/>
  <c r="CK4" i="13" s="1"/>
  <c r="CL4" i="13" s="1"/>
  <c r="CM4" i="13" s="1"/>
  <c r="CN4" i="13" s="1"/>
  <c r="CO4" i="13" s="1"/>
  <c r="CP4" i="13" s="1"/>
  <c r="CQ4" i="13" s="1"/>
  <c r="CR4" i="13" s="1"/>
  <c r="CS4" i="13" s="1"/>
  <c r="CT4" i="13" s="1"/>
  <c r="CU4" i="13" s="1"/>
  <c r="CV4" i="13" s="1"/>
  <c r="CW4" i="13" s="1"/>
  <c r="CX4" i="13" s="1"/>
  <c r="CY4" i="13" s="1"/>
  <c r="CZ4" i="13" s="1"/>
  <c r="DA4" i="13" s="1"/>
  <c r="DB4" i="13" s="1"/>
  <c r="DC4" i="13" s="1"/>
  <c r="DD4" i="13" s="1"/>
  <c r="DE4" i="13" s="1"/>
  <c r="DF4" i="13" s="1"/>
  <c r="C100" i="7"/>
  <c r="C4" i="7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BC4" i="7" s="1"/>
  <c r="BD4" i="7" s="1"/>
  <c r="BE4" i="7" s="1"/>
  <c r="BF4" i="7" s="1"/>
  <c r="BG4" i="7" s="1"/>
  <c r="BH4" i="7" s="1"/>
  <c r="BI4" i="7" s="1"/>
  <c r="BJ4" i="7" s="1"/>
  <c r="BK4" i="7" s="1"/>
  <c r="BL4" i="7" s="1"/>
  <c r="BM4" i="7" s="1"/>
  <c r="BN4" i="7" s="1"/>
  <c r="BO4" i="7" s="1"/>
  <c r="BP4" i="7" s="1"/>
  <c r="BQ4" i="7" s="1"/>
  <c r="BR4" i="7" s="1"/>
  <c r="BS4" i="7" s="1"/>
  <c r="BT4" i="7" s="1"/>
  <c r="BU4" i="7" s="1"/>
  <c r="BV4" i="7" s="1"/>
  <c r="BW4" i="7" s="1"/>
  <c r="BX4" i="7" s="1"/>
  <c r="BY4" i="7" s="1"/>
  <c r="BZ4" i="7" s="1"/>
  <c r="CA4" i="7" s="1"/>
  <c r="CB4" i="7" s="1"/>
  <c r="CC4" i="7" s="1"/>
  <c r="CD4" i="7" s="1"/>
  <c r="CE4" i="7" s="1"/>
  <c r="CF4" i="7" s="1"/>
  <c r="CG4" i="7" s="1"/>
  <c r="CH4" i="7" s="1"/>
  <c r="CI4" i="7" s="1"/>
  <c r="CJ4" i="7" s="1"/>
  <c r="CK4" i="7" s="1"/>
  <c r="CL4" i="7" s="1"/>
  <c r="CM4" i="7" s="1"/>
  <c r="CN4" i="7" s="1"/>
  <c r="CO4" i="7" s="1"/>
  <c r="CP4" i="7" s="1"/>
  <c r="CQ4" i="7" s="1"/>
  <c r="CR4" i="7" s="1"/>
  <c r="CS4" i="7" s="1"/>
  <c r="CT4" i="7" s="1"/>
  <c r="CU4" i="7" s="1"/>
  <c r="CV4" i="7" s="1"/>
  <c r="CW4" i="7" s="1"/>
  <c r="CX4" i="7" s="1"/>
  <c r="CY4" i="7" s="1"/>
  <c r="CZ4" i="7" s="1"/>
  <c r="DA4" i="7" s="1"/>
  <c r="DB4" i="7" s="1"/>
  <c r="DC4" i="7" s="1"/>
  <c r="DD4" i="7" s="1"/>
  <c r="DE4" i="7" s="1"/>
  <c r="DF4" i="7" s="1"/>
  <c r="B5" i="7"/>
  <c r="DF5" i="7"/>
  <c r="DF39" i="7" s="1"/>
  <c r="DE5" i="7"/>
  <c r="DE39" i="7" s="1"/>
  <c r="DD5" i="7"/>
  <c r="DD39" i="7" s="1"/>
  <c r="DC5" i="7"/>
  <c r="DC39" i="7" s="1"/>
  <c r="DB5" i="7"/>
  <c r="DB39" i="7" s="1"/>
  <c r="DA5" i="7"/>
  <c r="DA39" i="7" s="1"/>
  <c r="CZ5" i="7"/>
  <c r="CZ39" i="7" s="1"/>
  <c r="CY5" i="7"/>
  <c r="CY39" i="7" s="1"/>
  <c r="CX5" i="7"/>
  <c r="CX39" i="7" s="1"/>
  <c r="CW5" i="7"/>
  <c r="CW39" i="7" s="1"/>
  <c r="CV5" i="7"/>
  <c r="CV39" i="7" s="1"/>
  <c r="CU5" i="7"/>
  <c r="CU39" i="7" s="1"/>
  <c r="CT5" i="7"/>
  <c r="CT39" i="7" s="1"/>
  <c r="CS5" i="7"/>
  <c r="CS39" i="7" s="1"/>
  <c r="CR5" i="7"/>
  <c r="CR39" i="7" s="1"/>
  <c r="CQ5" i="7"/>
  <c r="CQ39" i="7" s="1"/>
  <c r="CP5" i="7"/>
  <c r="CP39" i="7" s="1"/>
  <c r="CO5" i="7"/>
  <c r="CO39" i="7" s="1"/>
  <c r="CN5" i="7"/>
  <c r="CN39" i="7" s="1"/>
  <c r="CM5" i="7"/>
  <c r="CM39" i="7" s="1"/>
  <c r="CL5" i="7"/>
  <c r="CL39" i="7" s="1"/>
  <c r="CK5" i="7"/>
  <c r="CK39" i="7" s="1"/>
  <c r="CJ5" i="7"/>
  <c r="CJ39" i="7" s="1"/>
  <c r="CI5" i="7"/>
  <c r="CI39" i="7" s="1"/>
  <c r="CH5" i="7"/>
  <c r="CH39" i="7" s="1"/>
  <c r="CG5" i="7"/>
  <c r="CG39" i="7" s="1"/>
  <c r="CF5" i="7"/>
  <c r="CF39" i="7" s="1"/>
  <c r="CE5" i="7"/>
  <c r="CE39" i="7" s="1"/>
  <c r="CD5" i="7"/>
  <c r="CD39" i="7" s="1"/>
  <c r="CC5" i="7"/>
  <c r="CC39" i="7" s="1"/>
  <c r="CB5" i="7"/>
  <c r="CB39" i="7" s="1"/>
  <c r="CA5" i="7"/>
  <c r="CA39" i="7" s="1"/>
  <c r="BZ5" i="7"/>
  <c r="BZ39" i="7" s="1"/>
  <c r="BY5" i="7"/>
  <c r="BY39" i="7" s="1"/>
  <c r="BX5" i="7"/>
  <c r="BX39" i="7" s="1"/>
  <c r="BW5" i="7"/>
  <c r="BW39" i="7" s="1"/>
  <c r="BV5" i="7"/>
  <c r="BV39" i="7" s="1"/>
  <c r="BU5" i="7"/>
  <c r="BU39" i="7" s="1"/>
  <c r="BT5" i="7"/>
  <c r="BT39" i="7" s="1"/>
  <c r="BS5" i="7"/>
  <c r="BS39" i="7" s="1"/>
  <c r="BR5" i="7"/>
  <c r="BR39" i="7" s="1"/>
  <c r="BQ5" i="7"/>
  <c r="BQ39" i="7" s="1"/>
  <c r="BP5" i="7"/>
  <c r="BP39" i="7" s="1"/>
  <c r="BO5" i="7"/>
  <c r="BO39" i="7" s="1"/>
  <c r="BN5" i="7"/>
  <c r="BN39" i="7" s="1"/>
  <c r="BM5" i="7"/>
  <c r="BM39" i="7" s="1"/>
  <c r="BL5" i="7"/>
  <c r="BL39" i="7" s="1"/>
  <c r="BK5" i="7"/>
  <c r="BK39" i="7" s="1"/>
  <c r="BJ5" i="7"/>
  <c r="BJ39" i="7" s="1"/>
  <c r="BI5" i="7"/>
  <c r="BI39" i="7" s="1"/>
  <c r="BH5" i="7"/>
  <c r="BH39" i="7" s="1"/>
  <c r="BG5" i="7"/>
  <c r="BG39" i="7" s="1"/>
  <c r="BF5" i="7"/>
  <c r="BF39" i="7" s="1"/>
  <c r="BE5" i="7"/>
  <c r="BE39" i="7" s="1"/>
  <c r="BD5" i="7"/>
  <c r="BD39" i="7" s="1"/>
  <c r="BC5" i="7"/>
  <c r="BC39" i="7" s="1"/>
  <c r="BB5" i="7"/>
  <c r="BB39" i="7" s="1"/>
  <c r="BA5" i="7"/>
  <c r="BA39" i="7" s="1"/>
  <c r="AZ5" i="7"/>
  <c r="AZ39" i="7" s="1"/>
  <c r="AY5" i="7"/>
  <c r="AY39" i="7" s="1"/>
  <c r="AX5" i="7"/>
  <c r="AX39" i="7" s="1"/>
  <c r="AW5" i="7"/>
  <c r="AW39" i="7" s="1"/>
  <c r="AV5" i="7"/>
  <c r="AV39" i="7" s="1"/>
  <c r="AU5" i="7"/>
  <c r="AU39" i="7" s="1"/>
  <c r="AT5" i="7"/>
  <c r="AT39" i="7" s="1"/>
  <c r="AS5" i="7"/>
  <c r="AS39" i="7" s="1"/>
  <c r="AR5" i="7"/>
  <c r="AR39" i="7" s="1"/>
  <c r="AQ5" i="7"/>
  <c r="AQ39" i="7" s="1"/>
  <c r="AP5" i="7"/>
  <c r="AP39" i="7" s="1"/>
  <c r="AO5" i="7"/>
  <c r="AO39" i="7" s="1"/>
  <c r="AN5" i="7"/>
  <c r="AN39" i="7" s="1"/>
  <c r="AM5" i="7"/>
  <c r="AM39" i="7" s="1"/>
  <c r="AL5" i="7"/>
  <c r="AL39" i="7" s="1"/>
  <c r="AK5" i="7"/>
  <c r="AK39" i="7" s="1"/>
  <c r="AJ5" i="7"/>
  <c r="AJ39" i="7" s="1"/>
  <c r="AI5" i="7"/>
  <c r="AI39" i="7" s="1"/>
  <c r="AH5" i="7"/>
  <c r="AH39" i="7" s="1"/>
  <c r="AG5" i="7"/>
  <c r="AG39" i="7" s="1"/>
  <c r="AF5" i="7"/>
  <c r="AF39" i="7" s="1"/>
  <c r="AE5" i="7"/>
  <c r="AE39" i="7" s="1"/>
  <c r="AD5" i="7"/>
  <c r="AD39" i="7" s="1"/>
  <c r="AC5" i="7"/>
  <c r="AC39" i="7" s="1"/>
  <c r="AB5" i="7"/>
  <c r="AB39" i="7" s="1"/>
  <c r="AA5" i="7"/>
  <c r="AA39" i="7" s="1"/>
  <c r="Z5" i="7"/>
  <c r="Z39" i="7" s="1"/>
  <c r="Y5" i="7"/>
  <c r="Y39" i="7" s="1"/>
  <c r="X5" i="7"/>
  <c r="X39" i="7" s="1"/>
  <c r="W5" i="7"/>
  <c r="W39" i="7" s="1"/>
  <c r="V5" i="7"/>
  <c r="V39" i="7" s="1"/>
  <c r="U5" i="7"/>
  <c r="U39" i="7" s="1"/>
  <c r="T5" i="7"/>
  <c r="T39" i="7" s="1"/>
  <c r="S5" i="7"/>
  <c r="S39" i="7" s="1"/>
  <c r="R5" i="7"/>
  <c r="R39" i="7" s="1"/>
  <c r="Q5" i="7"/>
  <c r="Q39" i="7" s="1"/>
  <c r="P5" i="7"/>
  <c r="P39" i="7" s="1"/>
  <c r="O5" i="7"/>
  <c r="O39" i="7" s="1"/>
  <c r="N5" i="7"/>
  <c r="N39" i="7" s="1"/>
  <c r="M5" i="7"/>
  <c r="M39" i="7" s="1"/>
  <c r="L5" i="7"/>
  <c r="L39" i="7" s="1"/>
  <c r="K5" i="7"/>
  <c r="K39" i="7" s="1"/>
  <c r="J5" i="7"/>
  <c r="J39" i="7" s="1"/>
  <c r="I5" i="7"/>
  <c r="I39" i="7" s="1"/>
  <c r="H5" i="7"/>
  <c r="H39" i="7" s="1"/>
  <c r="G5" i="7"/>
  <c r="G39" i="7" s="1"/>
  <c r="F5" i="7"/>
  <c r="F39" i="7" s="1"/>
  <c r="E5" i="7"/>
  <c r="E39" i="7" s="1"/>
  <c r="D5" i="7"/>
  <c r="D39" i="7" s="1"/>
  <c r="C5" i="7"/>
  <c r="C39" i="7" s="1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J11" i="7"/>
  <c r="CS7" i="7"/>
  <c r="BE7" i="7"/>
  <c r="CO7" i="7"/>
  <c r="BM7" i="7"/>
  <c r="U15" i="7"/>
  <c r="CJ8" i="7"/>
  <c r="AR12" i="7"/>
  <c r="CB8" i="7"/>
  <c r="BJ6" i="7"/>
  <c r="DA7" i="7"/>
  <c r="E15" i="7"/>
  <c r="BA7" i="7"/>
  <c r="BA15" i="7"/>
  <c r="BI7" i="7"/>
  <c r="BG21" i="7"/>
  <c r="DA11" i="7"/>
  <c r="V10" i="7"/>
  <c r="Q7" i="7"/>
  <c r="AT19" i="7"/>
  <c r="F9" i="13"/>
  <c r="I7" i="7"/>
  <c r="AB11" i="7"/>
  <c r="DE7" i="7"/>
  <c r="DD6" i="13"/>
  <c r="CW7" i="7"/>
  <c r="AW7" i="7"/>
  <c r="CS23" i="7"/>
  <c r="B6" i="13"/>
  <c r="M7" i="7"/>
  <c r="AS7" i="7"/>
  <c r="BJ19" i="7"/>
  <c r="E7" i="7"/>
  <c r="BP11" i="7"/>
  <c r="DC7" i="13"/>
  <c r="BH12" i="7"/>
  <c r="DF8" i="13"/>
  <c r="CR101" i="13" l="1"/>
  <c r="CS70" i="13"/>
  <c r="CR70" i="7"/>
  <c r="CQ101" i="7"/>
  <c r="A42" i="7"/>
  <c r="A72" i="7" s="1"/>
  <c r="A103" i="7" s="1"/>
  <c r="A4" i="18" s="1"/>
  <c r="A4" i="29"/>
  <c r="A4" i="24"/>
  <c r="A16" i="29"/>
  <c r="A16" i="24"/>
  <c r="A24" i="29"/>
  <c r="A24" i="24"/>
  <c r="A43" i="7"/>
  <c r="A73" i="7" s="1"/>
  <c r="A104" i="7" s="1"/>
  <c r="A5" i="18" s="1"/>
  <c r="A5" i="29"/>
  <c r="A5" i="24"/>
  <c r="A9" i="29"/>
  <c r="A9" i="24"/>
  <c r="A13" i="29"/>
  <c r="A13" i="24"/>
  <c r="A17" i="29"/>
  <c r="A17" i="24"/>
  <c r="A21" i="29"/>
  <c r="A21" i="24"/>
  <c r="A25" i="29"/>
  <c r="A25" i="24"/>
  <c r="A12" i="29"/>
  <c r="A12" i="24"/>
  <c r="A40" i="7"/>
  <c r="A70" i="7" s="1"/>
  <c r="A101" i="7" s="1"/>
  <c r="A2" i="18" s="1"/>
  <c r="A2" i="29"/>
  <c r="A2" i="24"/>
  <c r="A6" i="29"/>
  <c r="A6" i="24"/>
  <c r="A10" i="29"/>
  <c r="A10" i="24"/>
  <c r="A14" i="29"/>
  <c r="A14" i="24"/>
  <c r="A18" i="29"/>
  <c r="A18" i="24"/>
  <c r="A22" i="29"/>
  <c r="A22" i="24"/>
  <c r="A26" i="29"/>
  <c r="A26" i="24"/>
  <c r="A8" i="29"/>
  <c r="A8" i="24"/>
  <c r="A20" i="29"/>
  <c r="A20" i="24"/>
  <c r="A28" i="29"/>
  <c r="A28" i="24"/>
  <c r="A41" i="7"/>
  <c r="A71" i="7" s="1"/>
  <c r="A102" i="7" s="1"/>
  <c r="A3" i="18" s="1"/>
  <c r="A3" i="29"/>
  <c r="A3" i="24"/>
  <c r="A7" i="29"/>
  <c r="A7" i="24"/>
  <c r="A11" i="29"/>
  <c r="A11" i="24"/>
  <c r="A15" i="29"/>
  <c r="A15" i="24"/>
  <c r="A19" i="29"/>
  <c r="A19" i="24"/>
  <c r="A23" i="29"/>
  <c r="A23" i="24"/>
  <c r="A27" i="29"/>
  <c r="A27" i="24"/>
  <c r="D100" i="7"/>
  <c r="A47" i="7"/>
  <c r="A77" i="7" s="1"/>
  <c r="A108" i="7" s="1"/>
  <c r="A9" i="18" s="1"/>
  <c r="A59" i="7"/>
  <c r="A89" i="7" s="1"/>
  <c r="A120" i="7" s="1"/>
  <c r="A21" i="18" s="1"/>
  <c r="A44" i="7"/>
  <c r="A74" i="7" s="1"/>
  <c r="A105" i="7" s="1"/>
  <c r="A6" i="18" s="1"/>
  <c r="A48" i="7"/>
  <c r="A78" i="7" s="1"/>
  <c r="A109" i="7" s="1"/>
  <c r="A10" i="18" s="1"/>
  <c r="A52" i="7"/>
  <c r="A82" i="7" s="1"/>
  <c r="A113" i="7" s="1"/>
  <c r="A14" i="18" s="1"/>
  <c r="A56" i="7"/>
  <c r="A86" i="7" s="1"/>
  <c r="A117" i="7" s="1"/>
  <c r="A18" i="18" s="1"/>
  <c r="A60" i="7"/>
  <c r="A90" i="7" s="1"/>
  <c r="A121" i="7" s="1"/>
  <c r="A22" i="18" s="1"/>
  <c r="A64" i="7"/>
  <c r="A94" i="7" s="1"/>
  <c r="A125" i="7" s="1"/>
  <c r="A26" i="18" s="1"/>
  <c r="A51" i="7"/>
  <c r="A81" i="7" s="1"/>
  <c r="A112" i="7" s="1"/>
  <c r="A13" i="18" s="1"/>
  <c r="A45" i="7"/>
  <c r="A75" i="7" s="1"/>
  <c r="A106" i="7" s="1"/>
  <c r="A7" i="18" s="1"/>
  <c r="A49" i="7"/>
  <c r="A79" i="7" s="1"/>
  <c r="A110" i="7" s="1"/>
  <c r="A11" i="18" s="1"/>
  <c r="A53" i="7"/>
  <c r="A83" i="7" s="1"/>
  <c r="A114" i="7" s="1"/>
  <c r="A15" i="18" s="1"/>
  <c r="A57" i="7"/>
  <c r="A87" i="7" s="1"/>
  <c r="A118" i="7" s="1"/>
  <c r="A19" i="18" s="1"/>
  <c r="A61" i="7"/>
  <c r="A91" i="7" s="1"/>
  <c r="A122" i="7" s="1"/>
  <c r="A23" i="18" s="1"/>
  <c r="A65" i="7"/>
  <c r="A95" i="7" s="1"/>
  <c r="A126" i="7" s="1"/>
  <c r="A27" i="18" s="1"/>
  <c r="A55" i="7"/>
  <c r="A85" i="7" s="1"/>
  <c r="A116" i="7" s="1"/>
  <c r="A17" i="18" s="1"/>
  <c r="A63" i="7"/>
  <c r="A93" i="7" s="1"/>
  <c r="A124" i="7" s="1"/>
  <c r="A25" i="18" s="1"/>
  <c r="A46" i="7"/>
  <c r="A76" i="7" s="1"/>
  <c r="A107" i="7" s="1"/>
  <c r="A8" i="18" s="1"/>
  <c r="A50" i="7"/>
  <c r="A80" i="7" s="1"/>
  <c r="A111" i="7" s="1"/>
  <c r="A12" i="18" s="1"/>
  <c r="A54" i="7"/>
  <c r="A84" i="7" s="1"/>
  <c r="A115" i="7" s="1"/>
  <c r="A16" i="18" s="1"/>
  <c r="A58" i="7"/>
  <c r="A88" i="7" s="1"/>
  <c r="A119" i="7" s="1"/>
  <c r="A20" i="18" s="1"/>
  <c r="A62" i="7"/>
  <c r="A92" i="7" s="1"/>
  <c r="A123" i="7" s="1"/>
  <c r="A24" i="18" s="1"/>
  <c r="A66" i="7"/>
  <c r="A96" i="7" s="1"/>
  <c r="A127" i="7" s="1"/>
  <c r="A28" i="18" s="1"/>
  <c r="A40" i="13"/>
  <c r="A70" i="13" s="1"/>
  <c r="A101" i="13" s="1"/>
  <c r="BP130" i="7"/>
  <c r="BT130" i="7"/>
  <c r="BX130" i="7"/>
  <c r="CB130" i="7"/>
  <c r="CF130" i="7"/>
  <c r="CJ130" i="7"/>
  <c r="CN130" i="7"/>
  <c r="A63" i="13"/>
  <c r="A93" i="13" s="1"/>
  <c r="A124" i="13" s="1"/>
  <c r="A25" i="21" s="1"/>
  <c r="BQ130" i="7"/>
  <c r="BU130" i="7"/>
  <c r="BY130" i="7"/>
  <c r="CC130" i="7"/>
  <c r="CG130" i="7"/>
  <c r="CK130" i="7"/>
  <c r="CO130" i="7"/>
  <c r="A44" i="13"/>
  <c r="A74" i="13" s="1"/>
  <c r="A105" i="13" s="1"/>
  <c r="A6" i="21" s="1"/>
  <c r="A48" i="13"/>
  <c r="A78" i="13" s="1"/>
  <c r="A109" i="13" s="1"/>
  <c r="A10" i="21" s="1"/>
  <c r="A52" i="13"/>
  <c r="A82" i="13" s="1"/>
  <c r="A113" i="13" s="1"/>
  <c r="A14" i="21" s="1"/>
  <c r="A60" i="13"/>
  <c r="A90" i="13" s="1"/>
  <c r="A121" i="13" s="1"/>
  <c r="A22" i="21" s="1"/>
  <c r="A64" i="13"/>
  <c r="A94" i="13" s="1"/>
  <c r="A125" i="13" s="1"/>
  <c r="A26" i="21" s="1"/>
  <c r="BR130" i="7"/>
  <c r="BV130" i="7"/>
  <c r="BZ130" i="7"/>
  <c r="CD130" i="7"/>
  <c r="CH130" i="7"/>
  <c r="CL130" i="7"/>
  <c r="CP130" i="7"/>
  <c r="A65" i="13"/>
  <c r="A95" i="13" s="1"/>
  <c r="A126" i="13" s="1"/>
  <c r="A27" i="21" s="1"/>
  <c r="BS130" i="7"/>
  <c r="BW130" i="7"/>
  <c r="CA130" i="7"/>
  <c r="CE130" i="7"/>
  <c r="CI130" i="7"/>
  <c r="CM130" i="7"/>
  <c r="CQ130" i="7"/>
  <c r="A42" i="13"/>
  <c r="A72" i="13" s="1"/>
  <c r="A103" i="13" s="1"/>
  <c r="A4" i="21" s="1"/>
  <c r="A46" i="13"/>
  <c r="A76" i="13" s="1"/>
  <c r="A107" i="13" s="1"/>
  <c r="A8" i="21" s="1"/>
  <c r="A50" i="13"/>
  <c r="A80" i="13" s="1"/>
  <c r="A111" i="13" s="1"/>
  <c r="A12" i="21" s="1"/>
  <c r="A54" i="13"/>
  <c r="A84" i="13" s="1"/>
  <c r="A115" i="13" s="1"/>
  <c r="A16" i="21" s="1"/>
  <c r="A58" i="13"/>
  <c r="A88" i="13" s="1"/>
  <c r="A119" i="13" s="1"/>
  <c r="A20" i="21" s="1"/>
  <c r="A62" i="13"/>
  <c r="A92" i="13" s="1"/>
  <c r="A123" i="13" s="1"/>
  <c r="A24" i="21" s="1"/>
  <c r="A66" i="13"/>
  <c r="A96" i="13" s="1"/>
  <c r="A127" i="13" s="1"/>
  <c r="A28" i="21" s="1"/>
  <c r="A41" i="13"/>
  <c r="A71" i="13" s="1"/>
  <c r="A102" i="13" s="1"/>
  <c r="A3" i="21" s="1"/>
  <c r="A43" i="13"/>
  <c r="A73" i="13" s="1"/>
  <c r="A104" i="13" s="1"/>
  <c r="A5" i="21" s="1"/>
  <c r="A47" i="13"/>
  <c r="A77" i="13" s="1"/>
  <c r="A108" i="13" s="1"/>
  <c r="A9" i="21" s="1"/>
  <c r="A49" i="13"/>
  <c r="A79" i="13" s="1"/>
  <c r="A110" i="13" s="1"/>
  <c r="A11" i="21" s="1"/>
  <c r="A51" i="13"/>
  <c r="A81" i="13" s="1"/>
  <c r="A112" i="13" s="1"/>
  <c r="A13" i="21" s="1"/>
  <c r="A53" i="13"/>
  <c r="A83" i="13" s="1"/>
  <c r="A114" i="13" s="1"/>
  <c r="A15" i="21" s="1"/>
  <c r="A55" i="13"/>
  <c r="A85" i="13" s="1"/>
  <c r="A116" i="13" s="1"/>
  <c r="A17" i="21" s="1"/>
  <c r="A45" i="13"/>
  <c r="A75" i="13" s="1"/>
  <c r="A106" i="13" s="1"/>
  <c r="A7" i="21" s="1"/>
  <c r="I39" i="13"/>
  <c r="M39" i="13"/>
  <c r="Y39" i="13"/>
  <c r="AC39" i="13"/>
  <c r="AO39" i="13"/>
  <c r="AS39" i="13"/>
  <c r="BE39" i="13"/>
  <c r="BI39" i="13"/>
  <c r="BU39" i="13"/>
  <c r="BY39" i="13"/>
  <c r="CK39" i="13"/>
  <c r="CO39" i="13"/>
  <c r="DA39" i="13"/>
  <c r="DE39" i="13"/>
  <c r="A57" i="13"/>
  <c r="A87" i="13" s="1"/>
  <c r="A118" i="13" s="1"/>
  <c r="A19" i="21" s="1"/>
  <c r="D39" i="13"/>
  <c r="T39" i="13"/>
  <c r="AJ39" i="13"/>
  <c r="AZ39" i="13"/>
  <c r="BP39" i="13"/>
  <c r="CF39" i="13"/>
  <c r="CV39" i="13"/>
  <c r="C39" i="13"/>
  <c r="G39" i="13"/>
  <c r="K39" i="13"/>
  <c r="O39" i="13"/>
  <c r="S39" i="13"/>
  <c r="W39" i="13"/>
  <c r="AA39" i="13"/>
  <c r="AE39" i="13"/>
  <c r="AI39" i="13"/>
  <c r="AM39" i="13"/>
  <c r="AQ39" i="13"/>
  <c r="AU39" i="13"/>
  <c r="AY39" i="13"/>
  <c r="BC39" i="13"/>
  <c r="BG39" i="13"/>
  <c r="BK39" i="13"/>
  <c r="BO39" i="13"/>
  <c r="BS39" i="13"/>
  <c r="BW39" i="13"/>
  <c r="CA39" i="13"/>
  <c r="CE39" i="13"/>
  <c r="CI39" i="13"/>
  <c r="CM39" i="13"/>
  <c r="CQ39" i="13"/>
  <c r="CU39" i="13"/>
  <c r="CY39" i="13"/>
  <c r="DC39" i="13"/>
  <c r="A56" i="13"/>
  <c r="A86" i="13" s="1"/>
  <c r="A117" i="13" s="1"/>
  <c r="A18" i="21" s="1"/>
  <c r="A61" i="13"/>
  <c r="A91" i="13" s="1"/>
  <c r="A122" i="13" s="1"/>
  <c r="A23" i="21" s="1"/>
  <c r="H39" i="13"/>
  <c r="X39" i="13"/>
  <c r="AN39" i="13"/>
  <c r="BD39" i="13"/>
  <c r="BT39" i="13"/>
  <c r="CJ39" i="13"/>
  <c r="CZ39" i="13"/>
  <c r="A59" i="13"/>
  <c r="A89" i="13" s="1"/>
  <c r="A120" i="13" s="1"/>
  <c r="A21" i="21" s="1"/>
  <c r="B16" i="24"/>
  <c r="BN10" i="7"/>
  <c r="BR6" i="7"/>
  <c r="AN8" i="7"/>
  <c r="R14" i="7"/>
  <c r="B2" i="24"/>
  <c r="B10" i="24"/>
  <c r="B18" i="24"/>
  <c r="B26" i="24"/>
  <c r="B20" i="24"/>
  <c r="CD14" i="7"/>
  <c r="V6" i="7"/>
  <c r="CG16" i="7"/>
  <c r="B3" i="24"/>
  <c r="B11" i="24"/>
  <c r="B19" i="24"/>
  <c r="B27" i="24"/>
  <c r="N6" i="7"/>
  <c r="B9" i="24"/>
  <c r="B17" i="24"/>
  <c r="B25" i="24"/>
  <c r="DB6" i="7"/>
  <c r="R10" i="7"/>
  <c r="BF15" i="7"/>
  <c r="BR10" i="7"/>
  <c r="CT15" i="7"/>
  <c r="B4" i="24"/>
  <c r="B24" i="24"/>
  <c r="CH10" i="7"/>
  <c r="CF8" i="7"/>
  <c r="B6" i="24"/>
  <c r="B14" i="24"/>
  <c r="B22" i="24"/>
  <c r="B8" i="24"/>
  <c r="B28" i="24"/>
  <c r="CV12" i="7"/>
  <c r="BB6" i="7"/>
  <c r="B7" i="24"/>
  <c r="B15" i="24"/>
  <c r="B23" i="24"/>
  <c r="J6" i="7"/>
  <c r="AF8" i="7"/>
  <c r="B5" i="24"/>
  <c r="B13" i="24"/>
  <c r="B21" i="24"/>
  <c r="B12" i="24"/>
  <c r="DF6" i="7"/>
  <c r="BF10" i="7"/>
  <c r="AL10" i="7"/>
  <c r="AJ8" i="7"/>
  <c r="I25" i="18" l="1"/>
  <c r="J25" i="18"/>
  <c r="I13" i="18"/>
  <c r="J13" i="18"/>
  <c r="I14" i="18"/>
  <c r="J14" i="18"/>
  <c r="I3" i="18"/>
  <c r="J3" i="18"/>
  <c r="I17" i="18"/>
  <c r="J17" i="18"/>
  <c r="I26" i="18"/>
  <c r="J26" i="18"/>
  <c r="I2" i="18"/>
  <c r="J2" i="18"/>
  <c r="I28" i="18"/>
  <c r="J28" i="18"/>
  <c r="I12" i="18"/>
  <c r="J12" i="18"/>
  <c r="I27" i="18"/>
  <c r="J27" i="18"/>
  <c r="I11" i="18"/>
  <c r="J11" i="18"/>
  <c r="I22" i="18"/>
  <c r="J22" i="18"/>
  <c r="I6" i="18"/>
  <c r="J6" i="18"/>
  <c r="I20" i="18"/>
  <c r="J20" i="18"/>
  <c r="I19" i="18"/>
  <c r="J19" i="18"/>
  <c r="I9" i="18"/>
  <c r="J9" i="18"/>
  <c r="I5" i="18"/>
  <c r="J5" i="18"/>
  <c r="I16" i="18"/>
  <c r="J16" i="18"/>
  <c r="I15" i="18"/>
  <c r="J15" i="18"/>
  <c r="I10" i="18"/>
  <c r="J10" i="18"/>
  <c r="I24" i="18"/>
  <c r="J24" i="18"/>
  <c r="I8" i="18"/>
  <c r="J8" i="18"/>
  <c r="I23" i="18"/>
  <c r="J23" i="18"/>
  <c r="I7" i="18"/>
  <c r="J7" i="18"/>
  <c r="I18" i="18"/>
  <c r="J18" i="18"/>
  <c r="I21" i="18"/>
  <c r="J21" i="18"/>
  <c r="I4" i="18"/>
  <c r="J4" i="18"/>
  <c r="CT70" i="13"/>
  <c r="CS101" i="13"/>
  <c r="CR101" i="7"/>
  <c r="CR130" i="7" s="1"/>
  <c r="CS70" i="7"/>
  <c r="H20" i="18"/>
  <c r="K20" i="18"/>
  <c r="S20" i="18" s="1"/>
  <c r="K19" i="18"/>
  <c r="S19" i="18" s="1"/>
  <c r="H19" i="18"/>
  <c r="K14" i="18"/>
  <c r="S14" i="18" s="1"/>
  <c r="H14" i="18"/>
  <c r="K3" i="18"/>
  <c r="S3" i="18" s="1"/>
  <c r="H3" i="18"/>
  <c r="K17" i="18"/>
  <c r="S17" i="18" s="1"/>
  <c r="H17" i="18"/>
  <c r="H26" i="18"/>
  <c r="K26" i="18"/>
  <c r="S26" i="18" s="1"/>
  <c r="G2" i="18"/>
  <c r="H2" i="18"/>
  <c r="H28" i="18"/>
  <c r="K28" i="18"/>
  <c r="S28" i="18" s="1"/>
  <c r="H12" i="18"/>
  <c r="K12" i="18"/>
  <c r="S12" i="18" s="1"/>
  <c r="K27" i="18"/>
  <c r="S27" i="18" s="1"/>
  <c r="H27" i="18"/>
  <c r="K11" i="18"/>
  <c r="S11" i="18" s="1"/>
  <c r="H11" i="18"/>
  <c r="K22" i="18"/>
  <c r="S22" i="18" s="1"/>
  <c r="H22" i="18"/>
  <c r="K6" i="18"/>
  <c r="S6" i="18" s="1"/>
  <c r="H6" i="18"/>
  <c r="H25" i="18"/>
  <c r="K25" i="18"/>
  <c r="S25" i="18" s="1"/>
  <c r="K13" i="18"/>
  <c r="S13" i="18" s="1"/>
  <c r="H13" i="18"/>
  <c r="K9" i="18"/>
  <c r="S9" i="18" s="1"/>
  <c r="H9" i="18"/>
  <c r="H5" i="18"/>
  <c r="K5" i="18"/>
  <c r="S5" i="18" s="1"/>
  <c r="H16" i="18"/>
  <c r="K16" i="18"/>
  <c r="S16" i="18" s="1"/>
  <c r="K15" i="18"/>
  <c r="S15" i="18" s="1"/>
  <c r="H15" i="18"/>
  <c r="H10" i="18"/>
  <c r="K10" i="18"/>
  <c r="S10" i="18" s="1"/>
  <c r="H24" i="18"/>
  <c r="K24" i="18"/>
  <c r="S24" i="18" s="1"/>
  <c r="H8" i="18"/>
  <c r="K8" i="18"/>
  <c r="S8" i="18" s="1"/>
  <c r="K23" i="18"/>
  <c r="S23" i="18" s="1"/>
  <c r="H23" i="18"/>
  <c r="K7" i="18"/>
  <c r="S7" i="18" s="1"/>
  <c r="H7" i="18"/>
  <c r="H18" i="18"/>
  <c r="K18" i="18"/>
  <c r="S18" i="18" s="1"/>
  <c r="K21" i="18"/>
  <c r="S21" i="18" s="1"/>
  <c r="H21" i="18"/>
  <c r="H4" i="18"/>
  <c r="K4" i="18"/>
  <c r="S4" i="18" s="1"/>
  <c r="G7" i="21"/>
  <c r="H7" i="21"/>
  <c r="G28" i="21"/>
  <c r="H28" i="21"/>
  <c r="G25" i="21"/>
  <c r="H25" i="21"/>
  <c r="G23" i="21"/>
  <c r="H23" i="21"/>
  <c r="G19" i="21"/>
  <c r="H19" i="21"/>
  <c r="G17" i="21"/>
  <c r="H17" i="21"/>
  <c r="G9" i="21"/>
  <c r="H9" i="21"/>
  <c r="G24" i="21"/>
  <c r="H24" i="21"/>
  <c r="G8" i="21"/>
  <c r="H8" i="21"/>
  <c r="G22" i="21"/>
  <c r="H22" i="21"/>
  <c r="G27" i="21"/>
  <c r="H27" i="21"/>
  <c r="G6" i="21"/>
  <c r="H6" i="21"/>
  <c r="G18" i="21"/>
  <c r="H18" i="21"/>
  <c r="G15" i="21"/>
  <c r="H15" i="21"/>
  <c r="G5" i="21"/>
  <c r="H5" i="21"/>
  <c r="G20" i="21"/>
  <c r="H20" i="21"/>
  <c r="G4" i="21"/>
  <c r="H4" i="21"/>
  <c r="G14" i="21"/>
  <c r="H14" i="21"/>
  <c r="G11" i="21"/>
  <c r="H11" i="21"/>
  <c r="G12" i="21"/>
  <c r="H12" i="21"/>
  <c r="G26" i="21"/>
  <c r="H26" i="21"/>
  <c r="G21" i="21"/>
  <c r="H21" i="21"/>
  <c r="G13" i="21"/>
  <c r="H13" i="21"/>
  <c r="G3" i="21"/>
  <c r="H3" i="21"/>
  <c r="G16" i="21"/>
  <c r="H16" i="21"/>
  <c r="G10" i="21"/>
  <c r="H10" i="21"/>
  <c r="C2" i="24"/>
  <c r="N23" i="21"/>
  <c r="N17" i="21"/>
  <c r="N13" i="21"/>
  <c r="N3" i="21"/>
  <c r="N16" i="21"/>
  <c r="N10" i="21"/>
  <c r="R24" i="18"/>
  <c r="R8" i="18"/>
  <c r="R23" i="18"/>
  <c r="R7" i="18"/>
  <c r="R18" i="18"/>
  <c r="R21" i="18"/>
  <c r="N21" i="21"/>
  <c r="N9" i="21"/>
  <c r="N7" i="21"/>
  <c r="N11" i="21"/>
  <c r="N28" i="21"/>
  <c r="N12" i="21"/>
  <c r="N27" i="21"/>
  <c r="N26" i="21"/>
  <c r="N6" i="21"/>
  <c r="N25" i="21"/>
  <c r="R20" i="18"/>
  <c r="R25" i="18"/>
  <c r="R19" i="18"/>
  <c r="R13" i="18"/>
  <c r="R14" i="18"/>
  <c r="R9" i="18"/>
  <c r="R3" i="18"/>
  <c r="R2" i="18"/>
  <c r="A2" i="21"/>
  <c r="R16" i="18"/>
  <c r="R17" i="18"/>
  <c r="R15" i="18"/>
  <c r="R26" i="18"/>
  <c r="R10" i="18"/>
  <c r="R5" i="18"/>
  <c r="N19" i="21"/>
  <c r="N24" i="21"/>
  <c r="N8" i="21"/>
  <c r="N22" i="21"/>
  <c r="N18" i="21"/>
  <c r="N15" i="21"/>
  <c r="N5" i="21"/>
  <c r="N20" i="21"/>
  <c r="N4" i="21"/>
  <c r="N14" i="21"/>
  <c r="R28" i="18"/>
  <c r="R12" i="18"/>
  <c r="R27" i="18"/>
  <c r="R11" i="18"/>
  <c r="R22" i="18"/>
  <c r="R6" i="18"/>
  <c r="R4" i="18"/>
  <c r="E100" i="7"/>
  <c r="CI129" i="13"/>
  <c r="CD129" i="13"/>
  <c r="CK129" i="13"/>
  <c r="CR129" i="13"/>
  <c r="BY129" i="13"/>
  <c r="BX129" i="13"/>
  <c r="BS129" i="13"/>
  <c r="BT129" i="13"/>
  <c r="CS129" i="13"/>
  <c r="CH129" i="13"/>
  <c r="BW129" i="13"/>
  <c r="CO129" i="13"/>
  <c r="CB129" i="13"/>
  <c r="BU129" i="13"/>
  <c r="CN129" i="13"/>
  <c r="BV129" i="13"/>
  <c r="CL129" i="13"/>
  <c r="CA129" i="13"/>
  <c r="CQ129" i="13"/>
  <c r="CG129" i="13"/>
  <c r="CF129" i="13"/>
  <c r="BR129" i="13"/>
  <c r="CM129" i="13"/>
  <c r="BQ129" i="13"/>
  <c r="CJ129" i="13"/>
  <c r="CC129" i="13"/>
  <c r="BP129" i="13"/>
  <c r="BZ129" i="13"/>
  <c r="CP129" i="13"/>
  <c r="CE129" i="13"/>
  <c r="CT101" i="13" l="1"/>
  <c r="CT129" i="13" s="1"/>
  <c r="CU70" i="13"/>
  <c r="CS101" i="7"/>
  <c r="CS130" i="7" s="1"/>
  <c r="CT70" i="7"/>
  <c r="G2" i="21"/>
  <c r="F100" i="7"/>
  <c r="AD10" i="7"/>
  <c r="T11" i="7"/>
  <c r="AC7" i="7"/>
  <c r="CD10" i="7"/>
  <c r="AR11" i="7"/>
  <c r="AO7" i="7"/>
  <c r="BC12" i="13"/>
  <c r="U12" i="13"/>
  <c r="CO16" i="13"/>
  <c r="AY20" i="13"/>
  <c r="Q20" i="13"/>
  <c r="BJ24" i="13"/>
  <c r="AU24" i="13"/>
  <c r="G28" i="13"/>
  <c r="CD32" i="13"/>
  <c r="AR32" i="13"/>
  <c r="DE6" i="13"/>
  <c r="BW9" i="13"/>
  <c r="Q9" i="13"/>
  <c r="BZ13" i="13"/>
  <c r="AN13" i="13"/>
  <c r="E17" i="13"/>
  <c r="AI12" i="13"/>
  <c r="DC16" i="13"/>
  <c r="BU16" i="13"/>
  <c r="AE20" i="13"/>
  <c r="CZ20" i="13"/>
  <c r="AP24" i="13"/>
  <c r="AA24" i="13"/>
  <c r="CT28" i="13"/>
  <c r="BJ32" i="13"/>
  <c r="X32" i="13"/>
  <c r="CN12" i="7"/>
  <c r="U7" i="7"/>
  <c r="AT10" i="7"/>
  <c r="AZ11" i="7"/>
  <c r="CC7" i="7"/>
  <c r="D11" i="7"/>
  <c r="BZ10" i="7"/>
  <c r="BZ6" i="7"/>
  <c r="DD8" i="7"/>
  <c r="AH10" i="7"/>
  <c r="AG7" i="7"/>
  <c r="J10" i="7"/>
  <c r="CX12" i="13"/>
  <c r="BK16" i="13"/>
  <c r="AC16" i="13"/>
  <c r="CT20" i="13"/>
  <c r="BH20" i="13"/>
  <c r="CJ24" i="13"/>
  <c r="CN28" i="13"/>
  <c r="BB28" i="13"/>
  <c r="R32" i="13"/>
  <c r="AA32" i="13"/>
  <c r="BL7" i="13"/>
  <c r="DB9" i="13"/>
  <c r="BD9" i="13"/>
  <c r="N13" i="13"/>
  <c r="CH17" i="13"/>
  <c r="AV17" i="13"/>
  <c r="CD12" i="13"/>
  <c r="AQ16" i="13"/>
  <c r="I16" i="13"/>
  <c r="BZ20" i="13"/>
  <c r="AN20" i="13"/>
  <c r="BI24" i="13"/>
  <c r="BT28" i="13"/>
  <c r="AH28" i="13"/>
  <c r="DE32" i="13"/>
  <c r="BV6" i="7"/>
  <c r="CH6" i="7"/>
  <c r="CV8" i="7"/>
  <c r="BA16" i="7"/>
  <c r="CT6" i="7"/>
  <c r="BB10" i="7"/>
  <c r="BH12" i="13"/>
  <c r="V12" i="13"/>
  <c r="CP16" i="13"/>
  <c r="BD16" i="13"/>
  <c r="R20" i="13"/>
  <c r="CI24" i="13"/>
  <c r="CF24" i="13"/>
  <c r="L28" i="13"/>
  <c r="CG28" i="13"/>
  <c r="AW32" i="13"/>
  <c r="AE32" i="13"/>
  <c r="AI8" i="13"/>
  <c r="Z9" i="13"/>
  <c r="CA13" i="13"/>
  <c r="AS13" i="13"/>
  <c r="F17" i="13"/>
  <c r="AN12" i="13"/>
  <c r="B12" i="13"/>
  <c r="BV16" i="13"/>
  <c r="AJ16" i="13"/>
  <c r="DE20" i="13"/>
  <c r="CT24" i="13"/>
  <c r="BH24" i="13"/>
  <c r="CU28" i="13"/>
  <c r="BM28" i="13"/>
  <c r="AC32" i="13"/>
  <c r="DD12" i="7"/>
  <c r="AK15" i="7"/>
  <c r="L8" i="7"/>
  <c r="CD6" i="7"/>
  <c r="AP6" i="7"/>
  <c r="X8" i="7"/>
  <c r="W12" i="13"/>
  <c r="CQ16" i="13"/>
  <c r="BI16" i="13"/>
  <c r="S20" i="13"/>
  <c r="CN20" i="13"/>
  <c r="AD24" i="13"/>
  <c r="O24" i="13"/>
  <c r="CH28" i="13"/>
  <c r="AX32" i="13"/>
  <c r="L32" i="13"/>
  <c r="AF7" i="13"/>
  <c r="AQ9" i="13"/>
  <c r="CJ9" i="13"/>
  <c r="AT13" i="13"/>
  <c r="H13" i="13"/>
  <c r="CB17" i="13"/>
  <c r="C12" i="13"/>
  <c r="BW16" i="13"/>
  <c r="AO16" i="13"/>
  <c r="DF20" i="13"/>
  <c r="BT20" i="13"/>
  <c r="J24" i="13"/>
  <c r="CZ28" i="13"/>
  <c r="BN28" i="13"/>
  <c r="AD32" i="13"/>
  <c r="DA10" i="7"/>
  <c r="CG7" i="7"/>
  <c r="DE16" i="13"/>
  <c r="CJ17" i="7"/>
  <c r="AL6" i="7"/>
  <c r="BD8" i="7"/>
  <c r="AH14" i="7"/>
  <c r="AX6" i="7"/>
  <c r="F10" i="7"/>
  <c r="BX12" i="13"/>
  <c r="AL12" i="13"/>
  <c r="DF16" i="13"/>
  <c r="BT16" i="13"/>
  <c r="AH20" i="13"/>
  <c r="CY24" i="13"/>
  <c r="Q24" i="13"/>
  <c r="AB28" i="13"/>
  <c r="CW28" i="13"/>
  <c r="BM32" i="13"/>
  <c r="CQ32" i="13"/>
  <c r="S8" i="13"/>
  <c r="AP9" i="13"/>
  <c r="CQ13" i="13"/>
  <c r="BI13" i="13"/>
  <c r="V17" i="13"/>
  <c r="BD12" i="13"/>
  <c r="R12" i="13"/>
  <c r="CL16" i="13"/>
  <c r="AZ16" i="13"/>
  <c r="N20" i="13"/>
  <c r="CE24" i="13"/>
  <c r="BX24" i="13"/>
  <c r="H28" i="13"/>
  <c r="CC28" i="13"/>
  <c r="AS32" i="13"/>
  <c r="R6" i="7"/>
  <c r="BL8" i="7"/>
  <c r="AX14" i="7"/>
  <c r="AX10" i="7"/>
  <c r="BX8" i="7"/>
  <c r="F6" i="7"/>
  <c r="CY12" i="13"/>
  <c r="BQ12" i="13"/>
  <c r="AD16" i="13"/>
  <c r="CU20" i="13"/>
  <c r="BM20" i="13"/>
  <c r="CG24" i="13"/>
  <c r="P24" i="13"/>
  <c r="BC28" i="13"/>
  <c r="U28" i="13"/>
  <c r="CN32" i="13"/>
  <c r="BI6" i="13"/>
  <c r="CU8" i="13"/>
  <c r="BM9" i="13"/>
  <c r="O13" i="13"/>
  <c r="CJ13" i="13"/>
  <c r="BA17" i="13"/>
  <c r="CE12" i="13"/>
  <c r="AW12" i="13"/>
  <c r="J16" i="13"/>
  <c r="CA20" i="13"/>
  <c r="AS20" i="13"/>
  <c r="CV24" i="13"/>
  <c r="BW24" i="13"/>
  <c r="AI28" i="13"/>
  <c r="DF32" i="13"/>
  <c r="BT32" i="13"/>
  <c r="DE11" i="7"/>
  <c r="BQ7" i="7"/>
  <c r="CL10" i="7"/>
  <c r="AZ24" i="7"/>
  <c r="T8" i="7"/>
  <c r="DD12" i="13"/>
  <c r="BR12" i="13"/>
  <c r="AE16" i="13"/>
  <c r="CZ16" i="13"/>
  <c r="BN20" i="13"/>
  <c r="AB20" i="13"/>
  <c r="AW24" i="13"/>
  <c r="BH28" i="13"/>
  <c r="V28" i="13"/>
  <c r="CS32" i="13"/>
  <c r="G32" i="13"/>
  <c r="CR7" i="13"/>
  <c r="BV9" i="13"/>
  <c r="X9" i="13"/>
  <c r="CO13" i="13"/>
  <c r="BB17" i="13"/>
  <c r="CJ12" i="13"/>
  <c r="AX12" i="13"/>
  <c r="K16" i="13"/>
  <c r="CF16" i="13"/>
  <c r="AT20" i="13"/>
  <c r="H20" i="13"/>
  <c r="AC24" i="13"/>
  <c r="AN28" i="13"/>
  <c r="B28" i="13"/>
  <c r="BY32" i="13"/>
  <c r="BU7" i="7"/>
  <c r="L12" i="7"/>
  <c r="BO20" i="13"/>
  <c r="CT14" i="7"/>
  <c r="P8" i="7"/>
  <c r="CF11" i="7"/>
  <c r="AB8" i="7"/>
  <c r="AT16" i="13"/>
  <c r="AF24" i="13"/>
  <c r="AS6" i="13"/>
  <c r="CZ13" i="13"/>
  <c r="Z16" i="13"/>
  <c r="L24" i="13"/>
  <c r="BH11" i="7"/>
  <c r="BX12" i="7"/>
  <c r="E12" i="13"/>
  <c r="AI20" i="13"/>
  <c r="AT24" i="13"/>
  <c r="CX28" i="13"/>
  <c r="AB32" i="13"/>
  <c r="BG9" i="13"/>
  <c r="BJ13" i="13"/>
  <c r="CR17" i="13"/>
  <c r="CM16" i="13"/>
  <c r="O20" i="13"/>
  <c r="Z24" i="13"/>
  <c r="CD28" i="13"/>
  <c r="AZ8" i="7"/>
  <c r="AP10" i="7"/>
  <c r="AK7" i="7"/>
  <c r="AR12" i="13"/>
  <c r="BZ16" i="13"/>
  <c r="B20" i="13"/>
  <c r="BL24" i="13"/>
  <c r="BQ28" i="13"/>
  <c r="M6" i="13"/>
  <c r="J9" i="13"/>
  <c r="AC13" i="13"/>
  <c r="X12" i="13"/>
  <c r="BF16" i="13"/>
  <c r="CO20" i="13"/>
  <c r="AR24" i="13"/>
  <c r="AW28" i="13"/>
  <c r="CS10" i="7"/>
  <c r="AG20" i="13"/>
  <c r="CT32" i="13"/>
  <c r="AG9" i="13"/>
  <c r="AY12" i="13"/>
  <c r="M20" i="13"/>
  <c r="BZ32" i="13"/>
  <c r="BM6" i="13"/>
  <c r="CY8" i="13"/>
  <c r="BI9" i="13"/>
  <c r="K13" i="13"/>
  <c r="CF13" i="13"/>
  <c r="AW17" i="13"/>
  <c r="AU12" i="13"/>
  <c r="M12" i="13"/>
  <c r="CG16" i="13"/>
  <c r="AQ20" i="13"/>
  <c r="I20" i="13"/>
  <c r="BB24" i="13"/>
  <c r="AM24" i="13"/>
  <c r="DF28" i="13"/>
  <c r="BV32" i="13"/>
  <c r="AJ32" i="13"/>
  <c r="H7" i="13"/>
  <c r="BO9" i="13"/>
  <c r="I9" i="13"/>
  <c r="BR13" i="13"/>
  <c r="AF13" i="13"/>
  <c r="CZ17" i="13"/>
  <c r="K12" i="13"/>
  <c r="BN14" i="7"/>
  <c r="H16" i="13"/>
  <c r="BS28" i="13"/>
  <c r="CE8" i="13"/>
  <c r="BQ17" i="13"/>
  <c r="CQ20" i="13"/>
  <c r="AY28" i="13"/>
  <c r="AB12" i="7"/>
  <c r="CK7" i="7"/>
  <c r="AU16" i="13"/>
  <c r="CD20" i="13"/>
  <c r="BM24" i="13"/>
  <c r="AL28" i="13"/>
  <c r="BS32" i="13"/>
  <c r="CL9" i="13"/>
  <c r="DE13" i="13"/>
  <c r="CZ12" i="13"/>
  <c r="AA16" i="13"/>
  <c r="BJ20" i="13"/>
  <c r="AS24" i="13"/>
  <c r="R28" i="13"/>
  <c r="BN6" i="7"/>
  <c r="AT6" i="7"/>
  <c r="Z10" i="7"/>
  <c r="CI12" i="13"/>
  <c r="N16" i="13"/>
  <c r="AW20" i="13"/>
  <c r="CB24" i="13"/>
  <c r="E28" i="13"/>
  <c r="BY6" i="13"/>
  <c r="AW9" i="13"/>
  <c r="BT13" i="13"/>
  <c r="BO12" i="13"/>
  <c r="DA16" i="13"/>
  <c r="AC20" i="13"/>
  <c r="BG24" i="13"/>
  <c r="CP32" i="13"/>
  <c r="D8" i="7"/>
  <c r="CA24" i="13"/>
  <c r="BH32" i="13"/>
  <c r="CP13" i="13"/>
  <c r="Q12" i="13"/>
  <c r="BF24" i="13"/>
  <c r="AN32" i="13"/>
  <c r="T7" i="13"/>
  <c r="BC9" i="13"/>
  <c r="CV9" i="13"/>
  <c r="BF13" i="13"/>
  <c r="T13" i="13"/>
  <c r="CN17" i="13"/>
  <c r="CP12" i="13"/>
  <c r="BC16" i="13"/>
  <c r="U16" i="13"/>
  <c r="CL20" i="13"/>
  <c r="AZ20" i="13"/>
  <c r="BU24" i="13"/>
  <c r="CF28" i="13"/>
  <c r="AT28" i="13"/>
  <c r="J32" i="13"/>
  <c r="CY32" i="13"/>
  <c r="BT7" i="13"/>
  <c r="CT9" i="13"/>
  <c r="AV9" i="13"/>
  <c r="F13" i="13"/>
  <c r="BZ17" i="13"/>
  <c r="CR12" i="13"/>
  <c r="BF12" i="13"/>
  <c r="AR8" i="7"/>
  <c r="BV10" i="7"/>
  <c r="AS16" i="13"/>
  <c r="DD28" i="13"/>
  <c r="AV7" i="13"/>
  <c r="CX17" i="13"/>
  <c r="Y16" i="13"/>
  <c r="CJ28" i="13"/>
  <c r="CU32" i="13"/>
  <c r="CV7" i="13"/>
  <c r="BR9" i="13"/>
  <c r="T9" i="13"/>
  <c r="CK13" i="13"/>
  <c r="AX17" i="13"/>
  <c r="AZ12" i="13"/>
  <c r="N12" i="13"/>
  <c r="CH16" i="13"/>
  <c r="AV16" i="13"/>
  <c r="J20" i="13"/>
  <c r="DF24" i="13"/>
  <c r="BT24" i="13"/>
  <c r="D28" i="13"/>
  <c r="BY28" i="13"/>
  <c r="AO32" i="13"/>
  <c r="E6" i="13"/>
  <c r="AQ8" i="13"/>
  <c r="R9" i="13"/>
  <c r="BS13" i="13"/>
  <c r="AK13" i="13"/>
  <c r="DE17" i="13"/>
  <c r="P12" i="13"/>
  <c r="CK12" i="13"/>
  <c r="AX16" i="13"/>
  <c r="L16" i="13"/>
  <c r="CG20" i="13"/>
  <c r="DA24" i="13"/>
  <c r="AJ24" i="13"/>
  <c r="BW28" i="13"/>
  <c r="AO28" i="13"/>
  <c r="E32" i="13"/>
  <c r="AO6" i="13"/>
  <c r="CA8" i="13"/>
  <c r="CG9" i="13"/>
  <c r="AI13" i="13"/>
  <c r="DD13" i="13"/>
  <c r="BU17" i="13"/>
  <c r="BC17" i="13"/>
  <c r="BV21" i="13"/>
  <c r="CL25" i="13"/>
  <c r="AZ25" i="13"/>
  <c r="AI29" i="13"/>
  <c r="CF29" i="13"/>
  <c r="BQ7" i="13"/>
  <c r="N10" i="13"/>
  <c r="CE10" i="13"/>
  <c r="AW14" i="13"/>
  <c r="G14" i="13"/>
  <c r="BW18" i="13"/>
  <c r="CR8" i="7"/>
  <c r="CP6" i="7"/>
  <c r="L12" i="13"/>
  <c r="CC20" i="13"/>
  <c r="AK28" i="13"/>
  <c r="CC9" i="13"/>
  <c r="CU12" i="13"/>
  <c r="BI20" i="13"/>
  <c r="Q28" i="13"/>
  <c r="BY7" i="7"/>
  <c r="AM12" i="13"/>
  <c r="BY16" i="13"/>
  <c r="DD20" i="13"/>
  <c r="AE24" i="13"/>
  <c r="BN32" i="13"/>
  <c r="P7" i="13"/>
  <c r="CZ9" i="13"/>
  <c r="X13" i="13"/>
  <c r="S12" i="13"/>
  <c r="BE16" i="13"/>
  <c r="CJ20" i="13"/>
  <c r="K24" i="13"/>
  <c r="AT32" i="13"/>
  <c r="Y7" i="7"/>
  <c r="Z6" i="7"/>
  <c r="L11" i="7"/>
  <c r="F12" i="13"/>
  <c r="AN16" i="13"/>
  <c r="CX24" i="13"/>
  <c r="CY28" i="13"/>
  <c r="AG32" i="13"/>
  <c r="AY8" i="13"/>
  <c r="BK13" i="13"/>
  <c r="CW17" i="13"/>
  <c r="CS12" i="13"/>
  <c r="T16" i="13"/>
  <c r="CD24" i="13"/>
  <c r="CE28" i="13"/>
  <c r="M32" i="13"/>
  <c r="BS12" i="13"/>
  <c r="BK24" i="13"/>
  <c r="CO6" i="13"/>
  <c r="BD13" i="13"/>
  <c r="CK16" i="13"/>
  <c r="AQ24" i="13"/>
  <c r="BC32" i="13"/>
  <c r="CF7" i="13"/>
  <c r="CH9" i="13"/>
  <c r="AJ9" i="13"/>
  <c r="DA13" i="13"/>
  <c r="BN17" i="13"/>
  <c r="BP12" i="13"/>
  <c r="AD12" i="13"/>
  <c r="CX16" i="13"/>
  <c r="BL16" i="13"/>
  <c r="Z20" i="13"/>
  <c r="CQ24" i="13"/>
  <c r="I24" i="13"/>
  <c r="T28" i="13"/>
  <c r="CO28" i="13"/>
  <c r="BE32" i="13"/>
  <c r="BK32" i="13"/>
  <c r="AA8" i="13"/>
  <c r="AH9" i="13"/>
  <c r="CI13" i="13"/>
  <c r="BA13" i="13"/>
  <c r="N17" i="13"/>
  <c r="CZ8" i="7"/>
  <c r="CG12" i="13"/>
  <c r="CW24" i="13"/>
  <c r="DD32" i="13"/>
  <c r="AE13" i="13"/>
  <c r="BM12" i="13"/>
  <c r="CC24" i="13"/>
  <c r="CJ32" i="13"/>
  <c r="AH6" i="7"/>
  <c r="CH12" i="13"/>
  <c r="M16" i="13"/>
  <c r="AR20" i="13"/>
  <c r="BX28" i="13"/>
  <c r="B32" i="13"/>
  <c r="CB7" i="13"/>
  <c r="AN9" i="13"/>
  <c r="BR17" i="13"/>
  <c r="BN12" i="13"/>
  <c r="CV16" i="13"/>
  <c r="X20" i="13"/>
  <c r="BD28" i="13"/>
  <c r="CO32" i="13"/>
  <c r="N10" i="7"/>
  <c r="CN11" i="7"/>
  <c r="BF6" i="7"/>
  <c r="BA12" i="13"/>
  <c r="CE20" i="13"/>
  <c r="CZ24" i="13"/>
  <c r="AM28" i="13"/>
  <c r="BX32" i="13"/>
  <c r="DC9" i="13"/>
  <c r="DF13" i="13"/>
  <c r="AK17" i="13"/>
  <c r="AG12" i="13"/>
  <c r="BK20" i="13"/>
  <c r="BV24" i="13"/>
  <c r="S28" i="13"/>
  <c r="BD32" i="13"/>
  <c r="AK12" i="13"/>
  <c r="W28" i="13"/>
  <c r="CM9" i="13"/>
  <c r="U17" i="13"/>
  <c r="AU20" i="13"/>
  <c r="C28" i="13"/>
  <c r="O32" i="13"/>
  <c r="AM8" i="13"/>
  <c r="V9" i="13"/>
  <c r="BW13" i="13"/>
  <c r="AO13" i="13"/>
  <c r="B17" i="13"/>
  <c r="D12" i="13"/>
  <c r="BY12" i="13"/>
  <c r="AL16" i="13"/>
  <c r="DC20" i="13"/>
  <c r="BU20" i="13"/>
  <c r="CO24" i="13"/>
  <c r="X24" i="13"/>
  <c r="BK28" i="13"/>
  <c r="AC28" i="13"/>
  <c r="CV32" i="13"/>
  <c r="BA6" i="13"/>
  <c r="CM8" i="13"/>
  <c r="BU9" i="13"/>
  <c r="W13" i="13"/>
  <c r="CR13" i="13"/>
  <c r="BI17" i="13"/>
  <c r="BW12" i="13"/>
  <c r="AO12" i="13"/>
  <c r="CL6" i="7"/>
  <c r="G12" i="13"/>
  <c r="BX20" i="13"/>
  <c r="AH32" i="13"/>
  <c r="BT9" i="13"/>
  <c r="CT12" i="13"/>
  <c r="BD20" i="13"/>
  <c r="N32" i="13"/>
  <c r="CC6" i="13"/>
  <c r="CY9" i="13"/>
  <c r="AS9" i="13"/>
  <c r="DB13" i="13"/>
  <c r="BP13" i="13"/>
  <c r="AG17" i="13"/>
  <c r="AE12" i="13"/>
  <c r="CY16" i="13"/>
  <c r="BQ16" i="13"/>
  <c r="AA20" i="13"/>
  <c r="CV20" i="13"/>
  <c r="AL24" i="13"/>
  <c r="W24" i="13"/>
  <c r="CP28" i="13"/>
  <c r="BF32" i="13"/>
  <c r="T32" i="13"/>
  <c r="X7" i="13"/>
  <c r="AY9" i="13"/>
  <c r="CR9" i="13"/>
  <c r="BB13" i="13"/>
  <c r="P13" i="13"/>
  <c r="CJ17" i="13"/>
  <c r="DB12" i="13"/>
  <c r="BO16" i="13"/>
  <c r="AG16" i="13"/>
  <c r="CX20" i="13"/>
  <c r="BL20" i="13"/>
  <c r="B24" i="13"/>
  <c r="CR28" i="13"/>
  <c r="BF28" i="13"/>
  <c r="V32" i="13"/>
  <c r="AQ32" i="13"/>
  <c r="BH7" i="13"/>
  <c r="DF9" i="13"/>
  <c r="BH9" i="13"/>
  <c r="R13" i="13"/>
  <c r="CL17" i="13"/>
  <c r="AZ17" i="13"/>
  <c r="CJ21" i="13"/>
  <c r="AZ21" i="13"/>
  <c r="BU25" i="13"/>
  <c r="AE25" i="13"/>
  <c r="J29" i="13"/>
  <c r="AX6" i="13"/>
  <c r="CJ8" i="13"/>
  <c r="CZ10" i="13"/>
  <c r="BN14" i="13"/>
  <c r="AB14" i="13"/>
  <c r="CR18" i="13"/>
  <c r="BF18" i="13"/>
  <c r="BH8" i="7"/>
  <c r="AF12" i="13"/>
  <c r="CN8" i="7"/>
  <c r="N24" i="13"/>
  <c r="AD13" i="13"/>
  <c r="BZ24" i="13"/>
  <c r="AJ7" i="13"/>
  <c r="CF9" i="13"/>
  <c r="D13" i="13"/>
  <c r="BZ12" i="13"/>
  <c r="E16" i="13"/>
  <c r="AJ20" i="13"/>
  <c r="BP28" i="13"/>
  <c r="DA32" i="13"/>
  <c r="CJ7" i="13"/>
  <c r="AF9" i="13"/>
  <c r="BJ17" i="13"/>
  <c r="AP12" i="13"/>
  <c r="BX16" i="13"/>
  <c r="DC24" i="13"/>
  <c r="AF28" i="13"/>
  <c r="BQ32" i="13"/>
  <c r="O8" i="13"/>
  <c r="CU13" i="13"/>
  <c r="Z17" i="13"/>
  <c r="CA21" i="13"/>
  <c r="I25" i="13"/>
  <c r="AW29" i="13"/>
  <c r="BZ10" i="13"/>
  <c r="B14" i="13"/>
  <c r="AF18" i="13"/>
  <c r="AV8" i="7"/>
  <c r="O16" i="13"/>
  <c r="AG24" i="13"/>
  <c r="AY32" i="13"/>
  <c r="BY13" i="13"/>
  <c r="DB16" i="13"/>
  <c r="M24" i="13"/>
  <c r="BW32" i="13"/>
  <c r="AZ7" i="13"/>
  <c r="W9" i="13"/>
  <c r="BP9" i="13"/>
  <c r="Z13" i="13"/>
  <c r="CT17" i="13"/>
  <c r="CV12" i="13"/>
  <c r="BJ12" i="13"/>
  <c r="W16" i="13"/>
  <c r="CR16" i="13"/>
  <c r="BF20" i="13"/>
  <c r="T20" i="13"/>
  <c r="AO24" i="13"/>
  <c r="AB12" i="13"/>
  <c r="H12" i="13"/>
  <c r="CI8" i="13"/>
  <c r="BM17" i="13"/>
  <c r="BG20" i="13"/>
  <c r="AZ28" i="13"/>
  <c r="CK32" i="13"/>
  <c r="CZ7" i="13"/>
  <c r="P9" i="13"/>
  <c r="AT17" i="13"/>
  <c r="Z12" i="13"/>
  <c r="BM16" i="13"/>
  <c r="BB20" i="13"/>
  <c r="CK24" i="13"/>
  <c r="S24" i="13"/>
  <c r="J28" i="13"/>
  <c r="CR32" i="13"/>
  <c r="AB7" i="13"/>
  <c r="BJ9" i="13"/>
  <c r="S13" i="13"/>
  <c r="L13" i="13"/>
  <c r="AB17" i="13"/>
  <c r="AX21" i="13"/>
  <c r="DA25" i="13"/>
  <c r="CZ29" i="13"/>
  <c r="BP29" i="13"/>
  <c r="BD8" i="13"/>
  <c r="BD10" i="13"/>
  <c r="AG14" i="13"/>
  <c r="U18" i="13"/>
  <c r="J18" i="13"/>
  <c r="BN22" i="13"/>
  <c r="AC26" i="13"/>
  <c r="CT26" i="13"/>
  <c r="H17" i="13"/>
  <c r="BW21" i="13"/>
  <c r="AM21" i="13"/>
  <c r="E25" i="13"/>
  <c r="CQ29" i="13"/>
  <c r="AS29" i="13"/>
  <c r="I7" i="13"/>
  <c r="BV10" i="13"/>
  <c r="AJ10" i="13"/>
  <c r="DE14" i="13"/>
  <c r="BO14" i="13"/>
  <c r="AB18" i="13"/>
  <c r="CV22" i="13"/>
  <c r="BJ22" i="13"/>
  <c r="Y26" i="13"/>
  <c r="CP26" i="13"/>
  <c r="CQ17" i="13"/>
  <c r="BC21" i="13"/>
  <c r="S21" i="13"/>
  <c r="CN25" i="13"/>
  <c r="BW29" i="13"/>
  <c r="Y29" i="13"/>
  <c r="AC7" i="13"/>
  <c r="BB10" i="13"/>
  <c r="P10" i="13"/>
  <c r="CK14" i="13"/>
  <c r="AU14" i="13"/>
  <c r="H18" i="13"/>
  <c r="CB22" i="13"/>
  <c r="AP22" i="13"/>
  <c r="Q32" i="13"/>
  <c r="CZ32" i="13"/>
  <c r="BV13" i="13"/>
  <c r="BS16" i="13"/>
  <c r="F24" i="13"/>
  <c r="DE28" i="13"/>
  <c r="S32" i="13"/>
  <c r="AX9" i="13"/>
  <c r="BQ13" i="13"/>
  <c r="AV12" i="13"/>
  <c r="CT16" i="13"/>
  <c r="CI20" i="13"/>
  <c r="CB20" i="13"/>
  <c r="DA12" i="13"/>
  <c r="CX6" i="7"/>
  <c r="BR28" i="13"/>
  <c r="BL17" i="13"/>
  <c r="AX28" i="13"/>
  <c r="BC8" i="13"/>
  <c r="BG13" i="13"/>
  <c r="CS17" i="13"/>
  <c r="BI12" i="13"/>
  <c r="CM20" i="13"/>
  <c r="BY24" i="13"/>
  <c r="AU28" i="13"/>
  <c r="CF32" i="13"/>
  <c r="DC8" i="13"/>
  <c r="G13" i="13"/>
  <c r="AS17" i="13"/>
  <c r="Y12" i="13"/>
  <c r="BC20" i="13"/>
  <c r="BN24" i="13"/>
  <c r="K28" i="13"/>
  <c r="AV32" i="13"/>
  <c r="CA9" i="13"/>
  <c r="CD13" i="13"/>
  <c r="I17" i="13"/>
  <c r="B21" i="13"/>
  <c r="CQ25" i="13"/>
  <c r="T29" i="13"/>
  <c r="BI10" i="13"/>
  <c r="CN14" i="13"/>
  <c r="K18" i="13"/>
  <c r="BT8" i="7"/>
  <c r="CJ16" i="13"/>
  <c r="AR28" i="13"/>
  <c r="C8" i="13"/>
  <c r="AL17" i="13"/>
  <c r="BP16" i="13"/>
  <c r="X28" i="13"/>
  <c r="AI32" i="13"/>
  <c r="G8" i="13"/>
  <c r="BB9" i="13"/>
  <c r="DC13" i="13"/>
  <c r="BU13" i="13"/>
  <c r="AH17" i="13"/>
  <c r="AJ12" i="13"/>
  <c r="DE12" i="13"/>
  <c r="BR16" i="13"/>
  <c r="AF16" i="13"/>
  <c r="DA20" i="13"/>
  <c r="CP24" i="13"/>
  <c r="BD24" i="13"/>
  <c r="CS20" i="13"/>
  <c r="BY20" i="13"/>
  <c r="BY9" i="13"/>
  <c r="BK12" i="13"/>
  <c r="Y20" i="13"/>
  <c r="AE28" i="13"/>
  <c r="BP32" i="13"/>
  <c r="CU9" i="13"/>
  <c r="CX13" i="13"/>
  <c r="AC17" i="13"/>
  <c r="I12" i="13"/>
  <c r="CN16" i="13"/>
  <c r="BQ20" i="13"/>
  <c r="AH24" i="13"/>
  <c r="AV28" i="13"/>
  <c r="Y28" i="13"/>
  <c r="P32" i="13"/>
  <c r="DD7" i="13"/>
  <c r="BQ9" i="13"/>
  <c r="AX13" i="13"/>
  <c r="AP17" i="13"/>
  <c r="AM17" i="13"/>
  <c r="AC21" i="13"/>
  <c r="Y25" i="13"/>
  <c r="S29" i="13"/>
  <c r="R6" i="13"/>
  <c r="CP10" i="13"/>
  <c r="BO10" i="13"/>
  <c r="BH14" i="13"/>
  <c r="AV18" i="13"/>
  <c r="AN22" i="13"/>
  <c r="B22" i="13"/>
  <c r="BT26" i="13"/>
  <c r="AH26" i="13"/>
  <c r="AY17" i="13"/>
  <c r="BR21" i="13"/>
  <c r="CH25" i="13"/>
  <c r="AV25" i="13"/>
  <c r="AE29" i="13"/>
  <c r="CB29" i="13"/>
  <c r="BU7" i="13"/>
  <c r="J10" i="13"/>
  <c r="CA10" i="13"/>
  <c r="AS14" i="13"/>
  <c r="C14" i="13"/>
  <c r="BS18" i="13"/>
  <c r="AJ22" i="13"/>
  <c r="DE22" i="13"/>
  <c r="BP26" i="13"/>
  <c r="AD26" i="13"/>
  <c r="AE17" i="13"/>
  <c r="AP21" i="13"/>
  <c r="BN25" i="13"/>
  <c r="CE16" i="13"/>
  <c r="CA16" i="13"/>
  <c r="CM32" i="13"/>
  <c r="BG16" i="13"/>
  <c r="H32" i="13"/>
  <c r="AM9" i="13"/>
  <c r="AP13" i="13"/>
  <c r="BX17" i="13"/>
  <c r="AM16" i="13"/>
  <c r="BV20" i="13"/>
  <c r="BE24" i="13"/>
  <c r="AD28" i="13"/>
  <c r="AM32" i="13"/>
  <c r="CD9" i="13"/>
  <c r="CW13" i="13"/>
  <c r="CB12" i="13"/>
  <c r="C16" i="13"/>
  <c r="AL20" i="13"/>
  <c r="U24" i="13"/>
  <c r="DA28" i="13"/>
  <c r="C32" i="13"/>
  <c r="AT9" i="13"/>
  <c r="BM13" i="13"/>
  <c r="L17" i="13"/>
  <c r="AQ21" i="13"/>
  <c r="CU29" i="13"/>
  <c r="E7" i="13"/>
  <c r="AN10" i="13"/>
  <c r="BS14" i="13"/>
  <c r="CZ22" i="13"/>
  <c r="CN12" i="13"/>
  <c r="AX20" i="13"/>
  <c r="F28" i="13"/>
  <c r="BF9" i="13"/>
  <c r="BT12" i="13"/>
  <c r="AD20" i="13"/>
  <c r="CS28" i="13"/>
  <c r="AG6" i="13"/>
  <c r="BS8" i="13"/>
  <c r="CO9" i="13"/>
  <c r="AQ13" i="13"/>
  <c r="I13" i="13"/>
  <c r="CC17" i="13"/>
  <c r="CA12" i="13"/>
  <c r="AS12" i="13"/>
  <c r="F16" i="13"/>
  <c r="BW20" i="13"/>
  <c r="AO20" i="13"/>
  <c r="CR24" i="13"/>
  <c r="BO20" i="7"/>
  <c r="BA28" i="13"/>
  <c r="AG28" i="13"/>
  <c r="AA13" i="13"/>
  <c r="AC12" i="13"/>
  <c r="BR24" i="13"/>
  <c r="N28" i="13"/>
  <c r="CE32" i="13"/>
  <c r="BN9" i="13"/>
  <c r="CG13" i="13"/>
  <c r="BL12" i="13"/>
  <c r="S16" i="13"/>
  <c r="CY20" i="13"/>
  <c r="CR20" i="13"/>
  <c r="AK24" i="13"/>
  <c r="BG28" i="13"/>
  <c r="BB32" i="13"/>
  <c r="BO32" i="13"/>
  <c r="CQ8" i="13"/>
  <c r="CN9" i="13"/>
  <c r="CC13" i="13"/>
  <c r="BE17" i="13"/>
  <c r="BQ21" i="13"/>
  <c r="D21" i="13"/>
  <c r="AJ25" i="13"/>
  <c r="AP29" i="13"/>
  <c r="CT6" i="13"/>
  <c r="DE10" i="13"/>
  <c r="CT14" i="13"/>
  <c r="CI14" i="13"/>
  <c r="BG18" i="13"/>
  <c r="CE22" i="13"/>
  <c r="AW22" i="13"/>
  <c r="H26" i="13"/>
  <c r="CB30" i="13"/>
  <c r="CS21" i="13"/>
  <c r="BJ21" i="13"/>
  <c r="V25" i="13"/>
  <c r="CM25" i="13"/>
  <c r="BR29" i="13"/>
  <c r="P29" i="13"/>
  <c r="AB8" i="13"/>
  <c r="BE10" i="13"/>
  <c r="O10" i="13"/>
  <c r="CJ14" i="13"/>
  <c r="AW18" i="13"/>
  <c r="G18" i="13"/>
  <c r="CA22" i="13"/>
  <c r="AS22" i="13"/>
  <c r="D26" i="13"/>
  <c r="BX30" i="13"/>
  <c r="BY21" i="13"/>
  <c r="AK21" i="13"/>
  <c r="B25" i="13"/>
  <c r="BS25" i="13"/>
  <c r="AX29" i="13"/>
  <c r="J6" i="13"/>
  <c r="AV8" i="13"/>
  <c r="AK10" i="13"/>
  <c r="DB14" i="13"/>
  <c r="BP14" i="13"/>
  <c r="AC18" i="13"/>
  <c r="CT18" i="13"/>
  <c r="BG22" i="13"/>
  <c r="CW12" i="13"/>
  <c r="CC12" i="13"/>
  <c r="BS9" i="13"/>
  <c r="DD17" i="13"/>
  <c r="DB20" i="13"/>
  <c r="AJ28" i="13"/>
  <c r="BU32" i="13"/>
  <c r="K8" i="13"/>
  <c r="CY13" i="13"/>
  <c r="AD17" i="13"/>
  <c r="J12" i="13"/>
  <c r="AW16" i="13"/>
  <c r="V20" i="13"/>
  <c r="DD24" i="13"/>
  <c r="BJ10" i="7"/>
  <c r="Q6" i="13"/>
  <c r="V16" i="13"/>
  <c r="BQ6" i="13"/>
  <c r="CS16" i="13"/>
  <c r="DA6" i="13"/>
  <c r="Z25" i="13"/>
  <c r="BA18" i="13"/>
  <c r="CC32" i="13"/>
  <c r="BI32" i="13"/>
  <c r="CL13" i="13"/>
  <c r="CI16" i="13"/>
  <c r="V24" i="13"/>
  <c r="CV13" i="13"/>
  <c r="CG6" i="13"/>
  <c r="AH16" i="13"/>
  <c r="CL28" i="13"/>
  <c r="L9" i="13"/>
  <c r="BV25" i="13"/>
  <c r="AC10" i="13"/>
  <c r="S22" i="13"/>
  <c r="CF21" i="13"/>
  <c r="F29" i="13"/>
  <c r="BJ14" i="13"/>
  <c r="O22" i="13"/>
  <c r="BL21" i="13"/>
  <c r="G25" i="13"/>
  <c r="BV6" i="13"/>
  <c r="CB10" i="13"/>
  <c r="D14" i="13"/>
  <c r="AH18" i="13"/>
  <c r="CH24" i="13"/>
  <c r="M9" i="13"/>
  <c r="BP20" i="13"/>
  <c r="AZ32" i="13"/>
  <c r="CH13" i="13"/>
  <c r="CU16" i="13"/>
  <c r="BA20" i="13"/>
  <c r="D24" i="13"/>
  <c r="BV28" i="13"/>
  <c r="BA32" i="13"/>
  <c r="BU6" i="13"/>
  <c r="AE9" i="13"/>
  <c r="CE13" i="13"/>
  <c r="BX13" i="13"/>
  <c r="BP17" i="13"/>
  <c r="BK21" i="13"/>
  <c r="BF25" i="13"/>
  <c r="AU25" i="13"/>
  <c r="AG29" i="13"/>
  <c r="CW7" i="13"/>
  <c r="M10" i="13"/>
  <c r="CS14" i="13"/>
  <c r="CG18" i="13"/>
  <c r="BV18" i="13"/>
  <c r="C22" i="13"/>
  <c r="BY26" i="13"/>
  <c r="AI26" i="13"/>
  <c r="DC30" i="13"/>
  <c r="BP21" i="13"/>
  <c r="AF21" i="13"/>
  <c r="BA25" i="13"/>
  <c r="K25" i="13"/>
  <c r="CO29" i="13"/>
  <c r="BR6" i="13"/>
  <c r="DD8" i="13"/>
  <c r="CF10" i="13"/>
  <c r="AT14" i="13"/>
  <c r="H14" i="13"/>
  <c r="BX18" i="13"/>
  <c r="AL18" i="13"/>
  <c r="DF22" i="13"/>
  <c r="BU26" i="13"/>
  <c r="AE26" i="13"/>
  <c r="AN17" i="13"/>
  <c r="CY21" i="13"/>
  <c r="L21" i="13"/>
  <c r="AG25" i="13"/>
  <c r="CW29" i="13"/>
  <c r="BU29" i="13"/>
  <c r="CL6" i="13"/>
  <c r="CX10" i="13"/>
  <c r="BL10" i="13"/>
  <c r="Z14" i="13"/>
  <c r="CQ14" i="13"/>
  <c r="BD18" i="13"/>
  <c r="R18" i="13"/>
  <c r="CL22" i="13"/>
  <c r="AV24" i="13"/>
  <c r="AB24" i="13"/>
  <c r="AZ9" i="13"/>
  <c r="AT12" i="13"/>
  <c r="D20" i="13"/>
  <c r="BZ28" i="13"/>
  <c r="D32" i="13"/>
  <c r="AI9" i="13"/>
  <c r="AL13" i="13"/>
  <c r="BT17" i="13"/>
  <c r="AY16" i="13"/>
  <c r="AR16" i="13"/>
  <c r="AK20" i="13"/>
  <c r="BQ24" i="13"/>
  <c r="DC28" i="13"/>
  <c r="CX32" i="13"/>
  <c r="CI32" i="13"/>
  <c r="AU8" i="13"/>
  <c r="AK9" i="13"/>
  <c r="B13" i="13"/>
  <c r="DA17" i="13"/>
  <c r="G17" i="13"/>
  <c r="AJ21" i="13"/>
  <c r="D16" i="13"/>
  <c r="CA28" i="13"/>
  <c r="BY17" i="13"/>
  <c r="AX24" i="13"/>
  <c r="CN7" i="13"/>
  <c r="BS17" i="13"/>
  <c r="DE29" i="13"/>
  <c r="AN8" i="13"/>
  <c r="BM14" i="13"/>
  <c r="Z18" i="13"/>
  <c r="AS26" i="13"/>
  <c r="X17" i="13"/>
  <c r="BE21" i="13"/>
  <c r="CV29" i="13"/>
  <c r="CX6" i="13"/>
  <c r="AZ10" i="13"/>
  <c r="CE14" i="13"/>
  <c r="F18" i="13"/>
  <c r="AO26" i="13"/>
  <c r="D17" i="13"/>
  <c r="AI21" i="13"/>
  <c r="CM29" i="13"/>
  <c r="M7" i="13"/>
  <c r="AF10" i="13"/>
  <c r="BK14" i="13"/>
  <c r="CR22" i="13"/>
  <c r="I22" i="13"/>
  <c r="BW26" i="13"/>
  <c r="AN30" i="13"/>
  <c r="B30" i="13"/>
  <c r="AL7" i="13"/>
  <c r="AS11" i="13"/>
  <c r="C11" i="13"/>
  <c r="AQ15" i="13"/>
  <c r="G15" i="13"/>
  <c r="BU21" i="13"/>
  <c r="AG21" i="13"/>
  <c r="DE25" i="13"/>
  <c r="BO25" i="13"/>
  <c r="CO12" i="13"/>
  <c r="S9" i="13"/>
  <c r="AB16" i="13"/>
  <c r="BR32" i="13"/>
  <c r="CS13" i="13"/>
  <c r="BE25" i="13"/>
  <c r="AJ29" i="13"/>
  <c r="H10" i="13"/>
  <c r="CB18" i="13"/>
  <c r="AH22" i="13"/>
  <c r="BN26" i="13"/>
  <c r="CX21" i="13"/>
  <c r="CB25" i="13"/>
  <c r="M29" i="13"/>
  <c r="AP10" i="13"/>
  <c r="BY14" i="13"/>
  <c r="CY18" i="13"/>
  <c r="AD22" i="13"/>
  <c r="BJ26" i="13"/>
  <c r="CD21" i="13"/>
  <c r="BH25" i="13"/>
  <c r="CN29" i="13"/>
  <c r="V10" i="13"/>
  <c r="BE14" i="13"/>
  <c r="CE18" i="13"/>
  <c r="J22" i="13"/>
  <c r="CB26" i="13"/>
  <c r="AP26" i="13"/>
  <c r="C30" i="13"/>
  <c r="AI6" i="13"/>
  <c r="BU8" i="13"/>
  <c r="H11" i="13"/>
  <c r="CB15" i="13"/>
  <c r="BE15" i="13"/>
  <c r="BW17" i="13"/>
  <c r="CP21" i="13"/>
  <c r="DF25" i="13"/>
  <c r="BT25" i="13"/>
  <c r="BC29" i="13"/>
  <c r="E29" i="13"/>
  <c r="AW7" i="13"/>
  <c r="AH10" i="13"/>
  <c r="CY10" i="13"/>
  <c r="BQ14" i="13"/>
  <c r="AA14" i="13"/>
  <c r="CQ18" i="13"/>
  <c r="BH22" i="13"/>
  <c r="V22" i="13"/>
  <c r="CN26" i="13"/>
  <c r="BB26" i="13"/>
  <c r="O30" i="13"/>
  <c r="W6" i="13"/>
  <c r="BI8" i="13"/>
  <c r="T11" i="13"/>
  <c r="CN15" i="13"/>
  <c r="BQ15" i="13"/>
  <c r="BK6" i="13"/>
  <c r="CI11" i="13"/>
  <c r="AC15" i="13"/>
  <c r="AM19" i="13"/>
  <c r="E19" i="13"/>
  <c r="BY23" i="13"/>
  <c r="DE27" i="13"/>
  <c r="CA32" i="13"/>
  <c r="CM12" i="13"/>
  <c r="BK9" i="13"/>
  <c r="AY29" i="13"/>
  <c r="BX14" i="13"/>
  <c r="CJ26" i="13"/>
  <c r="CX25" i="13"/>
  <c r="BE7" i="13"/>
  <c r="S14" i="13"/>
  <c r="CF26" i="13"/>
  <c r="CD25" i="13"/>
  <c r="BY7" i="13"/>
  <c r="DE18" i="13"/>
  <c r="CG26" i="13"/>
  <c r="H30" i="13"/>
  <c r="BR7" i="13"/>
  <c r="CD11" i="13"/>
  <c r="F15" i="13"/>
  <c r="BF21" i="13"/>
  <c r="AI25" i="13"/>
  <c r="AK29" i="13"/>
  <c r="CS7" i="13"/>
  <c r="DD10" i="13"/>
  <c r="CW14" i="13"/>
  <c r="CK18" i="13"/>
  <c r="BJ18" i="13"/>
  <c r="BB22" i="13"/>
  <c r="AR26" i="13"/>
  <c r="T30" i="13"/>
  <c r="AO30" i="13"/>
  <c r="DE8" i="13"/>
  <c r="CP11" i="13"/>
  <c r="CW15" i="13"/>
  <c r="AX7" i="13"/>
  <c r="CQ15" i="13"/>
  <c r="BS19" i="13"/>
  <c r="BK23" i="13"/>
  <c r="AN23" i="13"/>
  <c r="AX27" i="13"/>
  <c r="CX31" i="13"/>
  <c r="AJ31" i="13"/>
  <c r="CM7" i="13"/>
  <c r="C20" i="13"/>
  <c r="DE9" i="13"/>
  <c r="BE20" i="13"/>
  <c r="BE9" i="13"/>
  <c r="U20" i="13"/>
  <c r="U9" i="13"/>
  <c r="BV29" i="13"/>
  <c r="AD6" i="7"/>
  <c r="H9" i="13"/>
  <c r="CS6" i="13"/>
  <c r="AZ13" i="13"/>
  <c r="BA16" i="13"/>
  <c r="BP8" i="7"/>
  <c r="CW16" i="13"/>
  <c r="AO9" i="13"/>
  <c r="W20" i="13"/>
  <c r="CG32" i="13"/>
  <c r="CN13" i="13"/>
  <c r="BK25" i="13"/>
  <c r="R14" i="13"/>
  <c r="CO26" i="13"/>
  <c r="AV21" i="13"/>
  <c r="BB6" i="13"/>
  <c r="X14" i="13"/>
  <c r="CK26" i="13"/>
  <c r="AB21" i="13"/>
  <c r="K29" i="13"/>
  <c r="CO7" i="13"/>
  <c r="BG10" i="13"/>
  <c r="CO18" i="13"/>
  <c r="P22" i="13"/>
  <c r="AU13" i="13"/>
  <c r="AJ13" i="13"/>
  <c r="BC24" i="13"/>
  <c r="CW6" i="13"/>
  <c r="AV13" i="13"/>
  <c r="R16" i="13"/>
  <c r="CM24" i="13"/>
  <c r="C24" i="13"/>
  <c r="CK28" i="13"/>
  <c r="CB32" i="13"/>
  <c r="AR7" i="13"/>
  <c r="AD9" i="13"/>
  <c r="C13" i="13"/>
  <c r="DB17" i="13"/>
  <c r="CY17" i="13"/>
  <c r="AH21" i="13"/>
  <c r="CK25" i="13"/>
  <c r="CE29" i="13"/>
  <c r="AZ29" i="13"/>
  <c r="BT8" i="13"/>
  <c r="X10" i="13"/>
  <c r="Q14" i="13"/>
  <c r="E18" i="13"/>
  <c r="CJ22" i="13"/>
  <c r="AX22" i="13"/>
  <c r="M26" i="13"/>
  <c r="CD26" i="13"/>
  <c r="CU17" i="13"/>
  <c r="BG21" i="13"/>
  <c r="W21" i="13"/>
  <c r="CR25" i="13"/>
  <c r="CA29" i="13"/>
  <c r="AC29" i="13"/>
  <c r="Y7" i="13"/>
  <c r="BF10" i="13"/>
  <c r="T10" i="13"/>
  <c r="CO14" i="13"/>
  <c r="AY14" i="13"/>
  <c r="L18" i="13"/>
  <c r="CF22" i="13"/>
  <c r="AT22" i="13"/>
  <c r="I26" i="13"/>
  <c r="BZ26" i="13"/>
  <c r="CA17" i="13"/>
  <c r="CT21" i="13"/>
  <c r="C21" i="13"/>
  <c r="BX25" i="13"/>
  <c r="BG29" i="13"/>
  <c r="I29" i="13"/>
  <c r="AS7" i="13"/>
  <c r="AL10" i="13"/>
  <c r="DC10" i="13"/>
  <c r="BU14" i="13"/>
  <c r="AE14" i="13"/>
  <c r="CU18" i="13"/>
  <c r="BL22" i="13"/>
  <c r="Z22" i="13"/>
  <c r="AC6" i="13"/>
  <c r="K32" i="13"/>
  <c r="J13" i="13"/>
  <c r="G16" i="13"/>
  <c r="Y24" i="13"/>
  <c r="BI28" i="13"/>
  <c r="U6" i="13"/>
  <c r="DA9" i="13"/>
  <c r="U13" i="13"/>
  <c r="DC12" i="13"/>
  <c r="CD16" i="13"/>
  <c r="BS20" i="13"/>
  <c r="AV20" i="13"/>
  <c r="BP24" i="13"/>
  <c r="AA28" i="13"/>
  <c r="F32" i="13"/>
  <c r="I6" i="13"/>
  <c r="CQ9" i="13"/>
  <c r="AR9" i="13"/>
  <c r="AG13" i="13"/>
  <c r="Y17" i="13"/>
  <c r="BT21" i="13"/>
  <c r="K21" i="13"/>
  <c r="AL9" i="13"/>
  <c r="I32" i="13"/>
  <c r="BE12" i="13"/>
  <c r="BL28" i="13"/>
  <c r="CW9" i="13"/>
  <c r="AS21" i="13"/>
  <c r="BF29" i="13"/>
  <c r="AD10" i="13"/>
  <c r="CY14" i="13"/>
  <c r="CU22" i="13"/>
  <c r="X26" i="13"/>
  <c r="C17" i="13"/>
  <c r="AL25" i="13"/>
  <c r="CH29" i="13"/>
  <c r="L8" i="13"/>
  <c r="AE10" i="13"/>
  <c r="BM18" i="13"/>
  <c r="CQ22" i="13"/>
  <c r="T26" i="13"/>
  <c r="CO21" i="13"/>
  <c r="R25" i="13"/>
  <c r="BN29" i="13"/>
  <c r="AF8" i="13"/>
  <c r="K10" i="13"/>
  <c r="AS18" i="13"/>
  <c r="BW22" i="13"/>
  <c r="BA26" i="13"/>
  <c r="K26" i="13"/>
  <c r="CE30" i="13"/>
  <c r="BY30" i="13"/>
  <c r="CX7" i="13"/>
  <c r="CJ11" i="13"/>
  <c r="AX11" i="13"/>
  <c r="BF15" i="13"/>
  <c r="CF19" i="13"/>
  <c r="BH21" i="13"/>
  <c r="X21" i="13"/>
  <c r="AS25" i="13"/>
  <c r="CI28" i="13"/>
  <c r="DE24" i="13"/>
  <c r="V13" i="13"/>
  <c r="E20" i="13"/>
  <c r="W32" i="13"/>
  <c r="CK17" i="13"/>
  <c r="D25" i="13"/>
  <c r="AK7" i="13"/>
  <c r="AX14" i="13"/>
  <c r="AA18" i="13"/>
  <c r="Q22" i="13"/>
  <c r="AV30" i="13"/>
  <c r="Y21" i="13"/>
  <c r="BG25" i="13"/>
  <c r="V6" i="13"/>
  <c r="Y10" i="13"/>
  <c r="BD14" i="13"/>
  <c r="CH18" i="13"/>
  <c r="M22" i="13"/>
  <c r="AR30" i="13"/>
  <c r="E21" i="13"/>
  <c r="AM25" i="13"/>
  <c r="AP6" i="13"/>
  <c r="E10" i="13"/>
  <c r="AJ14" i="13"/>
  <c r="BN18" i="13"/>
  <c r="BE22" i="13"/>
  <c r="P26" i="13"/>
  <c r="CJ30" i="13"/>
  <c r="AX30" i="13"/>
  <c r="CU6" i="13"/>
  <c r="CO11" i="13"/>
  <c r="AY11" i="13"/>
  <c r="CM15" i="13"/>
  <c r="X15" i="13"/>
  <c r="K17" i="13"/>
  <c r="V21" i="13"/>
  <c r="AT25" i="13"/>
  <c r="H25" i="13"/>
  <c r="CP29" i="13"/>
  <c r="AN29" i="13"/>
  <c r="D8" i="13"/>
  <c r="CC10" i="13"/>
  <c r="AM10" i="13"/>
  <c r="E14" i="13"/>
  <c r="BU18" i="13"/>
  <c r="AE18" i="13"/>
  <c r="CY22" i="13"/>
  <c r="BQ22" i="13"/>
  <c r="AB26" i="13"/>
  <c r="CV30" i="13"/>
  <c r="AA9" i="13"/>
  <c r="Y13" i="13"/>
  <c r="H24" i="13"/>
  <c r="CB13" i="13"/>
  <c r="AY24" i="13"/>
  <c r="AR13" i="13"/>
  <c r="X8" i="13"/>
  <c r="BB12" i="13"/>
  <c r="AH12" i="13"/>
  <c r="CI9" i="13"/>
  <c r="Q17" i="13"/>
  <c r="K20" i="13"/>
  <c r="CS9" i="13"/>
  <c r="BS24" i="13"/>
  <c r="BL13" i="13"/>
  <c r="P20" i="13"/>
  <c r="BE6" i="13"/>
  <c r="CF17" i="13"/>
  <c r="BM29" i="13"/>
  <c r="CW18" i="13"/>
  <c r="AY26" i="13"/>
  <c r="BQ25" i="13"/>
  <c r="CN8" i="13"/>
  <c r="CN18" i="13"/>
  <c r="AU26" i="13"/>
  <c r="AW25" i="13"/>
  <c r="CK29" i="13"/>
  <c r="C9" i="13"/>
  <c r="AP14" i="13"/>
  <c r="BT18" i="13"/>
  <c r="DB22" i="13"/>
  <c r="CS24" i="13"/>
  <c r="DF12" i="13"/>
  <c r="O28" i="13"/>
  <c r="CE9" i="13"/>
  <c r="M17" i="13"/>
  <c r="BH16" i="13"/>
  <c r="R24" i="13"/>
  <c r="P28" i="13"/>
  <c r="I28" i="13"/>
  <c r="DC32" i="13"/>
  <c r="AE8" i="13"/>
  <c r="BA9" i="13"/>
  <c r="AH13" i="13"/>
  <c r="J17" i="13"/>
  <c r="W17" i="13"/>
  <c r="M21" i="13"/>
  <c r="CV25" i="13"/>
  <c r="C29" i="13"/>
  <c r="AH6" i="13"/>
  <c r="BJ10" i="13"/>
  <c r="AY10" i="13"/>
  <c r="AR14" i="13"/>
  <c r="P18" i="13"/>
  <c r="X22" i="13"/>
  <c r="CS22" i="13"/>
  <c r="BD26" i="13"/>
  <c r="R26" i="13"/>
  <c r="AI17" i="13"/>
  <c r="AT21" i="13"/>
  <c r="BR25" i="13"/>
  <c r="AF25" i="13"/>
  <c r="O29" i="13"/>
  <c r="BL29" i="13"/>
  <c r="CK7" i="13"/>
  <c r="DA10" i="13"/>
  <c r="BK10" i="13"/>
  <c r="AC14" i="13"/>
  <c r="CS18" i="13"/>
  <c r="BC18" i="13"/>
  <c r="T22" i="13"/>
  <c r="CO22" i="13"/>
  <c r="AZ26" i="13"/>
  <c r="N26" i="13"/>
  <c r="O17" i="13"/>
  <c r="Z21" i="13"/>
  <c r="AX25" i="13"/>
  <c r="L25" i="13"/>
  <c r="CT29" i="13"/>
  <c r="AR29" i="13"/>
  <c r="DE7" i="13"/>
  <c r="CG10" i="13"/>
  <c r="AQ10" i="13"/>
  <c r="I14" i="13"/>
  <c r="BY18" i="13"/>
  <c r="AI18" i="13"/>
  <c r="DC22" i="13"/>
  <c r="BX11" i="7"/>
  <c r="M13" i="13"/>
  <c r="BP7" i="13"/>
  <c r="CD17" i="13"/>
  <c r="CB16" i="13"/>
  <c r="G24" i="13"/>
  <c r="AP32" i="13"/>
  <c r="AN7" i="13"/>
  <c r="CB9" i="13"/>
  <c r="DF17" i="13"/>
  <c r="CL12" i="13"/>
  <c r="B16" i="13"/>
  <c r="CH20" i="13"/>
  <c r="DB24" i="13"/>
  <c r="BO24" i="13"/>
  <c r="AP28" i="13"/>
  <c r="AK32" i="13"/>
  <c r="CK6" i="13"/>
  <c r="CP9" i="13"/>
  <c r="BO13" i="13"/>
  <c r="BH13" i="13"/>
  <c r="AJ17" i="13"/>
  <c r="DB21" i="13"/>
  <c r="B14" i="7"/>
  <c r="T12" i="13"/>
  <c r="BW8" i="13"/>
  <c r="DD16" i="13"/>
  <c r="BE28" i="13"/>
  <c r="BN13" i="13"/>
  <c r="J25" i="13"/>
  <c r="CX29" i="13"/>
  <c r="BT10" i="13"/>
  <c r="AK18" i="13"/>
  <c r="CD22" i="13"/>
  <c r="C26" i="13"/>
  <c r="CM21" i="13"/>
  <c r="U25" i="13"/>
  <c r="BI29" i="13"/>
  <c r="CL10" i="13"/>
  <c r="N14" i="13"/>
  <c r="AR18" i="13"/>
  <c r="BZ22" i="13"/>
  <c r="DF26" i="13"/>
  <c r="BS21" i="13"/>
  <c r="DD25" i="13"/>
  <c r="AO29" i="13"/>
  <c r="BR10" i="13"/>
  <c r="DA14" i="13"/>
  <c r="X18" i="13"/>
  <c r="BF22" i="13"/>
  <c r="CR26" i="13"/>
  <c r="BF26" i="13"/>
  <c r="S30" i="13"/>
  <c r="S6" i="13"/>
  <c r="BE8" i="13"/>
  <c r="X11" i="13"/>
  <c r="CR15" i="13"/>
  <c r="BU15" i="13"/>
  <c r="CM17" i="13"/>
  <c r="DF21" i="13"/>
  <c r="O21" i="13"/>
  <c r="CJ25" i="13"/>
  <c r="BO28" i="13"/>
  <c r="BJ28" i="13"/>
  <c r="BD17" i="13"/>
  <c r="BA24" i="13"/>
  <c r="BK8" i="13"/>
  <c r="CG21" i="13"/>
  <c r="BO29" i="13"/>
  <c r="CZ8" i="13"/>
  <c r="DD14" i="13"/>
  <c r="BT22" i="13"/>
  <c r="CZ26" i="13"/>
  <c r="CE17" i="13"/>
  <c r="G21" i="13"/>
  <c r="BK29" i="13"/>
  <c r="AO7" i="13"/>
  <c r="D10" i="13"/>
  <c r="AI14" i="13"/>
  <c r="BP22" i="13"/>
  <c r="CV26" i="13"/>
  <c r="BK17" i="13"/>
  <c r="CT25" i="13"/>
  <c r="AQ29" i="13"/>
  <c r="BI7" i="13"/>
  <c r="CM10" i="13"/>
  <c r="O14" i="13"/>
  <c r="AV22" i="13"/>
  <c r="CW26" i="13"/>
  <c r="BG26" i="13"/>
  <c r="X30" i="13"/>
  <c r="BA30" i="13"/>
  <c r="BB7" i="13"/>
  <c r="AC11" i="13"/>
  <c r="CT11" i="13"/>
  <c r="DB15" i="13"/>
  <c r="V15" i="13"/>
  <c r="DD21" i="13"/>
  <c r="Q21" i="13"/>
  <c r="CO25" i="13"/>
  <c r="AY25" i="13"/>
  <c r="AD29" i="13"/>
  <c r="AD6" i="13"/>
  <c r="BP8" i="13"/>
  <c r="Q10" i="13"/>
  <c r="CH14" i="13"/>
  <c r="AV14" i="13"/>
  <c r="I18" i="13"/>
  <c r="BZ18" i="13"/>
  <c r="AM22" i="13"/>
  <c r="E22" i="13"/>
  <c r="BS26" i="13"/>
  <c r="AJ30" i="13"/>
  <c r="CW30" i="13"/>
  <c r="AP7" i="13"/>
  <c r="AO11" i="13"/>
  <c r="DF11" i="13"/>
  <c r="AM15" i="13"/>
  <c r="CH30" i="13"/>
  <c r="CW8" i="13"/>
  <c r="AZ15" i="13"/>
  <c r="BH19" i="13"/>
  <c r="V19" i="13"/>
  <c r="CP23" i="13"/>
  <c r="BD23" i="13"/>
  <c r="BC27" i="13"/>
  <c r="AS28" i="13"/>
  <c r="AZ24" i="13"/>
  <c r="BD21" i="13"/>
  <c r="DF10" i="13"/>
  <c r="BD22" i="13"/>
  <c r="BO17" i="13"/>
  <c r="AU29" i="13"/>
  <c r="CQ10" i="13"/>
  <c r="AZ22" i="13"/>
  <c r="AU17" i="13"/>
  <c r="AA29" i="13"/>
  <c r="BW10" i="13"/>
  <c r="AF22" i="13"/>
  <c r="AQ26" i="13"/>
  <c r="CS30" i="13"/>
  <c r="M11" i="13"/>
  <c r="CL15" i="13"/>
  <c r="CN21" i="13"/>
  <c r="BY25" i="13"/>
  <c r="G29" i="13"/>
  <c r="AT6" i="13"/>
  <c r="BN10" i="13"/>
  <c r="BC10" i="13"/>
  <c r="AF14" i="13"/>
  <c r="T18" i="13"/>
  <c r="L22" i="13"/>
  <c r="CS26" i="13"/>
  <c r="CH26" i="13"/>
  <c r="BZ30" i="13"/>
  <c r="BF7" i="13"/>
  <c r="AZ11" i="13"/>
  <c r="AR15" i="13"/>
  <c r="BB30" i="13"/>
  <c r="AR11" i="13"/>
  <c r="S15" i="13"/>
  <c r="F19" i="13"/>
  <c r="DE23" i="13"/>
  <c r="AR27" i="13"/>
  <c r="M27" i="13"/>
  <c r="CG31" i="13"/>
  <c r="BP6" i="13"/>
  <c r="CP20" i="13"/>
  <c r="CQ12" i="13"/>
  <c r="M28" i="13"/>
  <c r="BG12" i="13"/>
  <c r="CH32" i="13"/>
  <c r="CW21" i="13"/>
  <c r="S10" i="13"/>
  <c r="L20" i="13"/>
  <c r="CU24" i="13"/>
  <c r="AC9" i="13"/>
  <c r="O12" i="13"/>
  <c r="CF20" i="13"/>
  <c r="AW6" i="13"/>
  <c r="DB32" i="13"/>
  <c r="AQ12" i="13"/>
  <c r="T24" i="13"/>
  <c r="AU9" i="13"/>
  <c r="CQ21" i="13"/>
  <c r="CG7" i="13"/>
  <c r="CL18" i="13"/>
  <c r="P30" i="13"/>
  <c r="AA25" i="13"/>
  <c r="CV10" i="13"/>
  <c r="BB18" i="13"/>
  <c r="L30" i="13"/>
  <c r="AB25" i="13"/>
  <c r="BH29" i="13"/>
  <c r="CW10" i="13"/>
  <c r="Y14" i="13"/>
  <c r="AY18" i="13"/>
  <c r="H8" i="7"/>
  <c r="D7" i="13"/>
  <c r="AK16" i="13"/>
  <c r="CL32" i="13"/>
  <c r="Y9" i="13"/>
  <c r="AA12" i="13"/>
  <c r="G20" i="13"/>
  <c r="E24" i="13"/>
  <c r="AQ28" i="13"/>
  <c r="AL32" i="13"/>
  <c r="AU32" i="13"/>
  <c r="B9" i="13"/>
  <c r="BX9" i="13"/>
  <c r="AW13" i="13"/>
  <c r="AO17" i="13"/>
  <c r="CZ21" i="13"/>
  <c r="AA21" i="13"/>
  <c r="T25" i="13"/>
  <c r="Z29" i="13"/>
  <c r="U7" i="13"/>
  <c r="CO10" i="13"/>
  <c r="CD14" i="13"/>
  <c r="BC14" i="13"/>
  <c r="AQ18" i="13"/>
  <c r="BO22" i="13"/>
  <c r="AG22" i="13"/>
  <c r="CU26" i="13"/>
  <c r="BL30" i="13"/>
  <c r="CC21" i="13"/>
  <c r="AO21" i="13"/>
  <c r="F25" i="13"/>
  <c r="BW25" i="13"/>
  <c r="BB29" i="13"/>
  <c r="F6" i="13"/>
  <c r="AR8" i="13"/>
  <c r="AO10" i="13"/>
  <c r="DF14" i="13"/>
  <c r="BT14" i="13"/>
  <c r="AG18" i="13"/>
  <c r="CX18" i="13"/>
  <c r="BK22" i="13"/>
  <c r="AC22" i="13"/>
  <c r="CQ26" i="13"/>
  <c r="BH30" i="13"/>
  <c r="BI21" i="13"/>
  <c r="U21" i="13"/>
  <c r="CS25" i="13"/>
  <c r="BC25" i="13"/>
  <c r="AH29" i="13"/>
  <c r="Z6" i="13"/>
  <c r="BL8" i="13"/>
  <c r="U10" i="13"/>
  <c r="CL14" i="13"/>
  <c r="AZ14" i="13"/>
  <c r="M18" i="13"/>
  <c r="CD18" i="13"/>
  <c r="AQ22" i="13"/>
  <c r="BJ16" i="13"/>
  <c r="AP16" i="13"/>
  <c r="CX9" i="13"/>
  <c r="CF12" i="13"/>
  <c r="AP20" i="13"/>
  <c r="CQ28" i="13"/>
  <c r="Y32" i="13"/>
  <c r="BG8" i="13"/>
  <c r="BC13" i="13"/>
  <c r="CO17" i="13"/>
  <c r="BU12" i="13"/>
  <c r="Q16" i="13"/>
  <c r="F20" i="13"/>
  <c r="CN24" i="13"/>
  <c r="CB28" i="13"/>
  <c r="BU28" i="13"/>
  <c r="BL32" i="13"/>
  <c r="BX7" i="13"/>
  <c r="N9" i="13"/>
  <c r="CT13" i="13"/>
  <c r="BV17" i="13"/>
  <c r="CI17" i="13"/>
  <c r="R21" i="13"/>
  <c r="X16" i="13"/>
  <c r="CK20" i="13"/>
  <c r="AM13" i="13"/>
  <c r="CW20" i="13"/>
  <c r="AF32" i="13"/>
  <c r="BF17" i="13"/>
  <c r="BP25" i="13"/>
  <c r="CD6" i="13"/>
  <c r="C10" i="13"/>
  <c r="CM18" i="13"/>
  <c r="BM22" i="13"/>
  <c r="CR30" i="13"/>
  <c r="N21" i="13"/>
  <c r="DC25" i="13"/>
  <c r="AF29" i="13"/>
  <c r="BU10" i="13"/>
  <c r="CZ14" i="13"/>
  <c r="W18" i="13"/>
  <c r="BI22" i="13"/>
  <c r="CN30" i="13"/>
  <c r="BA21" i="13"/>
  <c r="CI25" i="13"/>
  <c r="L29" i="13"/>
  <c r="BA10" i="13"/>
  <c r="CF14" i="13"/>
  <c r="C18" i="13"/>
  <c r="BU22" i="13"/>
  <c r="AF26" i="13"/>
  <c r="CZ30" i="13"/>
  <c r="BN30" i="13"/>
  <c r="CE6" i="13"/>
  <c r="DE11" i="13"/>
  <c r="BO11" i="13"/>
  <c r="DC15" i="13"/>
  <c r="I15" i="13"/>
  <c r="AA17" i="13"/>
  <c r="AL21" i="13"/>
  <c r="BJ25" i="13"/>
  <c r="X25" i="13"/>
  <c r="CM13" i="13"/>
  <c r="BG32" i="13"/>
  <c r="AI16" i="13"/>
  <c r="CM28" i="13"/>
  <c r="DD9" i="13"/>
  <c r="T21" i="13"/>
  <c r="CS29" i="13"/>
  <c r="BY10" i="13"/>
  <c r="AM14" i="13"/>
  <c r="AY22" i="13"/>
  <c r="CE26" i="13"/>
  <c r="BM21" i="13"/>
  <c r="CW25" i="13"/>
  <c r="AL29" i="13"/>
  <c r="BH8" i="13"/>
  <c r="CP14" i="13"/>
  <c r="Q18" i="13"/>
  <c r="AU22" i="13"/>
  <c r="CA26" i="13"/>
  <c r="CR21" i="13"/>
  <c r="CC25" i="13"/>
  <c r="R29" i="13"/>
  <c r="CB8" i="13"/>
  <c r="BV14" i="13"/>
  <c r="CZ18" i="13"/>
  <c r="AA22" i="13"/>
  <c r="AK26" i="13"/>
  <c r="DB26" i="13"/>
  <c r="BO30" i="13"/>
  <c r="M30" i="13"/>
  <c r="I8" i="13"/>
  <c r="BT11" i="13"/>
  <c r="AH11" i="13"/>
  <c r="AP15" i="13"/>
  <c r="AF17" i="13"/>
  <c r="CU21" i="13"/>
  <c r="H21" i="13"/>
  <c r="AC25" i="13"/>
  <c r="DD29" i="13"/>
  <c r="BQ29" i="13"/>
  <c r="CP6" i="13"/>
  <c r="CT10" i="13"/>
  <c r="BH10" i="13"/>
  <c r="V14" i="13"/>
  <c r="CM14" i="13"/>
  <c r="AZ18" i="13"/>
  <c r="N18" i="13"/>
  <c r="CH22" i="13"/>
  <c r="AW26" i="13"/>
  <c r="G26" i="13"/>
  <c r="CA30" i="13"/>
  <c r="DB7" i="13"/>
  <c r="AT11" i="13"/>
  <c r="AW30" i="13"/>
  <c r="BZ15" i="13"/>
  <c r="BQ19" i="13"/>
  <c r="CU27" i="13"/>
  <c r="CK9" i="13"/>
  <c r="AO25" i="13"/>
  <c r="R22" i="13"/>
  <c r="CR29" i="13"/>
  <c r="N22" i="13"/>
  <c r="BX29" i="13"/>
  <c r="DA22" i="13"/>
  <c r="AY6" i="13"/>
  <c r="AO15" i="13"/>
  <c r="BD25" i="13"/>
  <c r="Q7" i="13"/>
  <c r="BR14" i="13"/>
  <c r="AU18" i="13"/>
  <c r="Q26" i="13"/>
  <c r="AK30" i="13"/>
  <c r="CA11" i="13"/>
  <c r="I30" i="13"/>
  <c r="AR19" i="13"/>
  <c r="AC23" i="13"/>
  <c r="BC31" i="13"/>
  <c r="AA7" i="13"/>
  <c r="U30" i="13"/>
  <c r="U11" i="13"/>
  <c r="CT15" i="13"/>
  <c r="H19" i="13"/>
  <c r="CC19" i="13"/>
  <c r="AP23" i="13"/>
  <c r="D23" i="13"/>
  <c r="C27" i="13"/>
  <c r="AI31" i="13"/>
  <c r="CZ31" i="13"/>
  <c r="AU7" i="13"/>
  <c r="AL30" i="13"/>
  <c r="CC11" i="13"/>
  <c r="CA15" i="13"/>
  <c r="AJ19" i="13"/>
  <c r="DE19" i="13"/>
  <c r="BR23" i="13"/>
  <c r="AF23" i="13"/>
  <c r="AE27" i="13"/>
  <c r="BK31" i="13"/>
  <c r="AC31" i="13"/>
  <c r="S7" i="13"/>
  <c r="CL30" i="13"/>
  <c r="CS8" i="13"/>
  <c r="BD15" i="13"/>
  <c r="BL19" i="13"/>
  <c r="Z19" i="13"/>
  <c r="CT23" i="13"/>
  <c r="BJ30" i="13"/>
  <c r="DA11" i="13"/>
  <c r="CY15" i="13"/>
  <c r="CD7" i="13"/>
  <c r="AD15" i="13"/>
  <c r="AU23" i="13"/>
  <c r="AB27" i="13"/>
  <c r="AM20" i="13"/>
  <c r="D29" i="13"/>
  <c r="AX26" i="13"/>
  <c r="Z10" i="13"/>
  <c r="AT26" i="13"/>
  <c r="F10" i="13"/>
  <c r="BL26" i="13"/>
  <c r="CK8" i="13"/>
  <c r="BG17" i="13"/>
  <c r="CI29" i="13"/>
  <c r="CF8" i="13"/>
  <c r="U14" i="13"/>
  <c r="CN22" i="13"/>
  <c r="BC26" i="13"/>
  <c r="BS6" i="13"/>
  <c r="N11" i="13"/>
  <c r="CS11" i="13"/>
  <c r="CX19" i="13"/>
  <c r="BO27" i="13"/>
  <c r="AL31" i="13"/>
  <c r="AX8" i="13"/>
  <c r="AQ6" i="13"/>
  <c r="DC11" i="13"/>
  <c r="AW15" i="13"/>
  <c r="AY19" i="13"/>
  <c r="Q19" i="13"/>
  <c r="CK23" i="13"/>
  <c r="CT27" i="13"/>
  <c r="AD27" i="13"/>
  <c r="CD31" i="13"/>
  <c r="BL31" i="13"/>
  <c r="F8" i="13"/>
  <c r="BU30" i="13"/>
  <c r="BH11" i="13"/>
  <c r="DE15" i="13"/>
  <c r="CA19" i="13"/>
  <c r="AS19" i="13"/>
  <c r="F23" i="13"/>
  <c r="BW27" i="13"/>
  <c r="BF27" i="13"/>
  <c r="DF31" i="13"/>
  <c r="BP31" i="13"/>
  <c r="CE7" i="13"/>
  <c r="BM30" i="13"/>
  <c r="E11" i="13"/>
  <c r="CD15" i="13"/>
  <c r="DC19" i="13"/>
  <c r="BU19" i="13"/>
  <c r="AH23" i="13"/>
  <c r="CY27" i="13"/>
  <c r="CS27" i="13"/>
  <c r="AA31" i="13"/>
  <c r="BT31" i="13"/>
  <c r="BC7" i="13"/>
  <c r="R13" i="7"/>
  <c r="CM25" i="7"/>
  <c r="AK25" i="7"/>
  <c r="DE14" i="7"/>
  <c r="BO14" i="7"/>
  <c r="AK18" i="7"/>
  <c r="BM22" i="7"/>
  <c r="W22" i="7"/>
  <c r="CC26" i="7"/>
  <c r="AM26" i="7"/>
  <c r="BR30" i="7"/>
  <c r="AM6" i="7"/>
  <c r="BY8" i="7"/>
  <c r="AC11" i="7"/>
  <c r="K17" i="7"/>
  <c r="BL9" i="13"/>
  <c r="U32" i="13"/>
  <c r="CF25" i="13"/>
  <c r="AI10" i="13"/>
  <c r="CC22" i="13"/>
  <c r="AD21" i="13"/>
  <c r="AV29" i="13"/>
  <c r="M14" i="13"/>
  <c r="BY22" i="13"/>
  <c r="J21" i="13"/>
  <c r="AB29" i="13"/>
  <c r="CV14" i="13"/>
  <c r="CK22" i="13"/>
  <c r="J26" i="13"/>
  <c r="BO6" i="13"/>
  <c r="CE11" i="13"/>
  <c r="Y15" i="13"/>
  <c r="BB21" i="13"/>
  <c r="AN25" i="13"/>
  <c r="DB29" i="13"/>
  <c r="AG7" i="13"/>
  <c r="BM10" i="13"/>
  <c r="BB14" i="13"/>
  <c r="AQ14" i="13"/>
  <c r="O18" i="13"/>
  <c r="G22" i="13"/>
  <c r="DD26" i="13"/>
  <c r="CF30" i="13"/>
  <c r="CC30" i="13"/>
  <c r="AS8" i="13"/>
  <c r="AU11" i="13"/>
  <c r="CH15" i="13"/>
  <c r="AE6" i="13"/>
  <c r="AL11" i="13"/>
  <c r="AB19" i="13"/>
  <c r="U19" i="13"/>
  <c r="CZ23" i="13"/>
  <c r="W27" i="13"/>
  <c r="AM31" i="13"/>
  <c r="E31" i="13"/>
  <c r="AQ7" i="13"/>
  <c r="BV30" i="13"/>
  <c r="D9" i="13"/>
  <c r="AN15" i="13"/>
  <c r="BD19" i="13"/>
  <c r="R19" i="13"/>
  <c r="CL23" i="13"/>
  <c r="AZ23" i="13"/>
  <c r="AY27" i="13"/>
  <c r="CE31" i="13"/>
  <c r="AW31" i="13"/>
  <c r="CZ6" i="13"/>
  <c r="W30" i="13"/>
  <c r="BA8" i="13"/>
  <c r="CV15" i="13"/>
  <c r="CJ19" i="13"/>
  <c r="AT19" i="13"/>
  <c r="G23" i="13"/>
  <c r="CB23" i="13"/>
  <c r="CG27" i="13"/>
  <c r="E27" i="13"/>
  <c r="BY31" i="13"/>
  <c r="BX6" i="13"/>
  <c r="BW30" i="13"/>
  <c r="DF7" i="13"/>
  <c r="AP11" i="13"/>
  <c r="N15" i="13"/>
  <c r="BV19" i="13"/>
  <c r="AI23" i="13"/>
  <c r="DD23" i="13"/>
  <c r="P27" i="13"/>
  <c r="AG27" i="13"/>
  <c r="DA31" i="13"/>
  <c r="AV6" i="13"/>
  <c r="CP8" i="13"/>
  <c r="CN13" i="7"/>
  <c r="BY25" i="7"/>
  <c r="K25" i="7"/>
  <c r="BT14" i="7"/>
  <c r="AL18" i="7"/>
  <c r="CY18" i="7"/>
  <c r="AB22" i="7"/>
  <c r="CD26" i="7"/>
  <c r="AR26" i="7"/>
  <c r="BS30" i="7"/>
  <c r="DE30" i="7"/>
  <c r="BV7" i="7"/>
  <c r="C10" i="7"/>
  <c r="DC18" i="7"/>
  <c r="CK17" i="7"/>
  <c r="BK11" i="7"/>
  <c r="BP15" i="7"/>
  <c r="R15" i="7"/>
  <c r="CQ19" i="7"/>
  <c r="AJ23" i="7"/>
  <c r="DE23" i="7"/>
  <c r="U27" i="7"/>
  <c r="J27" i="7"/>
  <c r="DA31" i="7"/>
  <c r="AV6" i="7"/>
  <c r="CH8" i="7"/>
  <c r="AV11" i="7"/>
  <c r="N21" i="7"/>
  <c r="G21" i="7"/>
  <c r="AJ29" i="7"/>
  <c r="AI9" i="7"/>
  <c r="V12" i="7"/>
  <c r="CJ13" i="7"/>
  <c r="BU25" i="7"/>
  <c r="BI30" i="13"/>
  <c r="CF11" i="13"/>
  <c r="BB15" i="13"/>
  <c r="DD11" i="13"/>
  <c r="CY19" i="13"/>
  <c r="AD23" i="13"/>
  <c r="CK27" i="13"/>
  <c r="CW32" i="13"/>
  <c r="CU10" i="13"/>
  <c r="CH21" i="13"/>
  <c r="BI14" i="13"/>
  <c r="BN21" i="13"/>
  <c r="AO14" i="13"/>
  <c r="Z26" i="13"/>
  <c r="CU11" i="13"/>
  <c r="BZ21" i="13"/>
  <c r="N29" i="13"/>
  <c r="CS10" i="13"/>
  <c r="BG14" i="13"/>
  <c r="W22" i="13"/>
  <c r="F26" i="13"/>
  <c r="AC8" i="13"/>
  <c r="CX15" i="13"/>
  <c r="CX11" i="13"/>
  <c r="AK19" i="13"/>
  <c r="AM27" i="13"/>
  <c r="U31" i="13"/>
  <c r="O9" i="13"/>
  <c r="BJ7" i="13"/>
  <c r="CL11" i="13"/>
  <c r="O15" i="13"/>
  <c r="CT19" i="13"/>
  <c r="BG23" i="13"/>
  <c r="Y23" i="13"/>
  <c r="AN27" i="13"/>
  <c r="BE27" i="13"/>
  <c r="R31" i="13"/>
  <c r="X6" i="13"/>
  <c r="BR8" i="13"/>
  <c r="B7" i="13"/>
  <c r="AM11" i="13"/>
  <c r="T15" i="13"/>
  <c r="O19" i="13"/>
  <c r="CI23" i="13"/>
  <c r="BA23" i="13"/>
  <c r="BR27" i="13"/>
  <c r="CR27" i="13"/>
  <c r="AT31" i="13"/>
  <c r="AB31" i="13"/>
  <c r="AP8" i="13"/>
  <c r="BG6" i="13"/>
  <c r="CM11" i="13"/>
  <c r="AG15" i="13"/>
  <c r="AQ19" i="13"/>
  <c r="I19" i="13"/>
  <c r="CC23" i="13"/>
  <c r="CL27" i="13"/>
  <c r="V27" i="13"/>
  <c r="BV31" i="13"/>
  <c r="AF31" i="13"/>
  <c r="N8" i="13"/>
  <c r="BM13" i="7"/>
  <c r="CP25" i="7"/>
  <c r="AJ25" i="7"/>
  <c r="AS14" i="7"/>
  <c r="C14" i="7"/>
  <c r="CB18" i="7"/>
  <c r="DD22" i="7"/>
  <c r="BB22" i="7"/>
  <c r="Q26" i="7"/>
  <c r="CF30" i="7"/>
  <c r="F30" i="7"/>
  <c r="CY6" i="7"/>
  <c r="AF9" i="7"/>
  <c r="S13" i="7"/>
  <c r="W8" i="13"/>
  <c r="BV12" i="13"/>
  <c r="BZ9" i="13"/>
  <c r="CL29" i="13"/>
  <c r="L14" i="13"/>
  <c r="AN26" i="13"/>
  <c r="BB25" i="13"/>
  <c r="DA7" i="13"/>
  <c r="CC18" i="13"/>
  <c r="AJ26" i="13"/>
  <c r="AH25" i="13"/>
  <c r="P8" i="13"/>
  <c r="BI18" i="13"/>
  <c r="BQ26" i="13"/>
  <c r="CU30" i="13"/>
  <c r="CH7" i="13"/>
  <c r="BN11" i="13"/>
  <c r="CV19" i="13"/>
  <c r="AN21" i="13"/>
  <c r="S25" i="13"/>
  <c r="U29" i="13"/>
  <c r="T8" i="13"/>
  <c r="CN10" i="13"/>
  <c r="CG14" i="13"/>
  <c r="BE18" i="13"/>
  <c r="AT18" i="13"/>
  <c r="AL22" i="13"/>
  <c r="L26" i="13"/>
  <c r="D30" i="13"/>
  <c r="G6" i="13"/>
  <c r="CK11" i="13"/>
  <c r="BZ11" i="13"/>
  <c r="CG15" i="13"/>
  <c r="E8" i="13"/>
  <c r="BK15" i="13"/>
  <c r="BC19" i="13"/>
  <c r="AE23" i="13"/>
  <c r="X23" i="13"/>
  <c r="AH27" i="13"/>
  <c r="CH31" i="13"/>
  <c r="CB31" i="13"/>
  <c r="B8" i="13"/>
  <c r="DE30" i="13"/>
  <c r="CR11" i="13"/>
  <c r="BN15" i="13"/>
  <c r="CU19" i="13"/>
  <c r="BM19" i="13"/>
  <c r="Z23" i="13"/>
  <c r="CQ27" i="13"/>
  <c r="CF27" i="13"/>
  <c r="S31" i="13"/>
  <c r="AN31" i="13"/>
  <c r="BK7" i="13"/>
  <c r="F30" i="13"/>
  <c r="AW11" i="13"/>
  <c r="AU15" i="13"/>
  <c r="T19" i="13"/>
  <c r="CO19" i="13"/>
  <c r="BB23" i="13"/>
  <c r="P23" i="13"/>
  <c r="O27" i="13"/>
  <c r="AU31" i="13"/>
  <c r="M31" i="13"/>
  <c r="AI7" i="13"/>
  <c r="BF30" i="13"/>
  <c r="CW11" i="13"/>
  <c r="CU15" i="13"/>
  <c r="AV19" i="13"/>
  <c r="J19" i="13"/>
  <c r="CD23" i="13"/>
  <c r="AR23" i="13"/>
  <c r="AQ27" i="13"/>
  <c r="BW31" i="13"/>
  <c r="AO31" i="13"/>
  <c r="G7" i="13"/>
  <c r="BN13" i="7"/>
  <c r="AB13" i="7"/>
  <c r="R25" i="7"/>
  <c r="CA13" i="7"/>
  <c r="H14" i="7"/>
  <c r="CG18" i="7"/>
  <c r="BK18" i="7"/>
  <c r="BS22" i="7"/>
  <c r="R26" i="7"/>
  <c r="O26" i="7"/>
  <c r="G30" i="7"/>
  <c r="AG30" i="7"/>
  <c r="AC8" i="7"/>
  <c r="BO10" i="7"/>
  <c r="BG17" i="7"/>
  <c r="Y17" i="7"/>
  <c r="DF11" i="7"/>
  <c r="CP15" i="7"/>
  <c r="BU19" i="7"/>
  <c r="AE19" i="7"/>
  <c r="CA23" i="7"/>
  <c r="BQ23" i="7"/>
  <c r="AR27" i="7"/>
  <c r="BW31" i="7"/>
  <c r="AO31" i="7"/>
  <c r="C7" i="7"/>
  <c r="AO9" i="7"/>
  <c r="BC13" i="7"/>
  <c r="BI21" i="7"/>
  <c r="CM21" i="7"/>
  <c r="BW29" i="7"/>
  <c r="CY12" i="7"/>
  <c r="BJ13" i="7"/>
  <c r="X13" i="7"/>
  <c r="N25" i="7"/>
  <c r="CR10" i="7"/>
  <c r="CQ14" i="7"/>
  <c r="AW18" i="7"/>
  <c r="CO22" i="7"/>
  <c r="AY22" i="7"/>
  <c r="N26" i="7"/>
  <c r="DC26" i="7"/>
  <c r="CT30" i="7"/>
  <c r="K6" i="7"/>
  <c r="AW8" i="7"/>
  <c r="CI10" i="7"/>
  <c r="AM17" i="7"/>
  <c r="E17" i="7"/>
  <c r="DB11" i="7"/>
  <c r="BS15" i="7"/>
  <c r="BQ19" i="7"/>
  <c r="AA19" i="7"/>
  <c r="BG23" i="7"/>
  <c r="AN24" i="13"/>
  <c r="CV17" i="13"/>
  <c r="DB18" i="13"/>
  <c r="AQ25" i="13"/>
  <c r="BR18" i="13"/>
  <c r="W25" i="13"/>
  <c r="AX18" i="13"/>
  <c r="AH30" i="13"/>
  <c r="BW15" i="13"/>
  <c r="AD25" i="13"/>
  <c r="H29" i="13"/>
  <c r="CI10" i="13"/>
  <c r="BP18" i="13"/>
  <c r="AK22" i="13"/>
  <c r="DF30" i="13"/>
  <c r="CV11" i="13"/>
  <c r="AM30" i="13"/>
  <c r="AF15" i="13"/>
  <c r="AT23" i="13"/>
  <c r="AS27" i="13"/>
  <c r="AJ6" i="13"/>
  <c r="DC6" i="13"/>
  <c r="AB15" i="13"/>
  <c r="CM23" i="13"/>
  <c r="BX27" i="13"/>
  <c r="AX31" i="13"/>
  <c r="AL8" i="13"/>
  <c r="CY11" i="13"/>
  <c r="AU19" i="13"/>
  <c r="CG23" i="13"/>
  <c r="Z27" i="13"/>
  <c r="AV31" i="13"/>
  <c r="Y30" i="13"/>
  <c r="CS15" i="13"/>
  <c r="AO19" i="13"/>
  <c r="BS27" i="13"/>
  <c r="DB31" i="13"/>
  <c r="CI7" i="13"/>
  <c r="BG25" i="7"/>
  <c r="BY14" i="7"/>
  <c r="E18" i="7"/>
  <c r="BV22" i="7"/>
  <c r="CE26" i="7"/>
  <c r="BS6" i="7"/>
  <c r="CO11" i="7"/>
  <c r="AO17" i="7"/>
  <c r="AD11" i="7"/>
  <c r="AX15" i="7"/>
  <c r="AU19" i="7"/>
  <c r="DF23" i="7"/>
  <c r="BA27" i="7"/>
  <c r="CM31" i="7"/>
  <c r="CI6" i="13"/>
  <c r="BK11" i="13"/>
  <c r="CY30" i="13"/>
  <c r="BR11" i="13"/>
  <c r="CH19" i="13"/>
  <c r="M23" i="13"/>
  <c r="BB16" i="13"/>
  <c r="Q13" i="13"/>
  <c r="BL18" i="13"/>
  <c r="BL25" i="13"/>
  <c r="CI18" i="13"/>
  <c r="AR25" i="13"/>
  <c r="BO18" i="13"/>
  <c r="CT30" i="13"/>
  <c r="BL15" i="13"/>
  <c r="CP25" i="13"/>
  <c r="BD29" i="13"/>
  <c r="AB10" i="13"/>
  <c r="CV18" i="13"/>
  <c r="CG22" i="13"/>
  <c r="AU30" i="13"/>
  <c r="Y11" i="13"/>
  <c r="U15" i="13"/>
  <c r="CO15" i="13"/>
  <c r="BZ23" i="13"/>
  <c r="CD27" i="13"/>
  <c r="D6" i="13"/>
  <c r="DB30" i="13"/>
  <c r="CC8" i="13"/>
  <c r="BT15" i="13"/>
  <c r="BT19" i="13"/>
  <c r="AH19" i="13"/>
  <c r="DB23" i="13"/>
  <c r="BP23" i="13"/>
  <c r="BQ27" i="13"/>
  <c r="CU31" i="13"/>
  <c r="BM31" i="13"/>
  <c r="CJ6" i="13"/>
  <c r="BC30" i="13"/>
  <c r="U8" i="13"/>
  <c r="V11" i="13"/>
  <c r="DD19" i="13"/>
  <c r="BJ19" i="13"/>
  <c r="W23" i="13"/>
  <c r="CR23" i="13"/>
  <c r="D27" i="13"/>
  <c r="U27" i="13"/>
  <c r="CO31" i="13"/>
  <c r="BH6" i="13"/>
  <c r="DB8" i="13"/>
  <c r="BZ7" i="13"/>
  <c r="BV11" i="13"/>
  <c r="C15" i="13"/>
  <c r="CL19" i="13"/>
  <c r="AY23" i="13"/>
  <c r="Q23" i="13"/>
  <c r="AF27" i="13"/>
  <c r="AW27" i="13"/>
  <c r="J31" i="13"/>
  <c r="AF6" i="13"/>
  <c r="BZ8" i="13"/>
  <c r="DD13" i="7"/>
  <c r="CO25" i="7"/>
  <c r="O25" i="7"/>
  <c r="CJ14" i="7"/>
  <c r="BB18" i="7"/>
  <c r="P18" i="7"/>
  <c r="AR22" i="7"/>
  <c r="CT26" i="7"/>
  <c r="BH26" i="7"/>
  <c r="CI30" i="7"/>
  <c r="AC30" i="7"/>
  <c r="BF7" i="7"/>
  <c r="CR9" i="7"/>
  <c r="E16" i="7"/>
  <c r="P16" i="13"/>
  <c r="BR20" i="13"/>
  <c r="AB13" i="13"/>
  <c r="BN6" i="13"/>
  <c r="DC18" i="13"/>
  <c r="B26" i="13"/>
  <c r="P25" i="13"/>
  <c r="CK10" i="13"/>
  <c r="AM18" i="13"/>
  <c r="DD30" i="13"/>
  <c r="CY25" i="13"/>
  <c r="BQ10" i="13"/>
  <c r="S18" i="13"/>
  <c r="AV26" i="13"/>
  <c r="CD30" i="13"/>
  <c r="DA8" i="13"/>
  <c r="AV15" i="13"/>
  <c r="AQ17" i="13"/>
  <c r="BZ25" i="13"/>
  <c r="BS29" i="13"/>
  <c r="X29" i="13"/>
  <c r="CV8" i="13"/>
  <c r="L10" i="13"/>
  <c r="CR14" i="13"/>
  <c r="CF18" i="13"/>
  <c r="BX22" i="13"/>
  <c r="BA22" i="13"/>
  <c r="AM26" i="13"/>
  <c r="AE30" i="13"/>
  <c r="CY6" i="13"/>
  <c r="I11" i="13"/>
  <c r="DD15" i="13"/>
  <c r="BS30" i="13"/>
  <c r="BM11" i="13"/>
  <c r="BI15" i="13"/>
  <c r="BR19" i="13"/>
  <c r="BJ23" i="13"/>
  <c r="CX27" i="13"/>
  <c r="BI27" i="13"/>
  <c r="V31" i="13"/>
  <c r="T6" i="13"/>
  <c r="BN8" i="13"/>
  <c r="BW6" i="13"/>
  <c r="BW11" i="13"/>
  <c r="Q15" i="13"/>
  <c r="AI19" i="13"/>
  <c r="DC23" i="13"/>
  <c r="BU23" i="13"/>
  <c r="CW27" i="13"/>
  <c r="N27" i="13"/>
  <c r="BN31" i="13"/>
  <c r="DD31" i="13"/>
  <c r="V8" i="13"/>
  <c r="O6" i="13"/>
  <c r="AB11" i="13"/>
  <c r="BY15" i="13"/>
  <c r="BK19" i="13"/>
  <c r="AC19" i="13"/>
  <c r="CW23" i="13"/>
  <c r="DF27" i="13"/>
  <c r="AP27" i="13"/>
  <c r="CP31" i="13"/>
  <c r="D31" i="13"/>
  <c r="CU7" i="13"/>
  <c r="AS30" i="13"/>
  <c r="CB11" i="13"/>
  <c r="AX15" i="13"/>
  <c r="CM19" i="13"/>
  <c r="BE19" i="13"/>
  <c r="R23" i="13"/>
  <c r="CI27" i="13"/>
  <c r="BU27" i="13"/>
  <c r="K31" i="13"/>
  <c r="H31" i="13"/>
  <c r="BS7" i="13"/>
  <c r="B13" i="7"/>
  <c r="BW25" i="7"/>
  <c r="U25" i="7"/>
  <c r="CO14" i="7"/>
  <c r="AY14" i="7"/>
  <c r="U18" i="7"/>
  <c r="AW22" i="7"/>
  <c r="G22" i="7"/>
  <c r="BM26" i="7"/>
  <c r="C26" i="7"/>
  <c r="BB30" i="7"/>
  <c r="BC6" i="7"/>
  <c r="CO8" i="7"/>
  <c r="BI11" i="7"/>
  <c r="DB17" i="7"/>
  <c r="AV17" i="7"/>
  <c r="AT11" i="7"/>
  <c r="D15" i="7"/>
  <c r="I19" i="7"/>
  <c r="CH19" i="7"/>
  <c r="O23" i="7"/>
  <c r="CP27" i="7"/>
  <c r="BO27" i="7"/>
  <c r="K31" i="7"/>
  <c r="H31" i="7"/>
  <c r="BO7" i="7"/>
  <c r="DA9" i="7"/>
  <c r="AN17" i="7"/>
  <c r="CZ21" i="7"/>
  <c r="BI29" i="7"/>
  <c r="K29" i="7"/>
  <c r="AM12" i="7"/>
  <c r="DE13" i="7"/>
  <c r="BS25" i="7"/>
  <c r="Q25" i="7"/>
  <c r="BU14" i="7"/>
  <c r="AE14" i="7"/>
  <c r="CN18" i="7"/>
  <c r="AC22" i="7"/>
  <c r="BF22" i="7"/>
  <c r="BI26" i="7"/>
  <c r="AY26" i="7"/>
  <c r="AH30" i="7"/>
  <c r="BW6" i="7"/>
  <c r="D9" i="7"/>
  <c r="P12" i="7"/>
  <c r="CH17" i="7"/>
  <c r="BX17" i="7"/>
  <c r="AP11" i="7"/>
  <c r="P15" i="7"/>
  <c r="E19" i="7"/>
  <c r="BR19" i="7"/>
  <c r="DB23" i="7"/>
  <c r="E13" i="13"/>
  <c r="CA25" i="13"/>
  <c r="DE26" i="13"/>
  <c r="AL6" i="13"/>
  <c r="DA26" i="13"/>
  <c r="BF6" i="13"/>
  <c r="AO22" i="13"/>
  <c r="F7" i="13"/>
  <c r="H15" i="13"/>
  <c r="CU25" i="13"/>
  <c r="BM7" i="13"/>
  <c r="AL14" i="13"/>
  <c r="DF18" i="13"/>
  <c r="BX26" i="13"/>
  <c r="Q30" i="13"/>
  <c r="AE11" i="13"/>
  <c r="CQ6" i="13"/>
  <c r="L19" i="13"/>
  <c r="CJ23" i="13"/>
  <c r="W31" i="13"/>
  <c r="BG7" i="13"/>
  <c r="CG11" i="13"/>
  <c r="AN19" i="13"/>
  <c r="BV23" i="13"/>
  <c r="AI27" i="13"/>
  <c r="AG31" i="13"/>
  <c r="CX30" i="13"/>
  <c r="BP15" i="13"/>
  <c r="AD19" i="13"/>
  <c r="BL23" i="13"/>
  <c r="CQ31" i="13"/>
  <c r="CN6" i="13"/>
  <c r="AG8" i="13"/>
  <c r="CZ19" i="13"/>
  <c r="S23" i="13"/>
  <c r="DD27" i="13"/>
  <c r="CK31" i="13"/>
  <c r="E9" i="13"/>
  <c r="DD25" i="7"/>
  <c r="BD14" i="7"/>
  <c r="AM18" i="7"/>
  <c r="BN26" i="7"/>
  <c r="BC30" i="7"/>
  <c r="CL7" i="7"/>
  <c r="DC17" i="7"/>
  <c r="CN17" i="7"/>
  <c r="CV15" i="7"/>
  <c r="CK19" i="7"/>
  <c r="V19" i="7"/>
  <c r="AD23" i="7"/>
  <c r="BH27" i="7"/>
  <c r="DB31" i="7"/>
  <c r="BH23" i="13"/>
  <c r="CR6" i="13"/>
  <c r="CQ9" i="7"/>
  <c r="CI22" i="7"/>
  <c r="DA30" i="7"/>
  <c r="Z32" i="13"/>
  <c r="H22" i="13"/>
  <c r="D22" i="13"/>
  <c r="CM22" i="13"/>
  <c r="BV15" i="13"/>
  <c r="BJ6" i="13"/>
  <c r="D18" i="13"/>
  <c r="AT30" i="13"/>
  <c r="V30" i="13"/>
  <c r="CO23" i="13"/>
  <c r="CF6" i="13"/>
  <c r="Z15" i="13"/>
  <c r="X27" i="13"/>
  <c r="CH8" i="13"/>
  <c r="DF19" i="13"/>
  <c r="BT27" i="13"/>
  <c r="CM6" i="13"/>
  <c r="CU23" i="13"/>
  <c r="BF31" i="13"/>
  <c r="BZ25" i="7"/>
  <c r="BL18" i="7"/>
  <c r="BP30" i="7"/>
  <c r="CE13" i="7"/>
  <c r="K15" i="7"/>
  <c r="CR27" i="7"/>
  <c r="V8" i="7"/>
  <c r="CW29" i="7"/>
  <c r="BV25" i="7"/>
  <c r="AZ14" i="7"/>
  <c r="BO18" i="7"/>
  <c r="BZ26" i="7"/>
  <c r="AY30" i="7"/>
  <c r="CP7" i="7"/>
  <c r="CY17" i="7"/>
  <c r="BG11" i="7"/>
  <c r="AD15" i="7"/>
  <c r="P23" i="7"/>
  <c r="Y6" i="13"/>
  <c r="I21" i="13"/>
  <c r="AR21" i="13"/>
  <c r="BT30" i="13"/>
  <c r="F21" i="13"/>
  <c r="AW10" i="13"/>
  <c r="CX22" i="13"/>
  <c r="BY8" i="13"/>
  <c r="F11" i="13"/>
  <c r="G27" i="13"/>
  <c r="AP30" i="13"/>
  <c r="B19" i="13"/>
  <c r="BO31" i="13"/>
  <c r="CG8" i="13"/>
  <c r="CX23" i="13"/>
  <c r="BI31" i="13"/>
  <c r="J11" i="13"/>
  <c r="CN23" i="13"/>
  <c r="BL6" i="13"/>
  <c r="G9" i="7"/>
  <c r="L22" i="7"/>
  <c r="AS30" i="7"/>
  <c r="J17" i="7"/>
  <c r="BJ15" i="7"/>
  <c r="CQ23" i="7"/>
  <c r="BJ27" i="7"/>
  <c r="P6" i="7"/>
  <c r="Y9" i="7"/>
  <c r="BZ19" i="7"/>
  <c r="H21" i="7"/>
  <c r="CM29" i="7"/>
  <c r="W12" i="7"/>
  <c r="M13" i="7"/>
  <c r="AD25" i="7"/>
  <c r="BE14" i="7"/>
  <c r="AH18" i="7"/>
  <c r="DE22" i="7"/>
  <c r="CX22" i="7"/>
  <c r="BT26" i="7"/>
  <c r="C30" i="7"/>
  <c r="CM6" i="7"/>
  <c r="CV9" i="7"/>
  <c r="BC17" i="7"/>
  <c r="L17" i="7"/>
  <c r="BI15" i="7"/>
  <c r="CG19" i="7"/>
  <c r="F19" i="7"/>
  <c r="J23" i="7"/>
  <c r="Q27" i="7"/>
  <c r="CU27" i="7"/>
  <c r="CW31" i="7"/>
  <c r="AZ6" i="7"/>
  <c r="CK13" i="7"/>
  <c r="AY25" i="7"/>
  <c r="CF25" i="7"/>
  <c r="BQ14" i="7"/>
  <c r="AA14" i="7"/>
  <c r="CZ18" i="7"/>
  <c r="AO22" i="7"/>
  <c r="DB22" i="7"/>
  <c r="BU26" i="7"/>
  <c r="G26" i="7"/>
  <c r="BJ30" i="7"/>
  <c r="AU6" i="7"/>
  <c r="CG8" i="7"/>
  <c r="AS11" i="7"/>
  <c r="C17" i="7"/>
  <c r="CB17" i="7"/>
  <c r="BR11" i="7"/>
  <c r="AR15" i="7"/>
  <c r="AW19" i="7"/>
  <c r="G19" i="7"/>
  <c r="BC23" i="7"/>
  <c r="Q23" i="7"/>
  <c r="T27" i="7"/>
  <c r="AY31" i="7"/>
  <c r="Q31" i="7"/>
  <c r="AA7" i="7"/>
  <c r="CC14" i="7"/>
  <c r="AQ22" i="7"/>
  <c r="Q30" i="7"/>
  <c r="AS17" i="7"/>
  <c r="X19" i="7"/>
  <c r="G27" i="7"/>
  <c r="BM14" i="7"/>
  <c r="AA22" i="7"/>
  <c r="CK30" i="7"/>
  <c r="AC17" i="7"/>
  <c r="H19" i="7"/>
  <c r="AX27" i="7"/>
  <c r="CN14" i="7"/>
  <c r="BB26" i="7"/>
  <c r="AO8" i="7"/>
  <c r="BN11" i="7"/>
  <c r="AI23" i="7"/>
  <c r="L6" i="7"/>
  <c r="X10" i="7"/>
  <c r="W25" i="7"/>
  <c r="BG22" i="7"/>
  <c r="T30" i="7"/>
  <c r="BI17" i="7"/>
  <c r="AL19" i="7"/>
  <c r="CL24" i="13"/>
  <c r="H8" i="13"/>
  <c r="AR17" i="13"/>
  <c r="BP10" i="13"/>
  <c r="T17" i="13"/>
  <c r="AV10" i="13"/>
  <c r="CM26" i="13"/>
  <c r="BI11" i="13"/>
  <c r="CK21" i="13"/>
  <c r="W29" i="13"/>
  <c r="CD10" i="13"/>
  <c r="BL14" i="13"/>
  <c r="AB22" i="13"/>
  <c r="CX26" i="13"/>
  <c r="Z7" i="13"/>
  <c r="BH15" i="13"/>
  <c r="BX11" i="13"/>
  <c r="AL19" i="13"/>
  <c r="BH27" i="13"/>
  <c r="CW31" i="13"/>
  <c r="CT8" i="13"/>
  <c r="K11" i="13"/>
  <c r="C19" i="13"/>
  <c r="AO23" i="13"/>
  <c r="BY27" i="13"/>
  <c r="H6" i="13"/>
  <c r="CA6" i="13"/>
  <c r="M15" i="13"/>
  <c r="CY23" i="13"/>
  <c r="CO27" i="13"/>
  <c r="BJ31" i="13"/>
  <c r="Z8" i="13"/>
  <c r="P11" i="13"/>
  <c r="BG19" i="13"/>
  <c r="CS23" i="13"/>
  <c r="AL27" i="13"/>
  <c r="CR31" i="13"/>
  <c r="CC13" i="7"/>
  <c r="BE25" i="7"/>
  <c r="S14" i="7"/>
  <c r="Q22" i="7"/>
  <c r="AG26" i="7"/>
  <c r="V30" i="7"/>
  <c r="P9" i="7"/>
  <c r="BV17" i="7"/>
  <c r="CA11" i="7"/>
  <c r="AZ15" i="7"/>
  <c r="CF19" i="7"/>
  <c r="AZ23" i="7"/>
  <c r="E23" i="7"/>
  <c r="AI27" i="7"/>
  <c r="J31" i="7"/>
  <c r="S7" i="7"/>
  <c r="AB10" i="7"/>
  <c r="AD21" i="7"/>
  <c r="CU29" i="7"/>
  <c r="R29" i="7"/>
  <c r="AL12" i="7"/>
  <c r="H13" i="7"/>
  <c r="AW25" i="7"/>
  <c r="BP14" i="7"/>
  <c r="AG18" i="7"/>
  <c r="CZ22" i="7"/>
  <c r="CP26" i="7"/>
  <c r="AQ26" i="7"/>
  <c r="B30" i="7"/>
  <c r="BZ7" i="7"/>
  <c r="E11" i="7"/>
  <c r="BB17" i="7"/>
  <c r="BW11" i="7"/>
  <c r="BZ15" i="7"/>
  <c r="CB19" i="7"/>
  <c r="AF23" i="7"/>
  <c r="BA23" i="7"/>
  <c r="X27" i="7"/>
  <c r="BC31" i="7"/>
  <c r="U31" i="7"/>
  <c r="W7" i="7"/>
  <c r="I13" i="7"/>
  <c r="CW25" i="7"/>
  <c r="AV25" i="7"/>
  <c r="CR14" i="7"/>
  <c r="BJ18" i="7"/>
  <c r="X18" i="7"/>
  <c r="BP22" i="7"/>
  <c r="B22" i="7"/>
  <c r="CV26" i="7"/>
  <c r="BH30" i="7"/>
  <c r="AN30" i="7"/>
  <c r="R7" i="7"/>
  <c r="BD9" i="7"/>
  <c r="F14" i="7"/>
  <c r="AH17" i="7"/>
  <c r="CU9" i="7"/>
  <c r="DA15" i="7"/>
  <c r="AI15" i="7"/>
  <c r="BX19" i="7"/>
  <c r="AH19" i="7"/>
  <c r="CH23" i="7"/>
  <c r="CK27" i="7"/>
  <c r="AA27" i="7"/>
  <c r="CD31" i="7"/>
  <c r="BL31" i="7"/>
  <c r="CG13" i="7"/>
  <c r="DB18" i="7"/>
  <c r="BQ26" i="7"/>
  <c r="BU8" i="7"/>
  <c r="CT11" i="7"/>
  <c r="X23" i="7"/>
  <c r="E13" i="7"/>
  <c r="CL18" i="7"/>
  <c r="BA26" i="7"/>
  <c r="CK8" i="7"/>
  <c r="CD11" i="7"/>
  <c r="H23" i="7"/>
  <c r="CR13" i="7"/>
  <c r="J18" i="7"/>
  <c r="K26" i="7"/>
  <c r="CG11" i="7"/>
  <c r="BV15" i="7"/>
  <c r="BE27" i="7"/>
  <c r="J8" i="7"/>
  <c r="BB13" i="7"/>
  <c r="BC14" i="7"/>
  <c r="CG26" i="7"/>
  <c r="BE8" i="7"/>
  <c r="AX11" i="7"/>
  <c r="BN23" i="7"/>
  <c r="AV31" i="7"/>
  <c r="H10" i="7"/>
  <c r="BJ31" i="7"/>
  <c r="BF14" i="7"/>
  <c r="AB21" i="7"/>
  <c r="X29" i="7"/>
  <c r="AU12" i="7"/>
  <c r="CJ16" i="7"/>
  <c r="AX16" i="7"/>
  <c r="F20" i="7"/>
  <c r="L20" i="7"/>
  <c r="J24" i="7"/>
  <c r="BN28" i="7"/>
  <c r="AB28" i="7"/>
  <c r="DA32" i="7"/>
  <c r="AM32" i="7"/>
  <c r="CJ7" i="7"/>
  <c r="Q10" i="7"/>
  <c r="AC31" i="7"/>
  <c r="CZ17" i="7"/>
  <c r="W21" i="7"/>
  <c r="BC29" i="7"/>
  <c r="DF12" i="7"/>
  <c r="AZ16" i="7"/>
  <c r="N16" i="7"/>
  <c r="BG27" i="13"/>
  <c r="CD13" i="7"/>
  <c r="X14" i="7"/>
  <c r="AH26" i="7"/>
  <c r="M8" i="7"/>
  <c r="AI24" i="13"/>
  <c r="S17" i="13"/>
  <c r="DE21" i="13"/>
  <c r="AA26" i="13"/>
  <c r="BX21" i="13"/>
  <c r="AX10" i="13"/>
  <c r="CI22" i="13"/>
  <c r="BV7" i="13"/>
  <c r="L11" i="13"/>
  <c r="L27" i="13"/>
  <c r="CM30" i="13"/>
  <c r="CD19" i="13"/>
  <c r="AO27" i="13"/>
  <c r="AH7" i="13"/>
  <c r="BS23" i="13"/>
  <c r="AD31" i="13"/>
  <c r="BG11" i="13"/>
  <c r="BM23" i="13"/>
  <c r="BX31" i="13"/>
  <c r="T25" i="7"/>
  <c r="CN22" i="7"/>
  <c r="BQ30" i="7"/>
  <c r="AP17" i="7"/>
  <c r="AZ19" i="7"/>
  <c r="C27" i="7"/>
  <c r="BH10" i="7"/>
  <c r="DF29" i="7"/>
  <c r="P25" i="7"/>
  <c r="BN18" i="7"/>
  <c r="BT22" i="7"/>
  <c r="CZ26" i="7"/>
  <c r="P30" i="7"/>
  <c r="BP9" i="7"/>
  <c r="V17" i="7"/>
  <c r="CO15" i="7"/>
  <c r="AV19" i="7"/>
  <c r="AP23" i="7"/>
  <c r="BA7" i="13"/>
  <c r="I10" i="13"/>
  <c r="CR10" i="13"/>
  <c r="BY11" i="13"/>
  <c r="AM29" i="13"/>
  <c r="CB14" i="13"/>
  <c r="W26" i="13"/>
  <c r="BX15" i="13"/>
  <c r="BB19" i="13"/>
  <c r="F31" i="13"/>
  <c r="AQ11" i="13"/>
  <c r="BE23" i="13"/>
  <c r="AR31" i="13"/>
  <c r="AS15" i="13"/>
  <c r="CP27" i="13"/>
  <c r="J8" i="13"/>
  <c r="BW19" i="13"/>
  <c r="BB27" i="13"/>
  <c r="CS13" i="7"/>
  <c r="AI14" i="7"/>
  <c r="AW26" i="7"/>
  <c r="DE8" i="7"/>
  <c r="CQ11" i="7"/>
  <c r="CV19" i="7"/>
  <c r="Y23" i="7"/>
  <c r="Z31" i="7"/>
  <c r="CR6" i="7"/>
  <c r="L10" i="7"/>
  <c r="AT21" i="7"/>
  <c r="AE21" i="7"/>
  <c r="CD29" i="7"/>
  <c r="BB12" i="7"/>
  <c r="AN13" i="7"/>
  <c r="CV25" i="7"/>
  <c r="CF14" i="7"/>
  <c r="BM18" i="7"/>
  <c r="M22" i="7"/>
  <c r="DF26" i="7"/>
  <c r="BK26" i="7"/>
  <c r="R30" i="7"/>
  <c r="BJ7" i="7"/>
  <c r="BS10" i="7"/>
  <c r="BR17" i="7"/>
  <c r="CM11" i="7"/>
  <c r="CI15" i="7"/>
  <c r="CR19" i="7"/>
  <c r="AV23" i="7"/>
  <c r="I23" i="7"/>
  <c r="AN27" i="7"/>
  <c r="BS31" i="7"/>
  <c r="AK31" i="7"/>
  <c r="G7" i="7"/>
  <c r="Y13" i="7"/>
  <c r="BB25" i="7"/>
  <c r="AI25" i="7"/>
  <c r="E14" i="7"/>
  <c r="BZ18" i="7"/>
  <c r="AN18" i="7"/>
  <c r="CF22" i="7"/>
  <c r="BN22" i="7"/>
  <c r="I26" i="7"/>
  <c r="BX30" i="7"/>
  <c r="CW30" i="7"/>
  <c r="B7" i="7"/>
  <c r="AN9" i="7"/>
  <c r="AY13" i="7"/>
  <c r="AX17" i="7"/>
  <c r="AY9" i="7"/>
  <c r="F11" i="7"/>
  <c r="AY15" i="7"/>
  <c r="CN19" i="7"/>
  <c r="CT19" i="7"/>
  <c r="CX23" i="7"/>
  <c r="DA27" i="7"/>
  <c r="AQ27" i="7"/>
  <c r="CT31" i="7"/>
  <c r="T31" i="7"/>
  <c r="AL13" i="7"/>
  <c r="AM14" i="7"/>
  <c r="V26" i="7"/>
  <c r="I8" i="7"/>
  <c r="AY11" i="7"/>
  <c r="CJ23" i="7"/>
  <c r="BQ13" i="7"/>
  <c r="W14" i="7"/>
  <c r="F26" i="7"/>
  <c r="Y8" i="7"/>
  <c r="AI11" i="7"/>
  <c r="BT23" i="7"/>
  <c r="BA13" i="7"/>
  <c r="BV18" i="7"/>
  <c r="P26" i="7"/>
  <c r="CA10" i="7"/>
  <c r="BE15" i="7"/>
  <c r="CW27" i="7"/>
  <c r="CQ7" i="7"/>
  <c r="X11" i="7"/>
  <c r="L14" i="7"/>
  <c r="AL26" i="7"/>
  <c r="CX7" i="7"/>
  <c r="C11" i="7"/>
  <c r="CG17" i="13"/>
  <c r="L7" i="13"/>
  <c r="CC14" i="13"/>
  <c r="P21" i="13"/>
  <c r="CU14" i="13"/>
  <c r="AY21" i="13"/>
  <c r="CA14" i="13"/>
  <c r="BD30" i="13"/>
  <c r="S11" i="13"/>
  <c r="AW21" i="13"/>
  <c r="BA29" i="13"/>
  <c r="AG10" i="13"/>
  <c r="DA18" i="13"/>
  <c r="BR22" i="13"/>
  <c r="AZ30" i="13"/>
  <c r="CO8" i="13"/>
  <c r="AL15" i="13"/>
  <c r="CF15" i="13"/>
  <c r="CA23" i="13"/>
  <c r="BP27" i="13"/>
  <c r="CV31" i="13"/>
  <c r="J30" i="13"/>
  <c r="AY15" i="13"/>
  <c r="CS19" i="13"/>
  <c r="T23" i="13"/>
  <c r="AY31" i="13"/>
  <c r="AE7" i="13"/>
  <c r="K9" i="13"/>
  <c r="AZ19" i="13"/>
  <c r="CH23" i="13"/>
  <c r="AU27" i="13"/>
  <c r="AS31" i="13"/>
  <c r="K30" i="13"/>
  <c r="CJ15" i="13"/>
  <c r="AP19" i="13"/>
  <c r="BX23" i="13"/>
  <c r="DC31" i="13"/>
  <c r="CB6" i="13"/>
  <c r="BH13" i="7"/>
  <c r="BC9" i="7"/>
  <c r="F18" i="7"/>
  <c r="CY22" i="7"/>
  <c r="L26" i="7"/>
  <c r="L30" i="7"/>
  <c r="AI10" i="7"/>
  <c r="DA17" i="7"/>
  <c r="CP11" i="7"/>
  <c r="AQ15" i="7"/>
  <c r="D19" i="7"/>
  <c r="BK23" i="7"/>
  <c r="CS27" i="7"/>
  <c r="BW27" i="7"/>
  <c r="Y31" i="7"/>
  <c r="CU7" i="7"/>
  <c r="P11" i="7"/>
  <c r="AS21" i="7"/>
  <c r="AC29" i="7"/>
  <c r="BR29" i="7"/>
  <c r="AT13" i="7"/>
  <c r="DB25" i="7"/>
  <c r="CB25" i="7"/>
  <c r="CA14" i="7"/>
  <c r="BH18" i="7"/>
  <c r="X22" i="7"/>
  <c r="DE26" i="7"/>
  <c r="CB30" i="7"/>
  <c r="CO30" i="7"/>
  <c r="BM8" i="7"/>
  <c r="AI13" i="7"/>
  <c r="CG17" i="7"/>
  <c r="CL11" i="7"/>
  <c r="BC15" i="7"/>
  <c r="DC19" i="7"/>
  <c r="AQ23" i="7"/>
  <c r="DE27" i="7"/>
  <c r="AU27" i="7"/>
  <c r="CX31" i="7"/>
  <c r="AJ31" i="7"/>
  <c r="CL13" i="7"/>
  <c r="AZ13" i="7"/>
  <c r="AP25" i="7"/>
  <c r="BW9" i="7"/>
  <c r="AF14" i="7"/>
  <c r="DE18" i="7"/>
  <c r="AY18" i="7"/>
  <c r="D22" i="7"/>
  <c r="BV26" i="7"/>
  <c r="AJ26" i="7"/>
  <c r="BK30" i="7"/>
  <c r="BY30" i="7"/>
  <c r="CD7" i="7"/>
  <c r="K10" i="7"/>
  <c r="N22" i="7"/>
  <c r="CC17" i="7"/>
  <c r="BS11" i="7"/>
  <c r="CN15" i="7"/>
  <c r="AP15" i="7"/>
  <c r="L19" i="7"/>
  <c r="BH23" i="7"/>
  <c r="V23" i="7"/>
  <c r="AS27" i="7"/>
  <c r="AD27" i="7"/>
  <c r="R31" i="7"/>
  <c r="X6" i="7"/>
  <c r="AX25" i="7"/>
  <c r="BP18" i="7"/>
  <c r="BO26" i="7"/>
  <c r="U11" i="7"/>
  <c r="CA15" i="7"/>
  <c r="BI23" i="7"/>
  <c r="CS25" i="7"/>
  <c r="AZ18" i="7"/>
  <c r="CM31" i="13"/>
  <c r="AR13" i="7"/>
  <c r="CW18" i="7"/>
  <c r="CA26" i="7"/>
  <c r="AY10" i="7"/>
  <c r="CL21" i="13"/>
  <c r="DF29" i="13"/>
  <c r="CD29" i="13"/>
  <c r="AG30" i="13"/>
  <c r="BI25" i="13"/>
  <c r="W10" i="13"/>
  <c r="CC26" i="13"/>
  <c r="AJ11" i="13"/>
  <c r="J15" i="13"/>
  <c r="CY31" i="13"/>
  <c r="CP7" i="13"/>
  <c r="AQ23" i="13"/>
  <c r="B31" i="13"/>
  <c r="G11" i="13"/>
  <c r="AK23" i="13"/>
  <c r="L6" i="13"/>
  <c r="E15" i="13"/>
  <c r="CH27" i="13"/>
  <c r="AD8" i="13"/>
  <c r="AC14" i="7"/>
  <c r="CT22" i="7"/>
  <c r="J7" i="7"/>
  <c r="CA9" i="7"/>
  <c r="CV23" i="7"/>
  <c r="BF31" i="7"/>
  <c r="BZ21" i="7"/>
  <c r="CH12" i="7"/>
  <c r="BL25" i="7"/>
  <c r="B18" i="7"/>
  <c r="H22" i="7"/>
  <c r="AN26" i="7"/>
  <c r="AJ30" i="7"/>
  <c r="W10" i="7"/>
  <c r="BQ17" i="7"/>
  <c r="CB15" i="7"/>
  <c r="CM19" i="7"/>
  <c r="BO8" i="13"/>
  <c r="AH14" i="13"/>
  <c r="AN14" i="13"/>
  <c r="T14" i="13"/>
  <c r="AI11" i="13"/>
  <c r="CG29" i="13"/>
  <c r="K14" i="13"/>
  <c r="BP30" i="13"/>
  <c r="BR15" i="13"/>
  <c r="CQ23" i="13"/>
  <c r="BD31" i="13"/>
  <c r="CE15" i="13"/>
  <c r="AJ23" i="13"/>
  <c r="O7" i="13"/>
  <c r="BP19" i="13"/>
  <c r="BL27" i="13"/>
  <c r="AQ30" i="13"/>
  <c r="BF19" i="13"/>
  <c r="Q27" i="13"/>
  <c r="BX13" i="7"/>
  <c r="V18" i="7"/>
  <c r="AB26" i="7"/>
  <c r="S10" i="7"/>
  <c r="O11" i="7"/>
  <c r="T19" i="7"/>
  <c r="BZ27" i="7"/>
  <c r="BE31" i="7"/>
  <c r="CE7" i="7"/>
  <c r="CO10" i="7"/>
  <c r="BY21" i="7"/>
  <c r="AS29" i="7"/>
  <c r="CZ29" i="7"/>
  <c r="BZ13" i="7"/>
  <c r="BC25" i="7"/>
  <c r="CR25" i="7"/>
  <c r="D14" i="7"/>
  <c r="BX18" i="7"/>
  <c r="AN22" i="7"/>
  <c r="AD26" i="7"/>
  <c r="CR30" i="7"/>
  <c r="U30" i="7"/>
  <c r="AG8" i="7"/>
  <c r="CB12" i="7"/>
  <c r="CW17" i="7"/>
  <c r="K11" i="7"/>
  <c r="DB15" i="7"/>
  <c r="P19" i="7"/>
  <c r="BW23" i="7"/>
  <c r="CL27" i="7"/>
  <c r="BK27" i="7"/>
  <c r="G31" i="7"/>
  <c r="CV31" i="7"/>
  <c r="DB13" i="7"/>
  <c r="BP13" i="7"/>
  <c r="BX25" i="7"/>
  <c r="AE9" i="7"/>
  <c r="AV14" i="7"/>
  <c r="N18" i="7"/>
  <c r="G18" i="7"/>
  <c r="T22" i="7"/>
  <c r="CL26" i="7"/>
  <c r="AZ26" i="7"/>
  <c r="CA30" i="7"/>
  <c r="M30" i="7"/>
  <c r="BN7" i="7"/>
  <c r="CZ9" i="7"/>
  <c r="X17" i="7"/>
  <c r="CS17" i="7"/>
  <c r="CI11" i="7"/>
  <c r="DD15" i="7"/>
  <c r="BG15" i="7"/>
  <c r="AB19" i="7"/>
  <c r="BX23" i="7"/>
  <c r="AL23" i="7"/>
  <c r="BI27" i="7"/>
  <c r="B27" i="7"/>
  <c r="AH31" i="7"/>
  <c r="H6" i="7"/>
  <c r="AU25" i="7"/>
  <c r="Y18" i="7"/>
  <c r="AE26" i="7"/>
  <c r="AU10" i="7"/>
  <c r="CJ15" i="7"/>
  <c r="AX23" i="7"/>
  <c r="CT25" i="7"/>
  <c r="I18" i="7"/>
  <c r="BW26" i="7"/>
  <c r="BK10" i="7"/>
  <c r="BT15" i="7"/>
  <c r="AH23" i="7"/>
  <c r="CD25" i="7"/>
  <c r="AJ18" i="7"/>
  <c r="DB30" i="7"/>
  <c r="CP17" i="7"/>
  <c r="BY19" i="7"/>
  <c r="AM27" i="7"/>
  <c r="BV8" i="7"/>
  <c r="CB13" i="7"/>
  <c r="AO18" i="7"/>
  <c r="CQ26" i="7"/>
  <c r="AE10" i="7"/>
  <c r="AN15" i="7"/>
  <c r="CV28" i="13"/>
  <c r="BH17" i="13"/>
  <c r="AP18" i="13"/>
  <c r="DA29" i="13"/>
  <c r="V18" i="13"/>
  <c r="DC29" i="13"/>
  <c r="B18" i="13"/>
  <c r="R30" i="13"/>
  <c r="BG15" i="13"/>
  <c r="N25" i="13"/>
  <c r="N6" i="13"/>
  <c r="BS10" i="13"/>
  <c r="AJ18" i="13"/>
  <c r="U22" i="13"/>
  <c r="CP30" i="13"/>
  <c r="BP11" i="13"/>
  <c r="G30" i="13"/>
  <c r="L15" i="13"/>
  <c r="N23" i="13"/>
  <c r="AC27" i="13"/>
  <c r="AZ6" i="13"/>
  <c r="AD7" i="13"/>
  <c r="D15" i="13"/>
  <c r="BW23" i="13"/>
  <c r="BD27" i="13"/>
  <c r="AH31" i="13"/>
  <c r="BB8" i="13"/>
  <c r="BS11" i="13"/>
  <c r="AE19" i="13"/>
  <c r="BQ23" i="13"/>
  <c r="J27" i="13"/>
  <c r="CN31" i="13"/>
  <c r="AA6" i="13"/>
  <c r="BM15" i="13"/>
  <c r="Y19" i="13"/>
  <c r="DB27" i="13"/>
  <c r="CL31" i="13"/>
  <c r="CY7" i="13"/>
  <c r="DF25" i="7"/>
  <c r="BI14" i="7"/>
  <c r="CR18" i="7"/>
  <c r="J22" i="7"/>
  <c r="CV30" i="7"/>
  <c r="CI6" i="7"/>
  <c r="BL12" i="7"/>
  <c r="I17" i="7"/>
  <c r="N11" i="7"/>
  <c r="AH15" i="7"/>
  <c r="O19" i="7"/>
  <c r="CP23" i="7"/>
  <c r="AK27" i="7"/>
  <c r="BG31" i="7"/>
  <c r="CR31" i="7"/>
  <c r="BR8" i="7"/>
  <c r="J14" i="7"/>
  <c r="BT21" i="7"/>
  <c r="AZ29" i="7"/>
  <c r="CI12" i="7"/>
  <c r="BY13" i="7"/>
  <c r="CK25" i="7"/>
  <c r="CU10" i="7"/>
  <c r="CT18" i="7"/>
  <c r="W18" i="7"/>
  <c r="AI22" i="7"/>
  <c r="AC26" i="7"/>
  <c r="BO30" i="7"/>
  <c r="AA6" i="7"/>
  <c r="AJ9" i="7"/>
  <c r="AI20" i="7"/>
  <c r="AZ17" i="7"/>
  <c r="J11" i="7"/>
  <c r="AT15" i="7"/>
  <c r="K19" i="7"/>
  <c r="BV23" i="7"/>
  <c r="BM27" i="7"/>
  <c r="R27" i="7"/>
  <c r="AL31" i="7"/>
  <c r="D6" i="7"/>
  <c r="Z13" i="7"/>
  <c r="CU25" i="7"/>
  <c r="AS25" i="7"/>
  <c r="CQ10" i="7"/>
  <c r="BW14" i="7"/>
  <c r="AS18" i="7"/>
  <c r="CK22" i="7"/>
  <c r="AU22" i="7"/>
  <c r="J26" i="7"/>
  <c r="CM26" i="7"/>
  <c r="DF30" i="7"/>
  <c r="BU30" i="7"/>
  <c r="AK8" i="7"/>
  <c r="BW10" i="7"/>
  <c r="AY17" i="7"/>
  <c r="Q17" i="7"/>
  <c r="G11" i="7"/>
  <c r="CE15" i="7"/>
  <c r="CS19" i="7"/>
  <c r="BC19" i="7"/>
  <c r="CY23" i="7"/>
  <c r="BE23" i="7"/>
  <c r="BP27" i="7"/>
  <c r="CU31" i="7"/>
  <c r="BM31" i="7"/>
  <c r="CJ6" i="7"/>
  <c r="S25" i="7"/>
  <c r="U22" i="7"/>
  <c r="BV30" i="7"/>
  <c r="O17" i="7"/>
  <c r="DE19" i="7"/>
  <c r="Y27" i="7"/>
  <c r="AE25" i="7"/>
  <c r="E22" i="7"/>
  <c r="BF30" i="7"/>
  <c r="DF17" i="7"/>
  <c r="CO19" i="7"/>
  <c r="I27" i="7"/>
  <c r="AA25" i="7"/>
  <c r="BW22" i="7"/>
  <c r="BO6" i="7"/>
  <c r="AU13" i="7"/>
  <c r="CX19" i="7"/>
  <c r="BY31" i="7"/>
  <c r="BQ9" i="7"/>
  <c r="F25" i="7"/>
  <c r="AK22" i="7"/>
  <c r="CL30" i="7"/>
  <c r="AE17" i="7"/>
  <c r="AN19" i="7"/>
  <c r="W27" i="7"/>
  <c r="BF8" i="7"/>
  <c r="W13" i="7"/>
  <c r="AK9" i="7"/>
  <c r="CK21" i="7"/>
  <c r="CK29" i="7"/>
  <c r="AD29" i="7"/>
  <c r="DA12" i="7"/>
  <c r="BO16" i="7"/>
  <c r="I16" i="7"/>
  <c r="BT20" i="7"/>
  <c r="AA24" i="7"/>
  <c r="BL24" i="7"/>
  <c r="AW28" i="7"/>
  <c r="C28" i="7"/>
  <c r="CF32" i="7"/>
  <c r="BQ6" i="7"/>
  <c r="DC8" i="7"/>
  <c r="CK11" i="7"/>
  <c r="CG9" i="7"/>
  <c r="AO21" i="7"/>
  <c r="U29" i="7"/>
  <c r="W9" i="7"/>
  <c r="BQ12" i="7"/>
  <c r="AE16" i="7"/>
  <c r="BE31" i="13"/>
  <c r="AH25" i="7"/>
  <c r="S18" i="7"/>
  <c r="W30" i="7"/>
  <c r="BW17" i="7"/>
  <c r="AT10" i="13"/>
  <c r="AU10" i="13"/>
  <c r="AA10" i="13"/>
  <c r="CZ11" i="13"/>
  <c r="BZ29" i="13"/>
  <c r="P14" i="13"/>
  <c r="BR26" i="13"/>
  <c r="CI15" i="13"/>
  <c r="CW19" i="13"/>
  <c r="BQ31" i="13"/>
  <c r="BF11" i="13"/>
  <c r="I23" i="13"/>
  <c r="AN6" i="13"/>
  <c r="AE15" i="13"/>
  <c r="AZ27" i="13"/>
  <c r="BF8" i="13"/>
  <c r="AA19" i="13"/>
  <c r="F27" i="13"/>
  <c r="AW13" i="7"/>
  <c r="CX18" i="7"/>
  <c r="DD26" i="7"/>
  <c r="AV9" i="7"/>
  <c r="CC15" i="7"/>
  <c r="BJ23" i="7"/>
  <c r="BH31" i="7"/>
  <c r="AN21" i="7"/>
  <c r="AS13" i="7"/>
  <c r="I14" i="7"/>
  <c r="AB18" i="7"/>
  <c r="R22" i="7"/>
  <c r="AV30" i="7"/>
  <c r="AD7" i="7"/>
  <c r="BB14" i="7"/>
  <c r="DD11" i="7"/>
  <c r="W15" i="7"/>
  <c r="CB23" i="7"/>
  <c r="AF20" i="13"/>
  <c r="AF30" i="13"/>
  <c r="AB30" i="13"/>
  <c r="DC26" i="13"/>
  <c r="DA21" i="13"/>
  <c r="G9" i="13"/>
  <c r="AR22" i="13"/>
  <c r="J7" i="13"/>
  <c r="AG11" i="13"/>
  <c r="CC27" i="13"/>
  <c r="CD8" i="13"/>
  <c r="S19" i="13"/>
  <c r="CZ27" i="13"/>
  <c r="AU6" i="13"/>
  <c r="M19" i="13"/>
  <c r="BZ31" i="13"/>
  <c r="AV11" i="13"/>
  <c r="B23" i="13"/>
  <c r="AZ31" i="13"/>
  <c r="E25" i="7"/>
  <c r="AG22" i="7"/>
  <c r="AL30" i="7"/>
  <c r="CL17" i="7"/>
  <c r="BW15" i="7"/>
  <c r="BP23" i="7"/>
  <c r="AY27" i="7"/>
  <c r="AZ31" i="7"/>
  <c r="BB8" i="7"/>
  <c r="CF12" i="7"/>
  <c r="CJ21" i="7"/>
  <c r="BP29" i="7"/>
  <c r="CM18" i="7"/>
  <c r="CO13" i="7"/>
  <c r="DA25" i="7"/>
  <c r="DC9" i="7"/>
  <c r="O14" i="7"/>
  <c r="CI18" i="7"/>
  <c r="BO22" i="7"/>
  <c r="AS26" i="7"/>
  <c r="CE30" i="7"/>
  <c r="Y30" i="7"/>
  <c r="T9" i="7"/>
  <c r="BQ16" i="7"/>
  <c r="U17" i="7"/>
  <c r="Z11" i="7"/>
  <c r="BR15" i="7"/>
  <c r="AQ19" i="7"/>
  <c r="CL23" i="7"/>
  <c r="CJ27" i="7"/>
  <c r="CM27" i="7"/>
  <c r="BB31" i="7"/>
  <c r="DD31" i="7"/>
  <c r="AP13" i="7"/>
  <c r="D13" i="7"/>
  <c r="CJ25" i="7"/>
  <c r="CN10" i="7"/>
  <c r="CM14" i="7"/>
  <c r="BI18" i="7"/>
  <c r="DA22" i="7"/>
  <c r="BK22" i="7"/>
  <c r="Z26" i="7"/>
  <c r="AU26" i="7"/>
  <c r="O30" i="7"/>
  <c r="I30" i="7"/>
  <c r="U8" i="7"/>
  <c r="BG10" i="7"/>
  <c r="BO17" i="7"/>
  <c r="AG17" i="7"/>
  <c r="W11" i="7"/>
  <c r="CU15" i="7"/>
  <c r="DF19" i="7"/>
  <c r="BS19" i="7"/>
  <c r="L23" i="7"/>
  <c r="M23" i="7"/>
  <c r="CQ27" i="7"/>
  <c r="AL27" i="7"/>
  <c r="CC31" i="7"/>
  <c r="BT6" i="7"/>
  <c r="BP25" i="7"/>
  <c r="CG22" i="7"/>
  <c r="AA30" i="7"/>
  <c r="CA17" i="7"/>
  <c r="AL15" i="7"/>
  <c r="DD27" i="7"/>
  <c r="AN25" i="7"/>
  <c r="BQ22" i="7"/>
  <c r="K30" i="7"/>
  <c r="BK17" i="7"/>
  <c r="V15" i="7"/>
  <c r="BV27" i="7"/>
  <c r="X25" i="7"/>
  <c r="AF22" i="7"/>
  <c r="C6" i="7"/>
  <c r="DD17" i="7"/>
  <c r="AI19" i="7"/>
  <c r="AD31" i="7"/>
  <c r="AW9" i="7"/>
  <c r="BM25" i="7"/>
  <c r="CW22" i="7"/>
  <c r="AQ30" i="7"/>
  <c r="CQ17" i="7"/>
  <c r="CZ19" i="7"/>
  <c r="CP17" i="13"/>
  <c r="O25" i="13"/>
  <c r="BI26" i="13"/>
  <c r="CH6" i="13"/>
  <c r="BE26" i="13"/>
  <c r="DB6" i="13"/>
  <c r="Y22" i="13"/>
  <c r="V7" i="13"/>
  <c r="W15" i="13"/>
  <c r="CE25" i="13"/>
  <c r="CC7" i="13"/>
  <c r="F14" i="13"/>
  <c r="CP18" i="13"/>
  <c r="BH26" i="13"/>
  <c r="DA30" i="13"/>
  <c r="O11" i="13"/>
  <c r="R7" i="13"/>
  <c r="CI19" i="13"/>
  <c r="BT23" i="13"/>
  <c r="G31" i="13"/>
  <c r="BW7" i="13"/>
  <c r="BA11" i="13"/>
  <c r="X19" i="13"/>
  <c r="BF23" i="13"/>
  <c r="S27" i="13"/>
  <c r="Q31" i="13"/>
  <c r="BR30" i="13"/>
  <c r="AJ15" i="13"/>
  <c r="N19" i="13"/>
  <c r="AV23" i="13"/>
  <c r="CA31" i="13"/>
  <c r="C7" i="13"/>
  <c r="BM8" i="13"/>
  <c r="CB19" i="13"/>
  <c r="C23" i="13"/>
  <c r="CB27" i="13"/>
  <c r="BU31" i="13"/>
  <c r="CT13" i="7"/>
  <c r="BA25" i="7"/>
  <c r="AN14" i="7"/>
  <c r="CE18" i="7"/>
  <c r="AX26" i="7"/>
  <c r="AM30" i="7"/>
  <c r="DB7" i="7"/>
  <c r="CM17" i="7"/>
  <c r="AB17" i="7"/>
  <c r="CF15" i="7"/>
  <c r="BE19" i="7"/>
  <c r="BN19" i="7"/>
  <c r="N23" i="7"/>
  <c r="AB27" i="7"/>
  <c r="CL31" i="7"/>
  <c r="AF6" i="7"/>
  <c r="BE9" i="7"/>
  <c r="DF21" i="7"/>
  <c r="BS21" i="7"/>
  <c r="BG29" i="7"/>
  <c r="G12" i="7"/>
  <c r="CZ13" i="7"/>
  <c r="CZ25" i="7"/>
  <c r="AO14" i="7"/>
  <c r="R18" i="7"/>
  <c r="BY22" i="7"/>
  <c r="AL22" i="7"/>
  <c r="BD26" i="7"/>
  <c r="CD30" i="7"/>
  <c r="DC6" i="7"/>
  <c r="G10" i="7"/>
  <c r="W17" i="7"/>
  <c r="AM9" i="7"/>
  <c r="CR15" i="7"/>
  <c r="BA19" i="7"/>
  <c r="AX19" i="7"/>
  <c r="CO23" i="7"/>
  <c r="CZ27" i="7"/>
  <c r="BB27" i="7"/>
  <c r="CG31" i="7"/>
  <c r="BP6" i="7"/>
  <c r="BU13" i="7"/>
  <c r="CX25" i="7"/>
  <c r="AR25" i="7"/>
  <c r="BA14" i="7"/>
  <c r="K14" i="7"/>
  <c r="CJ18" i="7"/>
  <c r="Y22" i="7"/>
  <c r="AP22" i="7"/>
  <c r="BE26" i="7"/>
  <c r="CU26" i="7"/>
  <c r="AT30" i="7"/>
  <c r="BK6" i="7"/>
  <c r="CW8" i="7"/>
  <c r="BY11" i="7"/>
  <c r="CT17" i="7"/>
  <c r="P17" i="7"/>
  <c r="BB11" i="7"/>
  <c r="AB15" i="7"/>
  <c r="AG19" i="7"/>
  <c r="BV19" i="7"/>
  <c r="AM23" i="7"/>
  <c r="DC27" i="7"/>
  <c r="D27" i="7"/>
  <c r="AI31" i="7"/>
  <c r="CZ31" i="7"/>
  <c r="AQ7" i="7"/>
  <c r="Q14" i="7"/>
  <c r="AI6" i="7"/>
  <c r="DD14" i="7"/>
  <c r="BA11" i="7"/>
  <c r="DA23" i="7"/>
  <c r="CU18" i="7"/>
  <c r="AD17" i="7"/>
  <c r="CE27" i="7"/>
  <c r="P13" i="7"/>
  <c r="BC26" i="7"/>
  <c r="AU15" i="7"/>
  <c r="CA7" i="7"/>
  <c r="CI7" i="7"/>
  <c r="CA21" i="7"/>
  <c r="BV12" i="7"/>
  <c r="AW16" i="7"/>
  <c r="CM24" i="7"/>
  <c r="B28" i="7"/>
  <c r="AO32" i="7"/>
  <c r="AQ8" i="7"/>
  <c r="Z8" i="7"/>
  <c r="DE29" i="7"/>
  <c r="Z12" i="7"/>
  <c r="M16" i="7"/>
  <c r="CV20" i="7"/>
  <c r="AM24" i="7"/>
  <c r="E24" i="7"/>
  <c r="BY28" i="7"/>
  <c r="W28" i="7"/>
  <c r="E32" i="7"/>
  <c r="AO6" i="7"/>
  <c r="CA8" i="7"/>
  <c r="AG11" i="7"/>
  <c r="DC7" i="7"/>
  <c r="BB21" i="7"/>
  <c r="AU21" i="7"/>
  <c r="AE29" i="7"/>
  <c r="CD12" i="7"/>
  <c r="P16" i="7"/>
  <c r="Q16" i="7"/>
  <c r="AS20" i="7"/>
  <c r="CE24" i="7"/>
  <c r="AW24" i="7"/>
  <c r="J28" i="7"/>
  <c r="CM28" i="7"/>
  <c r="AG32" i="7"/>
  <c r="M6" i="7"/>
  <c r="AY8" i="7"/>
  <c r="CK10" i="7"/>
  <c r="BS7" i="7"/>
  <c r="BR21" i="7"/>
  <c r="C21" i="7"/>
  <c r="AU29" i="7"/>
  <c r="CT12" i="7"/>
  <c r="AR16" i="7"/>
  <c r="F16" i="7"/>
  <c r="BU20" i="7"/>
  <c r="CQ24" i="7"/>
  <c r="BI24" i="7"/>
  <c r="V28" i="7"/>
  <c r="AE28" i="7"/>
  <c r="BI32" i="7"/>
  <c r="AE32" i="7"/>
  <c r="W8" i="7"/>
  <c r="BI10" i="7"/>
  <c r="AK16" i="7"/>
  <c r="DB25" i="13"/>
  <c r="V29" i="13"/>
  <c r="B29" i="13"/>
  <c r="BE30" i="13"/>
  <c r="M25" i="13"/>
  <c r="G10" i="13"/>
  <c r="BM26" i="13"/>
  <c r="D11" i="13"/>
  <c r="CR19" i="13"/>
  <c r="CI31" i="13"/>
  <c r="Q8" i="13"/>
  <c r="AA23" i="13"/>
  <c r="CS31" i="13"/>
  <c r="CH11" i="13"/>
  <c r="U23" i="13"/>
  <c r="AB6" i="13"/>
  <c r="P15" i="13"/>
  <c r="BM27" i="13"/>
  <c r="AT8" i="13"/>
  <c r="M14" i="7"/>
  <c r="AH22" i="7"/>
  <c r="Z7" i="7"/>
  <c r="BP17" i="7"/>
  <c r="B15" i="7"/>
  <c r="BZ23" i="7"/>
  <c r="AQ31" i="7"/>
  <c r="CX8" i="7"/>
  <c r="BD21" i="7"/>
  <c r="BS12" i="7"/>
  <c r="CN25" i="7"/>
  <c r="CD18" i="7"/>
  <c r="S22" i="7"/>
  <c r="AI30" i="7"/>
  <c r="AZ9" i="7"/>
  <c r="CR17" i="7"/>
  <c r="N15" i="7"/>
  <c r="BF23" i="7"/>
  <c r="AT27" i="7"/>
  <c r="T6" i="7"/>
  <c r="CE25" i="7"/>
  <c r="CW14" i="7"/>
  <c r="AC18" i="7"/>
  <c r="AE22" i="7"/>
  <c r="AA26" i="7"/>
  <c r="O6" i="7"/>
  <c r="CM10" i="7"/>
  <c r="CV17" i="7"/>
  <c r="BO15" i="7"/>
  <c r="AM19" i="7"/>
  <c r="CW23" i="7"/>
  <c r="CE31" i="7"/>
  <c r="CZ6" i="7"/>
  <c r="BL22" i="7"/>
  <c r="BJ17" i="7"/>
  <c r="AV27" i="7"/>
  <c r="AV22" i="7"/>
  <c r="AT17" i="7"/>
  <c r="AF27" i="7"/>
  <c r="K22" i="7"/>
  <c r="CE11" i="7"/>
  <c r="M31" i="7"/>
  <c r="I25" i="7"/>
  <c r="Z30" i="7"/>
  <c r="CE19" i="7"/>
  <c r="CJ31" i="7"/>
  <c r="AF11" i="7"/>
  <c r="P10" i="7"/>
  <c r="AV21" i="7"/>
  <c r="T17" i="7"/>
  <c r="BR22" i="7"/>
  <c r="BL17" i="7"/>
  <c r="BR27" i="7"/>
  <c r="CW26" i="7"/>
  <c r="B11" i="7"/>
  <c r="BX6" i="7"/>
  <c r="CS14" i="7"/>
  <c r="S6" i="7"/>
  <c r="CZ23" i="7"/>
  <c r="AG9" i="7"/>
  <c r="DE10" i="7"/>
  <c r="E29" i="7"/>
  <c r="AO12" i="7"/>
  <c r="BR20" i="7"/>
  <c r="BV24" i="7"/>
  <c r="CN28" i="7"/>
  <c r="T32" i="7"/>
  <c r="BJ9" i="7"/>
  <c r="CJ11" i="7"/>
  <c r="AN29" i="7"/>
  <c r="E12" i="7"/>
  <c r="CD20" i="7"/>
  <c r="BK20" i="7"/>
  <c r="CH24" i="7"/>
  <c r="BT24" i="7"/>
  <c r="M28" i="7"/>
  <c r="CH32" i="7"/>
  <c r="AV32" i="7"/>
  <c r="DA6" i="7"/>
  <c r="AH9" i="7"/>
  <c r="K13" i="7"/>
  <c r="BI9" i="7"/>
  <c r="CC21" i="7"/>
  <c r="CC29" i="7"/>
  <c r="CL29" i="7"/>
  <c r="B12" i="7"/>
  <c r="BG16" i="7"/>
  <c r="DC20" i="7"/>
  <c r="BD20" i="7"/>
  <c r="S24" i="7"/>
  <c r="AF24" i="7"/>
  <c r="BE28" i="7"/>
  <c r="S28" i="7"/>
  <c r="BX32" i="7"/>
  <c r="BY6" i="7"/>
  <c r="F9" i="7"/>
  <c r="H12" i="7"/>
  <c r="U9" i="7"/>
  <c r="CS21" i="7"/>
  <c r="CS29" i="7"/>
  <c r="AT29" i="7"/>
  <c r="N12" i="7"/>
  <c r="CI16" i="7"/>
  <c r="CK16" i="7"/>
  <c r="I20" i="7"/>
  <c r="AE24" i="7"/>
  <c r="CB24" i="7"/>
  <c r="BQ28" i="7"/>
  <c r="CU28" i="7"/>
  <c r="CZ32" i="7"/>
  <c r="AW6" i="7"/>
  <c r="CI8" i="7"/>
  <c r="AW11" i="7"/>
  <c r="B6" i="7"/>
  <c r="AS10" i="13"/>
  <c r="BZ14" i="13"/>
  <c r="BF14" i="13"/>
  <c r="BD11" i="13"/>
  <c r="BJ29" i="13"/>
  <c r="DC14" i="13"/>
  <c r="AL26" i="13"/>
  <c r="BS15" i="13"/>
  <c r="CG19" i="13"/>
  <c r="BA31" i="13"/>
  <c r="Z11" i="13"/>
  <c r="CV23" i="13"/>
  <c r="BD6" i="13"/>
  <c r="K15" i="13"/>
  <c r="AJ27" i="13"/>
  <c r="BV8" i="13"/>
  <c r="K19" i="13"/>
  <c r="CJ27" i="13"/>
  <c r="AG13" i="7"/>
  <c r="CH18" i="7"/>
  <c r="CN26" i="7"/>
  <c r="BL9" i="7"/>
  <c r="AU11" i="7"/>
  <c r="BP19" i="7"/>
  <c r="AW23" i="7"/>
  <c r="CK31" i="7"/>
  <c r="AR10" i="7"/>
  <c r="CO29" i="7"/>
  <c r="DF13" i="7"/>
  <c r="AF25" i="7"/>
  <c r="Q18" i="7"/>
  <c r="BJ26" i="7"/>
  <c r="BA30" i="7"/>
  <c r="AK11" i="7"/>
  <c r="AQ11" i="7"/>
  <c r="BL19" i="7"/>
  <c r="CC23" i="7"/>
  <c r="AM31" i="7"/>
  <c r="AM7" i="7"/>
  <c r="CG25" i="7"/>
  <c r="CB14" i="7"/>
  <c r="H18" i="7"/>
  <c r="CP22" i="7"/>
  <c r="AR30" i="7"/>
  <c r="AH7" i="7"/>
  <c r="BR14" i="7"/>
  <c r="CZ11" i="7"/>
  <c r="S15" i="7"/>
  <c r="DD23" i="7"/>
  <c r="BU27" i="7"/>
  <c r="BN31" i="7"/>
  <c r="U13" i="7"/>
  <c r="E26" i="7"/>
  <c r="AH11" i="7"/>
  <c r="AV13" i="7"/>
  <c r="CR26" i="7"/>
  <c r="R11" i="7"/>
  <c r="AF13" i="7"/>
  <c r="BD30" i="7"/>
  <c r="CX15" i="7"/>
  <c r="AD8" i="7"/>
  <c r="BF18" i="7"/>
  <c r="L9" i="7"/>
  <c r="S23" i="7"/>
  <c r="CY7" i="7"/>
  <c r="CL14" i="7"/>
  <c r="BS13" i="7"/>
  <c r="DC21" i="7"/>
  <c r="AL29" i="7"/>
  <c r="CZ16" i="7"/>
  <c r="CO16" i="7"/>
  <c r="H20" i="7"/>
  <c r="Z24" i="7"/>
  <c r="CS28" i="7"/>
  <c r="CL32" i="7"/>
  <c r="CY32" i="7"/>
  <c r="BG8" i="7"/>
  <c r="CZ12" i="7"/>
  <c r="DB14" i="7"/>
  <c r="CG29" i="7"/>
  <c r="BT17" i="7"/>
  <c r="BP16" i="7"/>
  <c r="BE16" i="7"/>
  <c r="DD20" i="7"/>
  <c r="CG24" i="7"/>
  <c r="BI28" i="7"/>
  <c r="BD7" i="13"/>
  <c r="CT22" i="13"/>
  <c r="CP22" i="13"/>
  <c r="BV22" i="13"/>
  <c r="CK15" i="13"/>
  <c r="DF6" i="13"/>
  <c r="BK18" i="13"/>
  <c r="N30" i="13"/>
  <c r="AC30" i="13"/>
  <c r="AS23" i="13"/>
  <c r="K7" i="13"/>
  <c r="CN19" i="13"/>
  <c r="CN27" i="13"/>
  <c r="CI30" i="13"/>
  <c r="BZ19" i="13"/>
  <c r="AK27" i="13"/>
  <c r="AT7" i="13"/>
  <c r="BO23" i="13"/>
  <c r="Z31" i="13"/>
  <c r="DE25" i="7"/>
  <c r="AF18" i="7"/>
  <c r="CY30" i="7"/>
  <c r="CX14" i="7"/>
  <c r="BM15" i="7"/>
  <c r="AP19" i="7"/>
  <c r="CA27" i="7"/>
  <c r="AB31" i="7"/>
  <c r="AC15" i="7"/>
  <c r="D29" i="7"/>
  <c r="AC13" i="7"/>
  <c r="CK14" i="7"/>
  <c r="AU18" i="7"/>
  <c r="CJ26" i="7"/>
  <c r="BG6" i="7"/>
  <c r="BS17" i="7"/>
  <c r="BY15" i="7"/>
  <c r="Z19" i="7"/>
  <c r="AG27" i="7"/>
  <c r="F31" i="7"/>
  <c r="DA13" i="7"/>
  <c r="M25" i="7"/>
  <c r="AQ14" i="7"/>
  <c r="BE22" i="7"/>
  <c r="CK26" i="7"/>
  <c r="BZ30" i="7"/>
  <c r="BQ8" i="7"/>
  <c r="S17" i="7"/>
  <c r="CH11" i="7"/>
  <c r="BM19" i="7"/>
  <c r="BS23" i="7"/>
  <c r="AJ27" i="7"/>
  <c r="AG31" i="7"/>
  <c r="CZ10" i="7"/>
  <c r="AK30" i="7"/>
  <c r="CJ19" i="7"/>
  <c r="DC10" i="7"/>
  <c r="E30" i="7"/>
  <c r="BT19" i="7"/>
  <c r="AW14" i="7"/>
  <c r="CH7" i="7"/>
  <c r="CU23" i="7"/>
  <c r="D10" i="7"/>
  <c r="P22" i="7"/>
  <c r="N17" i="7"/>
  <c r="BL27" i="7"/>
  <c r="M9" i="7"/>
  <c r="AS31" i="7"/>
  <c r="V21" i="7"/>
  <c r="Y29" i="7"/>
  <c r="AA12" i="7"/>
  <c r="CU16" i="7"/>
  <c r="CH20" i="7"/>
  <c r="AA20" i="7"/>
  <c r="Y24" i="7"/>
  <c r="DD28" i="7"/>
  <c r="CK32" i="7"/>
  <c r="AK6" i="7"/>
  <c r="AT9" i="7"/>
  <c r="CN31" i="7"/>
  <c r="CG21" i="7"/>
  <c r="BH29" i="7"/>
  <c r="CL12" i="7"/>
  <c r="BK16" i="7"/>
  <c r="AH20" i="7"/>
  <c r="CI24" i="7"/>
  <c r="CN24" i="7"/>
  <c r="BT28" i="7"/>
  <c r="BA32" i="7"/>
  <c r="BU6" i="7"/>
  <c r="CD9" i="7"/>
  <c r="X31" i="7"/>
  <c r="J21" i="7"/>
  <c r="Q29" i="7"/>
  <c r="AI12" i="7"/>
  <c r="CM16" i="7"/>
  <c r="BZ20" i="7"/>
  <c r="AY20" i="7"/>
  <c r="Q24" i="7"/>
  <c r="I28" i="7"/>
  <c r="CC32" i="7"/>
  <c r="AS6" i="7"/>
  <c r="BB9" i="7"/>
  <c r="CO31" i="7"/>
  <c r="Z21" i="7"/>
  <c r="AG29" i="7"/>
  <c r="BO19" i="7"/>
  <c r="AI26" i="7"/>
  <c r="DF15" i="7"/>
  <c r="CC25" i="7"/>
  <c r="AP30" i="7"/>
  <c r="M19" i="7"/>
  <c r="CP8" i="7"/>
  <c r="CF18" i="7"/>
  <c r="CT10" i="7"/>
  <c r="CG27" i="7"/>
  <c r="CW10" i="7"/>
  <c r="BN21" i="7"/>
  <c r="AM29" i="7"/>
  <c r="X16" i="7"/>
  <c r="BA20" i="7"/>
  <c r="BE24" i="7"/>
  <c r="BG28" i="7"/>
  <c r="E6" i="7"/>
  <c r="CC10" i="7"/>
  <c r="R21" i="7"/>
  <c r="CP29" i="7"/>
  <c r="CQ16" i="7"/>
  <c r="R20" i="7"/>
  <c r="AJ20" i="7"/>
  <c r="V24" i="7"/>
  <c r="CP28" i="7"/>
  <c r="BD28" i="7"/>
  <c r="V32" i="7"/>
  <c r="AQ32" i="7"/>
  <c r="BH7" i="7"/>
  <c r="CT9" i="7"/>
  <c r="AW15" i="7"/>
  <c r="AN11" i="7"/>
  <c r="CV21" i="7"/>
  <c r="CR29" i="7"/>
  <c r="AE13" i="7"/>
  <c r="AW12" i="7"/>
  <c r="DB16" i="7"/>
  <c r="BJ20" i="7"/>
  <c r="W20" i="7"/>
  <c r="BN24" i="7"/>
  <c r="CV24" i="7"/>
  <c r="CV28" i="7"/>
  <c r="AX32" i="7"/>
  <c r="L32" i="7"/>
  <c r="AF7" i="7"/>
  <c r="BR9" i="7"/>
  <c r="AT14" i="7"/>
  <c r="CF10" i="7"/>
  <c r="I21" i="7"/>
  <c r="I29" i="7"/>
  <c r="BK9" i="7"/>
  <c r="BI12" i="7"/>
  <c r="W16" i="7"/>
  <c r="CL20" i="7"/>
  <c r="CA20" i="7"/>
  <c r="BZ24" i="7"/>
  <c r="AN24" i="7"/>
  <c r="E28" i="7"/>
  <c r="BZ32" i="7"/>
  <c r="AN32" i="7"/>
  <c r="D7" i="7"/>
  <c r="AP9" i="7"/>
  <c r="AQ13" i="7"/>
  <c r="AK6" i="13"/>
  <c r="AI22" i="13"/>
  <c r="AE22" i="13"/>
  <c r="K22" i="13"/>
  <c r="DA15" i="13"/>
  <c r="BZ6" i="13"/>
  <c r="CA18" i="13"/>
  <c r="AD30" i="13"/>
  <c r="BQ30" i="13"/>
  <c r="BI23" i="13"/>
  <c r="CV6" i="13"/>
  <c r="B15" i="13"/>
  <c r="H27" i="13"/>
  <c r="CX8" i="13"/>
  <c r="CP19" i="13"/>
  <c r="BA27" i="13"/>
  <c r="N7" i="13"/>
  <c r="CE23" i="13"/>
  <c r="AP31" i="13"/>
  <c r="BJ25" i="7"/>
  <c r="AV18" i="7"/>
  <c r="AZ30" i="7"/>
  <c r="AL14" i="7"/>
  <c r="CS15" i="7"/>
  <c r="DB19" i="7"/>
  <c r="E27" i="7"/>
  <c r="AF31" i="7"/>
  <c r="BV14" i="7"/>
  <c r="T29" i="7"/>
  <c r="BI13" i="7"/>
  <c r="DA14" i="7"/>
  <c r="C18" i="7"/>
  <c r="M26" i="7"/>
  <c r="AQ6" i="7"/>
  <c r="CI17" i="7"/>
  <c r="DE15" i="7"/>
  <c r="CL19" i="7"/>
  <c r="AW27" i="7"/>
  <c r="V31" i="7"/>
  <c r="J13" i="7"/>
  <c r="AC25" i="7"/>
  <c r="BG14" i="7"/>
  <c r="BU22" i="7"/>
  <c r="DA26" i="7"/>
  <c r="CP30" i="7"/>
  <c r="BA8" i="7"/>
  <c r="AI17" i="7"/>
  <c r="CX11" i="7"/>
  <c r="CC19" i="7"/>
  <c r="CI23" i="7"/>
  <c r="AZ27" i="7"/>
  <c r="AW31" i="7"/>
  <c r="AQ9" i="7"/>
  <c r="J30" i="7"/>
  <c r="AS19" i="7"/>
  <c r="CE9" i="7"/>
  <c r="CG30" i="7"/>
  <c r="AC19" i="7"/>
  <c r="O13" i="7"/>
  <c r="V7" i="7"/>
  <c r="BD23" i="7"/>
  <c r="CO9" i="7"/>
  <c r="CB22" i="7"/>
  <c r="BZ17" i="7"/>
  <c r="AO27" i="7"/>
  <c r="CT8" i="7"/>
  <c r="CA31" i="7"/>
  <c r="AP21" i="7"/>
  <c r="AW29" i="7"/>
  <c r="BO12" i="7"/>
  <c r="H16" i="7"/>
  <c r="CX20" i="7"/>
  <c r="AR20" i="7"/>
  <c r="AO24" i="7"/>
  <c r="Q28" i="7"/>
  <c r="J32" i="7"/>
  <c r="U6" i="7"/>
  <c r="AD9" i="7"/>
  <c r="AT31" i="7"/>
  <c r="DA21" i="7"/>
  <c r="CB29" i="7"/>
  <c r="S12" i="7"/>
  <c r="CA16" i="7"/>
  <c r="AX20" i="7"/>
  <c r="AQ20" i="7"/>
  <c r="AV24" i="7"/>
  <c r="CJ28" i="7"/>
  <c r="Z28" i="13"/>
  <c r="DC21" i="13"/>
  <c r="CI21" i="13"/>
  <c r="BV26" i="13"/>
  <c r="BO21" i="13"/>
  <c r="B10" i="13"/>
  <c r="BC22" i="13"/>
  <c r="M8" i="13"/>
  <c r="W11" i="13"/>
  <c r="BV27" i="13"/>
  <c r="AA30" i="13"/>
  <c r="AX19" i="13"/>
  <c r="I27" i="13"/>
  <c r="CT7" i="13"/>
  <c r="AM23" i="13"/>
  <c r="DE31" i="13"/>
  <c r="DB11" i="13"/>
  <c r="AG23" i="13"/>
  <c r="P6" i="13"/>
  <c r="C25" i="7"/>
  <c r="BH22" i="7"/>
  <c r="CC30" i="7"/>
  <c r="Z17" i="7"/>
  <c r="T15" i="7"/>
  <c r="D23" i="7"/>
  <c r="AH27" i="7"/>
  <c r="AY7" i="7"/>
  <c r="CO21" i="7"/>
  <c r="AP29" i="7"/>
  <c r="CI25" i="7"/>
  <c r="T14" i="7"/>
  <c r="BD22" i="7"/>
  <c r="W26" i="7"/>
  <c r="Q8" i="7"/>
  <c r="F17" i="7"/>
  <c r="AF15" i="7"/>
  <c r="CM23" i="7"/>
  <c r="CF27" i="7"/>
  <c r="BD31" i="7"/>
  <c r="CF13" i="7"/>
  <c r="AM25" i="7"/>
  <c r="AD18" i="7"/>
  <c r="AJ22" i="7"/>
  <c r="BP26" i="7"/>
  <c r="AW30" i="7"/>
  <c r="CJ9" i="7"/>
  <c r="B17" i="7"/>
  <c r="BU15" i="7"/>
  <c r="AR19" i="7"/>
  <c r="BB23" i="7"/>
  <c r="BN27" i="7"/>
  <c r="AR31" i="7"/>
  <c r="CK18" i="7"/>
  <c r="CN9" i="7"/>
  <c r="C23" i="7"/>
  <c r="BU18" i="7"/>
  <c r="DD9" i="7"/>
  <c r="CT23" i="7"/>
  <c r="CV18" i="7"/>
  <c r="AU17" i="7"/>
  <c r="P27" i="7"/>
  <c r="AK13" i="7"/>
  <c r="BL26" i="7"/>
  <c r="CQ15" i="7"/>
  <c r="AE31" i="7"/>
  <c r="AF10" i="7"/>
  <c r="BJ8" i="7"/>
  <c r="Y21" i="7"/>
  <c r="DA29" i="7"/>
  <c r="AD12" i="7"/>
  <c r="S16" i="7"/>
  <c r="CW20" i="7"/>
  <c r="BG24" i="7"/>
  <c r="CJ24" i="7"/>
  <c r="L28" i="7"/>
  <c r="I32" i="7"/>
  <c r="H7" i="7"/>
  <c r="AG10" i="7"/>
  <c r="DF8" i="7"/>
  <c r="CF21" i="7"/>
  <c r="AI29" i="7"/>
  <c r="CW12" i="7"/>
  <c r="CP16" i="7"/>
  <c r="AW20" i="7"/>
  <c r="G24" i="7"/>
  <c r="DF28" i="7"/>
  <c r="DC28" i="7"/>
  <c r="CB32" i="7"/>
  <c r="AR7" i="7"/>
  <c r="BQ10" i="7"/>
  <c r="CD8" i="7"/>
  <c r="Q21" i="7"/>
  <c r="CQ29" i="7"/>
  <c r="AP12" i="7"/>
  <c r="K16" i="7"/>
  <c r="CO20" i="7"/>
  <c r="AY24" i="7"/>
  <c r="BD24" i="7"/>
  <c r="T28" i="7"/>
  <c r="DD32" i="7"/>
  <c r="P7" i="7"/>
  <c r="AO10" i="7"/>
  <c r="AT8" i="7"/>
  <c r="AG21" i="7"/>
  <c r="Z22" i="7"/>
  <c r="AB14" i="7"/>
  <c r="CL22" i="7"/>
  <c r="E21" i="7"/>
  <c r="X24" i="7"/>
  <c r="BL21" i="7"/>
  <c r="CY24" i="7"/>
  <c r="BQ32" i="7"/>
  <c r="DE31" i="7"/>
  <c r="BG12" i="7"/>
  <c r="CM20" i="7"/>
  <c r="CS32" i="7"/>
  <c r="DF31" i="7"/>
  <c r="BW12" i="7"/>
  <c r="AZ20" i="7"/>
  <c r="N32" i="7"/>
  <c r="BW18" i="7"/>
  <c r="CL26" i="13"/>
  <c r="CL7" i="13"/>
  <c r="BN19" i="13"/>
  <c r="N31" i="13"/>
  <c r="D25" i="7"/>
  <c r="AJ15" i="7"/>
  <c r="DE21" i="7"/>
  <c r="CJ22" i="7"/>
  <c r="AV15" i="7"/>
  <c r="CV13" i="7"/>
  <c r="CF26" i="7"/>
  <c r="CK15" i="7"/>
  <c r="BX31" i="7"/>
  <c r="Z18" i="7"/>
  <c r="V14" i="7"/>
  <c r="CZ15" i="7"/>
  <c r="AW21" i="7"/>
  <c r="BU12" i="7"/>
  <c r="AK20" i="7"/>
  <c r="CD28" i="7"/>
  <c r="AZ32" i="7"/>
  <c r="CX10" i="7"/>
  <c r="CY21" i="7"/>
  <c r="AK12" i="7"/>
  <c r="BL20" i="7"/>
  <c r="AT28" i="7"/>
  <c r="CJ10" i="13"/>
  <c r="J14" i="13"/>
  <c r="AT29" i="13"/>
  <c r="V26" i="13"/>
  <c r="BA19" i="13"/>
  <c r="CZ15" i="13"/>
  <c r="BT6" i="13"/>
  <c r="T27" i="13"/>
  <c r="DB19" i="13"/>
  <c r="Q13" i="7"/>
  <c r="BX26" i="7"/>
  <c r="AE11" i="7"/>
  <c r="DF27" i="7"/>
  <c r="BX10" i="7"/>
  <c r="CP13" i="7"/>
  <c r="DD18" i="7"/>
  <c r="BM30" i="7"/>
  <c r="AA11" i="7"/>
  <c r="DB27" i="7"/>
  <c r="BC7" i="7"/>
  <c r="BL14" i="7"/>
  <c r="DB26" i="7"/>
  <c r="AX7" i="7"/>
  <c r="CY11" i="7"/>
  <c r="CN23" i="7"/>
  <c r="AX31" i="7"/>
  <c r="AV26" i="7"/>
  <c r="CQ25" i="7"/>
  <c r="CG15" i="7"/>
  <c r="BG30" i="7"/>
  <c r="AX8" i="7"/>
  <c r="BX9" i="7"/>
  <c r="N8" i="7"/>
  <c r="U16" i="7"/>
  <c r="K9" i="7"/>
  <c r="AC16" i="7"/>
  <c r="DA24" i="7"/>
  <c r="BV32" i="7"/>
  <c r="BW8" i="7"/>
  <c r="CD21" i="7"/>
  <c r="DC12" i="7"/>
  <c r="CQ20" i="7"/>
  <c r="BA24" i="7"/>
  <c r="AL32" i="7"/>
  <c r="B9" i="7"/>
  <c r="BG18" i="7"/>
  <c r="AU9" i="7"/>
  <c r="DA16" i="7"/>
  <c r="CS24" i="7"/>
  <c r="BN32" i="7"/>
  <c r="CE8" i="7"/>
  <c r="AS15" i="7"/>
  <c r="C29" i="7"/>
  <c r="BY12" i="7"/>
  <c r="BB16" i="7"/>
  <c r="AO20" i="7"/>
  <c r="CP24" i="7"/>
  <c r="BR28" i="7"/>
  <c r="K28" i="7"/>
  <c r="BD32" i="7"/>
  <c r="CF7" i="7"/>
  <c r="CP10" i="7"/>
  <c r="BX8" i="13"/>
  <c r="R11" i="13"/>
  <c r="AO18" i="13"/>
  <c r="BA15" i="13"/>
  <c r="R8" i="13"/>
  <c r="BJ27" i="13"/>
  <c r="D19" i="13"/>
  <c r="Z30" i="13"/>
  <c r="BG31" i="13"/>
  <c r="CS22" i="7"/>
  <c r="AQ17" i="7"/>
  <c r="CA19" i="7"/>
  <c r="BL6" i="7"/>
  <c r="AQ29" i="7"/>
  <c r="S9" i="7"/>
  <c r="CO26" i="7"/>
  <c r="G17" i="7"/>
  <c r="CR23" i="7"/>
  <c r="BQ31" i="7"/>
  <c r="AB25" i="7"/>
  <c r="I22" i="7"/>
  <c r="AD30" i="7"/>
  <c r="CU17" i="7"/>
  <c r="Q19" i="7"/>
  <c r="AC27" i="7"/>
  <c r="BI25" i="7"/>
  <c r="X15" i="7"/>
  <c r="BT30" i="7"/>
  <c r="V25" i="7"/>
  <c r="BY17" i="7"/>
  <c r="BP10" i="7"/>
  <c r="AB9" i="13"/>
  <c r="CG25" i="13"/>
  <c r="U26" i="13"/>
  <c r="CJ29" i="13"/>
  <c r="CQ30" i="13"/>
  <c r="O23" i="13"/>
  <c r="AH15" i="13"/>
  <c r="CA7" i="13"/>
  <c r="AE31" i="13"/>
  <c r="BN23" i="13"/>
  <c r="B25" i="7"/>
  <c r="CX30" i="7"/>
  <c r="BZ11" i="7"/>
  <c r="L27" i="7"/>
  <c r="CB11" i="7"/>
  <c r="BT13" i="7"/>
  <c r="BI22" i="7"/>
  <c r="D30" i="7"/>
  <c r="BV11" i="7"/>
  <c r="CO27" i="7"/>
  <c r="BV13" i="7"/>
  <c r="DF18" i="7"/>
  <c r="BF26" i="7"/>
  <c r="CT7" i="7"/>
  <c r="AL11" i="7"/>
  <c r="W23" i="7"/>
  <c r="AN31" i="7"/>
  <c r="CU6" i="7"/>
  <c r="AR14" i="7"/>
  <c r="BF19" i="7"/>
  <c r="BQ15" i="7"/>
  <c r="AG14" i="7"/>
  <c r="E26" i="13"/>
  <c r="BC6" i="13"/>
  <c r="BO19" i="13"/>
  <c r="O31" i="13"/>
  <c r="BH25" i="7"/>
  <c r="CM15" i="7"/>
  <c r="BJ21" i="7"/>
  <c r="AS22" i="7"/>
  <c r="CY15" i="7"/>
  <c r="AO13" i="7"/>
  <c r="Y26" i="7"/>
  <c r="V11" i="7"/>
  <c r="CF31" i="7"/>
  <c r="CI14" i="7"/>
  <c r="O10" i="7"/>
  <c r="CE6" i="7"/>
  <c r="CN6" i="7"/>
  <c r="BL11" i="7"/>
  <c r="B29" i="7"/>
  <c r="R16" i="7"/>
  <c r="BF24" i="7"/>
  <c r="AI28" i="7"/>
  <c r="K8" i="7"/>
  <c r="BP12" i="7"/>
  <c r="CH29" i="7"/>
  <c r="AG16" i="7"/>
  <c r="F24" i="7"/>
  <c r="CX32" i="7"/>
  <c r="Y6" i="7"/>
  <c r="AK10" i="7"/>
  <c r="CS11" i="7"/>
  <c r="AY13" i="13"/>
  <c r="AE21" i="13"/>
  <c r="AT15" i="13"/>
  <c r="CT31" i="13"/>
  <c r="AI15" i="13"/>
  <c r="AM22" i="7"/>
  <c r="AE23" i="7"/>
  <c r="CQ13" i="7"/>
  <c r="CU30" i="7"/>
  <c r="K23" i="7"/>
  <c r="DD10" i="7"/>
  <c r="BE30" i="7"/>
  <c r="CI19" i="7"/>
  <c r="CA18" i="7"/>
  <c r="AQ18" i="7"/>
  <c r="CP31" i="7"/>
  <c r="BO11" i="7"/>
  <c r="BY9" i="7"/>
  <c r="BQ21" i="7"/>
  <c r="CP12" i="7"/>
  <c r="CH10" i="13"/>
  <c r="CI26" i="13"/>
  <c r="AF11" i="13"/>
  <c r="CM27" i="13"/>
  <c r="AH13" i="7"/>
  <c r="CR11" i="7"/>
  <c r="CK9" i="7"/>
  <c r="CC18" i="7"/>
  <c r="DC11" i="7"/>
  <c r="CV6" i="7"/>
  <c r="V22" i="7"/>
  <c r="C9" i="7"/>
  <c r="C31" i="7"/>
  <c r="V13" i="7"/>
  <c r="CB26" i="7"/>
  <c r="CZ30" i="7"/>
  <c r="N31" i="7"/>
  <c r="BQ18" i="13"/>
  <c r="BT29" i="13"/>
  <c r="Z27" i="7"/>
  <c r="DA8" i="7"/>
  <c r="CF17" i="7"/>
  <c r="BS9" i="7"/>
  <c r="BF32" i="7"/>
  <c r="CE12" i="7"/>
  <c r="BQ24" i="7"/>
  <c r="C32" i="7"/>
  <c r="M15" i="7"/>
  <c r="CB16" i="7"/>
  <c r="B24" i="7"/>
  <c r="G32" i="7"/>
  <c r="AP14" i="7"/>
  <c r="DD16" i="7"/>
  <c r="N24" i="7"/>
  <c r="K32" i="7"/>
  <c r="DB28" i="13"/>
  <c r="CE21" i="13"/>
  <c r="BC11" i="13"/>
  <c r="Y27" i="13"/>
  <c r="AA11" i="13"/>
  <c r="BX22" i="7"/>
  <c r="T23" i="7"/>
  <c r="BJ29" i="7"/>
  <c r="CI26" i="7"/>
  <c r="DC23" i="7"/>
  <c r="AQ25" i="7"/>
  <c r="H30" i="7"/>
  <c r="BH19" i="7"/>
  <c r="AP18" i="7"/>
  <c r="AR9" i="7"/>
  <c r="CI27" i="7"/>
  <c r="CQ31" i="7"/>
  <c r="AR29" i="7"/>
  <c r="AI16" i="7"/>
  <c r="BW24" i="7"/>
  <c r="AR28" i="7"/>
  <c r="CW6" i="7"/>
  <c r="BN8" i="7"/>
  <c r="CA29" i="7"/>
  <c r="DF16" i="7"/>
  <c r="W24" i="7"/>
  <c r="H28" i="7"/>
  <c r="BY29" i="13"/>
  <c r="C6" i="13"/>
  <c r="CX14" i="13"/>
  <c r="CQ11" i="13"/>
  <c r="BS31" i="13"/>
  <c r="K23" i="13"/>
  <c r="BB11" i="13"/>
  <c r="AR6" i="13"/>
  <c r="AV27" i="13"/>
  <c r="CZ14" i="7"/>
  <c r="AP7" i="7"/>
  <c r="DA19" i="7"/>
  <c r="AA31" i="7"/>
  <c r="X21" i="7"/>
  <c r="AT25" i="7"/>
  <c r="C22" i="7"/>
  <c r="CF9" i="7"/>
  <c r="CW19" i="7"/>
  <c r="BF27" i="7"/>
  <c r="BO25" i="7"/>
  <c r="M18" i="7"/>
  <c r="BS26" i="7"/>
  <c r="M11" i="7"/>
  <c r="BK15" i="7"/>
  <c r="AK23" i="7"/>
  <c r="K7" i="7"/>
  <c r="DE17" i="7"/>
  <c r="CM22" i="7"/>
  <c r="BC27" i="7"/>
  <c r="S11" i="7"/>
  <c r="H25" i="7"/>
  <c r="S19" i="7"/>
  <c r="BT11" i="7"/>
  <c r="D21" i="7"/>
  <c r="BE12" i="7"/>
  <c r="U20" i="7"/>
  <c r="AX28" i="7"/>
  <c r="AJ32" i="7"/>
  <c r="Y11" i="7"/>
  <c r="AI21" i="7"/>
  <c r="U12" i="7"/>
  <c r="AF20" i="7"/>
  <c r="N28" i="7"/>
  <c r="DC32" i="7"/>
  <c r="CW11" i="7"/>
  <c r="CI21" i="7"/>
  <c r="BM12" i="7"/>
  <c r="M20" i="7"/>
  <c r="BF28" i="7"/>
  <c r="AB32" i="7"/>
  <c r="AO11" i="7"/>
  <c r="L21" i="7"/>
  <c r="F29" i="7"/>
  <c r="CN16" i="7"/>
  <c r="DE16" i="7"/>
  <c r="P20" i="7"/>
  <c r="DE24" i="7"/>
  <c r="CW28" i="7"/>
  <c r="CP32" i="7"/>
  <c r="BC32" i="7"/>
  <c r="BC8" i="7"/>
  <c r="CJ12" i="7"/>
  <c r="BM25" i="13"/>
  <c r="AU21" i="13"/>
  <c r="F22" i="13"/>
  <c r="W19" i="13"/>
  <c r="BL11" i="13"/>
  <c r="CF31" i="13"/>
  <c r="AL23" i="13"/>
  <c r="BO15" i="13"/>
  <c r="W7" i="13"/>
  <c r="B26" i="7"/>
  <c r="AA9" i="7"/>
  <c r="AU23" i="7"/>
  <c r="F8" i="7"/>
  <c r="CI9" i="7"/>
  <c r="BK14" i="7"/>
  <c r="BN30" i="7"/>
  <c r="CM9" i="7"/>
  <c r="AC23" i="7"/>
  <c r="CF6" i="7"/>
  <c r="AK14" i="7"/>
  <c r="CH22" i="7"/>
  <c r="CA6" i="7"/>
  <c r="BM17" i="7"/>
  <c r="J19" i="7"/>
  <c r="AP27" i="7"/>
  <c r="D18" i="7"/>
  <c r="U23" i="7"/>
  <c r="BO13" i="7"/>
  <c r="BA22" i="7"/>
  <c r="BD19" i="7"/>
  <c r="T18" i="7"/>
  <c r="CC29" i="13"/>
  <c r="DD18" i="13"/>
  <c r="Y8" i="13"/>
  <c r="BX10" i="13"/>
  <c r="BJ11" i="13"/>
  <c r="R27" i="13"/>
  <c r="AW19" i="13"/>
  <c r="CP15" i="13"/>
  <c r="AY7" i="13"/>
  <c r="AA27" i="13"/>
  <c r="CU14" i="7"/>
  <c r="AS8" i="7"/>
  <c r="AA15" i="7"/>
  <c r="F27" i="7"/>
  <c r="AY21" i="7"/>
  <c r="CL25" i="7"/>
  <c r="CD22" i="7"/>
  <c r="CC8" i="7"/>
  <c r="AM15" i="7"/>
  <c r="AE27" i="7"/>
  <c r="AJ13" i="7"/>
  <c r="BT18" i="7"/>
  <c r="T26" i="7"/>
  <c r="AF12" i="7"/>
  <c r="L15" i="7"/>
  <c r="CX27" i="7"/>
  <c r="BG7" i="7"/>
  <c r="O9" i="7"/>
  <c r="AD22" i="7"/>
  <c r="BR13" i="7"/>
  <c r="R23" i="7"/>
  <c r="CC16" i="13"/>
  <c r="DC17" i="13"/>
  <c r="BQ8" i="13"/>
  <c r="AT27" i="13"/>
  <c r="AK11" i="13"/>
  <c r="CC22" i="7"/>
  <c r="CF23" i="7"/>
  <c r="AA29" i="7"/>
  <c r="H26" i="7"/>
  <c r="BL23" i="7"/>
  <c r="L25" i="7"/>
  <c r="N30" i="7"/>
  <c r="DD19" i="7"/>
  <c r="CY14" i="7"/>
  <c r="BR7" i="7"/>
  <c r="AO23" i="7"/>
  <c r="AR17" i="7"/>
  <c r="BA9" i="7"/>
  <c r="B21" i="7"/>
  <c r="C12" i="7"/>
  <c r="BB20" i="7"/>
  <c r="I24" i="7"/>
  <c r="BU32" i="7"/>
  <c r="BZ9" i="7"/>
  <c r="BM21" i="7"/>
  <c r="BN12" i="7"/>
  <c r="B20" i="7"/>
  <c r="AB24" i="7"/>
  <c r="CW32" i="7"/>
  <c r="AB7" i="7"/>
  <c r="BD12" i="7"/>
  <c r="BV21" i="7"/>
  <c r="AK25" i="13"/>
  <c r="AR10" i="13"/>
  <c r="B27" i="13"/>
  <c r="CN11" i="13"/>
  <c r="L23" i="13"/>
  <c r="W6" i="7"/>
  <c r="DC31" i="7"/>
  <c r="BF25" i="7"/>
  <c r="CS8" i="7"/>
  <c r="O27" i="7"/>
  <c r="BY18" i="7"/>
  <c r="AQ10" i="7"/>
  <c r="BY23" i="7"/>
  <c r="AO15" i="7"/>
  <c r="CD27" i="7"/>
  <c r="BN25" i="7"/>
  <c r="CE23" i="7"/>
  <c r="CY13" i="7"/>
  <c r="BO21" i="7"/>
  <c r="I12" i="7"/>
  <c r="AO8" i="13"/>
  <c r="AD11" i="13"/>
  <c r="DA23" i="13"/>
  <c r="BO7" i="13"/>
  <c r="CE14" i="7"/>
  <c r="Y19" i="7"/>
  <c r="CQ21" i="7"/>
  <c r="AT22" i="7"/>
  <c r="U19" i="7"/>
  <c r="BR25" i="7"/>
  <c r="CN30" i="7"/>
  <c r="CL15" i="7"/>
  <c r="CX13" i="7"/>
  <c r="BR26" i="7"/>
  <c r="BD15" i="7"/>
  <c r="AV12" i="7"/>
  <c r="AH8" i="7"/>
  <c r="BH18" i="13"/>
  <c r="Y18" i="13"/>
  <c r="BH31" i="13"/>
  <c r="CQ19" i="13"/>
  <c r="AQ31" i="13"/>
  <c r="DB10" i="7"/>
  <c r="BT31" i="7"/>
  <c r="BO9" i="7"/>
  <c r="I15" i="7"/>
  <c r="BR31" i="7"/>
  <c r="AE18" i="7"/>
  <c r="CE17" i="7"/>
  <c r="M27" i="7"/>
  <c r="AE15" i="7"/>
  <c r="Y25" i="7"/>
  <c r="AI18" i="7"/>
  <c r="CY27" i="7"/>
  <c r="CH21" i="7"/>
  <c r="BQ29" i="7"/>
  <c r="AN16" i="7"/>
  <c r="BX20" i="7"/>
  <c r="AG28" i="7"/>
  <c r="CA32" i="7"/>
  <c r="BK31" i="7"/>
  <c r="DB29" i="7"/>
  <c r="D16" i="7"/>
  <c r="CE20" i="7"/>
  <c r="CZ28" i="7"/>
  <c r="P32" i="7"/>
  <c r="R9" i="7"/>
  <c r="BK7" i="7"/>
  <c r="AJ21" i="7"/>
  <c r="BU16" i="7"/>
  <c r="AP32" i="7"/>
  <c r="BF21" i="7"/>
  <c r="CT20" i="7"/>
  <c r="BB32" i="7"/>
  <c r="DF10" i="7"/>
  <c r="BE29" i="7"/>
  <c r="BJ12" i="7"/>
  <c r="J16" i="7"/>
  <c r="BH20" i="7"/>
  <c r="L24" i="7"/>
  <c r="G28" i="7"/>
  <c r="BK32" i="7"/>
  <c r="I10" i="7"/>
  <c r="BD11" i="7"/>
  <c r="BU29" i="7"/>
  <c r="BZ12" i="7"/>
  <c r="AL16" i="7"/>
  <c r="O20" i="7"/>
  <c r="BH24" i="7"/>
  <c r="BC28" i="7"/>
  <c r="AI32" i="7"/>
  <c r="CL9" i="7"/>
  <c r="AV7" i="7"/>
  <c r="D12" i="7"/>
  <c r="BV29" i="7"/>
  <c r="CY20" i="7"/>
  <c r="AS24" i="7"/>
  <c r="M32" i="7"/>
  <c r="AC10" i="7"/>
  <c r="BH6" i="7"/>
  <c r="CH16" i="7"/>
  <c r="BT32" i="7"/>
  <c r="CE29" i="7"/>
  <c r="DD24" i="7"/>
  <c r="CP9" i="7"/>
  <c r="AT12" i="7"/>
  <c r="H24" i="7"/>
  <c r="BX7" i="7"/>
  <c r="AH21" i="7"/>
  <c r="J29" i="7"/>
  <c r="DC16" i="7"/>
  <c r="BY20" i="7"/>
  <c r="AH24" i="7"/>
  <c r="Y28" i="7"/>
  <c r="CN32" i="7"/>
  <c r="BE10" i="7"/>
  <c r="CQ12" i="7"/>
  <c r="AU24" i="7"/>
  <c r="H32" i="7"/>
  <c r="CO6" i="7"/>
  <c r="S20" i="7"/>
  <c r="DC13" i="7"/>
  <c r="CG20" i="7"/>
  <c r="CV32" i="7"/>
  <c r="AR21" i="7"/>
  <c r="AD14" i="7"/>
  <c r="BX29" i="7"/>
  <c r="K20" i="7"/>
  <c r="AM13" i="7"/>
  <c r="D24" i="7"/>
  <c r="AC20" i="7"/>
  <c r="BG32" i="7"/>
  <c r="BP28" i="7"/>
  <c r="AY6" i="7"/>
  <c r="CD23" i="7"/>
  <c r="BZ31" i="7"/>
  <c r="C16" i="7"/>
  <c r="X7" i="7"/>
  <c r="BZ16" i="7"/>
  <c r="AD28" i="7"/>
  <c r="O8" i="7"/>
  <c r="P21" i="7"/>
  <c r="AP16" i="7"/>
  <c r="BV28" i="7"/>
  <c r="CR7" i="7"/>
  <c r="AF21" i="7"/>
  <c r="BR16" i="7"/>
  <c r="CH28" i="7"/>
  <c r="BP7" i="7"/>
  <c r="CV21" i="13"/>
  <c r="R10" i="13"/>
  <c r="CV27" i="13"/>
  <c r="BN7" i="13"/>
  <c r="AW23" i="13"/>
  <c r="X30" i="7"/>
  <c r="S27" i="7"/>
  <c r="CY25" i="7"/>
  <c r="DF7" i="7"/>
  <c r="H27" i="7"/>
  <c r="AT18" i="7"/>
  <c r="BT9" i="7"/>
  <c r="BR23" i="7"/>
  <c r="AB9" i="7"/>
  <c r="AY23" i="7"/>
  <c r="CW13" i="7"/>
  <c r="CS9" i="7"/>
  <c r="S29" i="7"/>
  <c r="BN16" i="7"/>
  <c r="DB24" i="7"/>
  <c r="CY28" i="7"/>
  <c r="BT7" i="7"/>
  <c r="BL10" i="7"/>
  <c r="N29" i="7"/>
  <c r="AD16" i="7"/>
  <c r="BB24" i="7"/>
  <c r="CE28" i="7"/>
  <c r="AD14" i="13"/>
  <c r="AN11" i="13"/>
  <c r="BW14" i="13"/>
  <c r="BC15" i="13"/>
  <c r="AK31" i="13"/>
  <c r="CF23" i="13"/>
  <c r="R15" i="13"/>
  <c r="CL8" i="13"/>
  <c r="BN27" i="13"/>
  <c r="BR18" i="7"/>
  <c r="CB9" i="7"/>
  <c r="AJ19" i="7"/>
  <c r="BU31" i="7"/>
  <c r="BY29" i="7"/>
  <c r="BD25" i="7"/>
  <c r="AT26" i="7"/>
  <c r="BQ11" i="7"/>
  <c r="AF19" i="7"/>
  <c r="W31" i="7"/>
  <c r="BQ25" i="7"/>
  <c r="BS18" i="7"/>
  <c r="CQ30" i="7"/>
  <c r="Y15" i="7"/>
  <c r="C15" i="7"/>
  <c r="CB27" i="7"/>
  <c r="BL13" i="7"/>
  <c r="CW15" i="7"/>
  <c r="AF26" i="7"/>
  <c r="CA25" i="7"/>
  <c r="F15" i="7"/>
  <c r="DA18" i="7"/>
  <c r="B23" i="7"/>
  <c r="BN15" i="7"/>
  <c r="K21" i="7"/>
  <c r="BT16" i="7"/>
  <c r="BS20" i="7"/>
  <c r="CC28" i="7"/>
  <c r="CE32" i="7"/>
  <c r="BG13" i="7"/>
  <c r="BM29" i="7"/>
  <c r="AJ16" i="7"/>
  <c r="BP20" i="7"/>
  <c r="AS28" i="7"/>
  <c r="O32" i="7"/>
  <c r="CP14" i="7"/>
  <c r="DD29" i="7"/>
  <c r="BL16" i="7"/>
  <c r="BC20" i="7"/>
  <c r="CK28" i="7"/>
  <c r="AY32" i="7"/>
  <c r="CM13" i="7"/>
  <c r="BW21" i="7"/>
  <c r="AY12" i="7"/>
  <c r="L16" i="7"/>
  <c r="DB20" i="7"/>
  <c r="T20" i="7"/>
  <c r="AC24" i="7"/>
  <c r="U28" i="7"/>
  <c r="DE32" i="7"/>
  <c r="Q6" i="7"/>
  <c r="Z9" i="7"/>
  <c r="S26" i="7"/>
  <c r="CJ18" i="13"/>
  <c r="AJ8" i="13"/>
  <c r="AM6" i="13"/>
  <c r="H23" i="13"/>
  <c r="CE19" i="13"/>
  <c r="E30" i="13"/>
  <c r="DA27" i="13"/>
  <c r="DA19" i="13"/>
  <c r="L13" i="7"/>
  <c r="BG26" i="7"/>
  <c r="DC15" i="7"/>
  <c r="CC27" i="7"/>
  <c r="CP21" i="7"/>
  <c r="AD13" i="7"/>
  <c r="AR18" i="7"/>
  <c r="N7" i="7"/>
  <c r="BL15" i="7"/>
  <c r="BT27" i="7"/>
  <c r="BE13" i="7"/>
  <c r="P14" i="7"/>
  <c r="AO26" i="7"/>
  <c r="H9" i="7"/>
  <c r="BC11" i="7"/>
  <c r="AR23" i="7"/>
  <c r="B31" i="7"/>
  <c r="CJ30" i="7"/>
  <c r="CH13" i="7"/>
  <c r="H15" i="7"/>
  <c r="AK26" i="7"/>
  <c r="AU31" i="7"/>
  <c r="BE13" i="13"/>
  <c r="W14" i="13"/>
  <c r="BK26" i="13"/>
  <c r="P17" i="13"/>
  <c r="AD18" i="13"/>
  <c r="AK8" i="13"/>
  <c r="P31" i="13"/>
  <c r="CA27" i="13"/>
  <c r="BY19" i="13"/>
  <c r="BQ11" i="13"/>
  <c r="Y31" i="13"/>
  <c r="BQ18" i="7"/>
  <c r="CE10" i="7"/>
  <c r="B19" i="7"/>
  <c r="I31" i="7"/>
  <c r="M29" i="7"/>
  <c r="Y14" i="7"/>
  <c r="X26" i="7"/>
  <c r="CU13" i="7"/>
  <c r="BW19" i="7"/>
  <c r="CH31" i="7"/>
  <c r="Z25" i="7"/>
  <c r="CQ18" i="7"/>
  <c r="AU30" i="7"/>
  <c r="CD17" i="7"/>
  <c r="Z15" i="7"/>
  <c r="BX27" i="7"/>
  <c r="BH14" i="7"/>
  <c r="C19" i="7"/>
  <c r="F7" i="7"/>
  <c r="BS14" i="7"/>
  <c r="E9" i="7"/>
  <c r="S26" i="13"/>
  <c r="AZ8" i="13"/>
  <c r="CE27" i="13"/>
  <c r="CO30" i="13"/>
  <c r="AX23" i="13"/>
  <c r="CH30" i="7"/>
  <c r="CN27" i="7"/>
  <c r="BD13" i="7"/>
  <c r="AT7" i="7"/>
  <c r="BD27" i="7"/>
  <c r="CP18" i="7"/>
  <c r="X9" i="7"/>
  <c r="G23" i="7"/>
  <c r="BB7" i="7"/>
  <c r="R19" i="7"/>
  <c r="CJ10" i="7"/>
  <c r="AN23" i="7"/>
  <c r="AJ12" i="7"/>
  <c r="AM21" i="7"/>
  <c r="Y12" i="7"/>
  <c r="E20" i="7"/>
  <c r="AH28" i="7"/>
  <c r="D32" i="7"/>
  <c r="BE11" i="7"/>
  <c r="BK21" i="7"/>
  <c r="CV16" i="7"/>
  <c r="CR20" i="7"/>
  <c r="DE28" i="7"/>
  <c r="CR32" i="7"/>
  <c r="AU8" i="7"/>
  <c r="CP19" i="7"/>
  <c r="AK21" i="7"/>
  <c r="Q25" i="13"/>
  <c r="CW22" i="13"/>
  <c r="K6" i="13"/>
  <c r="V23" i="13"/>
  <c r="AM7" i="13"/>
  <c r="BE17" i="7"/>
  <c r="AL8" i="7"/>
  <c r="AU14" i="7"/>
  <c r="AK17" i="7"/>
  <c r="P31" i="7"/>
  <c r="CA22" i="7"/>
  <c r="AW17" i="7"/>
  <c r="V27" i="7"/>
  <c r="CT27" i="7"/>
  <c r="CR22" i="7"/>
  <c r="CX26" i="7"/>
  <c r="N27" i="7"/>
  <c r="DD6" i="7"/>
  <c r="BL29" i="7"/>
  <c r="Q29" i="13"/>
  <c r="CY29" i="13"/>
  <c r="G19" i="13"/>
  <c r="T31" i="13"/>
  <c r="P19" i="13"/>
  <c r="CS26" i="7"/>
  <c r="CK23" i="7"/>
  <c r="BR12" i="7"/>
  <c r="AX30" i="7"/>
  <c r="BU23" i="7"/>
  <c r="U14" i="7"/>
  <c r="CQ6" i="7"/>
  <c r="BB19" i="7"/>
  <c r="CH26" i="7"/>
  <c r="CU11" i="7"/>
  <c r="BW7" i="7"/>
  <c r="BB15" i="7"/>
  <c r="AZ10" i="7"/>
  <c r="AN18" i="13"/>
  <c r="BK30" i="13"/>
  <c r="CC15" i="13"/>
  <c r="BZ27" i="13"/>
  <c r="DC25" i="7"/>
  <c r="BJ11" i="7"/>
  <c r="T12" i="7"/>
  <c r="L18" i="7"/>
  <c r="BF11" i="7"/>
  <c r="BF13" i="7"/>
  <c r="AP26" i="7"/>
  <c r="AM11" i="7"/>
  <c r="CS31" i="7"/>
  <c r="AO25" i="7"/>
  <c r="BI30" i="7"/>
  <c r="DC30" i="7"/>
  <c r="BI31" i="7"/>
  <c r="CC9" i="7"/>
  <c r="BK29" i="7"/>
  <c r="CD16" i="7"/>
  <c r="K24" i="7"/>
  <c r="O28" i="7"/>
  <c r="BD7" i="7"/>
  <c r="T10" i="7"/>
  <c r="BN29" i="7"/>
  <c r="AT16" i="7"/>
  <c r="BR24" i="7"/>
  <c r="CI28" i="7"/>
  <c r="I6" i="7"/>
  <c r="U10" i="7"/>
  <c r="AJ10" i="7"/>
  <c r="DB21" i="7"/>
  <c r="G20" i="7"/>
  <c r="S32" i="7"/>
  <c r="AO29" i="7"/>
  <c r="D20" i="7"/>
  <c r="AF32" i="7"/>
  <c r="AR6" i="7"/>
  <c r="AF29" i="7"/>
  <c r="AG12" i="7"/>
  <c r="DF20" i="7"/>
  <c r="BO24" i="7"/>
  <c r="AP28" i="7"/>
  <c r="R32" i="7"/>
  <c r="DE6" i="7"/>
  <c r="BU11" i="7"/>
  <c r="CT21" i="7"/>
  <c r="AV29" i="7"/>
  <c r="AS12" i="7"/>
  <c r="Y16" i="7"/>
  <c r="CA24" i="7"/>
  <c r="BB28" i="7"/>
  <c r="AT32" i="7"/>
  <c r="CC6" i="7"/>
  <c r="Q11" i="7"/>
  <c r="AL9" i="7"/>
  <c r="CR21" i="7"/>
  <c r="AH12" i="7"/>
  <c r="CB20" i="7"/>
  <c r="AL28" i="7"/>
  <c r="AU32" i="7"/>
  <c r="Q15" i="7"/>
  <c r="BU21" i="7"/>
  <c r="AU20" i="7"/>
  <c r="BM6" i="7"/>
  <c r="AY16" i="7"/>
  <c r="BH28" i="7"/>
  <c r="CM7" i="7"/>
  <c r="O16" i="7"/>
  <c r="X28" i="7"/>
  <c r="BN9" i="7"/>
  <c r="S21" i="7"/>
  <c r="CA12" i="7"/>
  <c r="CL16" i="7"/>
  <c r="X20" i="7"/>
  <c r="AG24" i="7"/>
  <c r="D28" i="7"/>
  <c r="AA32" i="7"/>
  <c r="K18" i="7"/>
  <c r="AC12" i="7"/>
  <c r="AJ24" i="7"/>
  <c r="G8" i="7"/>
  <c r="BZ22" i="7"/>
  <c r="CX28" i="7"/>
  <c r="G25" i="7"/>
  <c r="AQ24" i="7"/>
  <c r="AN7" i="7"/>
  <c r="O29" i="7"/>
  <c r="CX24" i="7"/>
  <c r="BO32" i="7"/>
  <c r="CW9" i="7"/>
  <c r="AY29" i="7"/>
  <c r="CR16" i="7"/>
  <c r="AT20" i="7"/>
  <c r="C24" i="7"/>
  <c r="DA28" i="7"/>
  <c r="BM32" i="7"/>
  <c r="BL7" i="7"/>
  <c r="AA13" i="7"/>
  <c r="F21" i="7"/>
  <c r="BO29" i="7"/>
  <c r="M12" i="7"/>
  <c r="BV20" i="7"/>
  <c r="O24" i="7"/>
  <c r="F28" i="7"/>
  <c r="CO32" i="7"/>
  <c r="AJ7" i="7"/>
  <c r="X12" i="7"/>
  <c r="BL32" i="7"/>
  <c r="CX29" i="7"/>
  <c r="AV16" i="7"/>
  <c r="CU24" i="7"/>
  <c r="AA28" i="7"/>
  <c r="I11" i="7"/>
  <c r="CO12" i="7"/>
  <c r="CB28" i="7"/>
  <c r="CN21" i="7"/>
  <c r="AP24" i="7"/>
  <c r="AA8" i="7"/>
  <c r="CY9" i="7"/>
  <c r="CO28" i="7"/>
  <c r="BD29" i="7"/>
  <c r="CN20" i="7"/>
  <c r="AR32" i="7"/>
  <c r="K12" i="7"/>
  <c r="AZ7" i="7"/>
  <c r="CQ7" i="13"/>
  <c r="CK19" i="13"/>
  <c r="BQ27" i="7"/>
  <c r="AO30" i="7"/>
  <c r="DC14" i="7"/>
  <c r="AB23" i="7"/>
  <c r="O15" i="7"/>
  <c r="BI19" i="7"/>
  <c r="BP21" i="7"/>
  <c r="BQ20" i="7"/>
  <c r="BP32" i="7"/>
  <c r="T21" i="7"/>
  <c r="Q20" i="7"/>
  <c r="U32" i="7"/>
  <c r="BD17" i="7"/>
  <c r="BD16" i="7"/>
  <c r="T16" i="7"/>
  <c r="CQ8" i="7"/>
  <c r="BH21" i="7"/>
  <c r="CJ20" i="7"/>
  <c r="AZ28" i="7"/>
  <c r="V9" i="7"/>
  <c r="BC21" i="7"/>
  <c r="BC16" i="7"/>
  <c r="BY24" i="7"/>
  <c r="X32" i="7"/>
  <c r="CZ20" i="7"/>
  <c r="CI29" i="7"/>
  <c r="AT24" i="7"/>
  <c r="J9" i="7"/>
  <c r="BX16" i="7"/>
  <c r="DC24" i="7"/>
  <c r="CG6" i="7"/>
  <c r="W32" i="7"/>
  <c r="BS29" i="7"/>
  <c r="CP20" i="7"/>
  <c r="Z28" i="7"/>
  <c r="AI8" i="7"/>
  <c r="DA20" i="7"/>
  <c r="AG23" i="7"/>
  <c r="BS8" i="7"/>
  <c r="CA28" i="7"/>
  <c r="BJ16" i="7"/>
  <c r="E10" i="7"/>
  <c r="O12" i="7"/>
  <c r="CR24" i="7"/>
  <c r="BS32" i="7"/>
  <c r="CH9" i="7"/>
  <c r="O21" i="7"/>
  <c r="CX16" i="7"/>
  <c r="M24" i="7"/>
  <c r="BW32" i="7"/>
  <c r="BY16" i="7"/>
  <c r="AA18" i="7"/>
  <c r="BX24" i="7"/>
  <c r="AZ21" i="7"/>
  <c r="CU32" i="7"/>
  <c r="DB32" i="7"/>
  <c r="AE20" i="7"/>
  <c r="AQ16" i="7"/>
  <c r="DF14" i="7"/>
  <c r="AG20" i="7"/>
  <c r="CS12" i="7"/>
  <c r="CD32" i="7"/>
  <c r="BU10" i="7"/>
  <c r="DE12" i="7"/>
  <c r="BG20" i="7"/>
  <c r="DF32" i="7"/>
  <c r="AS10" i="7"/>
  <c r="CC12" i="7"/>
  <c r="BU28" i="7"/>
  <c r="BT29" i="7"/>
  <c r="BV9" i="7"/>
  <c r="AQ21" i="7"/>
  <c r="CB21" i="7"/>
  <c r="DC29" i="7"/>
  <c r="AY19" i="7"/>
  <c r="AV10" i="7"/>
  <c r="N19" i="7"/>
  <c r="AM20" i="7"/>
  <c r="N14" i="7"/>
  <c r="BM20" i="7"/>
  <c r="BK28" i="7"/>
  <c r="BA10" i="7"/>
  <c r="L29" i="7"/>
  <c r="DE20" i="7"/>
  <c r="AJ28" i="7"/>
  <c r="Y10" i="7"/>
  <c r="AB29" i="7"/>
  <c r="Z20" i="7"/>
  <c r="AV28" i="7"/>
  <c r="DB9" i="7"/>
  <c r="CB21" i="13"/>
  <c r="BS22" i="13"/>
  <c r="BG30" i="13"/>
  <c r="BC23" i="13"/>
  <c r="L31" i="13"/>
  <c r="BF17" i="7"/>
  <c r="AI7" i="7"/>
  <c r="AJ14" i="7"/>
  <c r="AL17" i="7"/>
  <c r="E31" i="7"/>
  <c r="AZ22" i="7"/>
  <c r="R17" i="7"/>
  <c r="K27" i="7"/>
  <c r="BO23" i="7"/>
  <c r="BE18" i="7"/>
  <c r="U26" i="7"/>
  <c r="R8" i="7"/>
  <c r="AX12" i="7"/>
  <c r="V20" i="7"/>
  <c r="AR24" i="7"/>
  <c r="Y32" i="7"/>
  <c r="DF9" i="7"/>
  <c r="DD21" i="7"/>
  <c r="F12" i="7"/>
  <c r="CC20" i="7"/>
  <c r="T24" i="7"/>
  <c r="AP25" i="13"/>
  <c r="BE29" i="13"/>
  <c r="CZ25" i="13"/>
  <c r="AG26" i="13"/>
  <c r="BX19" i="13"/>
  <c r="AW8" i="13"/>
  <c r="CC31" i="13"/>
  <c r="E23" i="13"/>
  <c r="AA15" i="13"/>
  <c r="BJ8" i="13"/>
  <c r="DF22" i="7"/>
  <c r="D17" i="7"/>
  <c r="AT23" i="7"/>
  <c r="I9" i="7"/>
  <c r="BC12" i="7"/>
  <c r="AX18" i="7"/>
  <c r="S30" i="7"/>
  <c r="AF17" i="7"/>
  <c r="Z23" i="7"/>
  <c r="AJ6" i="7"/>
  <c r="CG14" i="7"/>
  <c r="O22" i="7"/>
  <c r="AE6" i="7"/>
  <c r="AJ17" i="7"/>
  <c r="W19" i="7"/>
  <c r="BO31" i="7"/>
  <c r="DC22" i="7"/>
  <c r="BS27" i="7"/>
  <c r="CO17" i="7"/>
  <c r="F22" i="7"/>
  <c r="D31" i="7"/>
  <c r="CS30" i="7"/>
  <c r="AB6" i="7"/>
  <c r="BD10" i="7"/>
  <c r="CT29" i="7"/>
  <c r="AH16" i="7"/>
  <c r="CL24" i="7"/>
  <c r="AM28" i="7"/>
  <c r="CZ7" i="7"/>
  <c r="H11" i="7"/>
  <c r="Z29" i="7"/>
  <c r="CS16" i="7"/>
  <c r="AL24" i="7"/>
  <c r="AY28" i="7"/>
  <c r="AE8" i="7"/>
  <c r="CB10" i="7"/>
  <c r="AX29" i="7"/>
  <c r="Z16" i="7"/>
  <c r="CD24" i="7"/>
  <c r="BS28" i="7"/>
  <c r="C8" i="7"/>
  <c r="AN10" i="7"/>
  <c r="H29" i="7"/>
  <c r="BF12" i="7"/>
  <c r="AM16" i="7"/>
  <c r="J20" i="7"/>
  <c r="BK24" i="7"/>
  <c r="CZ24" i="7"/>
  <c r="AF28" i="7"/>
  <c r="AC32" i="7"/>
  <c r="CS6" i="7"/>
  <c r="M10" i="7"/>
  <c r="CW16" i="7"/>
  <c r="AY30" i="13"/>
  <c r="BA14" i="13"/>
  <c r="BU11" i="13"/>
  <c r="BR31" i="13"/>
  <c r="J23" i="13"/>
  <c r="Q11" i="13"/>
  <c r="CJ31" i="13"/>
  <c r="AB23" i="13"/>
  <c r="CV10" i="7"/>
  <c r="G6" i="7"/>
  <c r="AO19" i="7"/>
  <c r="BV31" i="7"/>
  <c r="AC21" i="7"/>
  <c r="AZ25" i="7"/>
  <c r="CU22" i="7"/>
  <c r="AM10" i="7"/>
  <c r="AK19" i="7"/>
  <c r="CY31" i="7"/>
  <c r="CH25" i="7"/>
  <c r="CO18" i="7"/>
  <c r="DD30" i="7"/>
  <c r="AA10" i="7"/>
  <c r="BX15" i="7"/>
  <c r="F23" i="7"/>
  <c r="AN6" i="7"/>
  <c r="C13" i="7"/>
  <c r="BC18" i="7"/>
  <c r="BM23" i="7"/>
  <c r="BH9" i="7"/>
  <c r="AE7" i="7"/>
  <c r="BN16" i="13"/>
  <c r="BO26" i="13"/>
  <c r="CR8" i="13"/>
  <c r="C25" i="13"/>
  <c r="CY26" i="13"/>
  <c r="DF15" i="13"/>
  <c r="CK30" i="13"/>
  <c r="C31" i="13"/>
  <c r="DC27" i="13"/>
  <c r="AF19" i="13"/>
  <c r="AX13" i="7"/>
  <c r="BC22" i="7"/>
  <c r="BU17" i="7"/>
  <c r="AS23" i="7"/>
  <c r="BU9" i="7"/>
  <c r="CX12" i="7"/>
  <c r="CS18" i="7"/>
  <c r="BL30" i="7"/>
  <c r="BA17" i="7"/>
  <c r="AA23" i="7"/>
  <c r="CB31" i="7"/>
  <c r="B10" i="7"/>
  <c r="CQ22" i="7"/>
  <c r="AB30" i="7"/>
  <c r="BH17" i="7"/>
  <c r="CY19" i="7"/>
  <c r="S31" i="7"/>
  <c r="BJ22" i="7"/>
  <c r="AL25" i="7"/>
  <c r="BG9" i="7"/>
  <c r="AF30" i="7"/>
  <c r="BK25" i="7"/>
  <c r="O26" i="13"/>
  <c r="DD22" i="13"/>
  <c r="AH8" i="13"/>
  <c r="BI19" i="13"/>
  <c r="I31" i="13"/>
  <c r="AA17" i="7"/>
  <c r="CB6" i="7"/>
  <c r="CV14" i="7"/>
  <c r="CX17" i="7"/>
  <c r="BA31" i="7"/>
  <c r="CV22" i="7"/>
  <c r="BN17" i="7"/>
  <c r="BG27" i="7"/>
  <c r="CD19" i="7"/>
  <c r="G14" i="7"/>
  <c r="AX22" i="7"/>
  <c r="CV27" i="7"/>
  <c r="L31" i="7"/>
  <c r="CJ29" i="7"/>
  <c r="CE16" i="7"/>
  <c r="BW20" i="7"/>
  <c r="BX28" i="7"/>
  <c r="BA6" i="7"/>
  <c r="O7" i="7"/>
  <c r="P29" i="7"/>
  <c r="AU16" i="7"/>
  <c r="BS24" i="7"/>
  <c r="AN28" i="7"/>
  <c r="CI32" i="7"/>
  <c r="AX9" i="7"/>
  <c r="AP8" i="7"/>
  <c r="CU21" i="7"/>
  <c r="AI30" i="13"/>
  <c r="BE11" i="13"/>
  <c r="AG19" i="13"/>
  <c r="X31" i="13"/>
  <c r="CY10" i="7"/>
  <c r="CH15" i="7"/>
  <c r="M21" i="7"/>
  <c r="CE22" i="7"/>
  <c r="G15" i="7"/>
  <c r="T13" i="7"/>
  <c r="D26" i="7"/>
  <c r="BH15" i="7"/>
  <c r="BD6" i="7"/>
  <c r="O18" i="7"/>
  <c r="M17" i="7"/>
  <c r="AL7" i="7"/>
  <c r="AU7" i="7"/>
  <c r="AZ12" i="7"/>
  <c r="BF29" i="7"/>
  <c r="DB10" i="13"/>
  <c r="AK14" i="13"/>
  <c r="BB31" i="13"/>
  <c r="BJ15" i="13"/>
  <c r="K27" i="13"/>
  <c r="BI8" i="7"/>
  <c r="AP31" i="7"/>
  <c r="AG25" i="7"/>
  <c r="BC10" i="7"/>
  <c r="CI31" i="7"/>
  <c r="BD18" i="7"/>
  <c r="CR12" i="7"/>
  <c r="CH27" i="7"/>
  <c r="CV11" i="7"/>
  <c r="F13" i="7"/>
  <c r="BX14" i="7"/>
  <c r="CG23" i="7"/>
  <c r="R17" i="13"/>
  <c r="B11" i="13"/>
  <c r="AK15" i="13"/>
  <c r="BK27" i="13"/>
  <c r="CG30" i="13"/>
  <c r="BA18" i="7"/>
  <c r="BK19" i="7"/>
  <c r="CF29" i="7"/>
  <c r="BY26" i="7"/>
  <c r="BG19" i="7"/>
  <c r="J25" i="7"/>
  <c r="AE30" i="7"/>
  <c r="J15" i="7"/>
  <c r="BT25" i="7"/>
  <c r="BW30" i="7"/>
  <c r="CU19" i="7"/>
  <c r="CH14" i="7"/>
  <c r="BZ8" i="7"/>
  <c r="CL21" i="7"/>
  <c r="CM12" i="7"/>
  <c r="CU20" i="7"/>
  <c r="BU24" i="7"/>
  <c r="Z32" i="7"/>
  <c r="N9" i="7"/>
  <c r="AL21" i="7"/>
  <c r="AQ12" i="7"/>
  <c r="BN20" i="7"/>
  <c r="U24" i="7"/>
  <c r="F32" i="7"/>
  <c r="L7" i="7"/>
  <c r="BM11" i="7"/>
  <c r="CX21" i="7"/>
  <c r="CY29" i="7"/>
  <c r="CK24" i="7"/>
  <c r="CM8" i="7"/>
  <c r="BK12" i="7"/>
  <c r="AK24" i="7"/>
  <c r="CK6" i="7"/>
  <c r="Z14" i="7"/>
  <c r="BZ29" i="7"/>
  <c r="AF16" i="7"/>
  <c r="N20" i="7"/>
  <c r="AX24" i="7"/>
  <c r="AO28" i="7"/>
  <c r="Q32" i="7"/>
  <c r="S8" i="7"/>
  <c r="CD15" i="7"/>
  <c r="BA21" i="7"/>
  <c r="AH29" i="7"/>
  <c r="BH16" i="7"/>
  <c r="AP20" i="7"/>
  <c r="BJ24" i="7"/>
  <c r="BA28" i="7"/>
  <c r="AS32" i="7"/>
  <c r="CV7" i="7"/>
  <c r="BJ14" i="7"/>
  <c r="BT12" i="7"/>
  <c r="CE21" i="7"/>
  <c r="AB16" i="7"/>
  <c r="CF20" i="7"/>
  <c r="P28" i="7"/>
  <c r="T7" i="7"/>
  <c r="AW32" i="7"/>
  <c r="W29" i="7"/>
  <c r="CO24" i="7"/>
  <c r="BY10" i="7"/>
  <c r="AL20" i="7"/>
  <c r="BE32" i="7"/>
  <c r="U21" i="7"/>
  <c r="CS20" i="7"/>
  <c r="CG32" i="7"/>
  <c r="BW13" i="7"/>
  <c r="AK29" i="7"/>
  <c r="R12" i="7"/>
  <c r="CC16" i="7"/>
  <c r="AB20" i="7"/>
  <c r="BP24" i="7"/>
  <c r="CT32" i="7"/>
  <c r="AC6" i="7"/>
  <c r="AX21" i="7"/>
  <c r="V16" i="7"/>
  <c r="AK28" i="7"/>
  <c r="CC11" i="7"/>
  <c r="BK13" i="7"/>
  <c r="BJ32" i="7"/>
  <c r="H17" i="7"/>
  <c r="CF24" i="7"/>
  <c r="AW10" i="7"/>
  <c r="CG12" i="7"/>
  <c r="BZ28" i="7"/>
  <c r="CN7" i="7"/>
  <c r="CW21" i="7"/>
  <c r="V29" i="7"/>
  <c r="BW16" i="7"/>
  <c r="BI20" i="7"/>
  <c r="R24" i="7"/>
  <c r="CF28" i="7"/>
  <c r="BH32" i="7"/>
  <c r="BO8" i="7"/>
  <c r="BP31" i="7"/>
  <c r="BX21" i="7"/>
  <c r="BB29" i="7"/>
  <c r="CY16" i="7"/>
  <c r="CK20" i="7"/>
  <c r="AD24" i="7"/>
  <c r="CR28" i="7"/>
  <c r="CJ32" i="7"/>
  <c r="AM8" i="7"/>
  <c r="AG15" i="7"/>
  <c r="BK8" i="7"/>
  <c r="G29" i="7"/>
  <c r="BF16" i="7"/>
  <c r="CC24" i="7"/>
  <c r="AH32" i="7"/>
  <c r="DE9" i="7"/>
  <c r="AS16" i="7"/>
  <c r="BY32" i="7"/>
  <c r="J12" i="7"/>
  <c r="R28" i="7"/>
  <c r="AN12" i="7"/>
  <c r="CF16" i="7"/>
  <c r="BE6" i="7"/>
  <c r="DB12" i="7"/>
  <c r="CT24" i="7"/>
  <c r="CB7" i="7"/>
  <c r="BF20" i="7"/>
  <c r="AD19" i="7"/>
  <c r="DF23" i="13"/>
  <c r="CY26" i="7"/>
  <c r="N13" i="7"/>
  <c r="BY27" i="7"/>
  <c r="E8" i="7"/>
  <c r="CM30" i="7"/>
  <c r="AC9" i="7"/>
  <c r="BT10" i="7"/>
  <c r="CK12" i="7"/>
  <c r="CT28" i="7"/>
  <c r="BM10" i="7"/>
  <c r="BA12" i="7"/>
  <c r="BJ28" i="7"/>
  <c r="DD7" i="7"/>
  <c r="BE21" i="7"/>
  <c r="BM28" i="7"/>
  <c r="BZ14" i="7"/>
  <c r="AC28" i="7"/>
  <c r="CU12" i="7"/>
  <c r="AA16" i="7"/>
  <c r="BM24" i="7"/>
  <c r="CM32" i="7"/>
  <c r="B8" i="7"/>
  <c r="C20" i="7"/>
  <c r="Y20" i="7"/>
  <c r="BL28" i="7"/>
  <c r="CY8" i="7"/>
  <c r="CL8" i="7"/>
  <c r="G16" i="7"/>
  <c r="BO28" i="7"/>
  <c r="CX9" i="7"/>
  <c r="CG28" i="7"/>
  <c r="DB8" i="7"/>
  <c r="CV29" i="7"/>
  <c r="BC24" i="7"/>
  <c r="Q9" i="7"/>
  <c r="Q12" i="7"/>
  <c r="AI24" i="7"/>
  <c r="B32" i="7"/>
  <c r="BA29" i="7"/>
  <c r="AD32" i="7"/>
  <c r="BS16" i="7"/>
  <c r="CT16" i="7"/>
  <c r="AS9" i="7"/>
  <c r="AQ28" i="7"/>
  <c r="AA21" i="7"/>
  <c r="BV16" i="7"/>
  <c r="CI20" i="7"/>
  <c r="AU28" i="7"/>
  <c r="BM9" i="7"/>
  <c r="AE12" i="7"/>
  <c r="AV20" i="7"/>
  <c r="CQ28" i="7"/>
  <c r="BF9" i="7"/>
  <c r="O31" i="7"/>
  <c r="AD20" i="7"/>
  <c r="CQ32" i="7"/>
  <c r="BE20" i="7"/>
  <c r="B16" i="7"/>
  <c r="CI13" i="7"/>
  <c r="CG10" i="7"/>
  <c r="CL28" i="7"/>
  <c r="DF24" i="7"/>
  <c r="AK32" i="7"/>
  <c r="BI16" i="7"/>
  <c r="DB28" i="7"/>
  <c r="BI6" i="7"/>
  <c r="CN29" i="7"/>
  <c r="BM16" i="7"/>
  <c r="AG6" i="7"/>
  <c r="BR32" i="7"/>
  <c r="G13" i="7"/>
  <c r="CU8" i="7"/>
  <c r="P24" i="7"/>
  <c r="AN20" i="7"/>
  <c r="CW24" i="7"/>
  <c r="AO16" i="7"/>
  <c r="BW28" i="7"/>
  <c r="CV70" i="13" l="1"/>
  <c r="CU101" i="13"/>
  <c r="CU129" i="13" s="1"/>
  <c r="CT101" i="7"/>
  <c r="CT130" i="7" s="1"/>
  <c r="CU70" i="7"/>
  <c r="C20" i="24"/>
  <c r="C54" i="7"/>
  <c r="D54" i="7" s="1"/>
  <c r="E54" i="7" s="1"/>
  <c r="F54" i="7" s="1"/>
  <c r="C65" i="13"/>
  <c r="D65" i="13" s="1"/>
  <c r="C59" i="13"/>
  <c r="D59" i="13" s="1"/>
  <c r="C47" i="7"/>
  <c r="D47" i="7" s="1"/>
  <c r="C42" i="7"/>
  <c r="D42" i="7" s="1"/>
  <c r="C18" i="24"/>
  <c r="C5" i="24"/>
  <c r="C28" i="24"/>
  <c r="C10" i="24"/>
  <c r="C58" i="7"/>
  <c r="D58" i="7" s="1"/>
  <c r="E58" i="7" s="1"/>
  <c r="F58" i="7" s="1"/>
  <c r="G58" i="7" s="1"/>
  <c r="C16" i="24"/>
  <c r="C53" i="7"/>
  <c r="D53" i="7" s="1"/>
  <c r="C49" i="7"/>
  <c r="C3" i="24"/>
  <c r="C50" i="7"/>
  <c r="D50" i="7" s="1"/>
  <c r="C6" i="24"/>
  <c r="C46" i="7"/>
  <c r="D46" i="7" s="1"/>
  <c r="C56" i="7"/>
  <c r="D56" i="7" s="1"/>
  <c r="C40" i="13"/>
  <c r="D40" i="13" s="1"/>
  <c r="E40" i="13" s="1"/>
  <c r="C12" i="24"/>
  <c r="C66" i="7"/>
  <c r="D66" i="7" s="1"/>
  <c r="C65" i="7"/>
  <c r="D65" i="7" s="1"/>
  <c r="C43" i="7"/>
  <c r="D43" i="7" s="1"/>
  <c r="C14" i="24"/>
  <c r="C63" i="7"/>
  <c r="D63" i="7" s="1"/>
  <c r="C23" i="24"/>
  <c r="C27" i="24"/>
  <c r="C24" i="24"/>
  <c r="C4" i="24"/>
  <c r="C57" i="7"/>
  <c r="D57" i="7" s="1"/>
  <c r="C59" i="7"/>
  <c r="D59" i="7" s="1"/>
  <c r="E59" i="7" s="1"/>
  <c r="C52" i="7"/>
  <c r="D52" i="7" s="1"/>
  <c r="C11" i="24"/>
  <c r="C9" i="24"/>
  <c r="C55" i="7"/>
  <c r="D55" i="7" s="1"/>
  <c r="C17" i="24"/>
  <c r="C57" i="13"/>
  <c r="D57" i="13" s="1"/>
  <c r="C41" i="13"/>
  <c r="D41" i="13" s="1"/>
  <c r="C40" i="7"/>
  <c r="D40" i="7" s="1"/>
  <c r="E40" i="7" s="1"/>
  <c r="F40" i="7" s="1"/>
  <c r="G40" i="7" s="1"/>
  <c r="C15" i="24"/>
  <c r="C62" i="7"/>
  <c r="D62" i="7" s="1"/>
  <c r="C13" i="24"/>
  <c r="C26" i="24"/>
  <c r="C21" i="24"/>
  <c r="C45" i="7"/>
  <c r="D45" i="7" s="1"/>
  <c r="C22" i="24"/>
  <c r="C25" i="24"/>
  <c r="C61" i="7"/>
  <c r="D61" i="7" s="1"/>
  <c r="C8" i="24"/>
  <c r="C53" i="13"/>
  <c r="D53" i="13" s="1"/>
  <c r="C51" i="7"/>
  <c r="D51" i="7" s="1"/>
  <c r="C64" i="7"/>
  <c r="D64" i="7" s="1"/>
  <c r="C60" i="7"/>
  <c r="D60" i="7" s="1"/>
  <c r="C49" i="13"/>
  <c r="D49" i="13" s="1"/>
  <c r="C19" i="24"/>
  <c r="C41" i="7"/>
  <c r="D41" i="7" s="1"/>
  <c r="C7" i="24"/>
  <c r="C48" i="7"/>
  <c r="D48" i="7" s="1"/>
  <c r="E48" i="7" s="1"/>
  <c r="F48" i="7" s="1"/>
  <c r="C44" i="7"/>
  <c r="D44" i="7" s="1"/>
  <c r="C61" i="13"/>
  <c r="D61" i="13" s="1"/>
  <c r="C52" i="13"/>
  <c r="D52" i="13" s="1"/>
  <c r="C44" i="13"/>
  <c r="D44" i="13" s="1"/>
  <c r="C60" i="13"/>
  <c r="D60" i="13" s="1"/>
  <c r="E60" i="13" s="1"/>
  <c r="F60" i="13" s="1"/>
  <c r="C63" i="13"/>
  <c r="D63" i="13" s="1"/>
  <c r="C43" i="13"/>
  <c r="D43" i="13" s="1"/>
  <c r="E43" i="13" s="1"/>
  <c r="C51" i="13"/>
  <c r="D51" i="13" s="1"/>
  <c r="C55" i="13"/>
  <c r="D55" i="13" s="1"/>
  <c r="E55" i="13" s="1"/>
  <c r="C47" i="13"/>
  <c r="D47" i="13" s="1"/>
  <c r="E47" i="13" s="1"/>
  <c r="C58" i="13"/>
  <c r="D58" i="13" s="1"/>
  <c r="C54" i="13"/>
  <c r="D54" i="13" s="1"/>
  <c r="E54" i="13" s="1"/>
  <c r="C64" i="13"/>
  <c r="D64" i="13" s="1"/>
  <c r="C45" i="13"/>
  <c r="D45" i="13" s="1"/>
  <c r="E45" i="13" s="1"/>
  <c r="C56" i="13"/>
  <c r="D56" i="13" s="1"/>
  <c r="C66" i="13"/>
  <c r="D66" i="13" s="1"/>
  <c r="E66" i="13" s="1"/>
  <c r="F66" i="13" s="1"/>
  <c r="C50" i="13"/>
  <c r="D50" i="13" s="1"/>
  <c r="C48" i="13"/>
  <c r="D48" i="13" s="1"/>
  <c r="E48" i="13" s="1"/>
  <c r="C42" i="13"/>
  <c r="D42" i="13" s="1"/>
  <c r="C62" i="13"/>
  <c r="D62" i="13" s="1"/>
  <c r="C46" i="13"/>
  <c r="D46" i="13" s="1"/>
  <c r="E46" i="13" s="1"/>
  <c r="N2" i="21"/>
  <c r="E46" i="7"/>
  <c r="F46" i="7" s="1"/>
  <c r="E56" i="7"/>
  <c r="F56" i="7" s="1"/>
  <c r="E63" i="7"/>
  <c r="F63" i="7" s="1"/>
  <c r="G100" i="7"/>
  <c r="E52" i="7"/>
  <c r="F52" i="7" s="1"/>
  <c r="E65" i="7"/>
  <c r="F65" i="7" s="1"/>
  <c r="G65" i="7" s="1"/>
  <c r="E45" i="7"/>
  <c r="F45" i="7" s="1"/>
  <c r="E49" i="13"/>
  <c r="F49" i="13" s="1"/>
  <c r="E57" i="13"/>
  <c r="F57" i="13" s="1"/>
  <c r="G57" i="13" s="1"/>
  <c r="E42" i="7"/>
  <c r="F42" i="7" s="1"/>
  <c r="G46" i="7"/>
  <c r="H46" i="7" s="1"/>
  <c r="E51" i="13"/>
  <c r="F51" i="13" s="1"/>
  <c r="E66" i="7"/>
  <c r="F66" i="7" s="1"/>
  <c r="G66" i="7" s="1"/>
  <c r="H66" i="7" s="1"/>
  <c r="I66" i="7" s="1"/>
  <c r="E47" i="7"/>
  <c r="F47" i="7" s="1"/>
  <c r="G47" i="7" s="1"/>
  <c r="H47" i="7" s="1"/>
  <c r="E57" i="7"/>
  <c r="F57" i="7" s="1"/>
  <c r="E62" i="7"/>
  <c r="F62" i="7" s="1"/>
  <c r="G62" i="7" s="1"/>
  <c r="E53" i="7"/>
  <c r="F53" i="7" s="1"/>
  <c r="G53" i="7" s="1"/>
  <c r="E61" i="7"/>
  <c r="F61" i="7" s="1"/>
  <c r="G61" i="7" s="1"/>
  <c r="E60" i="7"/>
  <c r="F60" i="7" s="1"/>
  <c r="D49" i="7"/>
  <c r="E49" i="7" s="1"/>
  <c r="E64" i="7"/>
  <c r="F64" i="7" s="1"/>
  <c r="E53" i="13"/>
  <c r="F53" i="13" s="1"/>
  <c r="G53" i="13" s="1"/>
  <c r="G66" i="13"/>
  <c r="H66" i="13" s="1"/>
  <c r="E62" i="13"/>
  <c r="F62" i="13" s="1"/>
  <c r="F46" i="13"/>
  <c r="F45" i="13"/>
  <c r="E63" i="13"/>
  <c r="E65" i="13"/>
  <c r="F65" i="13" s="1"/>
  <c r="F43" i="13"/>
  <c r="E41" i="13"/>
  <c r="G54" i="7"/>
  <c r="CV101" i="13" l="1"/>
  <c r="CV129" i="13" s="1"/>
  <c r="CW70" i="13"/>
  <c r="CV70" i="7"/>
  <c r="CU101" i="7"/>
  <c r="CU130" i="7" s="1"/>
  <c r="G60" i="13"/>
  <c r="E58" i="13"/>
  <c r="F58" i="13" s="1"/>
  <c r="F59" i="7"/>
  <c r="G59" i="7" s="1"/>
  <c r="E55" i="7"/>
  <c r="E42" i="13"/>
  <c r="F42" i="13" s="1"/>
  <c r="G42" i="13" s="1"/>
  <c r="E56" i="13"/>
  <c r="F56" i="13" s="1"/>
  <c r="E61" i="13"/>
  <c r="F54" i="13"/>
  <c r="G54" i="13" s="1"/>
  <c r="G48" i="7"/>
  <c r="H48" i="7" s="1"/>
  <c r="I48" i="7" s="1"/>
  <c r="J48" i="7" s="1"/>
  <c r="K48" i="7" s="1"/>
  <c r="E44" i="13"/>
  <c r="F44" i="13" s="1"/>
  <c r="E43" i="7"/>
  <c r="F43" i="7" s="1"/>
  <c r="E44" i="7"/>
  <c r="F44" i="7" s="1"/>
  <c r="F55" i="13"/>
  <c r="G55" i="13" s="1"/>
  <c r="H55" i="13" s="1"/>
  <c r="E50" i="7"/>
  <c r="F50" i="7" s="1"/>
  <c r="F40" i="13"/>
  <c r="G40" i="13" s="1"/>
  <c r="H40" i="7"/>
  <c r="I40" i="7" s="1"/>
  <c r="E64" i="13"/>
  <c r="F64" i="13" s="1"/>
  <c r="G64" i="13" s="1"/>
  <c r="E59" i="13"/>
  <c r="F59" i="13" s="1"/>
  <c r="G59" i="13" s="1"/>
  <c r="H59" i="13" s="1"/>
  <c r="E50" i="13"/>
  <c r="F50" i="13" s="1"/>
  <c r="G50" i="13" s="1"/>
  <c r="E51" i="7"/>
  <c r="F51" i="7" s="1"/>
  <c r="F48" i="13"/>
  <c r="G48" i="13" s="1"/>
  <c r="H48" i="13" s="1"/>
  <c r="F47" i="13"/>
  <c r="G47" i="13" s="1"/>
  <c r="E52" i="13"/>
  <c r="F52" i="13" s="1"/>
  <c r="G56" i="7"/>
  <c r="H56" i="7" s="1"/>
  <c r="G44" i="13"/>
  <c r="H44" i="13" s="1"/>
  <c r="G63" i="7"/>
  <c r="H63" i="7" s="1"/>
  <c r="I63" i="7" s="1"/>
  <c r="H61" i="7"/>
  <c r="I61" i="7" s="1"/>
  <c r="G58" i="13"/>
  <c r="H58" i="13" s="1"/>
  <c r="H65" i="7"/>
  <c r="I65" i="7" s="1"/>
  <c r="H100" i="7"/>
  <c r="G50" i="7"/>
  <c r="H50" i="7" s="1"/>
  <c r="I50" i="7" s="1"/>
  <c r="G52" i="7"/>
  <c r="H52" i="7" s="1"/>
  <c r="I52" i="7" s="1"/>
  <c r="G57" i="7"/>
  <c r="H57" i="7" s="1"/>
  <c r="I57" i="7" s="1"/>
  <c r="J57" i="7" s="1"/>
  <c r="H58" i="7"/>
  <c r="I58" i="7" s="1"/>
  <c r="H47" i="13"/>
  <c r="I47" i="13" s="1"/>
  <c r="G45" i="7"/>
  <c r="H45" i="7" s="1"/>
  <c r="I45" i="7" s="1"/>
  <c r="J45" i="7" s="1"/>
  <c r="G42" i="7"/>
  <c r="H42" i="7" s="1"/>
  <c r="G49" i="13"/>
  <c r="H49" i="13" s="1"/>
  <c r="I48" i="13"/>
  <c r="J48" i="13" s="1"/>
  <c r="K48" i="13" s="1"/>
  <c r="H59" i="7"/>
  <c r="I59" i="7" s="1"/>
  <c r="I47" i="7"/>
  <c r="J47" i="7" s="1"/>
  <c r="H62" i="7"/>
  <c r="I62" i="7" s="1"/>
  <c r="J62" i="7" s="1"/>
  <c r="G64" i="7"/>
  <c r="H64" i="7" s="1"/>
  <c r="I64" i="7" s="1"/>
  <c r="G60" i="7"/>
  <c r="H60" i="7" s="1"/>
  <c r="I60" i="7" s="1"/>
  <c r="J60" i="7" s="1"/>
  <c r="F49" i="7"/>
  <c r="G43" i="7"/>
  <c r="H43" i="7" s="1"/>
  <c r="E41" i="7"/>
  <c r="F55" i="7"/>
  <c r="G55" i="7" s="1"/>
  <c r="H50" i="13"/>
  <c r="I50" i="13" s="1"/>
  <c r="J50" i="13" s="1"/>
  <c r="H53" i="13"/>
  <c r="I53" i="13" s="1"/>
  <c r="H57" i="13"/>
  <c r="I57" i="13" s="1"/>
  <c r="J57" i="13" s="1"/>
  <c r="I49" i="13"/>
  <c r="J49" i="13" s="1"/>
  <c r="G52" i="13"/>
  <c r="H52" i="13" s="1"/>
  <c r="I52" i="13" s="1"/>
  <c r="I66" i="13"/>
  <c r="J66" i="13" s="1"/>
  <c r="I55" i="13"/>
  <c r="J55" i="13" s="1"/>
  <c r="G46" i="13"/>
  <c r="H46" i="13" s="1"/>
  <c r="H64" i="13"/>
  <c r="I44" i="13"/>
  <c r="J44" i="13" s="1"/>
  <c r="G62" i="13"/>
  <c r="H62" i="13" s="1"/>
  <c r="I59" i="13"/>
  <c r="G43" i="13"/>
  <c r="H43" i="13" s="1"/>
  <c r="F41" i="13"/>
  <c r="G51" i="13"/>
  <c r="F63" i="13"/>
  <c r="G63" i="13" s="1"/>
  <c r="F61" i="13"/>
  <c r="G65" i="13"/>
  <c r="H65" i="13" s="1"/>
  <c r="I65" i="13" s="1"/>
  <c r="G56" i="13"/>
  <c r="H56" i="13" s="1"/>
  <c r="H40" i="13"/>
  <c r="G45" i="13"/>
  <c r="H45" i="13" s="1"/>
  <c r="H42" i="13"/>
  <c r="H60" i="13"/>
  <c r="J40" i="7"/>
  <c r="I46" i="7"/>
  <c r="J46" i="7" s="1"/>
  <c r="L48" i="7"/>
  <c r="H53" i="7"/>
  <c r="H54" i="7"/>
  <c r="I54" i="7" s="1"/>
  <c r="J66" i="7"/>
  <c r="K66" i="7" s="1"/>
  <c r="CX70" i="13" l="1"/>
  <c r="CW101" i="13"/>
  <c r="CW129" i="13" s="1"/>
  <c r="CW70" i="7"/>
  <c r="CV101" i="7"/>
  <c r="CV130" i="7" s="1"/>
  <c r="J59" i="7"/>
  <c r="G44" i="7"/>
  <c r="H44" i="7" s="1"/>
  <c r="I44" i="7" s="1"/>
  <c r="J44" i="7" s="1"/>
  <c r="H54" i="13"/>
  <c r="I54" i="13" s="1"/>
  <c r="J54" i="13" s="1"/>
  <c r="K54" i="13" s="1"/>
  <c r="G51" i="7"/>
  <c r="H51" i="7" s="1"/>
  <c r="J65" i="7"/>
  <c r="K47" i="7"/>
  <c r="L47" i="7" s="1"/>
  <c r="J63" i="7"/>
  <c r="K63" i="7" s="1"/>
  <c r="J50" i="7"/>
  <c r="K50" i="7" s="1"/>
  <c r="J61" i="7"/>
  <c r="K61" i="7" s="1"/>
  <c r="J58" i="7"/>
  <c r="K58" i="7" s="1"/>
  <c r="J47" i="13"/>
  <c r="K47" i="13" s="1"/>
  <c r="I100" i="7"/>
  <c r="K60" i="7"/>
  <c r="L60" i="7" s="1"/>
  <c r="M60" i="7" s="1"/>
  <c r="I42" i="7"/>
  <c r="J42" i="7" s="1"/>
  <c r="K42" i="7" s="1"/>
  <c r="K44" i="7"/>
  <c r="L44" i="7" s="1"/>
  <c r="M44" i="7" s="1"/>
  <c r="N44" i="7" s="1"/>
  <c r="J52" i="7"/>
  <c r="J64" i="7"/>
  <c r="K64" i="7" s="1"/>
  <c r="L64" i="7" s="1"/>
  <c r="I43" i="7"/>
  <c r="J43" i="7" s="1"/>
  <c r="H55" i="7"/>
  <c r="I55" i="7" s="1"/>
  <c r="G49" i="7"/>
  <c r="F41" i="7"/>
  <c r="L48" i="13"/>
  <c r="M48" i="13" s="1"/>
  <c r="K55" i="13"/>
  <c r="L55" i="13" s="1"/>
  <c r="M55" i="13" s="1"/>
  <c r="N55" i="13" s="1"/>
  <c r="K49" i="13"/>
  <c r="L49" i="13" s="1"/>
  <c r="J53" i="13"/>
  <c r="K53" i="13" s="1"/>
  <c r="L53" i="13" s="1"/>
  <c r="K44" i="13"/>
  <c r="J65" i="13"/>
  <c r="K65" i="13" s="1"/>
  <c r="L65" i="13" s="1"/>
  <c r="I60" i="13"/>
  <c r="I56" i="13"/>
  <c r="J56" i="13" s="1"/>
  <c r="I43" i="13"/>
  <c r="J43" i="13" s="1"/>
  <c r="K43" i="13" s="1"/>
  <c r="L54" i="13"/>
  <c r="M54" i="13" s="1"/>
  <c r="N54" i="13" s="1"/>
  <c r="G61" i="13"/>
  <c r="H61" i="13" s="1"/>
  <c r="H51" i="13"/>
  <c r="N48" i="13"/>
  <c r="I40" i="13"/>
  <c r="J40" i="13" s="1"/>
  <c r="G41" i="13"/>
  <c r="K50" i="13"/>
  <c r="H63" i="13"/>
  <c r="I63" i="13" s="1"/>
  <c r="J52" i="13"/>
  <c r="K52" i="13" s="1"/>
  <c r="L52" i="13" s="1"/>
  <c r="I58" i="13"/>
  <c r="J58" i="13" s="1"/>
  <c r="K66" i="13"/>
  <c r="I45" i="13"/>
  <c r="J45" i="13" s="1"/>
  <c r="I42" i="13"/>
  <c r="K57" i="13"/>
  <c r="J59" i="13"/>
  <c r="I62" i="13"/>
  <c r="I64" i="13"/>
  <c r="I46" i="13"/>
  <c r="K40" i="7"/>
  <c r="L40" i="7" s="1"/>
  <c r="I53" i="7"/>
  <c r="J53" i="7" s="1"/>
  <c r="K62" i="7"/>
  <c r="L62" i="7" s="1"/>
  <c r="M62" i="7" s="1"/>
  <c r="K57" i="7"/>
  <c r="L57" i="7" s="1"/>
  <c r="K45" i="7"/>
  <c r="I56" i="7"/>
  <c r="K65" i="7"/>
  <c r="M48" i="7"/>
  <c r="N48" i="7" s="1"/>
  <c r="M47" i="7"/>
  <c r="N47" i="7" s="1"/>
  <c r="O47" i="7" s="1"/>
  <c r="P47" i="7" s="1"/>
  <c r="Q47" i="7" s="1"/>
  <c r="K59" i="7"/>
  <c r="L66" i="7"/>
  <c r="J54" i="7"/>
  <c r="K46" i="7"/>
  <c r="CY70" i="13" l="1"/>
  <c r="CX101" i="13"/>
  <c r="CX129" i="13" s="1"/>
  <c r="CW101" i="7"/>
  <c r="CW130" i="7" s="1"/>
  <c r="CX70" i="7"/>
  <c r="I51" i="7"/>
  <c r="L63" i="7"/>
  <c r="M63" i="7" s="1"/>
  <c r="N63" i="7" s="1"/>
  <c r="L50" i="7"/>
  <c r="M50" i="7" s="1"/>
  <c r="L58" i="7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AF58" i="7" s="1"/>
  <c r="AG58" i="7" s="1"/>
  <c r="AH58" i="7" s="1"/>
  <c r="AI58" i="7" s="1"/>
  <c r="AJ58" i="7" s="1"/>
  <c r="AK58" i="7" s="1"/>
  <c r="AL58" i="7" s="1"/>
  <c r="AM58" i="7" s="1"/>
  <c r="AN58" i="7" s="1"/>
  <c r="AO58" i="7" s="1"/>
  <c r="AP58" i="7" s="1"/>
  <c r="AQ58" i="7" s="1"/>
  <c r="AR58" i="7" s="1"/>
  <c r="AS58" i="7" s="1"/>
  <c r="AT58" i="7" s="1"/>
  <c r="AU58" i="7" s="1"/>
  <c r="AV58" i="7" s="1"/>
  <c r="AW58" i="7" s="1"/>
  <c r="AX58" i="7" s="1"/>
  <c r="AY58" i="7" s="1"/>
  <c r="AZ58" i="7" s="1"/>
  <c r="BA58" i="7" s="1"/>
  <c r="BB58" i="7" s="1"/>
  <c r="BC58" i="7" s="1"/>
  <c r="BD58" i="7" s="1"/>
  <c r="BE58" i="7" s="1"/>
  <c r="BF58" i="7" s="1"/>
  <c r="BG58" i="7" s="1"/>
  <c r="BH58" i="7" s="1"/>
  <c r="BI58" i="7" s="1"/>
  <c r="BJ58" i="7" s="1"/>
  <c r="BK58" i="7" s="1"/>
  <c r="BL58" i="7" s="1"/>
  <c r="BM58" i="7" s="1"/>
  <c r="BN58" i="7" s="1"/>
  <c r="BO58" i="7" s="1"/>
  <c r="BP58" i="7" s="1"/>
  <c r="BQ58" i="7" s="1"/>
  <c r="BR58" i="7" s="1"/>
  <c r="BS58" i="7" s="1"/>
  <c r="BT58" i="7" s="1"/>
  <c r="BU58" i="7" s="1"/>
  <c r="BV58" i="7" s="1"/>
  <c r="BW58" i="7" s="1"/>
  <c r="BX58" i="7" s="1"/>
  <c r="L61" i="7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J100" i="7"/>
  <c r="K52" i="7"/>
  <c r="L52" i="7" s="1"/>
  <c r="G41" i="7"/>
  <c r="H49" i="7"/>
  <c r="I49" i="7" s="1"/>
  <c r="J55" i="7"/>
  <c r="K45" i="13"/>
  <c r="L45" i="13" s="1"/>
  <c r="L43" i="13"/>
  <c r="M52" i="13"/>
  <c r="N52" i="13" s="1"/>
  <c r="O52" i="13" s="1"/>
  <c r="P52" i="13" s="1"/>
  <c r="Q52" i="13" s="1"/>
  <c r="J64" i="13"/>
  <c r="K64" i="13" s="1"/>
  <c r="M65" i="13"/>
  <c r="N65" i="13" s="1"/>
  <c r="O65" i="13" s="1"/>
  <c r="P65" i="13" s="1"/>
  <c r="Q65" i="13" s="1"/>
  <c r="R65" i="13" s="1"/>
  <c r="S65" i="13" s="1"/>
  <c r="T65" i="13" s="1"/>
  <c r="U65" i="13" s="1"/>
  <c r="V65" i="13" s="1"/>
  <c r="W65" i="13" s="1"/>
  <c r="X65" i="13" s="1"/>
  <c r="Y65" i="13" s="1"/>
  <c r="Z65" i="13" s="1"/>
  <c r="AA65" i="13" s="1"/>
  <c r="AB65" i="13" s="1"/>
  <c r="AC65" i="13" s="1"/>
  <c r="AD65" i="13" s="1"/>
  <c r="AE65" i="13" s="1"/>
  <c r="AF65" i="13" s="1"/>
  <c r="AG65" i="13" s="1"/>
  <c r="AH65" i="13" s="1"/>
  <c r="AI65" i="13" s="1"/>
  <c r="AJ65" i="13" s="1"/>
  <c r="AK65" i="13" s="1"/>
  <c r="AL65" i="13" s="1"/>
  <c r="AM65" i="13" s="1"/>
  <c r="AN65" i="13" s="1"/>
  <c r="AO65" i="13" s="1"/>
  <c r="AP65" i="13" s="1"/>
  <c r="AQ65" i="13" s="1"/>
  <c r="AR65" i="13" s="1"/>
  <c r="AS65" i="13" s="1"/>
  <c r="AT65" i="13" s="1"/>
  <c r="AU65" i="13" s="1"/>
  <c r="AV65" i="13" s="1"/>
  <c r="AW65" i="13" s="1"/>
  <c r="AX65" i="13" s="1"/>
  <c r="AY65" i="13" s="1"/>
  <c r="AZ65" i="13" s="1"/>
  <c r="BA65" i="13" s="1"/>
  <c r="BB65" i="13" s="1"/>
  <c r="BC65" i="13" s="1"/>
  <c r="BD65" i="13" s="1"/>
  <c r="BE65" i="13" s="1"/>
  <c r="BF65" i="13" s="1"/>
  <c r="BG65" i="13" s="1"/>
  <c r="BH65" i="13" s="1"/>
  <c r="BI65" i="13" s="1"/>
  <c r="BJ65" i="13" s="1"/>
  <c r="BK65" i="13" s="1"/>
  <c r="BL65" i="13" s="1"/>
  <c r="BM65" i="13" s="1"/>
  <c r="BN65" i="13" s="1"/>
  <c r="BO65" i="13" s="1"/>
  <c r="BP65" i="13" s="1"/>
  <c r="BQ65" i="13" s="1"/>
  <c r="BR65" i="13" s="1"/>
  <c r="BS65" i="13" s="1"/>
  <c r="BT65" i="13" s="1"/>
  <c r="BU65" i="13" s="1"/>
  <c r="BV65" i="13" s="1"/>
  <c r="BW65" i="13" s="1"/>
  <c r="BX65" i="13" s="1"/>
  <c r="BY65" i="13" s="1"/>
  <c r="BZ65" i="13" s="1"/>
  <c r="CA65" i="13" s="1"/>
  <c r="CB65" i="13" s="1"/>
  <c r="CC65" i="13" s="1"/>
  <c r="CD65" i="13" s="1"/>
  <c r="CE65" i="13" s="1"/>
  <c r="CF65" i="13" s="1"/>
  <c r="CG65" i="13" s="1"/>
  <c r="CH65" i="13" s="1"/>
  <c r="CI65" i="13" s="1"/>
  <c r="CJ65" i="13" s="1"/>
  <c r="CK65" i="13" s="1"/>
  <c r="CL65" i="13" s="1"/>
  <c r="CM65" i="13" s="1"/>
  <c r="CN65" i="13" s="1"/>
  <c r="CO65" i="13" s="1"/>
  <c r="CP65" i="13" s="1"/>
  <c r="CQ65" i="13" s="1"/>
  <c r="CR65" i="13" s="1"/>
  <c r="CS65" i="13" s="1"/>
  <c r="CT65" i="13" s="1"/>
  <c r="CU65" i="13" s="1"/>
  <c r="CV65" i="13" s="1"/>
  <c r="CW65" i="13" s="1"/>
  <c r="CX65" i="13" s="1"/>
  <c r="CY65" i="13" s="1"/>
  <c r="CZ65" i="13" s="1"/>
  <c r="DA65" i="13" s="1"/>
  <c r="DB65" i="13" s="1"/>
  <c r="DC65" i="13" s="1"/>
  <c r="DD65" i="13" s="1"/>
  <c r="DE65" i="13" s="1"/>
  <c r="DF65" i="13" s="1"/>
  <c r="I61" i="13"/>
  <c r="J42" i="13"/>
  <c r="O48" i="13"/>
  <c r="I51" i="13"/>
  <c r="J62" i="13"/>
  <c r="K59" i="13"/>
  <c r="L59" i="13" s="1"/>
  <c r="M59" i="13" s="1"/>
  <c r="N59" i="13" s="1"/>
  <c r="O59" i="13" s="1"/>
  <c r="P59" i="13" s="1"/>
  <c r="Q59" i="13" s="1"/>
  <c r="R59" i="13" s="1"/>
  <c r="S59" i="13" s="1"/>
  <c r="T59" i="13" s="1"/>
  <c r="U59" i="13" s="1"/>
  <c r="O55" i="13"/>
  <c r="M49" i="13"/>
  <c r="J46" i="13"/>
  <c r="J60" i="13"/>
  <c r="L66" i="13"/>
  <c r="J63" i="13"/>
  <c r="O54" i="13"/>
  <c r="P54" i="13" s="1"/>
  <c r="L50" i="13"/>
  <c r="K58" i="13"/>
  <c r="L58" i="13" s="1"/>
  <c r="M58" i="13" s="1"/>
  <c r="N58" i="13" s="1"/>
  <c r="O58" i="13" s="1"/>
  <c r="P58" i="13" s="1"/>
  <c r="Q58" i="13" s="1"/>
  <c r="R58" i="13" s="1"/>
  <c r="N49" i="13"/>
  <c r="M53" i="13"/>
  <c r="N53" i="13" s="1"/>
  <c r="K56" i="13"/>
  <c r="L56" i="13" s="1"/>
  <c r="M56" i="13" s="1"/>
  <c r="L47" i="13"/>
  <c r="M47" i="13" s="1"/>
  <c r="N47" i="13" s="1"/>
  <c r="L57" i="13"/>
  <c r="K40" i="13"/>
  <c r="H41" i="13"/>
  <c r="L44" i="13"/>
  <c r="K53" i="7"/>
  <c r="L53" i="7" s="1"/>
  <c r="M53" i="7" s="1"/>
  <c r="M40" i="7"/>
  <c r="M57" i="7"/>
  <c r="N57" i="7" s="1"/>
  <c r="L45" i="7"/>
  <c r="M45" i="7" s="1"/>
  <c r="O44" i="7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AB44" i="7" s="1"/>
  <c r="AC44" i="7" s="1"/>
  <c r="AD44" i="7" s="1"/>
  <c r="AE44" i="7" s="1"/>
  <c r="AF44" i="7" s="1"/>
  <c r="AG44" i="7" s="1"/>
  <c r="AH44" i="7" s="1"/>
  <c r="AI44" i="7" s="1"/>
  <c r="AJ44" i="7" s="1"/>
  <c r="AK44" i="7" s="1"/>
  <c r="AL44" i="7" s="1"/>
  <c r="AM44" i="7" s="1"/>
  <c r="AN44" i="7" s="1"/>
  <c r="AO44" i="7" s="1"/>
  <c r="AP44" i="7" s="1"/>
  <c r="AQ44" i="7" s="1"/>
  <c r="AR44" i="7" s="1"/>
  <c r="AS44" i="7" s="1"/>
  <c r="AT44" i="7" s="1"/>
  <c r="AU44" i="7" s="1"/>
  <c r="AV44" i="7" s="1"/>
  <c r="AW44" i="7" s="1"/>
  <c r="AX44" i="7" s="1"/>
  <c r="AY44" i="7" s="1"/>
  <c r="AZ44" i="7" s="1"/>
  <c r="BA44" i="7" s="1"/>
  <c r="BB44" i="7" s="1"/>
  <c r="BC44" i="7" s="1"/>
  <c r="BD44" i="7" s="1"/>
  <c r="BE44" i="7" s="1"/>
  <c r="BF44" i="7" s="1"/>
  <c r="BG44" i="7" s="1"/>
  <c r="BH44" i="7" s="1"/>
  <c r="BI44" i="7" s="1"/>
  <c r="BJ44" i="7" s="1"/>
  <c r="BK44" i="7" s="1"/>
  <c r="BL44" i="7" s="1"/>
  <c r="BM44" i="7" s="1"/>
  <c r="BN44" i="7" s="1"/>
  <c r="BO44" i="7" s="1"/>
  <c r="BP44" i="7" s="1"/>
  <c r="BQ44" i="7" s="1"/>
  <c r="BR44" i="7" s="1"/>
  <c r="BS44" i="7" s="1"/>
  <c r="BT44" i="7" s="1"/>
  <c r="BU44" i="7" s="1"/>
  <c r="L59" i="7"/>
  <c r="J56" i="7"/>
  <c r="K56" i="7" s="1"/>
  <c r="L56" i="7" s="1"/>
  <c r="M56" i="7" s="1"/>
  <c r="N56" i="7" s="1"/>
  <c r="O56" i="7" s="1"/>
  <c r="P56" i="7" s="1"/>
  <c r="Q56" i="7" s="1"/>
  <c r="L46" i="7"/>
  <c r="M46" i="7" s="1"/>
  <c r="K43" i="7"/>
  <c r="L42" i="7"/>
  <c r="R47" i="7"/>
  <c r="S47" i="7" s="1"/>
  <c r="T47" i="7" s="1"/>
  <c r="L65" i="7"/>
  <c r="M64" i="7"/>
  <c r="J51" i="7"/>
  <c r="N60" i="7"/>
  <c r="K54" i="7"/>
  <c r="M66" i="7"/>
  <c r="N66" i="7" s="1"/>
  <c r="N50" i="7"/>
  <c r="N62" i="7"/>
  <c r="O63" i="7"/>
  <c r="O48" i="7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AB48" i="7" s="1"/>
  <c r="AC48" i="7" s="1"/>
  <c r="AD48" i="7" s="1"/>
  <c r="CZ70" i="13" l="1"/>
  <c r="CY101" i="13"/>
  <c r="CY129" i="13" s="1"/>
  <c r="CY70" i="7"/>
  <c r="CX101" i="7"/>
  <c r="CX130" i="7" s="1"/>
  <c r="DG65" i="13"/>
  <c r="B95" i="13"/>
  <c r="C95" i="13" s="1"/>
  <c r="BY58" i="7"/>
  <c r="BZ58" i="7" s="1"/>
  <c r="CA58" i="7" s="1"/>
  <c r="CB58" i="7" s="1"/>
  <c r="CC58" i="7" s="1"/>
  <c r="CD58" i="7" s="1"/>
  <c r="CE58" i="7" s="1"/>
  <c r="CF58" i="7" s="1"/>
  <c r="CG58" i="7" s="1"/>
  <c r="CH58" i="7" s="1"/>
  <c r="CI58" i="7" s="1"/>
  <c r="CJ58" i="7" s="1"/>
  <c r="CK58" i="7" s="1"/>
  <c r="CL58" i="7" s="1"/>
  <c r="CM58" i="7" s="1"/>
  <c r="CN58" i="7" s="1"/>
  <c r="CO58" i="7" s="1"/>
  <c r="CP58" i="7" s="1"/>
  <c r="CQ58" i="7" s="1"/>
  <c r="CR58" i="7" s="1"/>
  <c r="CS58" i="7" s="1"/>
  <c r="CT58" i="7" s="1"/>
  <c r="CU58" i="7" s="1"/>
  <c r="CV58" i="7" s="1"/>
  <c r="CW58" i="7" s="1"/>
  <c r="CX58" i="7" s="1"/>
  <c r="CY58" i="7" s="1"/>
  <c r="CZ58" i="7" s="1"/>
  <c r="DA58" i="7" s="1"/>
  <c r="DB58" i="7" s="1"/>
  <c r="DC58" i="7" s="1"/>
  <c r="DD58" i="7" s="1"/>
  <c r="DE58" i="7" s="1"/>
  <c r="DF58" i="7" s="1"/>
  <c r="K100" i="7"/>
  <c r="M52" i="7"/>
  <c r="N52" i="7" s="1"/>
  <c r="O52" i="7" s="1"/>
  <c r="H41" i="7"/>
  <c r="I41" i="7" s="1"/>
  <c r="R52" i="13"/>
  <c r="S52" i="13" s="1"/>
  <c r="K55" i="7"/>
  <c r="L55" i="7" s="1"/>
  <c r="J49" i="7"/>
  <c r="O49" i="13"/>
  <c r="P49" i="13" s="1"/>
  <c r="Q49" i="13" s="1"/>
  <c r="M43" i="13"/>
  <c r="V59" i="13"/>
  <c r="W59" i="13" s="1"/>
  <c r="X59" i="13" s="1"/>
  <c r="Y59" i="13" s="1"/>
  <c r="Z59" i="13" s="1"/>
  <c r="AA59" i="13" s="1"/>
  <c r="AB59" i="13" s="1"/>
  <c r="AC59" i="13" s="1"/>
  <c r="AD59" i="13" s="1"/>
  <c r="AE59" i="13" s="1"/>
  <c r="AF59" i="13" s="1"/>
  <c r="AG59" i="13" s="1"/>
  <c r="AH59" i="13" s="1"/>
  <c r="AI59" i="13" s="1"/>
  <c r="AJ59" i="13" s="1"/>
  <c r="AK59" i="13" s="1"/>
  <c r="AL59" i="13" s="1"/>
  <c r="AM59" i="13" s="1"/>
  <c r="AN59" i="13" s="1"/>
  <c r="AO59" i="13" s="1"/>
  <c r="AP59" i="13" s="1"/>
  <c r="AQ59" i="13" s="1"/>
  <c r="AR59" i="13" s="1"/>
  <c r="AS59" i="13" s="1"/>
  <c r="AT59" i="13" s="1"/>
  <c r="AU59" i="13" s="1"/>
  <c r="AV59" i="13" s="1"/>
  <c r="AW59" i="13" s="1"/>
  <c r="AX59" i="13" s="1"/>
  <c r="AY59" i="13" s="1"/>
  <c r="AZ59" i="13" s="1"/>
  <c r="BA59" i="13" s="1"/>
  <c r="BB59" i="13" s="1"/>
  <c r="BC59" i="13" s="1"/>
  <c r="BD59" i="13" s="1"/>
  <c r="BE59" i="13" s="1"/>
  <c r="BF59" i="13" s="1"/>
  <c r="BG59" i="13" s="1"/>
  <c r="BH59" i="13" s="1"/>
  <c r="BI59" i="13" s="1"/>
  <c r="BJ59" i="13" s="1"/>
  <c r="BK59" i="13" s="1"/>
  <c r="BL59" i="13" s="1"/>
  <c r="BM59" i="13" s="1"/>
  <c r="BN59" i="13" s="1"/>
  <c r="BO59" i="13" s="1"/>
  <c r="BP59" i="13" s="1"/>
  <c r="BQ59" i="13" s="1"/>
  <c r="BR59" i="13" s="1"/>
  <c r="BS59" i="13" s="1"/>
  <c r="BT59" i="13" s="1"/>
  <c r="BU59" i="13" s="1"/>
  <c r="BV59" i="13" s="1"/>
  <c r="BW59" i="13" s="1"/>
  <c r="BX59" i="13" s="1"/>
  <c r="BY59" i="13" s="1"/>
  <c r="BZ59" i="13" s="1"/>
  <c r="CA59" i="13" s="1"/>
  <c r="CB59" i="13" s="1"/>
  <c r="CC59" i="13" s="1"/>
  <c r="CD59" i="13" s="1"/>
  <c r="CE59" i="13" s="1"/>
  <c r="CF59" i="13" s="1"/>
  <c r="CG59" i="13" s="1"/>
  <c r="CH59" i="13" s="1"/>
  <c r="CI59" i="13" s="1"/>
  <c r="CJ59" i="13" s="1"/>
  <c r="CK59" i="13" s="1"/>
  <c r="CL59" i="13" s="1"/>
  <c r="CM59" i="13" s="1"/>
  <c r="CN59" i="13" s="1"/>
  <c r="CO59" i="13" s="1"/>
  <c r="CP59" i="13" s="1"/>
  <c r="CQ59" i="13" s="1"/>
  <c r="CR59" i="13" s="1"/>
  <c r="CS59" i="13" s="1"/>
  <c r="CT59" i="13" s="1"/>
  <c r="CU59" i="13" s="1"/>
  <c r="CV59" i="13" s="1"/>
  <c r="CW59" i="13" s="1"/>
  <c r="CX59" i="13" s="1"/>
  <c r="CY59" i="13" s="1"/>
  <c r="CZ59" i="13" s="1"/>
  <c r="DA59" i="13" s="1"/>
  <c r="DB59" i="13" s="1"/>
  <c r="DC59" i="13" s="1"/>
  <c r="DD59" i="13" s="1"/>
  <c r="DE59" i="13" s="1"/>
  <c r="DF59" i="13" s="1"/>
  <c r="O47" i="13"/>
  <c r="P47" i="13" s="1"/>
  <c r="Q47" i="13" s="1"/>
  <c r="R47" i="13" s="1"/>
  <c r="S47" i="13" s="1"/>
  <c r="T47" i="13" s="1"/>
  <c r="U47" i="13" s="1"/>
  <c r="V47" i="13" s="1"/>
  <c r="W47" i="13" s="1"/>
  <c r="X47" i="13" s="1"/>
  <c r="Y47" i="13" s="1"/>
  <c r="Z47" i="13" s="1"/>
  <c r="AA47" i="13" s="1"/>
  <c r="AB47" i="13" s="1"/>
  <c r="AC47" i="13" s="1"/>
  <c r="AD47" i="13" s="1"/>
  <c r="AE47" i="13" s="1"/>
  <c r="AF47" i="13" s="1"/>
  <c r="AG47" i="13" s="1"/>
  <c r="AH47" i="13" s="1"/>
  <c r="AI47" i="13" s="1"/>
  <c r="AJ47" i="13" s="1"/>
  <c r="AK47" i="13" s="1"/>
  <c r="AL47" i="13" s="1"/>
  <c r="AM47" i="13" s="1"/>
  <c r="AN47" i="13" s="1"/>
  <c r="AO47" i="13" s="1"/>
  <c r="AP47" i="13" s="1"/>
  <c r="AQ47" i="13" s="1"/>
  <c r="AR47" i="13" s="1"/>
  <c r="AS47" i="13" s="1"/>
  <c r="AT47" i="13" s="1"/>
  <c r="AU47" i="13" s="1"/>
  <c r="AV47" i="13" s="1"/>
  <c r="AW47" i="13" s="1"/>
  <c r="AX47" i="13" s="1"/>
  <c r="AY47" i="13" s="1"/>
  <c r="AZ47" i="13" s="1"/>
  <c r="BA47" i="13" s="1"/>
  <c r="BB47" i="13" s="1"/>
  <c r="BC47" i="13" s="1"/>
  <c r="BD47" i="13" s="1"/>
  <c r="BE47" i="13" s="1"/>
  <c r="BF47" i="13" s="1"/>
  <c r="BG47" i="13" s="1"/>
  <c r="BH47" i="13" s="1"/>
  <c r="BI47" i="13" s="1"/>
  <c r="BJ47" i="13" s="1"/>
  <c r="BK47" i="13" s="1"/>
  <c r="BL47" i="13" s="1"/>
  <c r="BM47" i="13" s="1"/>
  <c r="BN47" i="13" s="1"/>
  <c r="BO47" i="13" s="1"/>
  <c r="BP47" i="13" s="1"/>
  <c r="BQ47" i="13" s="1"/>
  <c r="BR47" i="13" s="1"/>
  <c r="BS47" i="13" s="1"/>
  <c r="BT47" i="13" s="1"/>
  <c r="BU47" i="13" s="1"/>
  <c r="BV47" i="13" s="1"/>
  <c r="BW47" i="13" s="1"/>
  <c r="BX47" i="13" s="1"/>
  <c r="BY47" i="13" s="1"/>
  <c r="BZ47" i="13" s="1"/>
  <c r="CA47" i="13" s="1"/>
  <c r="CB47" i="13" s="1"/>
  <c r="CC47" i="13" s="1"/>
  <c r="CD47" i="13" s="1"/>
  <c r="CE47" i="13" s="1"/>
  <c r="CF47" i="13" s="1"/>
  <c r="CG47" i="13" s="1"/>
  <c r="CH47" i="13" s="1"/>
  <c r="CI47" i="13" s="1"/>
  <c r="CJ47" i="13" s="1"/>
  <c r="CK47" i="13" s="1"/>
  <c r="CL47" i="13" s="1"/>
  <c r="CM47" i="13" s="1"/>
  <c r="CN47" i="13" s="1"/>
  <c r="CO47" i="13" s="1"/>
  <c r="CP47" i="13" s="1"/>
  <c r="CQ47" i="13" s="1"/>
  <c r="CR47" i="13" s="1"/>
  <c r="CS47" i="13" s="1"/>
  <c r="CT47" i="13" s="1"/>
  <c r="CU47" i="13" s="1"/>
  <c r="CV47" i="13" s="1"/>
  <c r="CW47" i="13" s="1"/>
  <c r="CX47" i="13" s="1"/>
  <c r="CY47" i="13" s="1"/>
  <c r="CZ47" i="13" s="1"/>
  <c r="DA47" i="13" s="1"/>
  <c r="DB47" i="13" s="1"/>
  <c r="DC47" i="13" s="1"/>
  <c r="DD47" i="13" s="1"/>
  <c r="DE47" i="13" s="1"/>
  <c r="DF47" i="13" s="1"/>
  <c r="M44" i="13"/>
  <c r="N44" i="13" s="1"/>
  <c r="O44" i="13" s="1"/>
  <c r="I41" i="13"/>
  <c r="J41" i="13" s="1"/>
  <c r="K41" i="13" s="1"/>
  <c r="L41" i="13" s="1"/>
  <c r="M41" i="13" s="1"/>
  <c r="J61" i="13"/>
  <c r="Q54" i="13"/>
  <c r="P48" i="13"/>
  <c r="Q48" i="13" s="1"/>
  <c r="R48" i="13" s="1"/>
  <c r="S48" i="13" s="1"/>
  <c r="T48" i="13" s="1"/>
  <c r="U48" i="13" s="1"/>
  <c r="V48" i="13" s="1"/>
  <c r="W48" i="13" s="1"/>
  <c r="X48" i="13" s="1"/>
  <c r="Y48" i="13" s="1"/>
  <c r="Z48" i="13" s="1"/>
  <c r="AA48" i="13" s="1"/>
  <c r="AB48" i="13" s="1"/>
  <c r="AC48" i="13" s="1"/>
  <c r="AD48" i="13" s="1"/>
  <c r="AE48" i="13" s="1"/>
  <c r="AF48" i="13" s="1"/>
  <c r="AG48" i="13" s="1"/>
  <c r="AH48" i="13" s="1"/>
  <c r="AI48" i="13" s="1"/>
  <c r="AJ48" i="13" s="1"/>
  <c r="AK48" i="13" s="1"/>
  <c r="AL48" i="13" s="1"/>
  <c r="AM48" i="13" s="1"/>
  <c r="AN48" i="13" s="1"/>
  <c r="AO48" i="13" s="1"/>
  <c r="AP48" i="13" s="1"/>
  <c r="AQ48" i="13" s="1"/>
  <c r="AR48" i="13" s="1"/>
  <c r="AS48" i="13" s="1"/>
  <c r="AT48" i="13" s="1"/>
  <c r="AU48" i="13" s="1"/>
  <c r="AV48" i="13" s="1"/>
  <c r="AW48" i="13" s="1"/>
  <c r="AX48" i="13" s="1"/>
  <c r="AY48" i="13" s="1"/>
  <c r="AZ48" i="13" s="1"/>
  <c r="BA48" i="13" s="1"/>
  <c r="BB48" i="13" s="1"/>
  <c r="BC48" i="13" s="1"/>
  <c r="BD48" i="13" s="1"/>
  <c r="BE48" i="13" s="1"/>
  <c r="BF48" i="13" s="1"/>
  <c r="BG48" i="13" s="1"/>
  <c r="BH48" i="13" s="1"/>
  <c r="BI48" i="13" s="1"/>
  <c r="BJ48" i="13" s="1"/>
  <c r="BK48" i="13" s="1"/>
  <c r="BL48" i="13" s="1"/>
  <c r="BM48" i="13" s="1"/>
  <c r="BN48" i="13" s="1"/>
  <c r="BO48" i="13" s="1"/>
  <c r="BP48" i="13" s="1"/>
  <c r="BQ48" i="13" s="1"/>
  <c r="BR48" i="13" s="1"/>
  <c r="BS48" i="13" s="1"/>
  <c r="BT48" i="13" s="1"/>
  <c r="BU48" i="13" s="1"/>
  <c r="BV48" i="13" s="1"/>
  <c r="BW48" i="13" s="1"/>
  <c r="BX48" i="13" s="1"/>
  <c r="BY48" i="13" s="1"/>
  <c r="BZ48" i="13" s="1"/>
  <c r="CA48" i="13" s="1"/>
  <c r="CB48" i="13" s="1"/>
  <c r="CC48" i="13" s="1"/>
  <c r="CD48" i="13" s="1"/>
  <c r="CE48" i="13" s="1"/>
  <c r="CF48" i="13" s="1"/>
  <c r="CG48" i="13" s="1"/>
  <c r="CH48" i="13" s="1"/>
  <c r="CI48" i="13" s="1"/>
  <c r="CJ48" i="13" s="1"/>
  <c r="CK48" i="13" s="1"/>
  <c r="CL48" i="13" s="1"/>
  <c r="CM48" i="13" s="1"/>
  <c r="CN48" i="13" s="1"/>
  <c r="CO48" i="13" s="1"/>
  <c r="CP48" i="13" s="1"/>
  <c r="CQ48" i="13" s="1"/>
  <c r="CR48" i="13" s="1"/>
  <c r="CS48" i="13" s="1"/>
  <c r="CT48" i="13" s="1"/>
  <c r="CU48" i="13" s="1"/>
  <c r="CV48" i="13" s="1"/>
  <c r="CW48" i="13" s="1"/>
  <c r="CX48" i="13" s="1"/>
  <c r="CY48" i="13" s="1"/>
  <c r="CZ48" i="13" s="1"/>
  <c r="DA48" i="13" s="1"/>
  <c r="DB48" i="13" s="1"/>
  <c r="DC48" i="13" s="1"/>
  <c r="DD48" i="13" s="1"/>
  <c r="DE48" i="13" s="1"/>
  <c r="DF48" i="13" s="1"/>
  <c r="K46" i="13"/>
  <c r="O53" i="13"/>
  <c r="P53" i="13" s="1"/>
  <c r="Q53" i="13" s="1"/>
  <c r="R53" i="13" s="1"/>
  <c r="S53" i="13" s="1"/>
  <c r="J51" i="13"/>
  <c r="N56" i="13"/>
  <c r="O56" i="13" s="1"/>
  <c r="P56" i="13" s="1"/>
  <c r="Q56" i="13" s="1"/>
  <c r="R56" i="13" s="1"/>
  <c r="S56" i="13" s="1"/>
  <c r="T56" i="13" s="1"/>
  <c r="M66" i="13"/>
  <c r="L40" i="13"/>
  <c r="M40" i="13" s="1"/>
  <c r="N40" i="13" s="1"/>
  <c r="O40" i="13" s="1"/>
  <c r="P40" i="13" s="1"/>
  <c r="Q40" i="13" s="1"/>
  <c r="R40" i="13" s="1"/>
  <c r="S40" i="13" s="1"/>
  <c r="T40" i="13" s="1"/>
  <c r="U40" i="13" s="1"/>
  <c r="V40" i="13" s="1"/>
  <c r="W40" i="13" s="1"/>
  <c r="X40" i="13" s="1"/>
  <c r="Y40" i="13" s="1"/>
  <c r="Z40" i="13" s="1"/>
  <c r="AA40" i="13" s="1"/>
  <c r="AB40" i="13" s="1"/>
  <c r="AC40" i="13" s="1"/>
  <c r="AD40" i="13" s="1"/>
  <c r="AE40" i="13" s="1"/>
  <c r="AF40" i="13" s="1"/>
  <c r="AG40" i="13" s="1"/>
  <c r="AH40" i="13" s="1"/>
  <c r="AI40" i="13" s="1"/>
  <c r="AJ40" i="13" s="1"/>
  <c r="AK40" i="13" s="1"/>
  <c r="AL40" i="13" s="1"/>
  <c r="AM40" i="13" s="1"/>
  <c r="AN40" i="13" s="1"/>
  <c r="AO40" i="13" s="1"/>
  <c r="AP40" i="13" s="1"/>
  <c r="AQ40" i="13" s="1"/>
  <c r="AR40" i="13" s="1"/>
  <c r="AS40" i="13" s="1"/>
  <c r="AT40" i="13" s="1"/>
  <c r="AU40" i="13" s="1"/>
  <c r="AV40" i="13" s="1"/>
  <c r="AW40" i="13" s="1"/>
  <c r="AX40" i="13" s="1"/>
  <c r="AY40" i="13" s="1"/>
  <c r="AZ40" i="13" s="1"/>
  <c r="BA40" i="13" s="1"/>
  <c r="BB40" i="13" s="1"/>
  <c r="BC40" i="13" s="1"/>
  <c r="BD40" i="13" s="1"/>
  <c r="BE40" i="13" s="1"/>
  <c r="BF40" i="13" s="1"/>
  <c r="BG40" i="13" s="1"/>
  <c r="BH40" i="13" s="1"/>
  <c r="BI40" i="13" s="1"/>
  <c r="BJ40" i="13" s="1"/>
  <c r="BK40" i="13" s="1"/>
  <c r="BL40" i="13" s="1"/>
  <c r="BM40" i="13" s="1"/>
  <c r="BN40" i="13" s="1"/>
  <c r="BO40" i="13" s="1"/>
  <c r="BP40" i="13" s="1"/>
  <c r="BQ40" i="13" s="1"/>
  <c r="BR40" i="13" s="1"/>
  <c r="BS40" i="13" s="1"/>
  <c r="BT40" i="13" s="1"/>
  <c r="BU40" i="13" s="1"/>
  <c r="BV40" i="13" s="1"/>
  <c r="BW40" i="13" s="1"/>
  <c r="BX40" i="13" s="1"/>
  <c r="BY40" i="13" s="1"/>
  <c r="BZ40" i="13" s="1"/>
  <c r="CA40" i="13" s="1"/>
  <c r="CB40" i="13" s="1"/>
  <c r="CC40" i="13" s="1"/>
  <c r="CD40" i="13" s="1"/>
  <c r="CE40" i="13" s="1"/>
  <c r="CF40" i="13" s="1"/>
  <c r="CG40" i="13" s="1"/>
  <c r="CH40" i="13" s="1"/>
  <c r="CI40" i="13" s="1"/>
  <c r="CJ40" i="13" s="1"/>
  <c r="CK40" i="13" s="1"/>
  <c r="CL40" i="13" s="1"/>
  <c r="CM40" i="13" s="1"/>
  <c r="CN40" i="13" s="1"/>
  <c r="CO40" i="13" s="1"/>
  <c r="CP40" i="13" s="1"/>
  <c r="CQ40" i="13" s="1"/>
  <c r="CR40" i="13" s="1"/>
  <c r="CS40" i="13" s="1"/>
  <c r="CT40" i="13" s="1"/>
  <c r="CU40" i="13" s="1"/>
  <c r="CV40" i="13" s="1"/>
  <c r="CW40" i="13" s="1"/>
  <c r="CX40" i="13" s="1"/>
  <c r="CY40" i="13" s="1"/>
  <c r="CZ40" i="13" s="1"/>
  <c r="DA40" i="13" s="1"/>
  <c r="DB40" i="13" s="1"/>
  <c r="DC40" i="13" s="1"/>
  <c r="DD40" i="13" s="1"/>
  <c r="DE40" i="13" s="1"/>
  <c r="DF40" i="13" s="1"/>
  <c r="S58" i="13"/>
  <c r="T58" i="13" s="1"/>
  <c r="U58" i="13" s="1"/>
  <c r="V58" i="13" s="1"/>
  <c r="W58" i="13" s="1"/>
  <c r="X58" i="13" s="1"/>
  <c r="Y58" i="13" s="1"/>
  <c r="Z58" i="13" s="1"/>
  <c r="AA58" i="13" s="1"/>
  <c r="AB58" i="13" s="1"/>
  <c r="AC58" i="13" s="1"/>
  <c r="AD58" i="13" s="1"/>
  <c r="AE58" i="13" s="1"/>
  <c r="AF58" i="13" s="1"/>
  <c r="AG58" i="13" s="1"/>
  <c r="AH58" i="13" s="1"/>
  <c r="AI58" i="13" s="1"/>
  <c r="AJ58" i="13" s="1"/>
  <c r="AK58" i="13" s="1"/>
  <c r="AL58" i="13" s="1"/>
  <c r="AM58" i="13" s="1"/>
  <c r="AN58" i="13" s="1"/>
  <c r="AO58" i="13" s="1"/>
  <c r="AP58" i="13" s="1"/>
  <c r="AQ58" i="13" s="1"/>
  <c r="AR58" i="13" s="1"/>
  <c r="AS58" i="13" s="1"/>
  <c r="AT58" i="13" s="1"/>
  <c r="AU58" i="13" s="1"/>
  <c r="AV58" i="13" s="1"/>
  <c r="AW58" i="13" s="1"/>
  <c r="AX58" i="13" s="1"/>
  <c r="AY58" i="13" s="1"/>
  <c r="AZ58" i="13" s="1"/>
  <c r="BA58" i="13" s="1"/>
  <c r="BB58" i="13" s="1"/>
  <c r="BC58" i="13" s="1"/>
  <c r="BD58" i="13" s="1"/>
  <c r="BE58" i="13" s="1"/>
  <c r="BF58" i="13" s="1"/>
  <c r="BG58" i="13" s="1"/>
  <c r="BH58" i="13" s="1"/>
  <c r="BI58" i="13" s="1"/>
  <c r="BJ58" i="13" s="1"/>
  <c r="BK58" i="13" s="1"/>
  <c r="BL58" i="13" s="1"/>
  <c r="BM58" i="13" s="1"/>
  <c r="BN58" i="13" s="1"/>
  <c r="BO58" i="13" s="1"/>
  <c r="BP58" i="13" s="1"/>
  <c r="BQ58" i="13" s="1"/>
  <c r="BR58" i="13" s="1"/>
  <c r="BS58" i="13" s="1"/>
  <c r="BT58" i="13" s="1"/>
  <c r="BU58" i="13" s="1"/>
  <c r="BV58" i="13" s="1"/>
  <c r="BW58" i="13" s="1"/>
  <c r="BX58" i="13" s="1"/>
  <c r="BY58" i="13" s="1"/>
  <c r="BZ58" i="13" s="1"/>
  <c r="CA58" i="13" s="1"/>
  <c r="CB58" i="13" s="1"/>
  <c r="CC58" i="13" s="1"/>
  <c r="CD58" i="13" s="1"/>
  <c r="CE58" i="13" s="1"/>
  <c r="CF58" i="13" s="1"/>
  <c r="CG58" i="13" s="1"/>
  <c r="CH58" i="13" s="1"/>
  <c r="CI58" i="13" s="1"/>
  <c r="CJ58" i="13" s="1"/>
  <c r="CK58" i="13" s="1"/>
  <c r="CL58" i="13" s="1"/>
  <c r="CM58" i="13" s="1"/>
  <c r="CN58" i="13" s="1"/>
  <c r="CO58" i="13" s="1"/>
  <c r="CP58" i="13" s="1"/>
  <c r="CQ58" i="13" s="1"/>
  <c r="CR58" i="13" s="1"/>
  <c r="CS58" i="13" s="1"/>
  <c r="CT58" i="13" s="1"/>
  <c r="CU58" i="13" s="1"/>
  <c r="CV58" i="13" s="1"/>
  <c r="CW58" i="13" s="1"/>
  <c r="CX58" i="13" s="1"/>
  <c r="CY58" i="13" s="1"/>
  <c r="CZ58" i="13" s="1"/>
  <c r="DA58" i="13" s="1"/>
  <c r="DB58" i="13" s="1"/>
  <c r="DC58" i="13" s="1"/>
  <c r="DD58" i="13" s="1"/>
  <c r="DE58" i="13" s="1"/>
  <c r="DF58" i="13" s="1"/>
  <c r="K42" i="13"/>
  <c r="P55" i="13"/>
  <c r="Q55" i="13" s="1"/>
  <c r="R55" i="13" s="1"/>
  <c r="S55" i="13" s="1"/>
  <c r="T55" i="13" s="1"/>
  <c r="U55" i="13" s="1"/>
  <c r="V55" i="13" s="1"/>
  <c r="W55" i="13" s="1"/>
  <c r="X55" i="13" s="1"/>
  <c r="Y55" i="13" s="1"/>
  <c r="Z55" i="13" s="1"/>
  <c r="AA55" i="13" s="1"/>
  <c r="AB55" i="13" s="1"/>
  <c r="AC55" i="13" s="1"/>
  <c r="AD55" i="13" s="1"/>
  <c r="AE55" i="13" s="1"/>
  <c r="AF55" i="13" s="1"/>
  <c r="AG55" i="13" s="1"/>
  <c r="AH55" i="13" s="1"/>
  <c r="AI55" i="13" s="1"/>
  <c r="AJ55" i="13" s="1"/>
  <c r="AK55" i="13" s="1"/>
  <c r="AL55" i="13" s="1"/>
  <c r="AM55" i="13" s="1"/>
  <c r="AN55" i="13" s="1"/>
  <c r="AO55" i="13" s="1"/>
  <c r="AP55" i="13" s="1"/>
  <c r="AQ55" i="13" s="1"/>
  <c r="AR55" i="13" s="1"/>
  <c r="AS55" i="13" s="1"/>
  <c r="AT55" i="13" s="1"/>
  <c r="AU55" i="13" s="1"/>
  <c r="AV55" i="13" s="1"/>
  <c r="AW55" i="13" s="1"/>
  <c r="AX55" i="13" s="1"/>
  <c r="AY55" i="13" s="1"/>
  <c r="AZ55" i="13" s="1"/>
  <c r="BA55" i="13" s="1"/>
  <c r="BB55" i="13" s="1"/>
  <c r="BC55" i="13" s="1"/>
  <c r="BD55" i="13" s="1"/>
  <c r="BE55" i="13" s="1"/>
  <c r="BF55" i="13" s="1"/>
  <c r="BG55" i="13" s="1"/>
  <c r="BH55" i="13" s="1"/>
  <c r="BI55" i="13" s="1"/>
  <c r="BJ55" i="13" s="1"/>
  <c r="BK55" i="13" s="1"/>
  <c r="BL55" i="13" s="1"/>
  <c r="BM55" i="13" s="1"/>
  <c r="BN55" i="13" s="1"/>
  <c r="BO55" i="13" s="1"/>
  <c r="BP55" i="13" s="1"/>
  <c r="BQ55" i="13" s="1"/>
  <c r="BR55" i="13" s="1"/>
  <c r="BS55" i="13" s="1"/>
  <c r="BT55" i="13" s="1"/>
  <c r="BU55" i="13" s="1"/>
  <c r="BV55" i="13" s="1"/>
  <c r="BW55" i="13" s="1"/>
  <c r="BX55" i="13" s="1"/>
  <c r="BY55" i="13" s="1"/>
  <c r="BZ55" i="13" s="1"/>
  <c r="CA55" i="13" s="1"/>
  <c r="CB55" i="13" s="1"/>
  <c r="CC55" i="13" s="1"/>
  <c r="CD55" i="13" s="1"/>
  <c r="CE55" i="13" s="1"/>
  <c r="CF55" i="13" s="1"/>
  <c r="CG55" i="13" s="1"/>
  <c r="CH55" i="13" s="1"/>
  <c r="CI55" i="13" s="1"/>
  <c r="CJ55" i="13" s="1"/>
  <c r="CK55" i="13" s="1"/>
  <c r="CL55" i="13" s="1"/>
  <c r="CM55" i="13" s="1"/>
  <c r="CN55" i="13" s="1"/>
  <c r="CO55" i="13" s="1"/>
  <c r="CP55" i="13" s="1"/>
  <c r="CQ55" i="13" s="1"/>
  <c r="CR55" i="13" s="1"/>
  <c r="CS55" i="13" s="1"/>
  <c r="CT55" i="13" s="1"/>
  <c r="CU55" i="13" s="1"/>
  <c r="CV55" i="13" s="1"/>
  <c r="CW55" i="13" s="1"/>
  <c r="CX55" i="13" s="1"/>
  <c r="CY55" i="13" s="1"/>
  <c r="CZ55" i="13" s="1"/>
  <c r="DA55" i="13" s="1"/>
  <c r="DB55" i="13" s="1"/>
  <c r="DC55" i="13" s="1"/>
  <c r="DD55" i="13" s="1"/>
  <c r="DE55" i="13" s="1"/>
  <c r="DF55" i="13" s="1"/>
  <c r="M57" i="13"/>
  <c r="K60" i="13"/>
  <c r="L60" i="13" s="1"/>
  <c r="M60" i="13" s="1"/>
  <c r="N60" i="13" s="1"/>
  <c r="O60" i="13" s="1"/>
  <c r="K62" i="13"/>
  <c r="M50" i="13"/>
  <c r="K63" i="13"/>
  <c r="M45" i="13"/>
  <c r="L64" i="13"/>
  <c r="N53" i="7"/>
  <c r="O53" i="7" s="1"/>
  <c r="R56" i="7"/>
  <c r="S56" i="7" s="1"/>
  <c r="T56" i="7" s="1"/>
  <c r="N40" i="7"/>
  <c r="O40" i="7" s="1"/>
  <c r="N46" i="7"/>
  <c r="O46" i="7" s="1"/>
  <c r="N45" i="7"/>
  <c r="O45" i="7" s="1"/>
  <c r="U47" i="7"/>
  <c r="V47" i="7" s="1"/>
  <c r="W47" i="7" s="1"/>
  <c r="X47" i="7" s="1"/>
  <c r="Y47" i="7" s="1"/>
  <c r="Z47" i="7" s="1"/>
  <c r="O57" i="7"/>
  <c r="M59" i="7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AF59" i="7" s="1"/>
  <c r="AG59" i="7" s="1"/>
  <c r="AH59" i="7" s="1"/>
  <c r="AI59" i="7" s="1"/>
  <c r="AJ59" i="7" s="1"/>
  <c r="AK59" i="7" s="1"/>
  <c r="AL59" i="7" s="1"/>
  <c r="AM59" i="7" s="1"/>
  <c r="AN59" i="7" s="1"/>
  <c r="AO59" i="7" s="1"/>
  <c r="AP59" i="7" s="1"/>
  <c r="AQ59" i="7" s="1"/>
  <c r="AR59" i="7" s="1"/>
  <c r="AS59" i="7" s="1"/>
  <c r="AT59" i="7" s="1"/>
  <c r="AU59" i="7" s="1"/>
  <c r="AV59" i="7" s="1"/>
  <c r="AW59" i="7" s="1"/>
  <c r="AX59" i="7" s="1"/>
  <c r="AY59" i="7" s="1"/>
  <c r="AZ59" i="7" s="1"/>
  <c r="BA59" i="7" s="1"/>
  <c r="BB59" i="7" s="1"/>
  <c r="BC59" i="7" s="1"/>
  <c r="BD59" i="7" s="1"/>
  <c r="BE59" i="7" s="1"/>
  <c r="BF59" i="7" s="1"/>
  <c r="BG59" i="7" s="1"/>
  <c r="BH59" i="7" s="1"/>
  <c r="BI59" i="7" s="1"/>
  <c r="BJ59" i="7" s="1"/>
  <c r="BK59" i="7" s="1"/>
  <c r="BL59" i="7" s="1"/>
  <c r="BM59" i="7" s="1"/>
  <c r="BN59" i="7" s="1"/>
  <c r="BO59" i="7" s="1"/>
  <c r="BP59" i="7" s="1"/>
  <c r="BQ59" i="7" s="1"/>
  <c r="BR59" i="7" s="1"/>
  <c r="BS59" i="7" s="1"/>
  <c r="BT59" i="7" s="1"/>
  <c r="BU59" i="7" s="1"/>
  <c r="BV59" i="7" s="1"/>
  <c r="BW59" i="7" s="1"/>
  <c r="BX59" i="7" s="1"/>
  <c r="BY59" i="7" s="1"/>
  <c r="BZ59" i="7" s="1"/>
  <c r="CA59" i="7" s="1"/>
  <c r="CB59" i="7" s="1"/>
  <c r="CC59" i="7" s="1"/>
  <c r="CD59" i="7" s="1"/>
  <c r="CE59" i="7" s="1"/>
  <c r="CF59" i="7" s="1"/>
  <c r="CG59" i="7" s="1"/>
  <c r="CH59" i="7" s="1"/>
  <c r="CI59" i="7" s="1"/>
  <c r="CJ59" i="7" s="1"/>
  <c r="CK59" i="7" s="1"/>
  <c r="CL59" i="7" s="1"/>
  <c r="CM59" i="7" s="1"/>
  <c r="CN59" i="7" s="1"/>
  <c r="CO59" i="7" s="1"/>
  <c r="CP59" i="7" s="1"/>
  <c r="CQ59" i="7" s="1"/>
  <c r="CR59" i="7" s="1"/>
  <c r="CS59" i="7" s="1"/>
  <c r="CT59" i="7" s="1"/>
  <c r="CU59" i="7" s="1"/>
  <c r="CV59" i="7" s="1"/>
  <c r="CW59" i="7" s="1"/>
  <c r="CX59" i="7" s="1"/>
  <c r="CY59" i="7" s="1"/>
  <c r="CZ59" i="7" s="1"/>
  <c r="DA59" i="7" s="1"/>
  <c r="DB59" i="7" s="1"/>
  <c r="DC59" i="7" s="1"/>
  <c r="DD59" i="7" s="1"/>
  <c r="DE59" i="7" s="1"/>
  <c r="DF59" i="7" s="1"/>
  <c r="Y61" i="7"/>
  <c r="Z61" i="7" s="1"/>
  <c r="AA61" i="7" s="1"/>
  <c r="AB61" i="7" s="1"/>
  <c r="AC61" i="7" s="1"/>
  <c r="AD61" i="7" s="1"/>
  <c r="AE61" i="7" s="1"/>
  <c r="AF61" i="7" s="1"/>
  <c r="AG61" i="7" s="1"/>
  <c r="AH61" i="7" s="1"/>
  <c r="AI61" i="7" s="1"/>
  <c r="AJ61" i="7" s="1"/>
  <c r="AK61" i="7" s="1"/>
  <c r="AL61" i="7" s="1"/>
  <c r="AM61" i="7" s="1"/>
  <c r="AN61" i="7" s="1"/>
  <c r="AO61" i="7" s="1"/>
  <c r="AP61" i="7" s="1"/>
  <c r="AQ61" i="7" s="1"/>
  <c r="AR61" i="7" s="1"/>
  <c r="AS61" i="7" s="1"/>
  <c r="AT61" i="7" s="1"/>
  <c r="AU61" i="7" s="1"/>
  <c r="AV61" i="7" s="1"/>
  <c r="AW61" i="7" s="1"/>
  <c r="AX61" i="7" s="1"/>
  <c r="AY61" i="7" s="1"/>
  <c r="AZ61" i="7" s="1"/>
  <c r="BA61" i="7" s="1"/>
  <c r="BB61" i="7" s="1"/>
  <c r="BC61" i="7" s="1"/>
  <c r="BD61" i="7" s="1"/>
  <c r="BE61" i="7" s="1"/>
  <c r="BF61" i="7" s="1"/>
  <c r="BG61" i="7" s="1"/>
  <c r="BH61" i="7" s="1"/>
  <c r="BI61" i="7" s="1"/>
  <c r="BJ61" i="7" s="1"/>
  <c r="BK61" i="7" s="1"/>
  <c r="BL61" i="7" s="1"/>
  <c r="BM61" i="7" s="1"/>
  <c r="BN61" i="7" s="1"/>
  <c r="BO61" i="7" s="1"/>
  <c r="BP61" i="7" s="1"/>
  <c r="BQ61" i="7" s="1"/>
  <c r="BR61" i="7" s="1"/>
  <c r="BS61" i="7" s="1"/>
  <c r="BT61" i="7" s="1"/>
  <c r="BU61" i="7" s="1"/>
  <c r="BV61" i="7" s="1"/>
  <c r="BW61" i="7" s="1"/>
  <c r="BX61" i="7" s="1"/>
  <c r="BY61" i="7" s="1"/>
  <c r="BZ61" i="7" s="1"/>
  <c r="CA61" i="7" s="1"/>
  <c r="CB61" i="7" s="1"/>
  <c r="CC61" i="7" s="1"/>
  <c r="CD61" i="7" s="1"/>
  <c r="CE61" i="7" s="1"/>
  <c r="CF61" i="7" s="1"/>
  <c r="CG61" i="7" s="1"/>
  <c r="CH61" i="7" s="1"/>
  <c r="CI61" i="7" s="1"/>
  <c r="CJ61" i="7" s="1"/>
  <c r="CK61" i="7" s="1"/>
  <c r="CL61" i="7" s="1"/>
  <c r="CM61" i="7" s="1"/>
  <c r="CN61" i="7" s="1"/>
  <c r="CO61" i="7" s="1"/>
  <c r="CP61" i="7" s="1"/>
  <c r="CQ61" i="7" s="1"/>
  <c r="CR61" i="7" s="1"/>
  <c r="CS61" i="7" s="1"/>
  <c r="CT61" i="7" s="1"/>
  <c r="CU61" i="7" s="1"/>
  <c r="CV61" i="7" s="1"/>
  <c r="CW61" i="7" s="1"/>
  <c r="CX61" i="7" s="1"/>
  <c r="CY61" i="7" s="1"/>
  <c r="CZ61" i="7" s="1"/>
  <c r="DA61" i="7" s="1"/>
  <c r="DB61" i="7" s="1"/>
  <c r="DC61" i="7" s="1"/>
  <c r="DD61" i="7" s="1"/>
  <c r="DE61" i="7" s="1"/>
  <c r="DF61" i="7" s="1"/>
  <c r="O66" i="7"/>
  <c r="P66" i="7" s="1"/>
  <c r="Q66" i="7" s="1"/>
  <c r="R66" i="7" s="1"/>
  <c r="S66" i="7" s="1"/>
  <c r="T66" i="7" s="1"/>
  <c r="U66" i="7" s="1"/>
  <c r="V66" i="7" s="1"/>
  <c r="W66" i="7" s="1"/>
  <c r="X66" i="7" s="1"/>
  <c r="Y66" i="7" s="1"/>
  <c r="Z66" i="7" s="1"/>
  <c r="AA66" i="7" s="1"/>
  <c r="AB66" i="7" s="1"/>
  <c r="AC66" i="7" s="1"/>
  <c r="AD66" i="7" s="1"/>
  <c r="AE66" i="7" s="1"/>
  <c r="AF66" i="7" s="1"/>
  <c r="AG66" i="7" s="1"/>
  <c r="AH66" i="7" s="1"/>
  <c r="AI66" i="7" s="1"/>
  <c r="AJ66" i="7" s="1"/>
  <c r="AK66" i="7" s="1"/>
  <c r="AL66" i="7" s="1"/>
  <c r="AM66" i="7" s="1"/>
  <c r="AN66" i="7" s="1"/>
  <c r="AO66" i="7" s="1"/>
  <c r="AP66" i="7" s="1"/>
  <c r="AQ66" i="7" s="1"/>
  <c r="AR66" i="7" s="1"/>
  <c r="AS66" i="7" s="1"/>
  <c r="AT66" i="7" s="1"/>
  <c r="AU66" i="7" s="1"/>
  <c r="AV66" i="7" s="1"/>
  <c r="AW66" i="7" s="1"/>
  <c r="AX66" i="7" s="1"/>
  <c r="AY66" i="7" s="1"/>
  <c r="AZ66" i="7" s="1"/>
  <c r="BA66" i="7" s="1"/>
  <c r="BB66" i="7" s="1"/>
  <c r="BC66" i="7" s="1"/>
  <c r="BD66" i="7" s="1"/>
  <c r="BE66" i="7" s="1"/>
  <c r="BF66" i="7" s="1"/>
  <c r="BG66" i="7" s="1"/>
  <c r="BH66" i="7" s="1"/>
  <c r="BI66" i="7" s="1"/>
  <c r="BJ66" i="7" s="1"/>
  <c r="BK66" i="7" s="1"/>
  <c r="BL66" i="7" s="1"/>
  <c r="BM66" i="7" s="1"/>
  <c r="BN66" i="7" s="1"/>
  <c r="BO66" i="7" s="1"/>
  <c r="BP66" i="7" s="1"/>
  <c r="BQ66" i="7" s="1"/>
  <c r="BR66" i="7" s="1"/>
  <c r="BS66" i="7" s="1"/>
  <c r="BT66" i="7" s="1"/>
  <c r="BU66" i="7" s="1"/>
  <c r="BV66" i="7" s="1"/>
  <c r="BW66" i="7" s="1"/>
  <c r="BX66" i="7" s="1"/>
  <c r="BY66" i="7" s="1"/>
  <c r="BZ66" i="7" s="1"/>
  <c r="CA66" i="7" s="1"/>
  <c r="CB66" i="7" s="1"/>
  <c r="CC66" i="7" s="1"/>
  <c r="CD66" i="7" s="1"/>
  <c r="CE66" i="7" s="1"/>
  <c r="CF66" i="7" s="1"/>
  <c r="CG66" i="7" s="1"/>
  <c r="CH66" i="7" s="1"/>
  <c r="CI66" i="7" s="1"/>
  <c r="CJ66" i="7" s="1"/>
  <c r="CK66" i="7" s="1"/>
  <c r="CL66" i="7" s="1"/>
  <c r="CM66" i="7" s="1"/>
  <c r="CN66" i="7" s="1"/>
  <c r="CO66" i="7" s="1"/>
  <c r="CP66" i="7" s="1"/>
  <c r="CQ66" i="7" s="1"/>
  <c r="CR66" i="7" s="1"/>
  <c r="CS66" i="7" s="1"/>
  <c r="CT66" i="7" s="1"/>
  <c r="CU66" i="7" s="1"/>
  <c r="CV66" i="7" s="1"/>
  <c r="CW66" i="7" s="1"/>
  <c r="CX66" i="7" s="1"/>
  <c r="CY66" i="7" s="1"/>
  <c r="CZ66" i="7" s="1"/>
  <c r="DA66" i="7" s="1"/>
  <c r="DB66" i="7" s="1"/>
  <c r="DC66" i="7" s="1"/>
  <c r="DD66" i="7" s="1"/>
  <c r="DE66" i="7" s="1"/>
  <c r="DF66" i="7" s="1"/>
  <c r="BV44" i="7"/>
  <c r="BW44" i="7" s="1"/>
  <c r="BX44" i="7" s="1"/>
  <c r="BY44" i="7" s="1"/>
  <c r="BZ44" i="7" s="1"/>
  <c r="CA44" i="7" s="1"/>
  <c r="CB44" i="7" s="1"/>
  <c r="CC44" i="7" s="1"/>
  <c r="CD44" i="7" s="1"/>
  <c r="CE44" i="7" s="1"/>
  <c r="CF44" i="7" s="1"/>
  <c r="CG44" i="7" s="1"/>
  <c r="CH44" i="7" s="1"/>
  <c r="CI44" i="7" s="1"/>
  <c r="CJ44" i="7" s="1"/>
  <c r="CK44" i="7" s="1"/>
  <c r="CL44" i="7" s="1"/>
  <c r="CM44" i="7" s="1"/>
  <c r="CN44" i="7" s="1"/>
  <c r="CO44" i="7" s="1"/>
  <c r="CP44" i="7" s="1"/>
  <c r="CQ44" i="7" s="1"/>
  <c r="CR44" i="7" s="1"/>
  <c r="CS44" i="7" s="1"/>
  <c r="CT44" i="7" s="1"/>
  <c r="CU44" i="7" s="1"/>
  <c r="CV44" i="7" s="1"/>
  <c r="CW44" i="7" s="1"/>
  <c r="CX44" i="7" s="1"/>
  <c r="CY44" i="7" s="1"/>
  <c r="CZ44" i="7" s="1"/>
  <c r="DA44" i="7" s="1"/>
  <c r="DB44" i="7" s="1"/>
  <c r="DC44" i="7" s="1"/>
  <c r="DD44" i="7" s="1"/>
  <c r="DE44" i="7" s="1"/>
  <c r="DF44" i="7" s="1"/>
  <c r="O60" i="7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AF60" i="7" s="1"/>
  <c r="AG60" i="7" s="1"/>
  <c r="AH60" i="7" s="1"/>
  <c r="AI60" i="7" s="1"/>
  <c r="AJ60" i="7" s="1"/>
  <c r="AK60" i="7" s="1"/>
  <c r="AL60" i="7" s="1"/>
  <c r="AM60" i="7" s="1"/>
  <c r="AN60" i="7" s="1"/>
  <c r="AO60" i="7" s="1"/>
  <c r="AP60" i="7" s="1"/>
  <c r="AQ60" i="7" s="1"/>
  <c r="AR60" i="7" s="1"/>
  <c r="AS60" i="7" s="1"/>
  <c r="AT60" i="7" s="1"/>
  <c r="AU60" i="7" s="1"/>
  <c r="AV60" i="7" s="1"/>
  <c r="AW60" i="7" s="1"/>
  <c r="AX60" i="7" s="1"/>
  <c r="AY60" i="7" s="1"/>
  <c r="AZ60" i="7" s="1"/>
  <c r="BA60" i="7" s="1"/>
  <c r="BB60" i="7" s="1"/>
  <c r="BC60" i="7" s="1"/>
  <c r="BD60" i="7" s="1"/>
  <c r="BE60" i="7" s="1"/>
  <c r="BF60" i="7" s="1"/>
  <c r="BG60" i="7" s="1"/>
  <c r="BH60" i="7" s="1"/>
  <c r="BI60" i="7" s="1"/>
  <c r="BJ60" i="7" s="1"/>
  <c r="BK60" i="7" s="1"/>
  <c r="BL60" i="7" s="1"/>
  <c r="BM60" i="7" s="1"/>
  <c r="BN60" i="7" s="1"/>
  <c r="BO60" i="7" s="1"/>
  <c r="BP60" i="7" s="1"/>
  <c r="BQ60" i="7" s="1"/>
  <c r="BR60" i="7" s="1"/>
  <c r="BS60" i="7" s="1"/>
  <c r="BT60" i="7" s="1"/>
  <c r="BU60" i="7" s="1"/>
  <c r="BV60" i="7" s="1"/>
  <c r="BW60" i="7" s="1"/>
  <c r="BX60" i="7" s="1"/>
  <c r="BY60" i="7" s="1"/>
  <c r="BZ60" i="7" s="1"/>
  <c r="CA60" i="7" s="1"/>
  <c r="CB60" i="7" s="1"/>
  <c r="CC60" i="7" s="1"/>
  <c r="CD60" i="7" s="1"/>
  <c r="CE60" i="7" s="1"/>
  <c r="CF60" i="7" s="1"/>
  <c r="CG60" i="7" s="1"/>
  <c r="CH60" i="7" s="1"/>
  <c r="CI60" i="7" s="1"/>
  <c r="CJ60" i="7" s="1"/>
  <c r="CK60" i="7" s="1"/>
  <c r="CL60" i="7" s="1"/>
  <c r="CM60" i="7" s="1"/>
  <c r="CN60" i="7" s="1"/>
  <c r="CO60" i="7" s="1"/>
  <c r="CP60" i="7" s="1"/>
  <c r="CQ60" i="7" s="1"/>
  <c r="CR60" i="7" s="1"/>
  <c r="CS60" i="7" s="1"/>
  <c r="CT60" i="7" s="1"/>
  <c r="CU60" i="7" s="1"/>
  <c r="CV60" i="7" s="1"/>
  <c r="CW60" i="7" s="1"/>
  <c r="CX60" i="7" s="1"/>
  <c r="CY60" i="7" s="1"/>
  <c r="CZ60" i="7" s="1"/>
  <c r="DA60" i="7" s="1"/>
  <c r="DB60" i="7" s="1"/>
  <c r="DC60" i="7" s="1"/>
  <c r="DD60" i="7" s="1"/>
  <c r="DE60" i="7" s="1"/>
  <c r="DF60" i="7" s="1"/>
  <c r="AE48" i="7"/>
  <c r="AF48" i="7" s="1"/>
  <c r="AG48" i="7" s="1"/>
  <c r="AH48" i="7" s="1"/>
  <c r="AI48" i="7" s="1"/>
  <c r="AJ48" i="7" s="1"/>
  <c r="AK48" i="7" s="1"/>
  <c r="AL48" i="7" s="1"/>
  <c r="AM48" i="7" s="1"/>
  <c r="AN48" i="7" s="1"/>
  <c r="AO48" i="7" s="1"/>
  <c r="AP48" i="7" s="1"/>
  <c r="AQ48" i="7" s="1"/>
  <c r="AR48" i="7" s="1"/>
  <c r="AS48" i="7" s="1"/>
  <c r="AT48" i="7" s="1"/>
  <c r="AU48" i="7" s="1"/>
  <c r="AV48" i="7" s="1"/>
  <c r="AW48" i="7" s="1"/>
  <c r="AX48" i="7" s="1"/>
  <c r="AY48" i="7" s="1"/>
  <c r="AZ48" i="7" s="1"/>
  <c r="BA48" i="7" s="1"/>
  <c r="BB48" i="7" s="1"/>
  <c r="BC48" i="7" s="1"/>
  <c r="BD48" i="7" s="1"/>
  <c r="BE48" i="7" s="1"/>
  <c r="BF48" i="7" s="1"/>
  <c r="BG48" i="7" s="1"/>
  <c r="BH48" i="7" s="1"/>
  <c r="BI48" i="7" s="1"/>
  <c r="BJ48" i="7" s="1"/>
  <c r="BK48" i="7" s="1"/>
  <c r="BL48" i="7" s="1"/>
  <c r="BM48" i="7" s="1"/>
  <c r="BN48" i="7" s="1"/>
  <c r="BO48" i="7" s="1"/>
  <c r="BP48" i="7" s="1"/>
  <c r="BQ48" i="7" s="1"/>
  <c r="BR48" i="7" s="1"/>
  <c r="BS48" i="7" s="1"/>
  <c r="BT48" i="7" s="1"/>
  <c r="BU48" i="7" s="1"/>
  <c r="BV48" i="7" s="1"/>
  <c r="BW48" i="7" s="1"/>
  <c r="BX48" i="7" s="1"/>
  <c r="BY48" i="7" s="1"/>
  <c r="BZ48" i="7" s="1"/>
  <c r="CA48" i="7" s="1"/>
  <c r="CB48" i="7" s="1"/>
  <c r="CC48" i="7" s="1"/>
  <c r="CD48" i="7" s="1"/>
  <c r="CE48" i="7" s="1"/>
  <c r="CF48" i="7" s="1"/>
  <c r="CG48" i="7" s="1"/>
  <c r="CH48" i="7" s="1"/>
  <c r="CI48" i="7" s="1"/>
  <c r="CJ48" i="7" s="1"/>
  <c r="CK48" i="7" s="1"/>
  <c r="CL48" i="7" s="1"/>
  <c r="CM48" i="7" s="1"/>
  <c r="CN48" i="7" s="1"/>
  <c r="CO48" i="7" s="1"/>
  <c r="CP48" i="7" s="1"/>
  <c r="CQ48" i="7" s="1"/>
  <c r="CR48" i="7" s="1"/>
  <c r="CS48" i="7" s="1"/>
  <c r="CT48" i="7" s="1"/>
  <c r="CU48" i="7" s="1"/>
  <c r="CV48" i="7" s="1"/>
  <c r="CW48" i="7" s="1"/>
  <c r="CX48" i="7" s="1"/>
  <c r="CY48" i="7" s="1"/>
  <c r="CZ48" i="7" s="1"/>
  <c r="DA48" i="7" s="1"/>
  <c r="DB48" i="7" s="1"/>
  <c r="DC48" i="7" s="1"/>
  <c r="DD48" i="7" s="1"/>
  <c r="DE48" i="7" s="1"/>
  <c r="DF48" i="7" s="1"/>
  <c r="M42" i="7"/>
  <c r="N42" i="7" s="1"/>
  <c r="O42" i="7" s="1"/>
  <c r="P42" i="7" s="1"/>
  <c r="Q42" i="7" s="1"/>
  <c r="R42" i="7" s="1"/>
  <c r="S42" i="7" s="1"/>
  <c r="T42" i="7" s="1"/>
  <c r="U42" i="7" s="1"/>
  <c r="V42" i="7" s="1"/>
  <c r="W42" i="7" s="1"/>
  <c r="X42" i="7" s="1"/>
  <c r="Y42" i="7" s="1"/>
  <c r="Z42" i="7" s="1"/>
  <c r="AA42" i="7" s="1"/>
  <c r="AB42" i="7" s="1"/>
  <c r="AC42" i="7" s="1"/>
  <c r="AD42" i="7" s="1"/>
  <c r="AE42" i="7" s="1"/>
  <c r="AF42" i="7" s="1"/>
  <c r="AG42" i="7" s="1"/>
  <c r="O62" i="7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AF62" i="7" s="1"/>
  <c r="AG62" i="7" s="1"/>
  <c r="AH62" i="7" s="1"/>
  <c r="AI62" i="7" s="1"/>
  <c r="AJ62" i="7" s="1"/>
  <c r="AK62" i="7" s="1"/>
  <c r="AL62" i="7" s="1"/>
  <c r="AM62" i="7" s="1"/>
  <c r="AN62" i="7" s="1"/>
  <c r="AO62" i="7" s="1"/>
  <c r="AP62" i="7" s="1"/>
  <c r="AQ62" i="7" s="1"/>
  <c r="AR62" i="7" s="1"/>
  <c r="AS62" i="7" s="1"/>
  <c r="AT62" i="7" s="1"/>
  <c r="AU62" i="7" s="1"/>
  <c r="AV62" i="7" s="1"/>
  <c r="AW62" i="7" s="1"/>
  <c r="AX62" i="7" s="1"/>
  <c r="AY62" i="7" s="1"/>
  <c r="AZ62" i="7" s="1"/>
  <c r="BA62" i="7" s="1"/>
  <c r="BB62" i="7" s="1"/>
  <c r="BC62" i="7" s="1"/>
  <c r="BD62" i="7" s="1"/>
  <c r="BE62" i="7" s="1"/>
  <c r="BF62" i="7" s="1"/>
  <c r="BG62" i="7" s="1"/>
  <c r="BH62" i="7" s="1"/>
  <c r="BI62" i="7" s="1"/>
  <c r="BJ62" i="7" s="1"/>
  <c r="BK62" i="7" s="1"/>
  <c r="BL62" i="7" s="1"/>
  <c r="BM62" i="7" s="1"/>
  <c r="BN62" i="7" s="1"/>
  <c r="BO62" i="7" s="1"/>
  <c r="BP62" i="7" s="1"/>
  <c r="BQ62" i="7" s="1"/>
  <c r="BR62" i="7" s="1"/>
  <c r="BS62" i="7" s="1"/>
  <c r="BT62" i="7" s="1"/>
  <c r="BU62" i="7" s="1"/>
  <c r="BV62" i="7" s="1"/>
  <c r="BW62" i="7" s="1"/>
  <c r="BX62" i="7" s="1"/>
  <c r="BY62" i="7" s="1"/>
  <c r="BZ62" i="7" s="1"/>
  <c r="CA62" i="7" s="1"/>
  <c r="CB62" i="7" s="1"/>
  <c r="CC62" i="7" s="1"/>
  <c r="CD62" i="7" s="1"/>
  <c r="CE62" i="7" s="1"/>
  <c r="CF62" i="7" s="1"/>
  <c r="CG62" i="7" s="1"/>
  <c r="CH62" i="7" s="1"/>
  <c r="CI62" i="7" s="1"/>
  <c r="CJ62" i="7" s="1"/>
  <c r="CK62" i="7" s="1"/>
  <c r="CL62" i="7" s="1"/>
  <c r="CM62" i="7" s="1"/>
  <c r="CN62" i="7" s="1"/>
  <c r="CO62" i="7" s="1"/>
  <c r="CP62" i="7" s="1"/>
  <c r="CQ62" i="7" s="1"/>
  <c r="CR62" i="7" s="1"/>
  <c r="CS62" i="7" s="1"/>
  <c r="CT62" i="7" s="1"/>
  <c r="CU62" i="7" s="1"/>
  <c r="CV62" i="7" s="1"/>
  <c r="CW62" i="7" s="1"/>
  <c r="CX62" i="7" s="1"/>
  <c r="CY62" i="7" s="1"/>
  <c r="CZ62" i="7" s="1"/>
  <c r="DA62" i="7" s="1"/>
  <c r="DB62" i="7" s="1"/>
  <c r="DC62" i="7" s="1"/>
  <c r="DD62" i="7" s="1"/>
  <c r="DE62" i="7" s="1"/>
  <c r="DF62" i="7" s="1"/>
  <c r="K51" i="7"/>
  <c r="N64" i="7"/>
  <c r="P63" i="7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AF63" i="7" s="1"/>
  <c r="AG63" i="7" s="1"/>
  <c r="AH63" i="7" s="1"/>
  <c r="AI63" i="7" s="1"/>
  <c r="AJ63" i="7" s="1"/>
  <c r="AK63" i="7" s="1"/>
  <c r="AL63" i="7" s="1"/>
  <c r="AM63" i="7" s="1"/>
  <c r="AN63" i="7" s="1"/>
  <c r="AO63" i="7" s="1"/>
  <c r="AP63" i="7" s="1"/>
  <c r="AQ63" i="7" s="1"/>
  <c r="AR63" i="7" s="1"/>
  <c r="AS63" i="7" s="1"/>
  <c r="AT63" i="7" s="1"/>
  <c r="AU63" i="7" s="1"/>
  <c r="AV63" i="7" s="1"/>
  <c r="AW63" i="7" s="1"/>
  <c r="AX63" i="7" s="1"/>
  <c r="AY63" i="7" s="1"/>
  <c r="AZ63" i="7" s="1"/>
  <c r="BA63" i="7" s="1"/>
  <c r="BB63" i="7" s="1"/>
  <c r="BC63" i="7" s="1"/>
  <c r="BD63" i="7" s="1"/>
  <c r="BE63" i="7" s="1"/>
  <c r="BF63" i="7" s="1"/>
  <c r="BG63" i="7" s="1"/>
  <c r="BH63" i="7" s="1"/>
  <c r="BI63" i="7" s="1"/>
  <c r="BJ63" i="7" s="1"/>
  <c r="BK63" i="7" s="1"/>
  <c r="BL63" i="7" s="1"/>
  <c r="BM63" i="7" s="1"/>
  <c r="BN63" i="7" s="1"/>
  <c r="BO63" i="7" s="1"/>
  <c r="BP63" i="7" s="1"/>
  <c r="BQ63" i="7" s="1"/>
  <c r="BR63" i="7" s="1"/>
  <c r="BS63" i="7" s="1"/>
  <c r="BT63" i="7" s="1"/>
  <c r="BU63" i="7" s="1"/>
  <c r="BV63" i="7" s="1"/>
  <c r="BW63" i="7" s="1"/>
  <c r="BX63" i="7" s="1"/>
  <c r="BY63" i="7" s="1"/>
  <c r="BZ63" i="7" s="1"/>
  <c r="CA63" i="7" s="1"/>
  <c r="CB63" i="7" s="1"/>
  <c r="CC63" i="7" s="1"/>
  <c r="CD63" i="7" s="1"/>
  <c r="CE63" i="7" s="1"/>
  <c r="CF63" i="7" s="1"/>
  <c r="CG63" i="7" s="1"/>
  <c r="CH63" i="7" s="1"/>
  <c r="CI63" i="7" s="1"/>
  <c r="CJ63" i="7" s="1"/>
  <c r="CK63" i="7" s="1"/>
  <c r="CL63" i="7" s="1"/>
  <c r="CM63" i="7" s="1"/>
  <c r="CN63" i="7" s="1"/>
  <c r="CO63" i="7" s="1"/>
  <c r="CP63" i="7" s="1"/>
  <c r="CQ63" i="7" s="1"/>
  <c r="CR63" i="7" s="1"/>
  <c r="CS63" i="7" s="1"/>
  <c r="CT63" i="7" s="1"/>
  <c r="CU63" i="7" s="1"/>
  <c r="CV63" i="7" s="1"/>
  <c r="CW63" i="7" s="1"/>
  <c r="CX63" i="7" s="1"/>
  <c r="CY63" i="7" s="1"/>
  <c r="CZ63" i="7" s="1"/>
  <c r="DA63" i="7" s="1"/>
  <c r="DB63" i="7" s="1"/>
  <c r="DC63" i="7" s="1"/>
  <c r="DD63" i="7" s="1"/>
  <c r="DE63" i="7" s="1"/>
  <c r="DF63" i="7" s="1"/>
  <c r="O50" i="7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AB50" i="7" s="1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AM50" i="7" s="1"/>
  <c r="AN50" i="7" s="1"/>
  <c r="AO50" i="7" s="1"/>
  <c r="AP50" i="7" s="1"/>
  <c r="AQ50" i="7" s="1"/>
  <c r="AR50" i="7" s="1"/>
  <c r="AS50" i="7" s="1"/>
  <c r="AT50" i="7" s="1"/>
  <c r="AU50" i="7" s="1"/>
  <c r="AV50" i="7" s="1"/>
  <c r="AW50" i="7" s="1"/>
  <c r="AX50" i="7" s="1"/>
  <c r="AY50" i="7" s="1"/>
  <c r="AZ50" i="7" s="1"/>
  <c r="BA50" i="7" s="1"/>
  <c r="BB50" i="7" s="1"/>
  <c r="BC50" i="7" s="1"/>
  <c r="BD50" i="7" s="1"/>
  <c r="BE50" i="7" s="1"/>
  <c r="BF50" i="7" s="1"/>
  <c r="BG50" i="7" s="1"/>
  <c r="BH50" i="7" s="1"/>
  <c r="BI50" i="7" s="1"/>
  <c r="BJ50" i="7" s="1"/>
  <c r="BK50" i="7" s="1"/>
  <c r="BL50" i="7" s="1"/>
  <c r="BM50" i="7" s="1"/>
  <c r="BN50" i="7" s="1"/>
  <c r="BO50" i="7" s="1"/>
  <c r="BP50" i="7" s="1"/>
  <c r="BQ50" i="7" s="1"/>
  <c r="BR50" i="7" s="1"/>
  <c r="BS50" i="7" s="1"/>
  <c r="BT50" i="7" s="1"/>
  <c r="BU50" i="7" s="1"/>
  <c r="BV50" i="7" s="1"/>
  <c r="BW50" i="7" s="1"/>
  <c r="BX50" i="7" s="1"/>
  <c r="BY50" i="7" s="1"/>
  <c r="BZ50" i="7" s="1"/>
  <c r="CA50" i="7" s="1"/>
  <c r="CB50" i="7" s="1"/>
  <c r="CC50" i="7" s="1"/>
  <c r="CD50" i="7" s="1"/>
  <c r="CE50" i="7" s="1"/>
  <c r="CF50" i="7" s="1"/>
  <c r="CG50" i="7" s="1"/>
  <c r="CH50" i="7" s="1"/>
  <c r="CI50" i="7" s="1"/>
  <c r="CJ50" i="7" s="1"/>
  <c r="CK50" i="7" s="1"/>
  <c r="CL50" i="7" s="1"/>
  <c r="CM50" i="7" s="1"/>
  <c r="CN50" i="7" s="1"/>
  <c r="CO50" i="7" s="1"/>
  <c r="CP50" i="7" s="1"/>
  <c r="CQ50" i="7" s="1"/>
  <c r="CR50" i="7" s="1"/>
  <c r="CS50" i="7" s="1"/>
  <c r="CT50" i="7" s="1"/>
  <c r="CU50" i="7" s="1"/>
  <c r="CV50" i="7" s="1"/>
  <c r="CW50" i="7" s="1"/>
  <c r="CX50" i="7" s="1"/>
  <c r="CY50" i="7" s="1"/>
  <c r="CZ50" i="7" s="1"/>
  <c r="DA50" i="7" s="1"/>
  <c r="DB50" i="7" s="1"/>
  <c r="DC50" i="7" s="1"/>
  <c r="DD50" i="7" s="1"/>
  <c r="DE50" i="7" s="1"/>
  <c r="DF50" i="7" s="1"/>
  <c r="L54" i="7"/>
  <c r="M65" i="7"/>
  <c r="L43" i="7"/>
  <c r="CZ101" i="13" l="1"/>
  <c r="CZ129" i="13" s="1"/>
  <c r="DA70" i="13"/>
  <c r="CZ70" i="7"/>
  <c r="CY101" i="7"/>
  <c r="DG58" i="13"/>
  <c r="DG40" i="13"/>
  <c r="DH40" i="13"/>
  <c r="DI40" i="13" s="1"/>
  <c r="DG59" i="13"/>
  <c r="DH59" i="13"/>
  <c r="DI59" i="13"/>
  <c r="DG47" i="13"/>
  <c r="DH47" i="13"/>
  <c r="DG55" i="13"/>
  <c r="DH55" i="13"/>
  <c r="DG48" i="13"/>
  <c r="DH65" i="13"/>
  <c r="B78" i="13"/>
  <c r="B70" i="13"/>
  <c r="C70" i="13" s="1"/>
  <c r="B89" i="13"/>
  <c r="B85" i="13"/>
  <c r="C85" i="13" s="1"/>
  <c r="B88" i="13"/>
  <c r="B77" i="13"/>
  <c r="C77" i="13" s="1"/>
  <c r="T52" i="13"/>
  <c r="U52" i="13" s="1"/>
  <c r="V52" i="13" s="1"/>
  <c r="W52" i="13" s="1"/>
  <c r="X52" i="13" s="1"/>
  <c r="Y52" i="13" s="1"/>
  <c r="Z52" i="13" s="1"/>
  <c r="AA52" i="13" s="1"/>
  <c r="AB52" i="13" s="1"/>
  <c r="AC52" i="13" s="1"/>
  <c r="AD52" i="13" s="1"/>
  <c r="AE52" i="13" s="1"/>
  <c r="AF52" i="13" s="1"/>
  <c r="AG52" i="13" s="1"/>
  <c r="AH52" i="13" s="1"/>
  <c r="AI52" i="13" s="1"/>
  <c r="AJ52" i="13" s="1"/>
  <c r="AK52" i="13" s="1"/>
  <c r="AL52" i="13" s="1"/>
  <c r="AM52" i="13" s="1"/>
  <c r="AN52" i="13" s="1"/>
  <c r="AO52" i="13" s="1"/>
  <c r="AP52" i="13" s="1"/>
  <c r="AQ52" i="13" s="1"/>
  <c r="AR52" i="13" s="1"/>
  <c r="AS52" i="13" s="1"/>
  <c r="AT52" i="13" s="1"/>
  <c r="AU52" i="13" s="1"/>
  <c r="AV52" i="13" s="1"/>
  <c r="AW52" i="13" s="1"/>
  <c r="AX52" i="13" s="1"/>
  <c r="AY52" i="13" s="1"/>
  <c r="AZ52" i="13" s="1"/>
  <c r="BA52" i="13" s="1"/>
  <c r="BB52" i="13" s="1"/>
  <c r="BC52" i="13" s="1"/>
  <c r="BD52" i="13" s="1"/>
  <c r="BE52" i="13" s="1"/>
  <c r="BF52" i="13" s="1"/>
  <c r="BG52" i="13" s="1"/>
  <c r="BH52" i="13" s="1"/>
  <c r="BI52" i="13" s="1"/>
  <c r="BJ52" i="13" s="1"/>
  <c r="BK52" i="13" s="1"/>
  <c r="BL52" i="13" s="1"/>
  <c r="BM52" i="13" s="1"/>
  <c r="BN52" i="13" s="1"/>
  <c r="BO52" i="13" s="1"/>
  <c r="BP52" i="13" s="1"/>
  <c r="BQ52" i="13" s="1"/>
  <c r="BR52" i="13" s="1"/>
  <c r="BS52" i="13" s="1"/>
  <c r="BT52" i="13" s="1"/>
  <c r="BU52" i="13" s="1"/>
  <c r="BV52" i="13" s="1"/>
  <c r="BW52" i="13" s="1"/>
  <c r="BX52" i="13" s="1"/>
  <c r="BY52" i="13" s="1"/>
  <c r="BZ52" i="13" s="1"/>
  <c r="CA52" i="13" s="1"/>
  <c r="CB52" i="13" s="1"/>
  <c r="CC52" i="13" s="1"/>
  <c r="CD52" i="13" s="1"/>
  <c r="CE52" i="13" s="1"/>
  <c r="CF52" i="13" s="1"/>
  <c r="CG52" i="13" s="1"/>
  <c r="CH52" i="13" s="1"/>
  <c r="CI52" i="13" s="1"/>
  <c r="CJ52" i="13" s="1"/>
  <c r="CK52" i="13" s="1"/>
  <c r="CL52" i="13" s="1"/>
  <c r="CM52" i="13" s="1"/>
  <c r="CN52" i="13" s="1"/>
  <c r="CO52" i="13" s="1"/>
  <c r="CP52" i="13" s="1"/>
  <c r="CQ52" i="13" s="1"/>
  <c r="CR52" i="13" s="1"/>
  <c r="CS52" i="13" s="1"/>
  <c r="CT52" i="13" s="1"/>
  <c r="CU52" i="13" s="1"/>
  <c r="CV52" i="13" s="1"/>
  <c r="CW52" i="13" s="1"/>
  <c r="CX52" i="13" s="1"/>
  <c r="CY52" i="13" s="1"/>
  <c r="CZ52" i="13" s="1"/>
  <c r="DA52" i="13" s="1"/>
  <c r="DB52" i="13" s="1"/>
  <c r="DC52" i="13" s="1"/>
  <c r="DD52" i="13" s="1"/>
  <c r="DE52" i="13" s="1"/>
  <c r="DF52" i="13" s="1"/>
  <c r="L100" i="7"/>
  <c r="J41" i="7"/>
  <c r="K41" i="7" s="1"/>
  <c r="M55" i="7"/>
  <c r="K49" i="7"/>
  <c r="L49" i="7" s="1"/>
  <c r="M49" i="7" s="1"/>
  <c r="N49" i="7" s="1"/>
  <c r="U56" i="13"/>
  <c r="V56" i="13" s="1"/>
  <c r="W56" i="13" s="1"/>
  <c r="X56" i="13" s="1"/>
  <c r="Y56" i="13" s="1"/>
  <c r="Z56" i="13" s="1"/>
  <c r="AA56" i="13" s="1"/>
  <c r="AB56" i="13" s="1"/>
  <c r="AC56" i="13" s="1"/>
  <c r="AD56" i="13" s="1"/>
  <c r="AE56" i="13" s="1"/>
  <c r="AF56" i="13" s="1"/>
  <c r="AG56" i="13" s="1"/>
  <c r="AH56" i="13" s="1"/>
  <c r="AI56" i="13" s="1"/>
  <c r="AJ56" i="13" s="1"/>
  <c r="AK56" i="13" s="1"/>
  <c r="AL56" i="13" s="1"/>
  <c r="AM56" i="13" s="1"/>
  <c r="AN56" i="13" s="1"/>
  <c r="AO56" i="13" s="1"/>
  <c r="AP56" i="13" s="1"/>
  <c r="AQ56" i="13" s="1"/>
  <c r="AR56" i="13" s="1"/>
  <c r="AS56" i="13" s="1"/>
  <c r="AT56" i="13" s="1"/>
  <c r="AU56" i="13" s="1"/>
  <c r="AV56" i="13" s="1"/>
  <c r="AW56" i="13" s="1"/>
  <c r="AX56" i="13" s="1"/>
  <c r="AY56" i="13" s="1"/>
  <c r="AZ56" i="13" s="1"/>
  <c r="BA56" i="13" s="1"/>
  <c r="BB56" i="13" s="1"/>
  <c r="BC56" i="13" s="1"/>
  <c r="BD56" i="13" s="1"/>
  <c r="BE56" i="13" s="1"/>
  <c r="BF56" i="13" s="1"/>
  <c r="BG56" i="13" s="1"/>
  <c r="BH56" i="13" s="1"/>
  <c r="BI56" i="13" s="1"/>
  <c r="BJ56" i="13" s="1"/>
  <c r="BK56" i="13" s="1"/>
  <c r="BL56" i="13" s="1"/>
  <c r="BM56" i="13" s="1"/>
  <c r="BN56" i="13" s="1"/>
  <c r="BO56" i="13" s="1"/>
  <c r="BP56" i="13" s="1"/>
  <c r="BQ56" i="13" s="1"/>
  <c r="BR56" i="13" s="1"/>
  <c r="BS56" i="13" s="1"/>
  <c r="BT56" i="13" s="1"/>
  <c r="BU56" i="13" s="1"/>
  <c r="BV56" i="13" s="1"/>
  <c r="BW56" i="13" s="1"/>
  <c r="BX56" i="13" s="1"/>
  <c r="BY56" i="13" s="1"/>
  <c r="BZ56" i="13" s="1"/>
  <c r="CA56" i="13" s="1"/>
  <c r="CB56" i="13" s="1"/>
  <c r="CC56" i="13" s="1"/>
  <c r="CD56" i="13" s="1"/>
  <c r="CE56" i="13" s="1"/>
  <c r="CF56" i="13" s="1"/>
  <c r="CG56" i="13" s="1"/>
  <c r="CH56" i="13" s="1"/>
  <c r="CI56" i="13" s="1"/>
  <c r="CJ56" i="13" s="1"/>
  <c r="CK56" i="13" s="1"/>
  <c r="CL56" i="13" s="1"/>
  <c r="CM56" i="13" s="1"/>
  <c r="CN56" i="13" s="1"/>
  <c r="CO56" i="13" s="1"/>
  <c r="CP56" i="13" s="1"/>
  <c r="CQ56" i="13" s="1"/>
  <c r="CR56" i="13" s="1"/>
  <c r="CS56" i="13" s="1"/>
  <c r="CT56" i="13" s="1"/>
  <c r="CU56" i="13" s="1"/>
  <c r="CV56" i="13" s="1"/>
  <c r="CW56" i="13" s="1"/>
  <c r="CX56" i="13" s="1"/>
  <c r="CY56" i="13" s="1"/>
  <c r="CZ56" i="13" s="1"/>
  <c r="DA56" i="13" s="1"/>
  <c r="DB56" i="13" s="1"/>
  <c r="DC56" i="13" s="1"/>
  <c r="DD56" i="13" s="1"/>
  <c r="DE56" i="13" s="1"/>
  <c r="DF56" i="13" s="1"/>
  <c r="R49" i="13"/>
  <c r="S49" i="13" s="1"/>
  <c r="P45" i="7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AF45" i="7" s="1"/>
  <c r="AG45" i="7" s="1"/>
  <c r="AH45" i="7" s="1"/>
  <c r="AI45" i="7" s="1"/>
  <c r="AJ45" i="7" s="1"/>
  <c r="AK45" i="7" s="1"/>
  <c r="AL45" i="7" s="1"/>
  <c r="AM45" i="7" s="1"/>
  <c r="AN45" i="7" s="1"/>
  <c r="AO45" i="7" s="1"/>
  <c r="AP45" i="7" s="1"/>
  <c r="AQ45" i="7" s="1"/>
  <c r="AR45" i="7" s="1"/>
  <c r="AS45" i="7" s="1"/>
  <c r="AT45" i="7" s="1"/>
  <c r="AU45" i="7" s="1"/>
  <c r="AV45" i="7" s="1"/>
  <c r="AW45" i="7" s="1"/>
  <c r="AX45" i="7" s="1"/>
  <c r="AY45" i="7" s="1"/>
  <c r="AZ45" i="7" s="1"/>
  <c r="BA45" i="7" s="1"/>
  <c r="BB45" i="7" s="1"/>
  <c r="BC45" i="7" s="1"/>
  <c r="BD45" i="7" s="1"/>
  <c r="BE45" i="7" s="1"/>
  <c r="BF45" i="7" s="1"/>
  <c r="BG45" i="7" s="1"/>
  <c r="BH45" i="7" s="1"/>
  <c r="BI45" i="7" s="1"/>
  <c r="BJ45" i="7" s="1"/>
  <c r="BK45" i="7" s="1"/>
  <c r="BL45" i="7" s="1"/>
  <c r="BM45" i="7" s="1"/>
  <c r="BN45" i="7" s="1"/>
  <c r="BO45" i="7" s="1"/>
  <c r="BP45" i="7" s="1"/>
  <c r="BQ45" i="7" s="1"/>
  <c r="BR45" i="7" s="1"/>
  <c r="BS45" i="7" s="1"/>
  <c r="BT45" i="7" s="1"/>
  <c r="BU45" i="7" s="1"/>
  <c r="BV45" i="7" s="1"/>
  <c r="BW45" i="7" s="1"/>
  <c r="BX45" i="7" s="1"/>
  <c r="BY45" i="7" s="1"/>
  <c r="BZ45" i="7" s="1"/>
  <c r="CA45" i="7" s="1"/>
  <c r="CB45" i="7" s="1"/>
  <c r="CC45" i="7" s="1"/>
  <c r="CD45" i="7" s="1"/>
  <c r="CE45" i="7" s="1"/>
  <c r="CF45" i="7" s="1"/>
  <c r="CG45" i="7" s="1"/>
  <c r="CH45" i="7" s="1"/>
  <c r="CI45" i="7" s="1"/>
  <c r="CJ45" i="7" s="1"/>
  <c r="CK45" i="7" s="1"/>
  <c r="CL45" i="7" s="1"/>
  <c r="CM45" i="7" s="1"/>
  <c r="CN45" i="7" s="1"/>
  <c r="CO45" i="7" s="1"/>
  <c r="CP45" i="7" s="1"/>
  <c r="CQ45" i="7" s="1"/>
  <c r="CR45" i="7" s="1"/>
  <c r="CS45" i="7" s="1"/>
  <c r="CT45" i="7" s="1"/>
  <c r="CU45" i="7" s="1"/>
  <c r="CV45" i="7" s="1"/>
  <c r="CW45" i="7" s="1"/>
  <c r="CX45" i="7" s="1"/>
  <c r="CY45" i="7" s="1"/>
  <c r="CZ45" i="7" s="1"/>
  <c r="DA45" i="7" s="1"/>
  <c r="DB45" i="7" s="1"/>
  <c r="DC45" i="7" s="1"/>
  <c r="DD45" i="7" s="1"/>
  <c r="DE45" i="7" s="1"/>
  <c r="DF45" i="7" s="1"/>
  <c r="P44" i="13"/>
  <c r="Q44" i="13" s="1"/>
  <c r="R44" i="13" s="1"/>
  <c r="S44" i="13" s="1"/>
  <c r="T44" i="13" s="1"/>
  <c r="U44" i="13" s="1"/>
  <c r="V44" i="13" s="1"/>
  <c r="W44" i="13" s="1"/>
  <c r="X44" i="13" s="1"/>
  <c r="Y44" i="13" s="1"/>
  <c r="Z44" i="13" s="1"/>
  <c r="AA44" i="13" s="1"/>
  <c r="N43" i="13"/>
  <c r="O43" i="13" s="1"/>
  <c r="C88" i="13"/>
  <c r="T53" i="13"/>
  <c r="U53" i="13" s="1"/>
  <c r="V53" i="13" s="1"/>
  <c r="W53" i="13" s="1"/>
  <c r="X53" i="13" s="1"/>
  <c r="Y53" i="13" s="1"/>
  <c r="Z53" i="13" s="1"/>
  <c r="AA53" i="13" s="1"/>
  <c r="AB53" i="13" s="1"/>
  <c r="AC53" i="13" s="1"/>
  <c r="AD53" i="13" s="1"/>
  <c r="AE53" i="13" s="1"/>
  <c r="AF53" i="13" s="1"/>
  <c r="AG53" i="13" s="1"/>
  <c r="AH53" i="13" s="1"/>
  <c r="AI53" i="13" s="1"/>
  <c r="AJ53" i="13" s="1"/>
  <c r="AK53" i="13" s="1"/>
  <c r="AL53" i="13" s="1"/>
  <c r="AM53" i="13" s="1"/>
  <c r="AN53" i="13" s="1"/>
  <c r="AO53" i="13" s="1"/>
  <c r="AP53" i="13" s="1"/>
  <c r="AQ53" i="13" s="1"/>
  <c r="AR53" i="13" s="1"/>
  <c r="AS53" i="13" s="1"/>
  <c r="AT53" i="13" s="1"/>
  <c r="AU53" i="13" s="1"/>
  <c r="AV53" i="13" s="1"/>
  <c r="AW53" i="13" s="1"/>
  <c r="AX53" i="13" s="1"/>
  <c r="AY53" i="13" s="1"/>
  <c r="AZ53" i="13" s="1"/>
  <c r="BA53" i="13" s="1"/>
  <c r="BB53" i="13" s="1"/>
  <c r="BC53" i="13" s="1"/>
  <c r="BD53" i="13" s="1"/>
  <c r="BE53" i="13" s="1"/>
  <c r="BF53" i="13" s="1"/>
  <c r="BG53" i="13" s="1"/>
  <c r="BH53" i="13" s="1"/>
  <c r="BI53" i="13" s="1"/>
  <c r="BJ53" i="13" s="1"/>
  <c r="BK53" i="13" s="1"/>
  <c r="BL53" i="13" s="1"/>
  <c r="BM53" i="13" s="1"/>
  <c r="BN53" i="13" s="1"/>
  <c r="BO53" i="13" s="1"/>
  <c r="BP53" i="13" s="1"/>
  <c r="BQ53" i="13" s="1"/>
  <c r="BR53" i="13" s="1"/>
  <c r="BS53" i="13" s="1"/>
  <c r="BT53" i="13" s="1"/>
  <c r="BU53" i="13" s="1"/>
  <c r="BV53" i="13" s="1"/>
  <c r="BW53" i="13" s="1"/>
  <c r="BX53" i="13" s="1"/>
  <c r="BY53" i="13" s="1"/>
  <c r="BZ53" i="13" s="1"/>
  <c r="CA53" i="13" s="1"/>
  <c r="CB53" i="13" s="1"/>
  <c r="CC53" i="13" s="1"/>
  <c r="CD53" i="13" s="1"/>
  <c r="CE53" i="13" s="1"/>
  <c r="CF53" i="13" s="1"/>
  <c r="CG53" i="13" s="1"/>
  <c r="CH53" i="13" s="1"/>
  <c r="CI53" i="13" s="1"/>
  <c r="CJ53" i="13" s="1"/>
  <c r="CK53" i="13" s="1"/>
  <c r="CL53" i="13" s="1"/>
  <c r="CM53" i="13" s="1"/>
  <c r="CN53" i="13" s="1"/>
  <c r="CO53" i="13" s="1"/>
  <c r="CP53" i="13" s="1"/>
  <c r="CQ53" i="13" s="1"/>
  <c r="CR53" i="13" s="1"/>
  <c r="CS53" i="13" s="1"/>
  <c r="CT53" i="13" s="1"/>
  <c r="CU53" i="13" s="1"/>
  <c r="CV53" i="13" s="1"/>
  <c r="CW53" i="13" s="1"/>
  <c r="CX53" i="13" s="1"/>
  <c r="CY53" i="13" s="1"/>
  <c r="CZ53" i="13" s="1"/>
  <c r="DA53" i="13" s="1"/>
  <c r="DB53" i="13" s="1"/>
  <c r="DC53" i="13" s="1"/>
  <c r="DD53" i="13" s="1"/>
  <c r="DE53" i="13" s="1"/>
  <c r="DF53" i="13" s="1"/>
  <c r="C89" i="13"/>
  <c r="P60" i="13"/>
  <c r="Q60" i="13" s="1"/>
  <c r="R60" i="13" s="1"/>
  <c r="S60" i="13" s="1"/>
  <c r="C78" i="13"/>
  <c r="L46" i="13"/>
  <c r="K61" i="13"/>
  <c r="L61" i="13" s="1"/>
  <c r="M61" i="13" s="1"/>
  <c r="N61" i="13" s="1"/>
  <c r="O61" i="13" s="1"/>
  <c r="P61" i="13" s="1"/>
  <c r="Q61" i="13" s="1"/>
  <c r="R61" i="13" s="1"/>
  <c r="S61" i="13" s="1"/>
  <c r="T61" i="13" s="1"/>
  <c r="U61" i="13" s="1"/>
  <c r="V61" i="13" s="1"/>
  <c r="W61" i="13" s="1"/>
  <c r="X61" i="13" s="1"/>
  <c r="Y61" i="13" s="1"/>
  <c r="Z61" i="13" s="1"/>
  <c r="AA61" i="13" s="1"/>
  <c r="AB61" i="13" s="1"/>
  <c r="AC61" i="13" s="1"/>
  <c r="AD61" i="13" s="1"/>
  <c r="AE61" i="13" s="1"/>
  <c r="AF61" i="13" s="1"/>
  <c r="AG61" i="13" s="1"/>
  <c r="AH61" i="13" s="1"/>
  <c r="AI61" i="13" s="1"/>
  <c r="AJ61" i="13" s="1"/>
  <c r="AK61" i="13" s="1"/>
  <c r="AL61" i="13" s="1"/>
  <c r="AM61" i="13" s="1"/>
  <c r="AN61" i="13" s="1"/>
  <c r="AO61" i="13" s="1"/>
  <c r="AP61" i="13" s="1"/>
  <c r="AQ61" i="13" s="1"/>
  <c r="AR61" i="13" s="1"/>
  <c r="AS61" i="13" s="1"/>
  <c r="AT61" i="13" s="1"/>
  <c r="AU61" i="13" s="1"/>
  <c r="AV61" i="13" s="1"/>
  <c r="AW61" i="13" s="1"/>
  <c r="AX61" i="13" s="1"/>
  <c r="AY61" i="13" s="1"/>
  <c r="AZ61" i="13" s="1"/>
  <c r="BA61" i="13" s="1"/>
  <c r="BB61" i="13" s="1"/>
  <c r="BC61" i="13" s="1"/>
  <c r="BD61" i="13" s="1"/>
  <c r="BE61" i="13" s="1"/>
  <c r="BF61" i="13" s="1"/>
  <c r="BG61" i="13" s="1"/>
  <c r="BH61" i="13" s="1"/>
  <c r="BI61" i="13" s="1"/>
  <c r="BJ61" i="13" s="1"/>
  <c r="BK61" i="13" s="1"/>
  <c r="BL61" i="13" s="1"/>
  <c r="BM61" i="13" s="1"/>
  <c r="BN61" i="13" s="1"/>
  <c r="BO61" i="13" s="1"/>
  <c r="BP61" i="13" s="1"/>
  <c r="BQ61" i="13" s="1"/>
  <c r="BR61" i="13" s="1"/>
  <c r="BS61" i="13" s="1"/>
  <c r="BT61" i="13" s="1"/>
  <c r="BU61" i="13" s="1"/>
  <c r="BV61" i="13" s="1"/>
  <c r="BW61" i="13" s="1"/>
  <c r="BX61" i="13" s="1"/>
  <c r="BY61" i="13" s="1"/>
  <c r="BZ61" i="13" s="1"/>
  <c r="CA61" i="13" s="1"/>
  <c r="CB61" i="13" s="1"/>
  <c r="CC61" i="13" s="1"/>
  <c r="CD61" i="13" s="1"/>
  <c r="CE61" i="13" s="1"/>
  <c r="CF61" i="13" s="1"/>
  <c r="CG61" i="13" s="1"/>
  <c r="CH61" i="13" s="1"/>
  <c r="CI61" i="13" s="1"/>
  <c r="CJ61" i="13" s="1"/>
  <c r="CK61" i="13" s="1"/>
  <c r="CL61" i="13" s="1"/>
  <c r="CM61" i="13" s="1"/>
  <c r="CN61" i="13" s="1"/>
  <c r="CO61" i="13" s="1"/>
  <c r="CP61" i="13" s="1"/>
  <c r="CQ61" i="13" s="1"/>
  <c r="CR61" i="13" s="1"/>
  <c r="CS61" i="13" s="1"/>
  <c r="CT61" i="13" s="1"/>
  <c r="CU61" i="13" s="1"/>
  <c r="CV61" i="13" s="1"/>
  <c r="CW61" i="13" s="1"/>
  <c r="CX61" i="13" s="1"/>
  <c r="CY61" i="13" s="1"/>
  <c r="CZ61" i="13" s="1"/>
  <c r="DA61" i="13" s="1"/>
  <c r="DB61" i="13" s="1"/>
  <c r="DC61" i="13" s="1"/>
  <c r="DD61" i="13" s="1"/>
  <c r="DE61" i="13" s="1"/>
  <c r="DF61" i="13" s="1"/>
  <c r="N57" i="13"/>
  <c r="O57" i="13" s="1"/>
  <c r="P57" i="13" s="1"/>
  <c r="Q57" i="13" s="1"/>
  <c r="R57" i="13" s="1"/>
  <c r="S57" i="13" s="1"/>
  <c r="M64" i="13"/>
  <c r="N64" i="13" s="1"/>
  <c r="O64" i="13" s="1"/>
  <c r="P64" i="13" s="1"/>
  <c r="Q64" i="13" s="1"/>
  <c r="R64" i="13" s="1"/>
  <c r="S64" i="13" s="1"/>
  <c r="N45" i="13"/>
  <c r="O45" i="13" s="1"/>
  <c r="K51" i="13"/>
  <c r="L51" i="13" s="1"/>
  <c r="M51" i="13" s="1"/>
  <c r="N51" i="13" s="1"/>
  <c r="O51" i="13" s="1"/>
  <c r="P51" i="13" s="1"/>
  <c r="Q51" i="13" s="1"/>
  <c r="R51" i="13" s="1"/>
  <c r="S51" i="13" s="1"/>
  <c r="T51" i="13" s="1"/>
  <c r="U51" i="13" s="1"/>
  <c r="V51" i="13" s="1"/>
  <c r="W51" i="13" s="1"/>
  <c r="X51" i="13" s="1"/>
  <c r="Y51" i="13" s="1"/>
  <c r="Z51" i="13" s="1"/>
  <c r="AA51" i="13" s="1"/>
  <c r="AB51" i="13" s="1"/>
  <c r="AC51" i="13" s="1"/>
  <c r="AD51" i="13" s="1"/>
  <c r="AE51" i="13" s="1"/>
  <c r="AF51" i="13" s="1"/>
  <c r="AG51" i="13" s="1"/>
  <c r="AH51" i="13" s="1"/>
  <c r="AI51" i="13" s="1"/>
  <c r="AJ51" i="13" s="1"/>
  <c r="AK51" i="13" s="1"/>
  <c r="AL51" i="13" s="1"/>
  <c r="AM51" i="13" s="1"/>
  <c r="AN51" i="13" s="1"/>
  <c r="AO51" i="13" s="1"/>
  <c r="AP51" i="13" s="1"/>
  <c r="AQ51" i="13" s="1"/>
  <c r="AR51" i="13" s="1"/>
  <c r="AS51" i="13" s="1"/>
  <c r="AT51" i="13" s="1"/>
  <c r="AU51" i="13" s="1"/>
  <c r="AV51" i="13" s="1"/>
  <c r="AW51" i="13" s="1"/>
  <c r="AX51" i="13" s="1"/>
  <c r="AY51" i="13" s="1"/>
  <c r="AZ51" i="13" s="1"/>
  <c r="BA51" i="13" s="1"/>
  <c r="BB51" i="13" s="1"/>
  <c r="BC51" i="13" s="1"/>
  <c r="BD51" i="13" s="1"/>
  <c r="BE51" i="13" s="1"/>
  <c r="BF51" i="13" s="1"/>
  <c r="BG51" i="13" s="1"/>
  <c r="BH51" i="13" s="1"/>
  <c r="BI51" i="13" s="1"/>
  <c r="BJ51" i="13" s="1"/>
  <c r="BK51" i="13" s="1"/>
  <c r="BL51" i="13" s="1"/>
  <c r="BM51" i="13" s="1"/>
  <c r="BN51" i="13" s="1"/>
  <c r="BO51" i="13" s="1"/>
  <c r="BP51" i="13" s="1"/>
  <c r="BQ51" i="13" s="1"/>
  <c r="BR51" i="13" s="1"/>
  <c r="BS51" i="13" s="1"/>
  <c r="BT51" i="13" s="1"/>
  <c r="BU51" i="13" s="1"/>
  <c r="BV51" i="13" s="1"/>
  <c r="BW51" i="13" s="1"/>
  <c r="BX51" i="13" s="1"/>
  <c r="BY51" i="13" s="1"/>
  <c r="BZ51" i="13" s="1"/>
  <c r="CA51" i="13" s="1"/>
  <c r="CB51" i="13" s="1"/>
  <c r="CC51" i="13" s="1"/>
  <c r="CD51" i="13" s="1"/>
  <c r="CE51" i="13" s="1"/>
  <c r="CF51" i="13" s="1"/>
  <c r="CG51" i="13" s="1"/>
  <c r="CH51" i="13" s="1"/>
  <c r="CI51" i="13" s="1"/>
  <c r="CJ51" i="13" s="1"/>
  <c r="CK51" i="13" s="1"/>
  <c r="CL51" i="13" s="1"/>
  <c r="CM51" i="13" s="1"/>
  <c r="CN51" i="13" s="1"/>
  <c r="CO51" i="13" s="1"/>
  <c r="CP51" i="13" s="1"/>
  <c r="CQ51" i="13" s="1"/>
  <c r="CR51" i="13" s="1"/>
  <c r="CS51" i="13" s="1"/>
  <c r="CT51" i="13" s="1"/>
  <c r="CU51" i="13" s="1"/>
  <c r="CV51" i="13" s="1"/>
  <c r="CW51" i="13" s="1"/>
  <c r="CX51" i="13" s="1"/>
  <c r="CY51" i="13" s="1"/>
  <c r="CZ51" i="13" s="1"/>
  <c r="DA51" i="13" s="1"/>
  <c r="DB51" i="13" s="1"/>
  <c r="DC51" i="13" s="1"/>
  <c r="DD51" i="13" s="1"/>
  <c r="DE51" i="13" s="1"/>
  <c r="DF51" i="13" s="1"/>
  <c r="R54" i="13"/>
  <c r="S54" i="13" s="1"/>
  <c r="T54" i="13" s="1"/>
  <c r="U54" i="13" s="1"/>
  <c r="V54" i="13" s="1"/>
  <c r="W54" i="13" s="1"/>
  <c r="X54" i="13" s="1"/>
  <c r="Y54" i="13" s="1"/>
  <c r="Z54" i="13" s="1"/>
  <c r="AA54" i="13" s="1"/>
  <c r="AB54" i="13" s="1"/>
  <c r="AC54" i="13" s="1"/>
  <c r="AD54" i="13" s="1"/>
  <c r="AE54" i="13" s="1"/>
  <c r="AF54" i="13" s="1"/>
  <c r="AG54" i="13" s="1"/>
  <c r="AH54" i="13" s="1"/>
  <c r="AI54" i="13" s="1"/>
  <c r="AJ54" i="13" s="1"/>
  <c r="AK54" i="13" s="1"/>
  <c r="AL54" i="13" s="1"/>
  <c r="AM54" i="13" s="1"/>
  <c r="AN54" i="13" s="1"/>
  <c r="AO54" i="13" s="1"/>
  <c r="AP54" i="13" s="1"/>
  <c r="AQ54" i="13" s="1"/>
  <c r="AR54" i="13" s="1"/>
  <c r="AS54" i="13" s="1"/>
  <c r="AT54" i="13" s="1"/>
  <c r="AU54" i="13" s="1"/>
  <c r="AV54" i="13" s="1"/>
  <c r="AW54" i="13" s="1"/>
  <c r="AX54" i="13" s="1"/>
  <c r="AY54" i="13" s="1"/>
  <c r="AZ54" i="13" s="1"/>
  <c r="BA54" i="13" s="1"/>
  <c r="BB54" i="13" s="1"/>
  <c r="BC54" i="13" s="1"/>
  <c r="BD54" i="13" s="1"/>
  <c r="BE54" i="13" s="1"/>
  <c r="BF54" i="13" s="1"/>
  <c r="BG54" i="13" s="1"/>
  <c r="BH54" i="13" s="1"/>
  <c r="BI54" i="13" s="1"/>
  <c r="BJ54" i="13" s="1"/>
  <c r="BK54" i="13" s="1"/>
  <c r="BL54" i="13" s="1"/>
  <c r="BM54" i="13" s="1"/>
  <c r="BN54" i="13" s="1"/>
  <c r="BO54" i="13" s="1"/>
  <c r="BP54" i="13" s="1"/>
  <c r="BQ54" i="13" s="1"/>
  <c r="BR54" i="13" s="1"/>
  <c r="BS54" i="13" s="1"/>
  <c r="BT54" i="13" s="1"/>
  <c r="BU54" i="13" s="1"/>
  <c r="BV54" i="13" s="1"/>
  <c r="BW54" i="13" s="1"/>
  <c r="BX54" i="13" s="1"/>
  <c r="BY54" i="13" s="1"/>
  <c r="BZ54" i="13" s="1"/>
  <c r="CA54" i="13" s="1"/>
  <c r="CB54" i="13" s="1"/>
  <c r="CC54" i="13" s="1"/>
  <c r="CD54" i="13" s="1"/>
  <c r="CE54" i="13" s="1"/>
  <c r="CF54" i="13" s="1"/>
  <c r="CG54" i="13" s="1"/>
  <c r="CH54" i="13" s="1"/>
  <c r="CI54" i="13" s="1"/>
  <c r="CJ54" i="13" s="1"/>
  <c r="CK54" i="13" s="1"/>
  <c r="CL54" i="13" s="1"/>
  <c r="CM54" i="13" s="1"/>
  <c r="CN54" i="13" s="1"/>
  <c r="CO54" i="13" s="1"/>
  <c r="CP54" i="13" s="1"/>
  <c r="CQ54" i="13" s="1"/>
  <c r="CR54" i="13" s="1"/>
  <c r="CS54" i="13" s="1"/>
  <c r="CT54" i="13" s="1"/>
  <c r="CU54" i="13" s="1"/>
  <c r="CV54" i="13" s="1"/>
  <c r="CW54" i="13" s="1"/>
  <c r="CX54" i="13" s="1"/>
  <c r="CY54" i="13" s="1"/>
  <c r="CZ54" i="13" s="1"/>
  <c r="DA54" i="13" s="1"/>
  <c r="DB54" i="13" s="1"/>
  <c r="DC54" i="13" s="1"/>
  <c r="DD54" i="13" s="1"/>
  <c r="DE54" i="13" s="1"/>
  <c r="DF54" i="13" s="1"/>
  <c r="N41" i="13"/>
  <c r="O41" i="13" s="1"/>
  <c r="P41" i="13" s="1"/>
  <c r="Q41" i="13" s="1"/>
  <c r="R41" i="13" s="1"/>
  <c r="S41" i="13" s="1"/>
  <c r="T41" i="13" s="1"/>
  <c r="U41" i="13" s="1"/>
  <c r="V41" i="13" s="1"/>
  <c r="W41" i="13" s="1"/>
  <c r="X41" i="13" s="1"/>
  <c r="Y41" i="13" s="1"/>
  <c r="Z41" i="13" s="1"/>
  <c r="AA41" i="13" s="1"/>
  <c r="AB41" i="13" s="1"/>
  <c r="AC41" i="13" s="1"/>
  <c r="AD41" i="13" s="1"/>
  <c r="AE41" i="13" s="1"/>
  <c r="AF41" i="13" s="1"/>
  <c r="AG41" i="13" s="1"/>
  <c r="AH41" i="13" s="1"/>
  <c r="AI41" i="13" s="1"/>
  <c r="AJ41" i="13" s="1"/>
  <c r="AK41" i="13" s="1"/>
  <c r="AL41" i="13" s="1"/>
  <c r="AM41" i="13" s="1"/>
  <c r="AN41" i="13" s="1"/>
  <c r="AO41" i="13" s="1"/>
  <c r="AP41" i="13" s="1"/>
  <c r="AQ41" i="13" s="1"/>
  <c r="AR41" i="13" s="1"/>
  <c r="AS41" i="13" s="1"/>
  <c r="AT41" i="13" s="1"/>
  <c r="AU41" i="13" s="1"/>
  <c r="AV41" i="13" s="1"/>
  <c r="AW41" i="13" s="1"/>
  <c r="AX41" i="13" s="1"/>
  <c r="AY41" i="13" s="1"/>
  <c r="AZ41" i="13" s="1"/>
  <c r="BA41" i="13" s="1"/>
  <c r="BB41" i="13" s="1"/>
  <c r="BC41" i="13" s="1"/>
  <c r="BD41" i="13" s="1"/>
  <c r="BE41" i="13" s="1"/>
  <c r="BF41" i="13" s="1"/>
  <c r="L62" i="13"/>
  <c r="M62" i="13" s="1"/>
  <c r="N62" i="13" s="1"/>
  <c r="O62" i="13" s="1"/>
  <c r="P62" i="13" s="1"/>
  <c r="L42" i="13"/>
  <c r="M42" i="13" s="1"/>
  <c r="N42" i="13" s="1"/>
  <c r="O42" i="13" s="1"/>
  <c r="L63" i="13"/>
  <c r="M63" i="13" s="1"/>
  <c r="N50" i="13"/>
  <c r="O50" i="13" s="1"/>
  <c r="P50" i="13" s="1"/>
  <c r="Q50" i="13" s="1"/>
  <c r="R50" i="13" s="1"/>
  <c r="S50" i="13" s="1"/>
  <c r="T50" i="13" s="1"/>
  <c r="U50" i="13" s="1"/>
  <c r="V50" i="13" s="1"/>
  <c r="W50" i="13" s="1"/>
  <c r="X50" i="13" s="1"/>
  <c r="Y50" i="13" s="1"/>
  <c r="Z50" i="13" s="1"/>
  <c r="AA50" i="13" s="1"/>
  <c r="AB50" i="13" s="1"/>
  <c r="AC50" i="13" s="1"/>
  <c r="AD50" i="13" s="1"/>
  <c r="AE50" i="13" s="1"/>
  <c r="AF50" i="13" s="1"/>
  <c r="AG50" i="13" s="1"/>
  <c r="AH50" i="13" s="1"/>
  <c r="AI50" i="13" s="1"/>
  <c r="AJ50" i="13" s="1"/>
  <c r="AK50" i="13" s="1"/>
  <c r="AL50" i="13" s="1"/>
  <c r="AM50" i="13" s="1"/>
  <c r="AN50" i="13" s="1"/>
  <c r="AO50" i="13" s="1"/>
  <c r="AP50" i="13" s="1"/>
  <c r="AQ50" i="13" s="1"/>
  <c r="AR50" i="13" s="1"/>
  <c r="AS50" i="13" s="1"/>
  <c r="AT50" i="13" s="1"/>
  <c r="AU50" i="13" s="1"/>
  <c r="AV50" i="13" s="1"/>
  <c r="AW50" i="13" s="1"/>
  <c r="AX50" i="13" s="1"/>
  <c r="AY50" i="13" s="1"/>
  <c r="AZ50" i="13" s="1"/>
  <c r="BA50" i="13" s="1"/>
  <c r="BB50" i="13" s="1"/>
  <c r="BC50" i="13" s="1"/>
  <c r="BD50" i="13" s="1"/>
  <c r="BE50" i="13" s="1"/>
  <c r="BF50" i="13" s="1"/>
  <c r="BG50" i="13" s="1"/>
  <c r="BH50" i="13" s="1"/>
  <c r="BI50" i="13" s="1"/>
  <c r="BJ50" i="13" s="1"/>
  <c r="BK50" i="13" s="1"/>
  <c r="BL50" i="13" s="1"/>
  <c r="BM50" i="13" s="1"/>
  <c r="BN50" i="13" s="1"/>
  <c r="BO50" i="13" s="1"/>
  <c r="BP50" i="13" s="1"/>
  <c r="BQ50" i="13" s="1"/>
  <c r="BR50" i="13" s="1"/>
  <c r="BS50" i="13" s="1"/>
  <c r="BT50" i="13" s="1"/>
  <c r="BU50" i="13" s="1"/>
  <c r="BV50" i="13" s="1"/>
  <c r="BW50" i="13" s="1"/>
  <c r="BX50" i="13" s="1"/>
  <c r="BY50" i="13" s="1"/>
  <c r="BZ50" i="13" s="1"/>
  <c r="CA50" i="13" s="1"/>
  <c r="CB50" i="13" s="1"/>
  <c r="CC50" i="13" s="1"/>
  <c r="CD50" i="13" s="1"/>
  <c r="CE50" i="13" s="1"/>
  <c r="CF50" i="13" s="1"/>
  <c r="CG50" i="13" s="1"/>
  <c r="CH50" i="13" s="1"/>
  <c r="CI50" i="13" s="1"/>
  <c r="CJ50" i="13" s="1"/>
  <c r="CK50" i="13" s="1"/>
  <c r="CL50" i="13" s="1"/>
  <c r="CM50" i="13" s="1"/>
  <c r="CN50" i="13" s="1"/>
  <c r="CO50" i="13" s="1"/>
  <c r="CP50" i="13" s="1"/>
  <c r="CQ50" i="13" s="1"/>
  <c r="CR50" i="13" s="1"/>
  <c r="CS50" i="13" s="1"/>
  <c r="CT50" i="13" s="1"/>
  <c r="CU50" i="13" s="1"/>
  <c r="CV50" i="13" s="1"/>
  <c r="CW50" i="13" s="1"/>
  <c r="CX50" i="13" s="1"/>
  <c r="CY50" i="13" s="1"/>
  <c r="CZ50" i="13" s="1"/>
  <c r="DA50" i="13" s="1"/>
  <c r="DB50" i="13" s="1"/>
  <c r="DC50" i="13" s="1"/>
  <c r="DD50" i="13" s="1"/>
  <c r="DE50" i="13" s="1"/>
  <c r="DF50" i="13" s="1"/>
  <c r="N66" i="13"/>
  <c r="O66" i="13" s="1"/>
  <c r="P66" i="13" s="1"/>
  <c r="Q66" i="13" s="1"/>
  <c r="R66" i="13" s="1"/>
  <c r="S66" i="13" s="1"/>
  <c r="T66" i="13" s="1"/>
  <c r="U66" i="13" s="1"/>
  <c r="V66" i="13" s="1"/>
  <c r="W66" i="13" s="1"/>
  <c r="X66" i="13" s="1"/>
  <c r="Y66" i="13" s="1"/>
  <c r="Z66" i="13" s="1"/>
  <c r="AA66" i="13" s="1"/>
  <c r="AB66" i="13" s="1"/>
  <c r="AC66" i="13" s="1"/>
  <c r="AD66" i="13" s="1"/>
  <c r="AE66" i="13" s="1"/>
  <c r="AF66" i="13" s="1"/>
  <c r="AG66" i="13" s="1"/>
  <c r="AH66" i="13" s="1"/>
  <c r="AI66" i="13" s="1"/>
  <c r="AJ66" i="13" s="1"/>
  <c r="AK66" i="13" s="1"/>
  <c r="AL66" i="13" s="1"/>
  <c r="AM66" i="13" s="1"/>
  <c r="AN66" i="13" s="1"/>
  <c r="AO66" i="13" s="1"/>
  <c r="AP66" i="13" s="1"/>
  <c r="AQ66" i="13" s="1"/>
  <c r="AR66" i="13" s="1"/>
  <c r="AS66" i="13" s="1"/>
  <c r="AT66" i="13" s="1"/>
  <c r="D95" i="13"/>
  <c r="P46" i="7"/>
  <c r="U56" i="7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AF56" i="7" s="1"/>
  <c r="AG56" i="7" s="1"/>
  <c r="AH56" i="7" s="1"/>
  <c r="AI56" i="7" s="1"/>
  <c r="AJ56" i="7" s="1"/>
  <c r="AK56" i="7" s="1"/>
  <c r="AL56" i="7" s="1"/>
  <c r="AM56" i="7" s="1"/>
  <c r="AN56" i="7" s="1"/>
  <c r="AO56" i="7" s="1"/>
  <c r="AP56" i="7" s="1"/>
  <c r="AQ56" i="7" s="1"/>
  <c r="AR56" i="7" s="1"/>
  <c r="AS56" i="7" s="1"/>
  <c r="AT56" i="7" s="1"/>
  <c r="AU56" i="7" s="1"/>
  <c r="AV56" i="7" s="1"/>
  <c r="AW56" i="7" s="1"/>
  <c r="AX56" i="7" s="1"/>
  <c r="AY56" i="7" s="1"/>
  <c r="AZ56" i="7" s="1"/>
  <c r="BA56" i="7" s="1"/>
  <c r="P53" i="7"/>
  <c r="Q53" i="7" s="1"/>
  <c r="R53" i="7" s="1"/>
  <c r="S53" i="7" s="1"/>
  <c r="T53" i="7" s="1"/>
  <c r="U53" i="7" s="1"/>
  <c r="V53" i="7" s="1"/>
  <c r="W53" i="7" s="1"/>
  <c r="X53" i="7" s="1"/>
  <c r="Y53" i="7" s="1"/>
  <c r="Z53" i="7" s="1"/>
  <c r="AA53" i="7" s="1"/>
  <c r="AB53" i="7" s="1"/>
  <c r="AC53" i="7" s="1"/>
  <c r="AD53" i="7" s="1"/>
  <c r="AE53" i="7" s="1"/>
  <c r="AF53" i="7" s="1"/>
  <c r="AG53" i="7" s="1"/>
  <c r="AH53" i="7" s="1"/>
  <c r="AI53" i="7" s="1"/>
  <c r="AJ53" i="7" s="1"/>
  <c r="AK53" i="7" s="1"/>
  <c r="AL53" i="7" s="1"/>
  <c r="AM53" i="7" s="1"/>
  <c r="AN53" i="7" s="1"/>
  <c r="AO53" i="7" s="1"/>
  <c r="AP53" i="7" s="1"/>
  <c r="AQ53" i="7" s="1"/>
  <c r="AR53" i="7" s="1"/>
  <c r="AS53" i="7" s="1"/>
  <c r="AT53" i="7" s="1"/>
  <c r="AU53" i="7" s="1"/>
  <c r="AV53" i="7" s="1"/>
  <c r="AW53" i="7" s="1"/>
  <c r="AX53" i="7" s="1"/>
  <c r="AY53" i="7" s="1"/>
  <c r="AZ53" i="7" s="1"/>
  <c r="BA53" i="7" s="1"/>
  <c r="BB53" i="7" s="1"/>
  <c r="BC53" i="7" s="1"/>
  <c r="BD53" i="7" s="1"/>
  <c r="BE53" i="7" s="1"/>
  <c r="BF53" i="7" s="1"/>
  <c r="BG53" i="7" s="1"/>
  <c r="BH53" i="7" s="1"/>
  <c r="BI53" i="7" s="1"/>
  <c r="BJ53" i="7" s="1"/>
  <c r="BK53" i="7" s="1"/>
  <c r="BL53" i="7" s="1"/>
  <c r="BM53" i="7" s="1"/>
  <c r="BN53" i="7" s="1"/>
  <c r="BO53" i="7" s="1"/>
  <c r="BP53" i="7" s="1"/>
  <c r="BQ53" i="7" s="1"/>
  <c r="BR53" i="7" s="1"/>
  <c r="BS53" i="7" s="1"/>
  <c r="BT53" i="7" s="1"/>
  <c r="BU53" i="7" s="1"/>
  <c r="BV53" i="7" s="1"/>
  <c r="BW53" i="7" s="1"/>
  <c r="BX53" i="7" s="1"/>
  <c r="BY53" i="7" s="1"/>
  <c r="BZ53" i="7" s="1"/>
  <c r="CA53" i="7" s="1"/>
  <c r="CB53" i="7" s="1"/>
  <c r="CC53" i="7" s="1"/>
  <c r="CD53" i="7" s="1"/>
  <c r="CE53" i="7" s="1"/>
  <c r="CF53" i="7" s="1"/>
  <c r="CG53" i="7" s="1"/>
  <c r="CH53" i="7" s="1"/>
  <c r="CI53" i="7" s="1"/>
  <c r="CJ53" i="7" s="1"/>
  <c r="CK53" i="7" s="1"/>
  <c r="CL53" i="7" s="1"/>
  <c r="CM53" i="7" s="1"/>
  <c r="CN53" i="7" s="1"/>
  <c r="CO53" i="7" s="1"/>
  <c r="CP53" i="7" s="1"/>
  <c r="CQ53" i="7" s="1"/>
  <c r="CR53" i="7" s="1"/>
  <c r="CS53" i="7" s="1"/>
  <c r="CT53" i="7" s="1"/>
  <c r="CU53" i="7" s="1"/>
  <c r="CV53" i="7" s="1"/>
  <c r="CW53" i="7" s="1"/>
  <c r="CX53" i="7" s="1"/>
  <c r="CY53" i="7" s="1"/>
  <c r="CZ53" i="7" s="1"/>
  <c r="DA53" i="7" s="1"/>
  <c r="DB53" i="7" s="1"/>
  <c r="DC53" i="7" s="1"/>
  <c r="DD53" i="7" s="1"/>
  <c r="DE53" i="7" s="1"/>
  <c r="DF53" i="7" s="1"/>
  <c r="P40" i="7"/>
  <c r="Q40" i="7" s="1"/>
  <c r="R40" i="7" s="1"/>
  <c r="S40" i="7" s="1"/>
  <c r="AA47" i="7"/>
  <c r="AB47" i="7" s="1"/>
  <c r="AC47" i="7" s="1"/>
  <c r="AD47" i="7" s="1"/>
  <c r="AE47" i="7" s="1"/>
  <c r="AF47" i="7" s="1"/>
  <c r="AG47" i="7" s="1"/>
  <c r="AH47" i="7" s="1"/>
  <c r="AI47" i="7" s="1"/>
  <c r="AJ47" i="7" s="1"/>
  <c r="AK47" i="7" s="1"/>
  <c r="AL47" i="7" s="1"/>
  <c r="AM47" i="7" s="1"/>
  <c r="AN47" i="7" s="1"/>
  <c r="AO47" i="7" s="1"/>
  <c r="AP47" i="7" s="1"/>
  <c r="AQ47" i="7" s="1"/>
  <c r="AR47" i="7" s="1"/>
  <c r="AS47" i="7" s="1"/>
  <c r="AT47" i="7" s="1"/>
  <c r="AU47" i="7" s="1"/>
  <c r="AV47" i="7" s="1"/>
  <c r="AW47" i="7" s="1"/>
  <c r="AX47" i="7" s="1"/>
  <c r="AY47" i="7" s="1"/>
  <c r="AZ47" i="7" s="1"/>
  <c r="BA47" i="7" s="1"/>
  <c r="BB47" i="7" s="1"/>
  <c r="BC47" i="7" s="1"/>
  <c r="BD47" i="7" s="1"/>
  <c r="BE47" i="7" s="1"/>
  <c r="BF47" i="7" s="1"/>
  <c r="BG47" i="7" s="1"/>
  <c r="BH47" i="7" s="1"/>
  <c r="BI47" i="7" s="1"/>
  <c r="BJ47" i="7" s="1"/>
  <c r="BK47" i="7" s="1"/>
  <c r="BL47" i="7" s="1"/>
  <c r="BM47" i="7" s="1"/>
  <c r="BN47" i="7" s="1"/>
  <c r="BO47" i="7" s="1"/>
  <c r="BP47" i="7" s="1"/>
  <c r="BQ47" i="7" s="1"/>
  <c r="BR47" i="7" s="1"/>
  <c r="BS47" i="7" s="1"/>
  <c r="BT47" i="7" s="1"/>
  <c r="BU47" i="7" s="1"/>
  <c r="BV47" i="7" s="1"/>
  <c r="BW47" i="7" s="1"/>
  <c r="BX47" i="7" s="1"/>
  <c r="BY47" i="7" s="1"/>
  <c r="BZ47" i="7" s="1"/>
  <c r="CA47" i="7" s="1"/>
  <c r="CB47" i="7" s="1"/>
  <c r="CC47" i="7" s="1"/>
  <c r="CD47" i="7" s="1"/>
  <c r="CE47" i="7" s="1"/>
  <c r="CF47" i="7" s="1"/>
  <c r="CG47" i="7" s="1"/>
  <c r="CH47" i="7" s="1"/>
  <c r="CI47" i="7" s="1"/>
  <c r="CJ47" i="7" s="1"/>
  <c r="CK47" i="7" s="1"/>
  <c r="CL47" i="7" s="1"/>
  <c r="CM47" i="7" s="1"/>
  <c r="CN47" i="7" s="1"/>
  <c r="CO47" i="7" s="1"/>
  <c r="CP47" i="7" s="1"/>
  <c r="CQ47" i="7" s="1"/>
  <c r="CR47" i="7" s="1"/>
  <c r="CS47" i="7" s="1"/>
  <c r="CT47" i="7" s="1"/>
  <c r="CU47" i="7" s="1"/>
  <c r="CV47" i="7" s="1"/>
  <c r="CW47" i="7" s="1"/>
  <c r="CX47" i="7" s="1"/>
  <c r="CY47" i="7" s="1"/>
  <c r="CZ47" i="7" s="1"/>
  <c r="DA47" i="7" s="1"/>
  <c r="DB47" i="7" s="1"/>
  <c r="DC47" i="7" s="1"/>
  <c r="DD47" i="7" s="1"/>
  <c r="DE47" i="7" s="1"/>
  <c r="DF47" i="7" s="1"/>
  <c r="AH42" i="7"/>
  <c r="AI42" i="7" s="1"/>
  <c r="AJ42" i="7" s="1"/>
  <c r="P57" i="7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AF57" i="7" s="1"/>
  <c r="AG57" i="7" s="1"/>
  <c r="AH57" i="7" s="1"/>
  <c r="AI57" i="7" s="1"/>
  <c r="AJ57" i="7" s="1"/>
  <c r="AK57" i="7" s="1"/>
  <c r="AL57" i="7" s="1"/>
  <c r="AM57" i="7" s="1"/>
  <c r="AN57" i="7" s="1"/>
  <c r="AO57" i="7" s="1"/>
  <c r="AP57" i="7" s="1"/>
  <c r="AQ57" i="7" s="1"/>
  <c r="AR57" i="7" s="1"/>
  <c r="AS57" i="7" s="1"/>
  <c r="AT57" i="7" s="1"/>
  <c r="AU57" i="7" s="1"/>
  <c r="AV57" i="7" s="1"/>
  <c r="AW57" i="7" s="1"/>
  <c r="AX57" i="7" s="1"/>
  <c r="AY57" i="7" s="1"/>
  <c r="AZ57" i="7" s="1"/>
  <c r="BA57" i="7" s="1"/>
  <c r="BB57" i="7" s="1"/>
  <c r="BC57" i="7" s="1"/>
  <c r="BD57" i="7" s="1"/>
  <c r="BE57" i="7" s="1"/>
  <c r="BF57" i="7" s="1"/>
  <c r="BG57" i="7" s="1"/>
  <c r="BH57" i="7" s="1"/>
  <c r="BI57" i="7" s="1"/>
  <c r="BJ57" i="7" s="1"/>
  <c r="BK57" i="7" s="1"/>
  <c r="BL57" i="7" s="1"/>
  <c r="BM57" i="7" s="1"/>
  <c r="BN57" i="7" s="1"/>
  <c r="BO57" i="7" s="1"/>
  <c r="BP57" i="7" s="1"/>
  <c r="BQ57" i="7" s="1"/>
  <c r="BR57" i="7" s="1"/>
  <c r="BS57" i="7" s="1"/>
  <c r="BT57" i="7" s="1"/>
  <c r="BU57" i="7" s="1"/>
  <c r="BV57" i="7" s="1"/>
  <c r="BW57" i="7" s="1"/>
  <c r="BX57" i="7" s="1"/>
  <c r="BY57" i="7" s="1"/>
  <c r="BZ57" i="7" s="1"/>
  <c r="CA57" i="7" s="1"/>
  <c r="CB57" i="7" s="1"/>
  <c r="CC57" i="7" s="1"/>
  <c r="CD57" i="7" s="1"/>
  <c r="CE57" i="7" s="1"/>
  <c r="CF57" i="7" s="1"/>
  <c r="CG57" i="7" s="1"/>
  <c r="CH57" i="7" s="1"/>
  <c r="CI57" i="7" s="1"/>
  <c r="CJ57" i="7" s="1"/>
  <c r="CK57" i="7" s="1"/>
  <c r="CL57" i="7" s="1"/>
  <c r="CM57" i="7" s="1"/>
  <c r="CN57" i="7" s="1"/>
  <c r="CO57" i="7" s="1"/>
  <c r="CP57" i="7" s="1"/>
  <c r="CQ57" i="7" s="1"/>
  <c r="CR57" i="7" s="1"/>
  <c r="CS57" i="7" s="1"/>
  <c r="CT57" i="7" s="1"/>
  <c r="CU57" i="7" s="1"/>
  <c r="CV57" i="7" s="1"/>
  <c r="CW57" i="7" s="1"/>
  <c r="CX57" i="7" s="1"/>
  <c r="CY57" i="7" s="1"/>
  <c r="CZ57" i="7" s="1"/>
  <c r="DA57" i="7" s="1"/>
  <c r="DB57" i="7" s="1"/>
  <c r="DC57" i="7" s="1"/>
  <c r="DD57" i="7" s="1"/>
  <c r="DE57" i="7" s="1"/>
  <c r="DF57" i="7" s="1"/>
  <c r="M43" i="7"/>
  <c r="N43" i="7" s="1"/>
  <c r="O43" i="7" s="1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AB43" i="7" s="1"/>
  <c r="AC43" i="7" s="1"/>
  <c r="AD43" i="7" s="1"/>
  <c r="AE43" i="7" s="1"/>
  <c r="AF43" i="7" s="1"/>
  <c r="AG43" i="7" s="1"/>
  <c r="AH43" i="7" s="1"/>
  <c r="AI43" i="7" s="1"/>
  <c r="AJ43" i="7" s="1"/>
  <c r="AK43" i="7" s="1"/>
  <c r="AL43" i="7" s="1"/>
  <c r="AM43" i="7" s="1"/>
  <c r="AN43" i="7" s="1"/>
  <c r="AO43" i="7" s="1"/>
  <c r="AP43" i="7" s="1"/>
  <c r="AQ43" i="7" s="1"/>
  <c r="AR43" i="7" s="1"/>
  <c r="AS43" i="7" s="1"/>
  <c r="AT43" i="7" s="1"/>
  <c r="AU43" i="7" s="1"/>
  <c r="AV43" i="7" s="1"/>
  <c r="AW43" i="7" s="1"/>
  <c r="AX43" i="7" s="1"/>
  <c r="AY43" i="7" s="1"/>
  <c r="AZ43" i="7" s="1"/>
  <c r="BA43" i="7" s="1"/>
  <c r="BB43" i="7" s="1"/>
  <c r="BC43" i="7" s="1"/>
  <c r="BD43" i="7" s="1"/>
  <c r="BE43" i="7" s="1"/>
  <c r="BF43" i="7" s="1"/>
  <c r="BG43" i="7" s="1"/>
  <c r="BH43" i="7" s="1"/>
  <c r="BI43" i="7" s="1"/>
  <c r="BJ43" i="7" s="1"/>
  <c r="BK43" i="7" s="1"/>
  <c r="BL43" i="7" s="1"/>
  <c r="BM43" i="7" s="1"/>
  <c r="BN43" i="7" s="1"/>
  <c r="BO43" i="7" s="1"/>
  <c r="BP43" i="7" s="1"/>
  <c r="BQ43" i="7" s="1"/>
  <c r="BR43" i="7" s="1"/>
  <c r="BS43" i="7" s="1"/>
  <c r="BT43" i="7" s="1"/>
  <c r="BU43" i="7" s="1"/>
  <c r="BV43" i="7" s="1"/>
  <c r="BW43" i="7" s="1"/>
  <c r="BX43" i="7" s="1"/>
  <c r="BY43" i="7" s="1"/>
  <c r="BZ43" i="7" s="1"/>
  <c r="CA43" i="7" s="1"/>
  <c r="CB43" i="7" s="1"/>
  <c r="CC43" i="7" s="1"/>
  <c r="CD43" i="7" s="1"/>
  <c r="CE43" i="7" s="1"/>
  <c r="CF43" i="7" s="1"/>
  <c r="CG43" i="7" s="1"/>
  <c r="CH43" i="7" s="1"/>
  <c r="CI43" i="7" s="1"/>
  <c r="CJ43" i="7" s="1"/>
  <c r="CK43" i="7" s="1"/>
  <c r="CL43" i="7" s="1"/>
  <c r="CM43" i="7" s="1"/>
  <c r="CN43" i="7" s="1"/>
  <c r="CO43" i="7" s="1"/>
  <c r="CP43" i="7" s="1"/>
  <c r="CQ43" i="7" s="1"/>
  <c r="CR43" i="7" s="1"/>
  <c r="CS43" i="7" s="1"/>
  <c r="CT43" i="7" s="1"/>
  <c r="CU43" i="7" s="1"/>
  <c r="CV43" i="7" s="1"/>
  <c r="CW43" i="7" s="1"/>
  <c r="CX43" i="7" s="1"/>
  <c r="CY43" i="7" s="1"/>
  <c r="CZ43" i="7" s="1"/>
  <c r="DA43" i="7" s="1"/>
  <c r="DB43" i="7" s="1"/>
  <c r="DC43" i="7" s="1"/>
  <c r="DD43" i="7" s="1"/>
  <c r="DE43" i="7" s="1"/>
  <c r="DF43" i="7" s="1"/>
  <c r="M54" i="7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F54" i="7" s="1"/>
  <c r="AG54" i="7" s="1"/>
  <c r="AH54" i="7" s="1"/>
  <c r="AI54" i="7" s="1"/>
  <c r="AJ54" i="7" s="1"/>
  <c r="AK54" i="7" s="1"/>
  <c r="AL54" i="7" s="1"/>
  <c r="AM54" i="7" s="1"/>
  <c r="AN54" i="7" s="1"/>
  <c r="AO54" i="7" s="1"/>
  <c r="AP54" i="7" s="1"/>
  <c r="AQ54" i="7" s="1"/>
  <c r="AR54" i="7" s="1"/>
  <c r="AS54" i="7" s="1"/>
  <c r="AT54" i="7" s="1"/>
  <c r="AU54" i="7" s="1"/>
  <c r="AV54" i="7" s="1"/>
  <c r="AW54" i="7" s="1"/>
  <c r="AX54" i="7" s="1"/>
  <c r="AY54" i="7" s="1"/>
  <c r="AZ54" i="7" s="1"/>
  <c r="BA54" i="7" s="1"/>
  <c r="BB54" i="7" s="1"/>
  <c r="BC54" i="7" s="1"/>
  <c r="BD54" i="7" s="1"/>
  <c r="BE54" i="7" s="1"/>
  <c r="BF54" i="7" s="1"/>
  <c r="BG54" i="7" s="1"/>
  <c r="BH54" i="7" s="1"/>
  <c r="BI54" i="7" s="1"/>
  <c r="BJ54" i="7" s="1"/>
  <c r="BK54" i="7" s="1"/>
  <c r="BL54" i="7" s="1"/>
  <c r="BM54" i="7" s="1"/>
  <c r="BN54" i="7" s="1"/>
  <c r="BO54" i="7" s="1"/>
  <c r="BP54" i="7" s="1"/>
  <c r="BQ54" i="7" s="1"/>
  <c r="BR54" i="7" s="1"/>
  <c r="BS54" i="7" s="1"/>
  <c r="BT54" i="7" s="1"/>
  <c r="BU54" i="7" s="1"/>
  <c r="BV54" i="7" s="1"/>
  <c r="BW54" i="7" s="1"/>
  <c r="BX54" i="7" s="1"/>
  <c r="BY54" i="7" s="1"/>
  <c r="BZ54" i="7" s="1"/>
  <c r="CA54" i="7" s="1"/>
  <c r="CB54" i="7" s="1"/>
  <c r="CC54" i="7" s="1"/>
  <c r="CD54" i="7" s="1"/>
  <c r="CE54" i="7" s="1"/>
  <c r="CF54" i="7" s="1"/>
  <c r="CG54" i="7" s="1"/>
  <c r="CH54" i="7" s="1"/>
  <c r="CI54" i="7" s="1"/>
  <c r="CJ54" i="7" s="1"/>
  <c r="CK54" i="7" s="1"/>
  <c r="CL54" i="7" s="1"/>
  <c r="CM54" i="7" s="1"/>
  <c r="CN54" i="7" s="1"/>
  <c r="CO54" i="7" s="1"/>
  <c r="CP54" i="7" s="1"/>
  <c r="CQ54" i="7" s="1"/>
  <c r="CR54" i="7" s="1"/>
  <c r="CS54" i="7" s="1"/>
  <c r="CT54" i="7" s="1"/>
  <c r="CU54" i="7" s="1"/>
  <c r="CV54" i="7" s="1"/>
  <c r="CW54" i="7" s="1"/>
  <c r="CX54" i="7" s="1"/>
  <c r="CY54" i="7" s="1"/>
  <c r="CZ54" i="7" s="1"/>
  <c r="DA54" i="7" s="1"/>
  <c r="DB54" i="7" s="1"/>
  <c r="DC54" i="7" s="1"/>
  <c r="DD54" i="7" s="1"/>
  <c r="DE54" i="7" s="1"/>
  <c r="DF54" i="7" s="1"/>
  <c r="O64" i="7"/>
  <c r="L51" i="7"/>
  <c r="M51" i="7" s="1"/>
  <c r="N51" i="7" s="1"/>
  <c r="O51" i="7" s="1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AB51" i="7" s="1"/>
  <c r="AC51" i="7" s="1"/>
  <c r="AD51" i="7" s="1"/>
  <c r="AE51" i="7" s="1"/>
  <c r="AF51" i="7" s="1"/>
  <c r="AG51" i="7" s="1"/>
  <c r="AH51" i="7" s="1"/>
  <c r="AI51" i="7" s="1"/>
  <c r="AJ51" i="7" s="1"/>
  <c r="AK51" i="7" s="1"/>
  <c r="AL51" i="7" s="1"/>
  <c r="AM51" i="7" s="1"/>
  <c r="AN51" i="7" s="1"/>
  <c r="AO51" i="7" s="1"/>
  <c r="AP51" i="7" s="1"/>
  <c r="AQ51" i="7" s="1"/>
  <c r="AR51" i="7" s="1"/>
  <c r="AS51" i="7" s="1"/>
  <c r="AT51" i="7" s="1"/>
  <c r="AU51" i="7" s="1"/>
  <c r="AV51" i="7" s="1"/>
  <c r="AW51" i="7" s="1"/>
  <c r="AX51" i="7" s="1"/>
  <c r="AY51" i="7" s="1"/>
  <c r="AZ51" i="7" s="1"/>
  <c r="BA51" i="7" s="1"/>
  <c r="BB51" i="7" s="1"/>
  <c r="BC51" i="7" s="1"/>
  <c r="BD51" i="7" s="1"/>
  <c r="BE51" i="7" s="1"/>
  <c r="BF51" i="7" s="1"/>
  <c r="BG51" i="7" s="1"/>
  <c r="BH51" i="7" s="1"/>
  <c r="BI51" i="7" s="1"/>
  <c r="BJ51" i="7" s="1"/>
  <c r="BK51" i="7" s="1"/>
  <c r="BL51" i="7" s="1"/>
  <c r="BM51" i="7" s="1"/>
  <c r="BN51" i="7" s="1"/>
  <c r="BO51" i="7" s="1"/>
  <c r="BP51" i="7" s="1"/>
  <c r="BQ51" i="7" s="1"/>
  <c r="BR51" i="7" s="1"/>
  <c r="BS51" i="7" s="1"/>
  <c r="BT51" i="7" s="1"/>
  <c r="BU51" i="7" s="1"/>
  <c r="BV51" i="7" s="1"/>
  <c r="BW51" i="7" s="1"/>
  <c r="BX51" i="7" s="1"/>
  <c r="BY51" i="7" s="1"/>
  <c r="BZ51" i="7" s="1"/>
  <c r="CA51" i="7" s="1"/>
  <c r="CB51" i="7" s="1"/>
  <c r="CC51" i="7" s="1"/>
  <c r="CD51" i="7" s="1"/>
  <c r="CE51" i="7" s="1"/>
  <c r="CF51" i="7" s="1"/>
  <c r="CG51" i="7" s="1"/>
  <c r="CH51" i="7" s="1"/>
  <c r="CI51" i="7" s="1"/>
  <c r="CJ51" i="7" s="1"/>
  <c r="CK51" i="7" s="1"/>
  <c r="CL51" i="7" s="1"/>
  <c r="CM51" i="7" s="1"/>
  <c r="CN51" i="7" s="1"/>
  <c r="CO51" i="7" s="1"/>
  <c r="CP51" i="7" s="1"/>
  <c r="CQ51" i="7" s="1"/>
  <c r="CR51" i="7" s="1"/>
  <c r="CS51" i="7" s="1"/>
  <c r="CT51" i="7" s="1"/>
  <c r="CU51" i="7" s="1"/>
  <c r="CV51" i="7" s="1"/>
  <c r="CW51" i="7" s="1"/>
  <c r="CX51" i="7" s="1"/>
  <c r="CY51" i="7" s="1"/>
  <c r="CZ51" i="7" s="1"/>
  <c r="DA51" i="7" s="1"/>
  <c r="DB51" i="7" s="1"/>
  <c r="DC51" i="7" s="1"/>
  <c r="DD51" i="7" s="1"/>
  <c r="DE51" i="7" s="1"/>
  <c r="DF51" i="7" s="1"/>
  <c r="P52" i="7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AF52" i="7" s="1"/>
  <c r="AG52" i="7" s="1"/>
  <c r="AH52" i="7" s="1"/>
  <c r="AI52" i="7" s="1"/>
  <c r="AJ52" i="7" s="1"/>
  <c r="AK52" i="7" s="1"/>
  <c r="AL52" i="7" s="1"/>
  <c r="AM52" i="7" s="1"/>
  <c r="AN52" i="7" s="1"/>
  <c r="AO52" i="7" s="1"/>
  <c r="AP52" i="7" s="1"/>
  <c r="AQ52" i="7" s="1"/>
  <c r="AR52" i="7" s="1"/>
  <c r="AS52" i="7" s="1"/>
  <c r="AT52" i="7" s="1"/>
  <c r="AU52" i="7" s="1"/>
  <c r="AV52" i="7" s="1"/>
  <c r="AW52" i="7" s="1"/>
  <c r="AX52" i="7" s="1"/>
  <c r="AY52" i="7" s="1"/>
  <c r="AZ52" i="7" s="1"/>
  <c r="BA52" i="7" s="1"/>
  <c r="BB52" i="7" s="1"/>
  <c r="BC52" i="7" s="1"/>
  <c r="BD52" i="7" s="1"/>
  <c r="BE52" i="7" s="1"/>
  <c r="BF52" i="7" s="1"/>
  <c r="BG52" i="7" s="1"/>
  <c r="BH52" i="7" s="1"/>
  <c r="BI52" i="7" s="1"/>
  <c r="BJ52" i="7" s="1"/>
  <c r="BK52" i="7" s="1"/>
  <c r="BL52" i="7" s="1"/>
  <c r="BM52" i="7" s="1"/>
  <c r="BN52" i="7" s="1"/>
  <c r="BO52" i="7" s="1"/>
  <c r="BP52" i="7" s="1"/>
  <c r="BQ52" i="7" s="1"/>
  <c r="BR52" i="7" s="1"/>
  <c r="BS52" i="7" s="1"/>
  <c r="BT52" i="7" s="1"/>
  <c r="BU52" i="7" s="1"/>
  <c r="BV52" i="7" s="1"/>
  <c r="BW52" i="7" s="1"/>
  <c r="BX52" i="7" s="1"/>
  <c r="BY52" i="7" s="1"/>
  <c r="BZ52" i="7" s="1"/>
  <c r="CA52" i="7" s="1"/>
  <c r="CB52" i="7" s="1"/>
  <c r="CC52" i="7" s="1"/>
  <c r="CD52" i="7" s="1"/>
  <c r="CE52" i="7" s="1"/>
  <c r="CF52" i="7" s="1"/>
  <c r="CG52" i="7" s="1"/>
  <c r="CH52" i="7" s="1"/>
  <c r="CI52" i="7" s="1"/>
  <c r="CJ52" i="7" s="1"/>
  <c r="CK52" i="7" s="1"/>
  <c r="CL52" i="7" s="1"/>
  <c r="CM52" i="7" s="1"/>
  <c r="CN52" i="7" s="1"/>
  <c r="CO52" i="7" s="1"/>
  <c r="CP52" i="7" s="1"/>
  <c r="CQ52" i="7" s="1"/>
  <c r="CR52" i="7" s="1"/>
  <c r="CS52" i="7" s="1"/>
  <c r="CT52" i="7" s="1"/>
  <c r="CU52" i="7" s="1"/>
  <c r="CV52" i="7" s="1"/>
  <c r="CW52" i="7" s="1"/>
  <c r="CX52" i="7" s="1"/>
  <c r="CY52" i="7" s="1"/>
  <c r="CZ52" i="7" s="1"/>
  <c r="DA52" i="7" s="1"/>
  <c r="DB52" i="7" s="1"/>
  <c r="DC52" i="7" s="1"/>
  <c r="DD52" i="7" s="1"/>
  <c r="DE52" i="7" s="1"/>
  <c r="DF52" i="7" s="1"/>
  <c r="N65" i="7"/>
  <c r="DB70" i="13" l="1"/>
  <c r="DA101" i="13"/>
  <c r="DA129" i="13" s="1"/>
  <c r="CY130" i="7"/>
  <c r="K2" i="18"/>
  <c r="S2" i="18" s="1"/>
  <c r="CZ101" i="7"/>
  <c r="CZ130" i="7" s="1"/>
  <c r="DA70" i="7"/>
  <c r="DJ55" i="13"/>
  <c r="DG50" i="13"/>
  <c r="DI50" i="13"/>
  <c r="DH50" i="13"/>
  <c r="DJ50" i="13"/>
  <c r="DG54" i="13"/>
  <c r="DJ59" i="13"/>
  <c r="DJ40" i="13"/>
  <c r="DH48" i="13"/>
  <c r="DK59" i="13"/>
  <c r="DL59" i="13" s="1"/>
  <c r="DH58" i="13"/>
  <c r="DG51" i="13"/>
  <c r="DG61" i="13"/>
  <c r="DG56" i="13"/>
  <c r="DH53" i="13"/>
  <c r="DI53" i="13"/>
  <c r="DG53" i="13"/>
  <c r="DG52" i="13"/>
  <c r="DI65" i="13"/>
  <c r="DI55" i="13"/>
  <c r="DI47" i="13"/>
  <c r="B80" i="13"/>
  <c r="C80" i="13" s="1"/>
  <c r="B84" i="13"/>
  <c r="B91" i="13"/>
  <c r="C91" i="13" s="1"/>
  <c r="B86" i="13"/>
  <c r="C86" i="13" s="1"/>
  <c r="B81" i="13"/>
  <c r="C81" i="13" s="1"/>
  <c r="B83" i="13"/>
  <c r="B82" i="13"/>
  <c r="C82" i="13" s="1"/>
  <c r="D82" i="13" s="1"/>
  <c r="M100" i="7"/>
  <c r="L41" i="7"/>
  <c r="N55" i="7"/>
  <c r="O49" i="7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AB49" i="7" s="1"/>
  <c r="AC49" i="7" s="1"/>
  <c r="AD49" i="7" s="1"/>
  <c r="AE49" i="7" s="1"/>
  <c r="AF49" i="7" s="1"/>
  <c r="AG49" i="7" s="1"/>
  <c r="AH49" i="7" s="1"/>
  <c r="AI49" i="7" s="1"/>
  <c r="AJ49" i="7" s="1"/>
  <c r="AK49" i="7" s="1"/>
  <c r="AL49" i="7" s="1"/>
  <c r="AM49" i="7" s="1"/>
  <c r="AN49" i="7" s="1"/>
  <c r="AO49" i="7" s="1"/>
  <c r="AP49" i="7" s="1"/>
  <c r="AQ49" i="7" s="1"/>
  <c r="AR49" i="7" s="1"/>
  <c r="AS49" i="7" s="1"/>
  <c r="AT49" i="7" s="1"/>
  <c r="AU49" i="7" s="1"/>
  <c r="AV49" i="7" s="1"/>
  <c r="AW49" i="7" s="1"/>
  <c r="AX49" i="7" s="1"/>
  <c r="AY49" i="7" s="1"/>
  <c r="AZ49" i="7" s="1"/>
  <c r="BA49" i="7" s="1"/>
  <c r="BB49" i="7" s="1"/>
  <c r="BC49" i="7" s="1"/>
  <c r="BD49" i="7" s="1"/>
  <c r="BE49" i="7" s="1"/>
  <c r="BF49" i="7" s="1"/>
  <c r="BG49" i="7" s="1"/>
  <c r="BH49" i="7" s="1"/>
  <c r="BI49" i="7" s="1"/>
  <c r="BJ49" i="7" s="1"/>
  <c r="BK49" i="7" s="1"/>
  <c r="BL49" i="7" s="1"/>
  <c r="BM49" i="7" s="1"/>
  <c r="BN49" i="7" s="1"/>
  <c r="BO49" i="7" s="1"/>
  <c r="BP49" i="7" s="1"/>
  <c r="BQ49" i="7" s="1"/>
  <c r="BR49" i="7" s="1"/>
  <c r="BS49" i="7" s="1"/>
  <c r="BT49" i="7" s="1"/>
  <c r="BU49" i="7" s="1"/>
  <c r="BV49" i="7" s="1"/>
  <c r="BW49" i="7" s="1"/>
  <c r="BX49" i="7" s="1"/>
  <c r="BY49" i="7" s="1"/>
  <c r="BZ49" i="7" s="1"/>
  <c r="CA49" i="7" s="1"/>
  <c r="CB49" i="7" s="1"/>
  <c r="CC49" i="7" s="1"/>
  <c r="CD49" i="7" s="1"/>
  <c r="CE49" i="7" s="1"/>
  <c r="CF49" i="7" s="1"/>
  <c r="CG49" i="7" s="1"/>
  <c r="CH49" i="7" s="1"/>
  <c r="CI49" i="7" s="1"/>
  <c r="CJ49" i="7" s="1"/>
  <c r="CK49" i="7" s="1"/>
  <c r="CL49" i="7" s="1"/>
  <c r="CM49" i="7" s="1"/>
  <c r="CN49" i="7" s="1"/>
  <c r="CO49" i="7" s="1"/>
  <c r="CP49" i="7" s="1"/>
  <c r="CQ49" i="7" s="1"/>
  <c r="CR49" i="7" s="1"/>
  <c r="CS49" i="7" s="1"/>
  <c r="CT49" i="7" s="1"/>
  <c r="CU49" i="7" s="1"/>
  <c r="CV49" i="7" s="1"/>
  <c r="CW49" i="7" s="1"/>
  <c r="CX49" i="7" s="1"/>
  <c r="CY49" i="7" s="1"/>
  <c r="CZ49" i="7" s="1"/>
  <c r="DA49" i="7" s="1"/>
  <c r="DB49" i="7" s="1"/>
  <c r="DC49" i="7" s="1"/>
  <c r="DD49" i="7" s="1"/>
  <c r="DE49" i="7" s="1"/>
  <c r="DF49" i="7" s="1"/>
  <c r="T60" i="13"/>
  <c r="U60" i="13" s="1"/>
  <c r="V60" i="13" s="1"/>
  <c r="W60" i="13" s="1"/>
  <c r="X60" i="13" s="1"/>
  <c r="Y60" i="13" s="1"/>
  <c r="Z60" i="13" s="1"/>
  <c r="AA60" i="13" s="1"/>
  <c r="D70" i="13"/>
  <c r="T57" i="13"/>
  <c r="U57" i="13" s="1"/>
  <c r="V57" i="13" s="1"/>
  <c r="W57" i="13" s="1"/>
  <c r="X57" i="13" s="1"/>
  <c r="Y57" i="13" s="1"/>
  <c r="Z57" i="13" s="1"/>
  <c r="AA57" i="13" s="1"/>
  <c r="AB57" i="13" s="1"/>
  <c r="AC57" i="13" s="1"/>
  <c r="AD57" i="13" s="1"/>
  <c r="AE57" i="13" s="1"/>
  <c r="AF57" i="13" s="1"/>
  <c r="AG57" i="13" s="1"/>
  <c r="AH57" i="13" s="1"/>
  <c r="AI57" i="13" s="1"/>
  <c r="AJ57" i="13" s="1"/>
  <c r="AK57" i="13" s="1"/>
  <c r="AL57" i="13" s="1"/>
  <c r="AM57" i="13" s="1"/>
  <c r="AN57" i="13" s="1"/>
  <c r="AO57" i="13" s="1"/>
  <c r="AP57" i="13" s="1"/>
  <c r="AQ57" i="13" s="1"/>
  <c r="AR57" i="13" s="1"/>
  <c r="AS57" i="13" s="1"/>
  <c r="AT57" i="13" s="1"/>
  <c r="AU57" i="13" s="1"/>
  <c r="AV57" i="13" s="1"/>
  <c r="AW57" i="13" s="1"/>
  <c r="AX57" i="13" s="1"/>
  <c r="AY57" i="13" s="1"/>
  <c r="AZ57" i="13" s="1"/>
  <c r="BA57" i="13" s="1"/>
  <c r="BB57" i="13" s="1"/>
  <c r="BC57" i="13" s="1"/>
  <c r="BD57" i="13" s="1"/>
  <c r="BE57" i="13" s="1"/>
  <c r="BF57" i="13" s="1"/>
  <c r="BG57" i="13" s="1"/>
  <c r="BH57" i="13" s="1"/>
  <c r="BI57" i="13" s="1"/>
  <c r="BJ57" i="13" s="1"/>
  <c r="BK57" i="13" s="1"/>
  <c r="BL57" i="13" s="1"/>
  <c r="BM57" i="13" s="1"/>
  <c r="BN57" i="13" s="1"/>
  <c r="BO57" i="13" s="1"/>
  <c r="BP57" i="13" s="1"/>
  <c r="BQ57" i="13" s="1"/>
  <c r="BR57" i="13" s="1"/>
  <c r="BS57" i="13" s="1"/>
  <c r="BT57" i="13" s="1"/>
  <c r="BU57" i="13" s="1"/>
  <c r="BV57" i="13" s="1"/>
  <c r="BW57" i="13" s="1"/>
  <c r="BX57" i="13" s="1"/>
  <c r="BY57" i="13" s="1"/>
  <c r="BZ57" i="13" s="1"/>
  <c r="CA57" i="13" s="1"/>
  <c r="CB57" i="13" s="1"/>
  <c r="CC57" i="13" s="1"/>
  <c r="CD57" i="13" s="1"/>
  <c r="CE57" i="13" s="1"/>
  <c r="CF57" i="13" s="1"/>
  <c r="CG57" i="13" s="1"/>
  <c r="CH57" i="13" s="1"/>
  <c r="CI57" i="13" s="1"/>
  <c r="CJ57" i="13" s="1"/>
  <c r="CK57" i="13" s="1"/>
  <c r="CL57" i="13" s="1"/>
  <c r="CM57" i="13" s="1"/>
  <c r="CN57" i="13" s="1"/>
  <c r="CO57" i="13" s="1"/>
  <c r="CP57" i="13" s="1"/>
  <c r="CQ57" i="13" s="1"/>
  <c r="CR57" i="13" s="1"/>
  <c r="CS57" i="13" s="1"/>
  <c r="CT57" i="13" s="1"/>
  <c r="CU57" i="13" s="1"/>
  <c r="CV57" i="13" s="1"/>
  <c r="CW57" i="13" s="1"/>
  <c r="CX57" i="13" s="1"/>
  <c r="CY57" i="13" s="1"/>
  <c r="CZ57" i="13" s="1"/>
  <c r="DA57" i="13" s="1"/>
  <c r="DB57" i="13" s="1"/>
  <c r="DC57" i="13" s="1"/>
  <c r="DD57" i="13" s="1"/>
  <c r="DE57" i="13" s="1"/>
  <c r="DF57" i="13" s="1"/>
  <c r="T49" i="13"/>
  <c r="U49" i="13" s="1"/>
  <c r="V49" i="13" s="1"/>
  <c r="W49" i="13" s="1"/>
  <c r="X49" i="13" s="1"/>
  <c r="Y49" i="13" s="1"/>
  <c r="Z49" i="13" s="1"/>
  <c r="AA49" i="13" s="1"/>
  <c r="AB49" i="13" s="1"/>
  <c r="AC49" i="13" s="1"/>
  <c r="AD49" i="13" s="1"/>
  <c r="AE49" i="13" s="1"/>
  <c r="AF49" i="13" s="1"/>
  <c r="AG49" i="13" s="1"/>
  <c r="AH49" i="13" s="1"/>
  <c r="AI49" i="13" s="1"/>
  <c r="AJ49" i="13" s="1"/>
  <c r="AK49" i="13" s="1"/>
  <c r="AL49" i="13" s="1"/>
  <c r="AM49" i="13" s="1"/>
  <c r="AN49" i="13" s="1"/>
  <c r="AO49" i="13" s="1"/>
  <c r="AP49" i="13" s="1"/>
  <c r="AQ49" i="13" s="1"/>
  <c r="AR49" i="13" s="1"/>
  <c r="AS49" i="13" s="1"/>
  <c r="AT49" i="13" s="1"/>
  <c r="AU49" i="13" s="1"/>
  <c r="AV49" i="13" s="1"/>
  <c r="AW49" i="13" s="1"/>
  <c r="AX49" i="13" s="1"/>
  <c r="AY49" i="13" s="1"/>
  <c r="AZ49" i="13" s="1"/>
  <c r="BA49" i="13" s="1"/>
  <c r="BB49" i="13" s="1"/>
  <c r="BC49" i="13" s="1"/>
  <c r="BD49" i="13" s="1"/>
  <c r="BE49" i="13" s="1"/>
  <c r="BF49" i="13" s="1"/>
  <c r="BG49" i="13" s="1"/>
  <c r="BH49" i="13" s="1"/>
  <c r="BI49" i="13" s="1"/>
  <c r="BJ49" i="13" s="1"/>
  <c r="BK49" i="13" s="1"/>
  <c r="BL49" i="13" s="1"/>
  <c r="BM49" i="13" s="1"/>
  <c r="BN49" i="13" s="1"/>
  <c r="BO49" i="13" s="1"/>
  <c r="BP49" i="13" s="1"/>
  <c r="BQ49" i="13" s="1"/>
  <c r="BR49" i="13" s="1"/>
  <c r="BS49" i="13" s="1"/>
  <c r="BT49" i="13" s="1"/>
  <c r="BU49" i="13" s="1"/>
  <c r="BV49" i="13" s="1"/>
  <c r="BW49" i="13" s="1"/>
  <c r="BX49" i="13" s="1"/>
  <c r="BY49" i="13" s="1"/>
  <c r="BZ49" i="13" s="1"/>
  <c r="CA49" i="13" s="1"/>
  <c r="CB49" i="13" s="1"/>
  <c r="CC49" i="13" s="1"/>
  <c r="CD49" i="13" s="1"/>
  <c r="CE49" i="13" s="1"/>
  <c r="CF49" i="13" s="1"/>
  <c r="CG49" i="13" s="1"/>
  <c r="CH49" i="13" s="1"/>
  <c r="CI49" i="13" s="1"/>
  <c r="CJ49" i="13" s="1"/>
  <c r="CK49" i="13" s="1"/>
  <c r="CL49" i="13" s="1"/>
  <c r="CM49" i="13" s="1"/>
  <c r="CN49" i="13" s="1"/>
  <c r="CO49" i="13" s="1"/>
  <c r="CP49" i="13" s="1"/>
  <c r="CQ49" i="13" s="1"/>
  <c r="CR49" i="13" s="1"/>
  <c r="CS49" i="13" s="1"/>
  <c r="CT49" i="13" s="1"/>
  <c r="CU49" i="13" s="1"/>
  <c r="CV49" i="13" s="1"/>
  <c r="CW49" i="13" s="1"/>
  <c r="CX49" i="13" s="1"/>
  <c r="CY49" i="13" s="1"/>
  <c r="CZ49" i="13" s="1"/>
  <c r="DA49" i="13" s="1"/>
  <c r="DB49" i="13" s="1"/>
  <c r="DC49" i="13" s="1"/>
  <c r="DD49" i="13" s="1"/>
  <c r="DE49" i="13" s="1"/>
  <c r="DF49" i="13" s="1"/>
  <c r="AK42" i="7"/>
  <c r="AL42" i="7" s="1"/>
  <c r="AM42" i="7" s="1"/>
  <c r="AN42" i="7" s="1"/>
  <c r="AO42" i="7" s="1"/>
  <c r="AP42" i="7" s="1"/>
  <c r="AQ42" i="7" s="1"/>
  <c r="AR42" i="7" s="1"/>
  <c r="AS42" i="7" s="1"/>
  <c r="AT42" i="7" s="1"/>
  <c r="AU42" i="7" s="1"/>
  <c r="AV42" i="7" s="1"/>
  <c r="AW42" i="7" s="1"/>
  <c r="N63" i="13"/>
  <c r="O63" i="13" s="1"/>
  <c r="P63" i="13" s="1"/>
  <c r="Q63" i="13" s="1"/>
  <c r="R63" i="13" s="1"/>
  <c r="S63" i="13" s="1"/>
  <c r="T63" i="13" s="1"/>
  <c r="U63" i="13" s="1"/>
  <c r="V63" i="13" s="1"/>
  <c r="W63" i="13" s="1"/>
  <c r="X63" i="13" s="1"/>
  <c r="Y63" i="13" s="1"/>
  <c r="Z63" i="13" s="1"/>
  <c r="AA63" i="13" s="1"/>
  <c r="AB63" i="13" s="1"/>
  <c r="AC63" i="13" s="1"/>
  <c r="AD63" i="13" s="1"/>
  <c r="AE63" i="13" s="1"/>
  <c r="AF63" i="13" s="1"/>
  <c r="AG63" i="13" s="1"/>
  <c r="AH63" i="13" s="1"/>
  <c r="AI63" i="13" s="1"/>
  <c r="AJ63" i="13" s="1"/>
  <c r="AK63" i="13" s="1"/>
  <c r="AL63" i="13" s="1"/>
  <c r="AM63" i="13" s="1"/>
  <c r="AN63" i="13" s="1"/>
  <c r="AO63" i="13" s="1"/>
  <c r="AP63" i="13" s="1"/>
  <c r="AQ63" i="13" s="1"/>
  <c r="AR63" i="13" s="1"/>
  <c r="AS63" i="13" s="1"/>
  <c r="AT63" i="13" s="1"/>
  <c r="AU63" i="13" s="1"/>
  <c r="AV63" i="13" s="1"/>
  <c r="AW63" i="13" s="1"/>
  <c r="AX63" i="13" s="1"/>
  <c r="AY63" i="13" s="1"/>
  <c r="AZ63" i="13" s="1"/>
  <c r="BA63" i="13" s="1"/>
  <c r="BB63" i="13" s="1"/>
  <c r="BC63" i="13" s="1"/>
  <c r="BD63" i="13" s="1"/>
  <c r="BE63" i="13" s="1"/>
  <c r="BF63" i="13" s="1"/>
  <c r="BG63" i="13" s="1"/>
  <c r="BH63" i="13" s="1"/>
  <c r="BI63" i="13" s="1"/>
  <c r="BJ63" i="13" s="1"/>
  <c r="BK63" i="13" s="1"/>
  <c r="BL63" i="13" s="1"/>
  <c r="BM63" i="13" s="1"/>
  <c r="BN63" i="13" s="1"/>
  <c r="BO63" i="13" s="1"/>
  <c r="BP63" i="13" s="1"/>
  <c r="BQ63" i="13" s="1"/>
  <c r="BR63" i="13" s="1"/>
  <c r="BS63" i="13" s="1"/>
  <c r="BT63" i="13" s="1"/>
  <c r="BU63" i="13" s="1"/>
  <c r="BV63" i="13" s="1"/>
  <c r="BW63" i="13" s="1"/>
  <c r="BX63" i="13" s="1"/>
  <c r="BY63" i="13" s="1"/>
  <c r="BZ63" i="13" s="1"/>
  <c r="CA63" i="13" s="1"/>
  <c r="CB63" i="13" s="1"/>
  <c r="CC63" i="13" s="1"/>
  <c r="CD63" i="13" s="1"/>
  <c r="CE63" i="13" s="1"/>
  <c r="CF63" i="13" s="1"/>
  <c r="CG63" i="13" s="1"/>
  <c r="CH63" i="13" s="1"/>
  <c r="CI63" i="13" s="1"/>
  <c r="CJ63" i="13" s="1"/>
  <c r="CK63" i="13" s="1"/>
  <c r="CL63" i="13" s="1"/>
  <c r="CM63" i="13" s="1"/>
  <c r="CN63" i="13" s="1"/>
  <c r="CO63" i="13" s="1"/>
  <c r="CP63" i="13" s="1"/>
  <c r="CQ63" i="13" s="1"/>
  <c r="CR63" i="13" s="1"/>
  <c r="CS63" i="13" s="1"/>
  <c r="CT63" i="13" s="1"/>
  <c r="CU63" i="13" s="1"/>
  <c r="CV63" i="13" s="1"/>
  <c r="CW63" i="13" s="1"/>
  <c r="CX63" i="13" s="1"/>
  <c r="CY63" i="13" s="1"/>
  <c r="CZ63" i="13" s="1"/>
  <c r="DA63" i="13" s="1"/>
  <c r="DB63" i="13" s="1"/>
  <c r="DC63" i="13" s="1"/>
  <c r="DD63" i="13" s="1"/>
  <c r="DE63" i="13" s="1"/>
  <c r="DF63" i="13" s="1"/>
  <c r="BG41" i="13"/>
  <c r="BH41" i="13" s="1"/>
  <c r="BI41" i="13" s="1"/>
  <c r="BJ41" i="13" s="1"/>
  <c r="BK41" i="13" s="1"/>
  <c r="BL41" i="13" s="1"/>
  <c r="BM41" i="13" s="1"/>
  <c r="BN41" i="13" s="1"/>
  <c r="BO41" i="13" s="1"/>
  <c r="BP41" i="13" s="1"/>
  <c r="BQ41" i="13" s="1"/>
  <c r="BR41" i="13" s="1"/>
  <c r="BS41" i="13" s="1"/>
  <c r="BT41" i="13" s="1"/>
  <c r="BU41" i="13" s="1"/>
  <c r="BV41" i="13" s="1"/>
  <c r="BW41" i="13" s="1"/>
  <c r="BX41" i="13" s="1"/>
  <c r="BY41" i="13" s="1"/>
  <c r="BZ41" i="13" s="1"/>
  <c r="CA41" i="13" s="1"/>
  <c r="CB41" i="13" s="1"/>
  <c r="CC41" i="13" s="1"/>
  <c r="CD41" i="13" s="1"/>
  <c r="CE41" i="13" s="1"/>
  <c r="CF41" i="13" s="1"/>
  <c r="CG41" i="13" s="1"/>
  <c r="CH41" i="13" s="1"/>
  <c r="CI41" i="13" s="1"/>
  <c r="CJ41" i="13" s="1"/>
  <c r="CK41" i="13" s="1"/>
  <c r="CL41" i="13" s="1"/>
  <c r="CM41" i="13" s="1"/>
  <c r="CN41" i="13" s="1"/>
  <c r="CO41" i="13" s="1"/>
  <c r="CP41" i="13" s="1"/>
  <c r="CQ41" i="13" s="1"/>
  <c r="CR41" i="13" s="1"/>
  <c r="CS41" i="13" s="1"/>
  <c r="CT41" i="13" s="1"/>
  <c r="CU41" i="13" s="1"/>
  <c r="CV41" i="13" s="1"/>
  <c r="CW41" i="13" s="1"/>
  <c r="CX41" i="13" s="1"/>
  <c r="CY41" i="13" s="1"/>
  <c r="CZ41" i="13" s="1"/>
  <c r="DA41" i="13" s="1"/>
  <c r="DB41" i="13" s="1"/>
  <c r="DC41" i="13" s="1"/>
  <c r="DD41" i="13" s="1"/>
  <c r="DE41" i="13" s="1"/>
  <c r="DF41" i="13" s="1"/>
  <c r="P45" i="13"/>
  <c r="Q45" i="13" s="1"/>
  <c r="R45" i="13" s="1"/>
  <c r="S45" i="13" s="1"/>
  <c r="T45" i="13" s="1"/>
  <c r="U45" i="13" s="1"/>
  <c r="V45" i="13" s="1"/>
  <c r="W45" i="13" s="1"/>
  <c r="X45" i="13" s="1"/>
  <c r="Y45" i="13" s="1"/>
  <c r="Z45" i="13" s="1"/>
  <c r="AA45" i="13" s="1"/>
  <c r="AB45" i="13" s="1"/>
  <c r="AC45" i="13" s="1"/>
  <c r="AD45" i="13" s="1"/>
  <c r="AE45" i="13" s="1"/>
  <c r="AF45" i="13" s="1"/>
  <c r="AG45" i="13" s="1"/>
  <c r="AH45" i="13" s="1"/>
  <c r="AI45" i="13" s="1"/>
  <c r="AJ45" i="13" s="1"/>
  <c r="AK45" i="13" s="1"/>
  <c r="AL45" i="13" s="1"/>
  <c r="AM45" i="13" s="1"/>
  <c r="AN45" i="13" s="1"/>
  <c r="AO45" i="13" s="1"/>
  <c r="AP45" i="13" s="1"/>
  <c r="AQ45" i="13" s="1"/>
  <c r="AR45" i="13" s="1"/>
  <c r="AS45" i="13" s="1"/>
  <c r="AT45" i="13" s="1"/>
  <c r="AU45" i="13" s="1"/>
  <c r="AV45" i="13" s="1"/>
  <c r="AW45" i="13" s="1"/>
  <c r="AX45" i="13" s="1"/>
  <c r="AY45" i="13" s="1"/>
  <c r="AZ45" i="13" s="1"/>
  <c r="BA45" i="13" s="1"/>
  <c r="BB45" i="13" s="1"/>
  <c r="BC45" i="13" s="1"/>
  <c r="BD45" i="13" s="1"/>
  <c r="BE45" i="13" s="1"/>
  <c r="BF45" i="13" s="1"/>
  <c r="BG45" i="13" s="1"/>
  <c r="BH45" i="13" s="1"/>
  <c r="BI45" i="13" s="1"/>
  <c r="BJ45" i="13" s="1"/>
  <c r="BK45" i="13" s="1"/>
  <c r="BL45" i="13" s="1"/>
  <c r="BM45" i="13" s="1"/>
  <c r="BN45" i="13" s="1"/>
  <c r="BO45" i="13" s="1"/>
  <c r="BP45" i="13" s="1"/>
  <c r="BQ45" i="13" s="1"/>
  <c r="BR45" i="13" s="1"/>
  <c r="BS45" i="13" s="1"/>
  <c r="BT45" i="13" s="1"/>
  <c r="BU45" i="13" s="1"/>
  <c r="BV45" i="13" s="1"/>
  <c r="BW45" i="13" s="1"/>
  <c r="BX45" i="13" s="1"/>
  <c r="BY45" i="13" s="1"/>
  <c r="BZ45" i="13" s="1"/>
  <c r="CA45" i="13" s="1"/>
  <c r="CB45" i="13" s="1"/>
  <c r="CC45" i="13" s="1"/>
  <c r="CD45" i="13" s="1"/>
  <c r="CE45" i="13" s="1"/>
  <c r="CF45" i="13" s="1"/>
  <c r="CG45" i="13" s="1"/>
  <c r="CH45" i="13" s="1"/>
  <c r="CI45" i="13" s="1"/>
  <c r="CJ45" i="13" s="1"/>
  <c r="CK45" i="13" s="1"/>
  <c r="CL45" i="13" s="1"/>
  <c r="CM45" i="13" s="1"/>
  <c r="CN45" i="13" s="1"/>
  <c r="CO45" i="13" s="1"/>
  <c r="CP45" i="13" s="1"/>
  <c r="CQ45" i="13" s="1"/>
  <c r="CR45" i="13" s="1"/>
  <c r="CS45" i="13" s="1"/>
  <c r="CT45" i="13" s="1"/>
  <c r="CU45" i="13" s="1"/>
  <c r="CV45" i="13" s="1"/>
  <c r="CW45" i="13" s="1"/>
  <c r="CX45" i="13" s="1"/>
  <c r="CY45" i="13" s="1"/>
  <c r="CZ45" i="13" s="1"/>
  <c r="DA45" i="13" s="1"/>
  <c r="DB45" i="13" s="1"/>
  <c r="DC45" i="13" s="1"/>
  <c r="DD45" i="13" s="1"/>
  <c r="DE45" i="13" s="1"/>
  <c r="DF45" i="13" s="1"/>
  <c r="Q62" i="13"/>
  <c r="R62" i="13" s="1"/>
  <c r="T64" i="13"/>
  <c r="U64" i="13" s="1"/>
  <c r="V64" i="13" s="1"/>
  <c r="W64" i="13" s="1"/>
  <c r="X64" i="13" s="1"/>
  <c r="Y64" i="13" s="1"/>
  <c r="Z64" i="13" s="1"/>
  <c r="AA64" i="13" s="1"/>
  <c r="AB64" i="13" s="1"/>
  <c r="AC64" i="13" s="1"/>
  <c r="AD64" i="13" s="1"/>
  <c r="AE64" i="13" s="1"/>
  <c r="AF64" i="13" s="1"/>
  <c r="AG64" i="13" s="1"/>
  <c r="AH64" i="13" s="1"/>
  <c r="AI64" i="13" s="1"/>
  <c r="AJ64" i="13" s="1"/>
  <c r="AK64" i="13" s="1"/>
  <c r="AL64" i="13" s="1"/>
  <c r="AM64" i="13" s="1"/>
  <c r="AN64" i="13" s="1"/>
  <c r="AO64" i="13" s="1"/>
  <c r="AP64" i="13" s="1"/>
  <c r="AQ64" i="13" s="1"/>
  <c r="AR64" i="13" s="1"/>
  <c r="AS64" i="13" s="1"/>
  <c r="AT64" i="13" s="1"/>
  <c r="AU64" i="13" s="1"/>
  <c r="AV64" i="13" s="1"/>
  <c r="AW64" i="13" s="1"/>
  <c r="AX64" i="13" s="1"/>
  <c r="AY64" i="13" s="1"/>
  <c r="AZ64" i="13" s="1"/>
  <c r="BA64" i="13" s="1"/>
  <c r="BB64" i="13" s="1"/>
  <c r="BC64" i="13" s="1"/>
  <c r="BD64" i="13" s="1"/>
  <c r="BE64" i="13" s="1"/>
  <c r="BF64" i="13" s="1"/>
  <c r="BG64" i="13" s="1"/>
  <c r="BH64" i="13" s="1"/>
  <c r="BI64" i="13" s="1"/>
  <c r="BJ64" i="13" s="1"/>
  <c r="BK64" i="13" s="1"/>
  <c r="BL64" i="13" s="1"/>
  <c r="BM64" i="13" s="1"/>
  <c r="BN64" i="13" s="1"/>
  <c r="BO64" i="13" s="1"/>
  <c r="BP64" i="13" s="1"/>
  <c r="BQ64" i="13" s="1"/>
  <c r="BR64" i="13" s="1"/>
  <c r="BS64" i="13" s="1"/>
  <c r="BT64" i="13" s="1"/>
  <c r="BU64" i="13" s="1"/>
  <c r="BV64" i="13" s="1"/>
  <c r="BW64" i="13" s="1"/>
  <c r="BX64" i="13" s="1"/>
  <c r="BY64" i="13" s="1"/>
  <c r="BZ64" i="13" s="1"/>
  <c r="CA64" i="13" s="1"/>
  <c r="CB64" i="13" s="1"/>
  <c r="CC64" i="13" s="1"/>
  <c r="CD64" i="13" s="1"/>
  <c r="CE64" i="13" s="1"/>
  <c r="CF64" i="13" s="1"/>
  <c r="CG64" i="13" s="1"/>
  <c r="CH64" i="13" s="1"/>
  <c r="CI64" i="13" s="1"/>
  <c r="CJ64" i="13" s="1"/>
  <c r="CK64" i="13" s="1"/>
  <c r="CL64" i="13" s="1"/>
  <c r="CM64" i="13" s="1"/>
  <c r="CN64" i="13" s="1"/>
  <c r="CO64" i="13" s="1"/>
  <c r="CP64" i="13" s="1"/>
  <c r="CQ64" i="13" s="1"/>
  <c r="CR64" i="13" s="1"/>
  <c r="CS64" i="13" s="1"/>
  <c r="CT64" i="13" s="1"/>
  <c r="CU64" i="13" s="1"/>
  <c r="CV64" i="13" s="1"/>
  <c r="CW64" i="13" s="1"/>
  <c r="CX64" i="13" s="1"/>
  <c r="CY64" i="13" s="1"/>
  <c r="CZ64" i="13" s="1"/>
  <c r="DA64" i="13" s="1"/>
  <c r="DB64" i="13" s="1"/>
  <c r="DC64" i="13" s="1"/>
  <c r="DD64" i="13" s="1"/>
  <c r="DE64" i="13" s="1"/>
  <c r="DF64" i="13" s="1"/>
  <c r="P42" i="13"/>
  <c r="Q42" i="13" s="1"/>
  <c r="R42" i="13" s="1"/>
  <c r="S42" i="13" s="1"/>
  <c r="T42" i="13" s="1"/>
  <c r="U42" i="13" s="1"/>
  <c r="V42" i="13" s="1"/>
  <c r="W42" i="13" s="1"/>
  <c r="X42" i="13" s="1"/>
  <c r="Y42" i="13" s="1"/>
  <c r="Z42" i="13" s="1"/>
  <c r="AA42" i="13" s="1"/>
  <c r="AB42" i="13" s="1"/>
  <c r="AC42" i="13" s="1"/>
  <c r="AD42" i="13" s="1"/>
  <c r="AE42" i="13" s="1"/>
  <c r="AF42" i="13" s="1"/>
  <c r="AG42" i="13" s="1"/>
  <c r="AH42" i="13" s="1"/>
  <c r="AI42" i="13" s="1"/>
  <c r="AJ42" i="13" s="1"/>
  <c r="AK42" i="13" s="1"/>
  <c r="AL42" i="13" s="1"/>
  <c r="AM42" i="13" s="1"/>
  <c r="AN42" i="13" s="1"/>
  <c r="AO42" i="13" s="1"/>
  <c r="AP42" i="13" s="1"/>
  <c r="AQ42" i="13" s="1"/>
  <c r="AR42" i="13" s="1"/>
  <c r="AS42" i="13" s="1"/>
  <c r="AT42" i="13" s="1"/>
  <c r="AU42" i="13" s="1"/>
  <c r="AV42" i="13" s="1"/>
  <c r="AW42" i="13" s="1"/>
  <c r="AX42" i="13" s="1"/>
  <c r="AY42" i="13" s="1"/>
  <c r="AZ42" i="13" s="1"/>
  <c r="BA42" i="13" s="1"/>
  <c r="BB42" i="13" s="1"/>
  <c r="BC42" i="13" s="1"/>
  <c r="BD42" i="13" s="1"/>
  <c r="BE42" i="13" s="1"/>
  <c r="BF42" i="13" s="1"/>
  <c r="BG42" i="13" s="1"/>
  <c r="BH42" i="13" s="1"/>
  <c r="BI42" i="13" s="1"/>
  <c r="BJ42" i="13" s="1"/>
  <c r="BK42" i="13" s="1"/>
  <c r="BL42" i="13" s="1"/>
  <c r="BM42" i="13" s="1"/>
  <c r="BN42" i="13" s="1"/>
  <c r="BO42" i="13" s="1"/>
  <c r="BP42" i="13" s="1"/>
  <c r="BQ42" i="13" s="1"/>
  <c r="BR42" i="13" s="1"/>
  <c r="BS42" i="13" s="1"/>
  <c r="BT42" i="13" s="1"/>
  <c r="BU42" i="13" s="1"/>
  <c r="BV42" i="13" s="1"/>
  <c r="BW42" i="13" s="1"/>
  <c r="BX42" i="13" s="1"/>
  <c r="BY42" i="13" s="1"/>
  <c r="BZ42" i="13" s="1"/>
  <c r="CA42" i="13" s="1"/>
  <c r="CB42" i="13" s="1"/>
  <c r="CC42" i="13" s="1"/>
  <c r="CD42" i="13" s="1"/>
  <c r="CE42" i="13" s="1"/>
  <c r="CF42" i="13" s="1"/>
  <c r="CG42" i="13" s="1"/>
  <c r="CH42" i="13" s="1"/>
  <c r="CI42" i="13" s="1"/>
  <c r="CJ42" i="13" s="1"/>
  <c r="CK42" i="13" s="1"/>
  <c r="CL42" i="13" s="1"/>
  <c r="CM42" i="13" s="1"/>
  <c r="CN42" i="13" s="1"/>
  <c r="CO42" i="13" s="1"/>
  <c r="CP42" i="13" s="1"/>
  <c r="CQ42" i="13" s="1"/>
  <c r="CR42" i="13" s="1"/>
  <c r="CS42" i="13" s="1"/>
  <c r="CT42" i="13" s="1"/>
  <c r="CU42" i="13" s="1"/>
  <c r="CV42" i="13" s="1"/>
  <c r="CW42" i="13" s="1"/>
  <c r="CX42" i="13" s="1"/>
  <c r="CY42" i="13" s="1"/>
  <c r="CZ42" i="13" s="1"/>
  <c r="DA42" i="13" s="1"/>
  <c r="DB42" i="13" s="1"/>
  <c r="DC42" i="13" s="1"/>
  <c r="DD42" i="13" s="1"/>
  <c r="DE42" i="13" s="1"/>
  <c r="DF42" i="13" s="1"/>
  <c r="P43" i="13"/>
  <c r="Q43" i="13" s="1"/>
  <c r="R43" i="13" s="1"/>
  <c r="S43" i="13" s="1"/>
  <c r="T43" i="13" s="1"/>
  <c r="U43" i="13" s="1"/>
  <c r="AB44" i="13"/>
  <c r="AC44" i="13" s="1"/>
  <c r="AD44" i="13" s="1"/>
  <c r="AE44" i="13" s="1"/>
  <c r="AF44" i="13" s="1"/>
  <c r="AG44" i="13" s="1"/>
  <c r="AH44" i="13" s="1"/>
  <c r="AI44" i="13" s="1"/>
  <c r="AJ44" i="13" s="1"/>
  <c r="AK44" i="13" s="1"/>
  <c r="AL44" i="13" s="1"/>
  <c r="AM44" i="13" s="1"/>
  <c r="AN44" i="13" s="1"/>
  <c r="AO44" i="13" s="1"/>
  <c r="AP44" i="13" s="1"/>
  <c r="AQ44" i="13" s="1"/>
  <c r="AR44" i="13" s="1"/>
  <c r="AS44" i="13" s="1"/>
  <c r="AT44" i="13" s="1"/>
  <c r="AU44" i="13" s="1"/>
  <c r="AV44" i="13" s="1"/>
  <c r="AW44" i="13" s="1"/>
  <c r="AX44" i="13" s="1"/>
  <c r="AY44" i="13" s="1"/>
  <c r="AZ44" i="13" s="1"/>
  <c r="BA44" i="13" s="1"/>
  <c r="BB44" i="13" s="1"/>
  <c r="BC44" i="13" s="1"/>
  <c r="BD44" i="13" s="1"/>
  <c r="BE44" i="13" s="1"/>
  <c r="BF44" i="13" s="1"/>
  <c r="BG44" i="13" s="1"/>
  <c r="BH44" i="13" s="1"/>
  <c r="BI44" i="13" s="1"/>
  <c r="BJ44" i="13" s="1"/>
  <c r="BK44" i="13" s="1"/>
  <c r="BL44" i="13" s="1"/>
  <c r="BM44" i="13" s="1"/>
  <c r="BN44" i="13" s="1"/>
  <c r="BO44" i="13" s="1"/>
  <c r="BP44" i="13" s="1"/>
  <c r="BQ44" i="13" s="1"/>
  <c r="BR44" i="13" s="1"/>
  <c r="BS44" i="13" s="1"/>
  <c r="BT44" i="13" s="1"/>
  <c r="BU44" i="13" s="1"/>
  <c r="BV44" i="13" s="1"/>
  <c r="BW44" i="13" s="1"/>
  <c r="BX44" i="13" s="1"/>
  <c r="BY44" i="13" s="1"/>
  <c r="BZ44" i="13" s="1"/>
  <c r="CA44" i="13" s="1"/>
  <c r="CB44" i="13" s="1"/>
  <c r="CC44" i="13" s="1"/>
  <c r="CD44" i="13" s="1"/>
  <c r="CE44" i="13" s="1"/>
  <c r="CF44" i="13" s="1"/>
  <c r="CG44" i="13" s="1"/>
  <c r="CH44" i="13" s="1"/>
  <c r="CI44" i="13" s="1"/>
  <c r="CJ44" i="13" s="1"/>
  <c r="CK44" i="13" s="1"/>
  <c r="CL44" i="13" s="1"/>
  <c r="CM44" i="13" s="1"/>
  <c r="CN44" i="13" s="1"/>
  <c r="CO44" i="13" s="1"/>
  <c r="CP44" i="13" s="1"/>
  <c r="CQ44" i="13" s="1"/>
  <c r="CR44" i="13" s="1"/>
  <c r="CS44" i="13" s="1"/>
  <c r="CT44" i="13" s="1"/>
  <c r="CU44" i="13" s="1"/>
  <c r="CV44" i="13" s="1"/>
  <c r="CW44" i="13" s="1"/>
  <c r="CX44" i="13" s="1"/>
  <c r="CY44" i="13" s="1"/>
  <c r="CZ44" i="13" s="1"/>
  <c r="DA44" i="13" s="1"/>
  <c r="DB44" i="13" s="1"/>
  <c r="DC44" i="13" s="1"/>
  <c r="DD44" i="13" s="1"/>
  <c r="DE44" i="13" s="1"/>
  <c r="DF44" i="13" s="1"/>
  <c r="C84" i="13"/>
  <c r="C83" i="13"/>
  <c r="E95" i="13"/>
  <c r="AU66" i="13"/>
  <c r="AV66" i="13" s="1"/>
  <c r="AW66" i="13" s="1"/>
  <c r="AX66" i="13" s="1"/>
  <c r="AY66" i="13" s="1"/>
  <c r="AZ66" i="13" s="1"/>
  <c r="BA66" i="13" s="1"/>
  <c r="BB66" i="13" s="1"/>
  <c r="BC66" i="13" s="1"/>
  <c r="BD66" i="13" s="1"/>
  <c r="D77" i="13"/>
  <c r="D88" i="13"/>
  <c r="M46" i="13"/>
  <c r="N46" i="13" s="1"/>
  <c r="O46" i="13" s="1"/>
  <c r="P46" i="13" s="1"/>
  <c r="Q46" i="13" s="1"/>
  <c r="R46" i="13" s="1"/>
  <c r="S46" i="13" s="1"/>
  <c r="T46" i="13" s="1"/>
  <c r="U46" i="13" s="1"/>
  <c r="V46" i="13" s="1"/>
  <c r="W46" i="13" s="1"/>
  <c r="X46" i="13" s="1"/>
  <c r="Y46" i="13" s="1"/>
  <c r="Z46" i="13" s="1"/>
  <c r="AA46" i="13" s="1"/>
  <c r="AB46" i="13" s="1"/>
  <c r="AC46" i="13" s="1"/>
  <c r="AD46" i="13" s="1"/>
  <c r="AE46" i="13" s="1"/>
  <c r="AF46" i="13" s="1"/>
  <c r="AG46" i="13" s="1"/>
  <c r="AH46" i="13" s="1"/>
  <c r="AI46" i="13" s="1"/>
  <c r="AJ46" i="13" s="1"/>
  <c r="AK46" i="13" s="1"/>
  <c r="AL46" i="13" s="1"/>
  <c r="AM46" i="13" s="1"/>
  <c r="AN46" i="13" s="1"/>
  <c r="AO46" i="13" s="1"/>
  <c r="AP46" i="13" s="1"/>
  <c r="AQ46" i="13" s="1"/>
  <c r="AR46" i="13" s="1"/>
  <c r="AS46" i="13" s="1"/>
  <c r="AT46" i="13" s="1"/>
  <c r="AU46" i="13" s="1"/>
  <c r="AV46" i="13" s="1"/>
  <c r="AW46" i="13" s="1"/>
  <c r="AX46" i="13" s="1"/>
  <c r="AY46" i="13" s="1"/>
  <c r="AZ46" i="13" s="1"/>
  <c r="BA46" i="13" s="1"/>
  <c r="BB46" i="13" s="1"/>
  <c r="BC46" i="13" s="1"/>
  <c r="BD46" i="13" s="1"/>
  <c r="BE46" i="13" s="1"/>
  <c r="BF46" i="13" s="1"/>
  <c r="BG46" i="13" s="1"/>
  <c r="BH46" i="13" s="1"/>
  <c r="BI46" i="13" s="1"/>
  <c r="BJ46" i="13" s="1"/>
  <c r="BK46" i="13" s="1"/>
  <c r="BL46" i="13" s="1"/>
  <c r="BM46" i="13" s="1"/>
  <c r="BN46" i="13" s="1"/>
  <c r="BO46" i="13" s="1"/>
  <c r="BP46" i="13" s="1"/>
  <c r="BQ46" i="13" s="1"/>
  <c r="BR46" i="13" s="1"/>
  <c r="BS46" i="13" s="1"/>
  <c r="BT46" i="13" s="1"/>
  <c r="BU46" i="13" s="1"/>
  <c r="BV46" i="13" s="1"/>
  <c r="BW46" i="13" s="1"/>
  <c r="BX46" i="13" s="1"/>
  <c r="BY46" i="13" s="1"/>
  <c r="BZ46" i="13" s="1"/>
  <c r="CA46" i="13" s="1"/>
  <c r="CB46" i="13" s="1"/>
  <c r="CC46" i="13" s="1"/>
  <c r="CD46" i="13" s="1"/>
  <c r="CE46" i="13" s="1"/>
  <c r="CF46" i="13" s="1"/>
  <c r="CG46" i="13" s="1"/>
  <c r="CH46" i="13" s="1"/>
  <c r="CI46" i="13" s="1"/>
  <c r="CJ46" i="13" s="1"/>
  <c r="CK46" i="13" s="1"/>
  <c r="CL46" i="13" s="1"/>
  <c r="CM46" i="13" s="1"/>
  <c r="CN46" i="13" s="1"/>
  <c r="CO46" i="13" s="1"/>
  <c r="CP46" i="13" s="1"/>
  <c r="CQ46" i="13" s="1"/>
  <c r="CR46" i="13" s="1"/>
  <c r="CS46" i="13" s="1"/>
  <c r="CT46" i="13" s="1"/>
  <c r="CU46" i="13" s="1"/>
  <c r="CV46" i="13" s="1"/>
  <c r="CW46" i="13" s="1"/>
  <c r="CX46" i="13" s="1"/>
  <c r="CY46" i="13" s="1"/>
  <c r="CZ46" i="13" s="1"/>
  <c r="DA46" i="13" s="1"/>
  <c r="DB46" i="13" s="1"/>
  <c r="DC46" i="13" s="1"/>
  <c r="DD46" i="13" s="1"/>
  <c r="DE46" i="13" s="1"/>
  <c r="DF46" i="13" s="1"/>
  <c r="D78" i="13"/>
  <c r="D86" i="13"/>
  <c r="D89" i="13"/>
  <c r="D85" i="13"/>
  <c r="Q46" i="7"/>
  <c r="BB56" i="7"/>
  <c r="BC56" i="7" s="1"/>
  <c r="BD56" i="7" s="1"/>
  <c r="BE56" i="7" s="1"/>
  <c r="BF56" i="7" s="1"/>
  <c r="BG56" i="7" s="1"/>
  <c r="BH56" i="7" s="1"/>
  <c r="BI56" i="7" s="1"/>
  <c r="BJ56" i="7" s="1"/>
  <c r="BK56" i="7" s="1"/>
  <c r="BL56" i="7" s="1"/>
  <c r="BM56" i="7" s="1"/>
  <c r="BN56" i="7" s="1"/>
  <c r="BO56" i="7" s="1"/>
  <c r="BP56" i="7" s="1"/>
  <c r="BQ56" i="7" s="1"/>
  <c r="BR56" i="7" s="1"/>
  <c r="BS56" i="7" s="1"/>
  <c r="BT56" i="7" s="1"/>
  <c r="BU56" i="7" s="1"/>
  <c r="BV56" i="7" s="1"/>
  <c r="BW56" i="7" s="1"/>
  <c r="BX56" i="7" s="1"/>
  <c r="BY56" i="7" s="1"/>
  <c r="BZ56" i="7" s="1"/>
  <c r="CA56" i="7" s="1"/>
  <c r="CB56" i="7" s="1"/>
  <c r="CC56" i="7" s="1"/>
  <c r="CD56" i="7" s="1"/>
  <c r="CE56" i="7" s="1"/>
  <c r="CF56" i="7" s="1"/>
  <c r="CG56" i="7" s="1"/>
  <c r="CH56" i="7" s="1"/>
  <c r="CI56" i="7" s="1"/>
  <c r="CJ56" i="7" s="1"/>
  <c r="CK56" i="7" s="1"/>
  <c r="CL56" i="7" s="1"/>
  <c r="CM56" i="7" s="1"/>
  <c r="CN56" i="7" s="1"/>
  <c r="CO56" i="7" s="1"/>
  <c r="CP56" i="7" s="1"/>
  <c r="CQ56" i="7" s="1"/>
  <c r="CR56" i="7" s="1"/>
  <c r="CS56" i="7" s="1"/>
  <c r="CT56" i="7" s="1"/>
  <c r="CU56" i="7" s="1"/>
  <c r="CV56" i="7" s="1"/>
  <c r="CW56" i="7" s="1"/>
  <c r="CX56" i="7" s="1"/>
  <c r="CY56" i="7" s="1"/>
  <c r="CZ56" i="7" s="1"/>
  <c r="DA56" i="7" s="1"/>
  <c r="DB56" i="7" s="1"/>
  <c r="DC56" i="7" s="1"/>
  <c r="DD56" i="7" s="1"/>
  <c r="DE56" i="7" s="1"/>
  <c r="DF56" i="7" s="1"/>
  <c r="T40" i="7"/>
  <c r="U40" i="7" s="1"/>
  <c r="V40" i="7" s="1"/>
  <c r="W40" i="7" s="1"/>
  <c r="X40" i="7" s="1"/>
  <c r="Y40" i="7" s="1"/>
  <c r="Z40" i="7" s="1"/>
  <c r="AA40" i="7" s="1"/>
  <c r="AB40" i="7" s="1"/>
  <c r="AC40" i="7" s="1"/>
  <c r="AD40" i="7" s="1"/>
  <c r="AE40" i="7" s="1"/>
  <c r="AF40" i="7" s="1"/>
  <c r="AG40" i="7" s="1"/>
  <c r="AH40" i="7" s="1"/>
  <c r="AI40" i="7" s="1"/>
  <c r="AJ40" i="7" s="1"/>
  <c r="AK40" i="7" s="1"/>
  <c r="AL40" i="7" s="1"/>
  <c r="AM40" i="7" s="1"/>
  <c r="AN40" i="7" s="1"/>
  <c r="AO40" i="7" s="1"/>
  <c r="AP40" i="7" s="1"/>
  <c r="AQ40" i="7" s="1"/>
  <c r="AR40" i="7" s="1"/>
  <c r="AS40" i="7" s="1"/>
  <c r="AT40" i="7" s="1"/>
  <c r="AU40" i="7" s="1"/>
  <c r="AV40" i="7" s="1"/>
  <c r="AW40" i="7" s="1"/>
  <c r="AX40" i="7" s="1"/>
  <c r="AY40" i="7" s="1"/>
  <c r="AZ40" i="7" s="1"/>
  <c r="BA40" i="7" s="1"/>
  <c r="BB40" i="7" s="1"/>
  <c r="BC40" i="7" s="1"/>
  <c r="BD40" i="7" s="1"/>
  <c r="BE40" i="7" s="1"/>
  <c r="BF40" i="7" s="1"/>
  <c r="BG40" i="7" s="1"/>
  <c r="BH40" i="7" s="1"/>
  <c r="BI40" i="7" s="1"/>
  <c r="BJ40" i="7" s="1"/>
  <c r="BK40" i="7" s="1"/>
  <c r="BL40" i="7" s="1"/>
  <c r="BM40" i="7" s="1"/>
  <c r="BN40" i="7" s="1"/>
  <c r="BO40" i="7" s="1"/>
  <c r="BP40" i="7" s="1"/>
  <c r="BQ40" i="7" s="1"/>
  <c r="BR40" i="7" s="1"/>
  <c r="BS40" i="7" s="1"/>
  <c r="BT40" i="7" s="1"/>
  <c r="BU40" i="7" s="1"/>
  <c r="BV40" i="7" s="1"/>
  <c r="BW40" i="7" s="1"/>
  <c r="BX40" i="7" s="1"/>
  <c r="BY40" i="7" s="1"/>
  <c r="BZ40" i="7" s="1"/>
  <c r="CA40" i="7" s="1"/>
  <c r="CB40" i="7" s="1"/>
  <c r="CC40" i="7" s="1"/>
  <c r="CD40" i="7" s="1"/>
  <c r="CE40" i="7" s="1"/>
  <c r="CF40" i="7" s="1"/>
  <c r="CG40" i="7" s="1"/>
  <c r="CH40" i="7" s="1"/>
  <c r="CI40" i="7" s="1"/>
  <c r="CJ40" i="7" s="1"/>
  <c r="CK40" i="7" s="1"/>
  <c r="CL40" i="7" s="1"/>
  <c r="CM40" i="7" s="1"/>
  <c r="CN40" i="7" s="1"/>
  <c r="CO40" i="7" s="1"/>
  <c r="CP40" i="7" s="1"/>
  <c r="CQ40" i="7" s="1"/>
  <c r="CR40" i="7" s="1"/>
  <c r="CS40" i="7" s="1"/>
  <c r="CT40" i="7" s="1"/>
  <c r="CU40" i="7" s="1"/>
  <c r="CV40" i="7" s="1"/>
  <c r="CW40" i="7" s="1"/>
  <c r="CX40" i="7" s="1"/>
  <c r="CY40" i="7" s="1"/>
  <c r="CZ40" i="7" s="1"/>
  <c r="DA40" i="7" s="1"/>
  <c r="DB40" i="7" s="1"/>
  <c r="DC40" i="7" s="1"/>
  <c r="DD40" i="7" s="1"/>
  <c r="DE40" i="7" s="1"/>
  <c r="DF40" i="7" s="1"/>
  <c r="AX42" i="7"/>
  <c r="AY42" i="7" s="1"/>
  <c r="AZ42" i="7" s="1"/>
  <c r="BA42" i="7" s="1"/>
  <c r="BB42" i="7" s="1"/>
  <c r="BC42" i="7" s="1"/>
  <c r="BD42" i="7" s="1"/>
  <c r="BE42" i="7" s="1"/>
  <c r="BF42" i="7" s="1"/>
  <c r="BG42" i="7" s="1"/>
  <c r="BH42" i="7" s="1"/>
  <c r="BI42" i="7" s="1"/>
  <c r="BJ42" i="7" s="1"/>
  <c r="BK42" i="7" s="1"/>
  <c r="BL42" i="7" s="1"/>
  <c r="BM42" i="7" s="1"/>
  <c r="BN42" i="7" s="1"/>
  <c r="BO42" i="7" s="1"/>
  <c r="BP42" i="7" s="1"/>
  <c r="BQ42" i="7" s="1"/>
  <c r="BR42" i="7" s="1"/>
  <c r="BS42" i="7" s="1"/>
  <c r="BT42" i="7" s="1"/>
  <c r="BU42" i="7" s="1"/>
  <c r="BV42" i="7" s="1"/>
  <c r="BW42" i="7" s="1"/>
  <c r="BX42" i="7" s="1"/>
  <c r="BY42" i="7" s="1"/>
  <c r="BZ42" i="7" s="1"/>
  <c r="CA42" i="7" s="1"/>
  <c r="CB42" i="7" s="1"/>
  <c r="CC42" i="7" s="1"/>
  <c r="CD42" i="7" s="1"/>
  <c r="CE42" i="7" s="1"/>
  <c r="CF42" i="7" s="1"/>
  <c r="CG42" i="7" s="1"/>
  <c r="CH42" i="7" s="1"/>
  <c r="CI42" i="7" s="1"/>
  <c r="CJ42" i="7" s="1"/>
  <c r="CK42" i="7" s="1"/>
  <c r="CL42" i="7" s="1"/>
  <c r="CM42" i="7" s="1"/>
  <c r="CN42" i="7" s="1"/>
  <c r="CO42" i="7" s="1"/>
  <c r="CP42" i="7" s="1"/>
  <c r="CQ42" i="7" s="1"/>
  <c r="CR42" i="7" s="1"/>
  <c r="CS42" i="7" s="1"/>
  <c r="CT42" i="7" s="1"/>
  <c r="CU42" i="7" s="1"/>
  <c r="CV42" i="7" s="1"/>
  <c r="CW42" i="7" s="1"/>
  <c r="CX42" i="7" s="1"/>
  <c r="CY42" i="7" s="1"/>
  <c r="CZ42" i="7" s="1"/>
  <c r="DA42" i="7" s="1"/>
  <c r="DB42" i="7" s="1"/>
  <c r="DC42" i="7" s="1"/>
  <c r="DD42" i="7" s="1"/>
  <c r="DE42" i="7" s="1"/>
  <c r="DF42" i="7" s="1"/>
  <c r="O65" i="7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AF65" i="7" s="1"/>
  <c r="AG65" i="7" s="1"/>
  <c r="AH65" i="7" s="1"/>
  <c r="AI65" i="7" s="1"/>
  <c r="AJ65" i="7" s="1"/>
  <c r="AK65" i="7" s="1"/>
  <c r="AL65" i="7" s="1"/>
  <c r="AM65" i="7" s="1"/>
  <c r="AN65" i="7" s="1"/>
  <c r="AO65" i="7" s="1"/>
  <c r="AP65" i="7" s="1"/>
  <c r="AQ65" i="7" s="1"/>
  <c r="AR65" i="7" s="1"/>
  <c r="AS65" i="7" s="1"/>
  <c r="AT65" i="7" s="1"/>
  <c r="AU65" i="7" s="1"/>
  <c r="AV65" i="7" s="1"/>
  <c r="AW65" i="7" s="1"/>
  <c r="AX65" i="7" s="1"/>
  <c r="AY65" i="7" s="1"/>
  <c r="AZ65" i="7" s="1"/>
  <c r="BA65" i="7" s="1"/>
  <c r="BB65" i="7" s="1"/>
  <c r="BC65" i="7" s="1"/>
  <c r="BD65" i="7" s="1"/>
  <c r="BE65" i="7" s="1"/>
  <c r="BF65" i="7" s="1"/>
  <c r="BG65" i="7" s="1"/>
  <c r="BH65" i="7" s="1"/>
  <c r="BI65" i="7" s="1"/>
  <c r="BJ65" i="7" s="1"/>
  <c r="BK65" i="7" s="1"/>
  <c r="BL65" i="7" s="1"/>
  <c r="BM65" i="7" s="1"/>
  <c r="BN65" i="7" s="1"/>
  <c r="BO65" i="7" s="1"/>
  <c r="BP65" i="7" s="1"/>
  <c r="BQ65" i="7" s="1"/>
  <c r="BR65" i="7" s="1"/>
  <c r="BS65" i="7" s="1"/>
  <c r="BT65" i="7" s="1"/>
  <c r="BU65" i="7" s="1"/>
  <c r="BV65" i="7" s="1"/>
  <c r="BW65" i="7" s="1"/>
  <c r="BX65" i="7" s="1"/>
  <c r="BY65" i="7" s="1"/>
  <c r="BZ65" i="7" s="1"/>
  <c r="CA65" i="7" s="1"/>
  <c r="CB65" i="7" s="1"/>
  <c r="CC65" i="7" s="1"/>
  <c r="CD65" i="7" s="1"/>
  <c r="CE65" i="7" s="1"/>
  <c r="CF65" i="7" s="1"/>
  <c r="CG65" i="7" s="1"/>
  <c r="CH65" i="7" s="1"/>
  <c r="CI65" i="7" s="1"/>
  <c r="CJ65" i="7" s="1"/>
  <c r="CK65" i="7" s="1"/>
  <c r="CL65" i="7" s="1"/>
  <c r="CM65" i="7" s="1"/>
  <c r="CN65" i="7" s="1"/>
  <c r="CO65" i="7" s="1"/>
  <c r="CP65" i="7" s="1"/>
  <c r="CQ65" i="7" s="1"/>
  <c r="CR65" i="7" s="1"/>
  <c r="CS65" i="7" s="1"/>
  <c r="CT65" i="7" s="1"/>
  <c r="CU65" i="7" s="1"/>
  <c r="CV65" i="7" s="1"/>
  <c r="CW65" i="7" s="1"/>
  <c r="CX65" i="7" s="1"/>
  <c r="CY65" i="7" s="1"/>
  <c r="CZ65" i="7" s="1"/>
  <c r="DA65" i="7" s="1"/>
  <c r="DB65" i="7" s="1"/>
  <c r="DC65" i="7" s="1"/>
  <c r="DD65" i="7" s="1"/>
  <c r="DE65" i="7" s="1"/>
  <c r="DF65" i="7" s="1"/>
  <c r="P64" i="7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F64" i="7" s="1"/>
  <c r="AG64" i="7" s="1"/>
  <c r="AH64" i="7" s="1"/>
  <c r="AI64" i="7" s="1"/>
  <c r="AJ64" i="7" s="1"/>
  <c r="AK64" i="7" s="1"/>
  <c r="AL64" i="7" s="1"/>
  <c r="AM64" i="7" s="1"/>
  <c r="AN64" i="7" s="1"/>
  <c r="AO64" i="7" s="1"/>
  <c r="AP64" i="7" s="1"/>
  <c r="AQ64" i="7" s="1"/>
  <c r="AR64" i="7" s="1"/>
  <c r="AS64" i="7" s="1"/>
  <c r="AT64" i="7" s="1"/>
  <c r="AU64" i="7" s="1"/>
  <c r="AV64" i="7" s="1"/>
  <c r="AW64" i="7" s="1"/>
  <c r="AX64" i="7" s="1"/>
  <c r="AY64" i="7" s="1"/>
  <c r="AZ64" i="7" s="1"/>
  <c r="BA64" i="7" s="1"/>
  <c r="BB64" i="7" s="1"/>
  <c r="BC64" i="7" s="1"/>
  <c r="BD64" i="7" s="1"/>
  <c r="BE64" i="7" s="1"/>
  <c r="BF64" i="7" s="1"/>
  <c r="BG64" i="7" s="1"/>
  <c r="BH64" i="7" s="1"/>
  <c r="BI64" i="7" s="1"/>
  <c r="BJ64" i="7" s="1"/>
  <c r="BK64" i="7" s="1"/>
  <c r="BL64" i="7" s="1"/>
  <c r="BM64" i="7" s="1"/>
  <c r="BN64" i="7" s="1"/>
  <c r="BO64" i="7" s="1"/>
  <c r="BP64" i="7" s="1"/>
  <c r="BQ64" i="7" s="1"/>
  <c r="BR64" i="7" s="1"/>
  <c r="BS64" i="7" s="1"/>
  <c r="BT64" i="7" s="1"/>
  <c r="BU64" i="7" s="1"/>
  <c r="BV64" i="7" s="1"/>
  <c r="BW64" i="7" s="1"/>
  <c r="BX64" i="7" s="1"/>
  <c r="BY64" i="7" s="1"/>
  <c r="BZ64" i="7" s="1"/>
  <c r="CA64" i="7" s="1"/>
  <c r="CB64" i="7" s="1"/>
  <c r="CC64" i="7" s="1"/>
  <c r="CD64" i="7" s="1"/>
  <c r="CE64" i="7" s="1"/>
  <c r="CF64" i="7" s="1"/>
  <c r="CG64" i="7" s="1"/>
  <c r="CH64" i="7" s="1"/>
  <c r="CI64" i="7" s="1"/>
  <c r="CJ64" i="7" s="1"/>
  <c r="CK64" i="7" s="1"/>
  <c r="CL64" i="7" s="1"/>
  <c r="CM64" i="7" s="1"/>
  <c r="CN64" i="7" s="1"/>
  <c r="CO64" i="7" s="1"/>
  <c r="CP64" i="7" s="1"/>
  <c r="CQ64" i="7" s="1"/>
  <c r="CR64" i="7" s="1"/>
  <c r="CS64" i="7" s="1"/>
  <c r="CT64" i="7" s="1"/>
  <c r="CU64" i="7" s="1"/>
  <c r="CV64" i="7" s="1"/>
  <c r="CW64" i="7" s="1"/>
  <c r="CX64" i="7" s="1"/>
  <c r="CY64" i="7" s="1"/>
  <c r="CZ64" i="7" s="1"/>
  <c r="DA64" i="7" s="1"/>
  <c r="DB64" i="7" s="1"/>
  <c r="DC64" i="7" s="1"/>
  <c r="DD64" i="7" s="1"/>
  <c r="DE64" i="7" s="1"/>
  <c r="DF64" i="7" s="1"/>
  <c r="DB101" i="13" l="1"/>
  <c r="DB129" i="13" s="1"/>
  <c r="DC70" i="13"/>
  <c r="DA101" i="7"/>
  <c r="DA130" i="7" s="1"/>
  <c r="DB70" i="7"/>
  <c r="DM59" i="13"/>
  <c r="DN59" i="13" s="1"/>
  <c r="DG46" i="13"/>
  <c r="DH46" i="13"/>
  <c r="DI42" i="13"/>
  <c r="DG42" i="13"/>
  <c r="DH42" i="13"/>
  <c r="DG41" i="13"/>
  <c r="DH41" i="13"/>
  <c r="DJ47" i="13"/>
  <c r="DI61" i="13"/>
  <c r="DH54" i="13"/>
  <c r="DG64" i="13"/>
  <c r="DG63" i="13"/>
  <c r="DH63" i="13"/>
  <c r="DH52" i="13"/>
  <c r="DK53" i="13"/>
  <c r="DJ53" i="13"/>
  <c r="DK40" i="13"/>
  <c r="DI58" i="13"/>
  <c r="DK47" i="13"/>
  <c r="DK55" i="13"/>
  <c r="DI54" i="13"/>
  <c r="DG57" i="13"/>
  <c r="DH57" i="13"/>
  <c r="DG44" i="13"/>
  <c r="DH56" i="13"/>
  <c r="DG45" i="13"/>
  <c r="DH45" i="13"/>
  <c r="DJ45" i="13"/>
  <c r="DI45" i="13"/>
  <c r="DH49" i="13"/>
  <c r="DJ49" i="13"/>
  <c r="DG49" i="13"/>
  <c r="DI49" i="13"/>
  <c r="DK49" i="13"/>
  <c r="DH61" i="13"/>
  <c r="DH51" i="13"/>
  <c r="DJ65" i="13"/>
  <c r="DI48" i="13"/>
  <c r="DJ54" i="13"/>
  <c r="DK50" i="13"/>
  <c r="DL40" i="13"/>
  <c r="B76" i="13"/>
  <c r="B72" i="13"/>
  <c r="C72" i="13" s="1"/>
  <c r="B71" i="13"/>
  <c r="B87" i="13"/>
  <c r="C87" i="13" s="1"/>
  <c r="D87" i="13" s="1"/>
  <c r="B94" i="13"/>
  <c r="C94" i="13" s="1"/>
  <c r="B93" i="13"/>
  <c r="C93" i="13" s="1"/>
  <c r="B74" i="13"/>
  <c r="C74" i="13" s="1"/>
  <c r="B75" i="13"/>
  <c r="C75" i="13" s="1"/>
  <c r="B79" i="13"/>
  <c r="N100" i="7"/>
  <c r="M41" i="7"/>
  <c r="N41" i="7" s="1"/>
  <c r="O41" i="7" s="1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AB41" i="7" s="1"/>
  <c r="AC41" i="7" s="1"/>
  <c r="AD41" i="7" s="1"/>
  <c r="AE41" i="7" s="1"/>
  <c r="AF41" i="7" s="1"/>
  <c r="AG41" i="7" s="1"/>
  <c r="AH41" i="7" s="1"/>
  <c r="AI41" i="7" s="1"/>
  <c r="AJ41" i="7" s="1"/>
  <c r="AK41" i="7" s="1"/>
  <c r="AL41" i="7" s="1"/>
  <c r="AM41" i="7" s="1"/>
  <c r="AN41" i="7" s="1"/>
  <c r="AO41" i="7" s="1"/>
  <c r="AP41" i="7" s="1"/>
  <c r="AQ41" i="7" s="1"/>
  <c r="AR41" i="7" s="1"/>
  <c r="AS41" i="7" s="1"/>
  <c r="AT41" i="7" s="1"/>
  <c r="AU41" i="7" s="1"/>
  <c r="AV41" i="7" s="1"/>
  <c r="AW41" i="7" s="1"/>
  <c r="AX41" i="7" s="1"/>
  <c r="AY41" i="7" s="1"/>
  <c r="AZ41" i="7" s="1"/>
  <c r="BA41" i="7" s="1"/>
  <c r="BB41" i="7" s="1"/>
  <c r="BC41" i="7" s="1"/>
  <c r="BD41" i="7" s="1"/>
  <c r="BE41" i="7" s="1"/>
  <c r="BF41" i="7" s="1"/>
  <c r="BG41" i="7" s="1"/>
  <c r="BH41" i="7" s="1"/>
  <c r="S62" i="13"/>
  <c r="T62" i="13" s="1"/>
  <c r="U62" i="13" s="1"/>
  <c r="V62" i="13" s="1"/>
  <c r="W62" i="13" s="1"/>
  <c r="X62" i="13" s="1"/>
  <c r="Y62" i="13" s="1"/>
  <c r="Z62" i="13" s="1"/>
  <c r="AA62" i="13" s="1"/>
  <c r="AB62" i="13" s="1"/>
  <c r="AC62" i="13" s="1"/>
  <c r="AD62" i="13" s="1"/>
  <c r="AE62" i="13" s="1"/>
  <c r="AF62" i="13" s="1"/>
  <c r="AG62" i="13" s="1"/>
  <c r="AH62" i="13" s="1"/>
  <c r="AI62" i="13" s="1"/>
  <c r="AJ62" i="13" s="1"/>
  <c r="AK62" i="13" s="1"/>
  <c r="AL62" i="13" s="1"/>
  <c r="AM62" i="13" s="1"/>
  <c r="AN62" i="13" s="1"/>
  <c r="AO62" i="13" s="1"/>
  <c r="AP62" i="13" s="1"/>
  <c r="AQ62" i="13" s="1"/>
  <c r="AR62" i="13" s="1"/>
  <c r="AS62" i="13" s="1"/>
  <c r="AT62" i="13" s="1"/>
  <c r="AU62" i="13" s="1"/>
  <c r="AV62" i="13" s="1"/>
  <c r="AW62" i="13" s="1"/>
  <c r="AX62" i="13" s="1"/>
  <c r="AY62" i="13" s="1"/>
  <c r="AZ62" i="13" s="1"/>
  <c r="BA62" i="13" s="1"/>
  <c r="BB62" i="13" s="1"/>
  <c r="BC62" i="13" s="1"/>
  <c r="BD62" i="13" s="1"/>
  <c r="BE62" i="13" s="1"/>
  <c r="BF62" i="13" s="1"/>
  <c r="BG62" i="13" s="1"/>
  <c r="BH62" i="13" s="1"/>
  <c r="BI62" i="13" s="1"/>
  <c r="BJ62" i="13" s="1"/>
  <c r="BK62" i="13" s="1"/>
  <c r="BL62" i="13" s="1"/>
  <c r="BM62" i="13" s="1"/>
  <c r="BN62" i="13" s="1"/>
  <c r="BO62" i="13" s="1"/>
  <c r="BP62" i="13" s="1"/>
  <c r="BQ62" i="13" s="1"/>
  <c r="BR62" i="13" s="1"/>
  <c r="BS62" i="13" s="1"/>
  <c r="BT62" i="13" s="1"/>
  <c r="BU62" i="13" s="1"/>
  <c r="BV62" i="13" s="1"/>
  <c r="BW62" i="13" s="1"/>
  <c r="BX62" i="13" s="1"/>
  <c r="BY62" i="13" s="1"/>
  <c r="BZ62" i="13" s="1"/>
  <c r="CA62" i="13" s="1"/>
  <c r="CB62" i="13" s="1"/>
  <c r="CC62" i="13" s="1"/>
  <c r="CD62" i="13" s="1"/>
  <c r="CE62" i="13" s="1"/>
  <c r="CF62" i="13" s="1"/>
  <c r="CG62" i="13" s="1"/>
  <c r="CH62" i="13" s="1"/>
  <c r="CI62" i="13" s="1"/>
  <c r="CJ62" i="13" s="1"/>
  <c r="CK62" i="13" s="1"/>
  <c r="CL62" i="13" s="1"/>
  <c r="CM62" i="13" s="1"/>
  <c r="CN62" i="13" s="1"/>
  <c r="CO62" i="13" s="1"/>
  <c r="CP62" i="13" s="1"/>
  <c r="CQ62" i="13" s="1"/>
  <c r="CR62" i="13" s="1"/>
  <c r="CS62" i="13" s="1"/>
  <c r="CT62" i="13" s="1"/>
  <c r="CU62" i="13" s="1"/>
  <c r="CV62" i="13" s="1"/>
  <c r="CW62" i="13" s="1"/>
  <c r="CX62" i="13" s="1"/>
  <c r="CY62" i="13" s="1"/>
  <c r="CZ62" i="13" s="1"/>
  <c r="DA62" i="13" s="1"/>
  <c r="DB62" i="13" s="1"/>
  <c r="DC62" i="13" s="1"/>
  <c r="DD62" i="13" s="1"/>
  <c r="DE62" i="13" s="1"/>
  <c r="DF62" i="13" s="1"/>
  <c r="AB60" i="13"/>
  <c r="AC60" i="13" s="1"/>
  <c r="AD60" i="13" s="1"/>
  <c r="AE60" i="13" s="1"/>
  <c r="AF60" i="13" s="1"/>
  <c r="AG60" i="13" s="1"/>
  <c r="AH60" i="13" s="1"/>
  <c r="AI60" i="13" s="1"/>
  <c r="AJ60" i="13" s="1"/>
  <c r="AK60" i="13" s="1"/>
  <c r="AL60" i="13" s="1"/>
  <c r="AM60" i="13" s="1"/>
  <c r="AN60" i="13" s="1"/>
  <c r="AO60" i="13" s="1"/>
  <c r="AP60" i="13" s="1"/>
  <c r="AQ60" i="13" s="1"/>
  <c r="AR60" i="13" s="1"/>
  <c r="AS60" i="13" s="1"/>
  <c r="AT60" i="13" s="1"/>
  <c r="AU60" i="13" s="1"/>
  <c r="AV60" i="13" s="1"/>
  <c r="AW60" i="13" s="1"/>
  <c r="AX60" i="13" s="1"/>
  <c r="AY60" i="13" s="1"/>
  <c r="AZ60" i="13" s="1"/>
  <c r="BA60" i="13" s="1"/>
  <c r="BB60" i="13" s="1"/>
  <c r="BC60" i="13" s="1"/>
  <c r="BD60" i="13" s="1"/>
  <c r="BE60" i="13" s="1"/>
  <c r="BF60" i="13" s="1"/>
  <c r="BG60" i="13" s="1"/>
  <c r="BH60" i="13" s="1"/>
  <c r="BI60" i="13" s="1"/>
  <c r="BJ60" i="13" s="1"/>
  <c r="BK60" i="13" s="1"/>
  <c r="BL60" i="13" s="1"/>
  <c r="BM60" i="13" s="1"/>
  <c r="BN60" i="13" s="1"/>
  <c r="BO60" i="13" s="1"/>
  <c r="BP60" i="13" s="1"/>
  <c r="BQ60" i="13" s="1"/>
  <c r="BR60" i="13" s="1"/>
  <c r="BS60" i="13" s="1"/>
  <c r="BT60" i="13" s="1"/>
  <c r="BU60" i="13" s="1"/>
  <c r="BV60" i="13" s="1"/>
  <c r="BW60" i="13" s="1"/>
  <c r="BX60" i="13" s="1"/>
  <c r="BY60" i="13" s="1"/>
  <c r="BZ60" i="13" s="1"/>
  <c r="CA60" i="13" s="1"/>
  <c r="CB60" i="13" s="1"/>
  <c r="CC60" i="13" s="1"/>
  <c r="CD60" i="13" s="1"/>
  <c r="CE60" i="13" s="1"/>
  <c r="CF60" i="13" s="1"/>
  <c r="CG60" i="13" s="1"/>
  <c r="CH60" i="13" s="1"/>
  <c r="CI60" i="13" s="1"/>
  <c r="CJ60" i="13" s="1"/>
  <c r="CK60" i="13" s="1"/>
  <c r="CL60" i="13" s="1"/>
  <c r="CM60" i="13" s="1"/>
  <c r="CN60" i="13" s="1"/>
  <c r="CO60" i="13" s="1"/>
  <c r="CP60" i="13" s="1"/>
  <c r="CQ60" i="13" s="1"/>
  <c r="CR60" i="13" s="1"/>
  <c r="CS60" i="13" s="1"/>
  <c r="CT60" i="13" s="1"/>
  <c r="CU60" i="13" s="1"/>
  <c r="CV60" i="13" s="1"/>
  <c r="CW60" i="13" s="1"/>
  <c r="CX60" i="13" s="1"/>
  <c r="CY60" i="13" s="1"/>
  <c r="CZ60" i="13" s="1"/>
  <c r="DA60" i="13" s="1"/>
  <c r="DB60" i="13" s="1"/>
  <c r="DC60" i="13" s="1"/>
  <c r="DD60" i="13" s="1"/>
  <c r="DE60" i="13" s="1"/>
  <c r="DF60" i="13" s="1"/>
  <c r="O55" i="7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AF55" i="7" s="1"/>
  <c r="AG55" i="7" s="1"/>
  <c r="AH55" i="7" s="1"/>
  <c r="AI55" i="7" s="1"/>
  <c r="AJ55" i="7" s="1"/>
  <c r="AK55" i="7" s="1"/>
  <c r="AL55" i="7" s="1"/>
  <c r="AM55" i="7" s="1"/>
  <c r="AN55" i="7" s="1"/>
  <c r="AO55" i="7" s="1"/>
  <c r="AP55" i="7" s="1"/>
  <c r="AQ55" i="7" s="1"/>
  <c r="AR55" i="7" s="1"/>
  <c r="AS55" i="7" s="1"/>
  <c r="AT55" i="7" s="1"/>
  <c r="AU55" i="7" s="1"/>
  <c r="AV55" i="7" s="1"/>
  <c r="AW55" i="7" s="1"/>
  <c r="AX55" i="7" s="1"/>
  <c r="AY55" i="7" s="1"/>
  <c r="AZ55" i="7" s="1"/>
  <c r="BA55" i="7" s="1"/>
  <c r="BB55" i="7" s="1"/>
  <c r="BC55" i="7" s="1"/>
  <c r="BD55" i="7" s="1"/>
  <c r="BE55" i="7" s="1"/>
  <c r="BF55" i="7" s="1"/>
  <c r="BG55" i="7" s="1"/>
  <c r="BH55" i="7" s="1"/>
  <c r="BI55" i="7" s="1"/>
  <c r="BJ55" i="7" s="1"/>
  <c r="BK55" i="7" s="1"/>
  <c r="BL55" i="7" s="1"/>
  <c r="BM55" i="7" s="1"/>
  <c r="BN55" i="7" s="1"/>
  <c r="BO55" i="7" s="1"/>
  <c r="BP55" i="7" s="1"/>
  <c r="BQ55" i="7" s="1"/>
  <c r="BR55" i="7" s="1"/>
  <c r="BS55" i="7" s="1"/>
  <c r="BT55" i="7" s="1"/>
  <c r="BU55" i="7" s="1"/>
  <c r="BV55" i="7" s="1"/>
  <c r="BW55" i="7" s="1"/>
  <c r="BX55" i="7" s="1"/>
  <c r="BY55" i="7" s="1"/>
  <c r="BZ55" i="7" s="1"/>
  <c r="CA55" i="7" s="1"/>
  <c r="CB55" i="7" s="1"/>
  <c r="CC55" i="7" s="1"/>
  <c r="CD55" i="7" s="1"/>
  <c r="CE55" i="7" s="1"/>
  <c r="CF55" i="7" s="1"/>
  <c r="CG55" i="7" s="1"/>
  <c r="CH55" i="7" s="1"/>
  <c r="CI55" i="7" s="1"/>
  <c r="CJ55" i="7" s="1"/>
  <c r="CK55" i="7" s="1"/>
  <c r="CL55" i="7" s="1"/>
  <c r="CM55" i="7" s="1"/>
  <c r="CN55" i="7" s="1"/>
  <c r="CO55" i="7" s="1"/>
  <c r="CP55" i="7" s="1"/>
  <c r="CQ55" i="7" s="1"/>
  <c r="CR55" i="7" s="1"/>
  <c r="CS55" i="7" s="1"/>
  <c r="CT55" i="7" s="1"/>
  <c r="CU55" i="7" s="1"/>
  <c r="CV55" i="7" s="1"/>
  <c r="CW55" i="7" s="1"/>
  <c r="E70" i="13"/>
  <c r="C79" i="13"/>
  <c r="BE66" i="13"/>
  <c r="BF66" i="13" s="1"/>
  <c r="BG66" i="13" s="1"/>
  <c r="BH66" i="13" s="1"/>
  <c r="BI66" i="13" s="1"/>
  <c r="BJ66" i="13" s="1"/>
  <c r="BK66" i="13" s="1"/>
  <c r="BL66" i="13" s="1"/>
  <c r="BM66" i="13" s="1"/>
  <c r="BN66" i="13" s="1"/>
  <c r="BO66" i="13" s="1"/>
  <c r="BP66" i="13" s="1"/>
  <c r="BQ66" i="13" s="1"/>
  <c r="BR66" i="13" s="1"/>
  <c r="BS66" i="13" s="1"/>
  <c r="BT66" i="13" s="1"/>
  <c r="BU66" i="13" s="1"/>
  <c r="BV66" i="13" s="1"/>
  <c r="BW66" i="13" s="1"/>
  <c r="BX66" i="13" s="1"/>
  <c r="BY66" i="13" s="1"/>
  <c r="BZ66" i="13" s="1"/>
  <c r="CA66" i="13" s="1"/>
  <c r="CB66" i="13" s="1"/>
  <c r="CC66" i="13" s="1"/>
  <c r="CD66" i="13" s="1"/>
  <c r="CE66" i="13" s="1"/>
  <c r="CF66" i="13" s="1"/>
  <c r="CG66" i="13" s="1"/>
  <c r="CH66" i="13" s="1"/>
  <c r="CI66" i="13" s="1"/>
  <c r="CJ66" i="13" s="1"/>
  <c r="CK66" i="13" s="1"/>
  <c r="CL66" i="13" s="1"/>
  <c r="CM66" i="13" s="1"/>
  <c r="CN66" i="13" s="1"/>
  <c r="CO66" i="13" s="1"/>
  <c r="CP66" i="13" s="1"/>
  <c r="CQ66" i="13" s="1"/>
  <c r="CR66" i="13" s="1"/>
  <c r="CS66" i="13" s="1"/>
  <c r="CT66" i="13" s="1"/>
  <c r="CU66" i="13" s="1"/>
  <c r="CV66" i="13" s="1"/>
  <c r="CW66" i="13" s="1"/>
  <c r="CX66" i="13" s="1"/>
  <c r="CY66" i="13" s="1"/>
  <c r="CZ66" i="13" s="1"/>
  <c r="DA66" i="13" s="1"/>
  <c r="DB66" i="13" s="1"/>
  <c r="DC66" i="13" s="1"/>
  <c r="DD66" i="13" s="1"/>
  <c r="DE66" i="13" s="1"/>
  <c r="DF66" i="13" s="1"/>
  <c r="V43" i="13"/>
  <c r="W43" i="13" s="1"/>
  <c r="X43" i="13" s="1"/>
  <c r="Y43" i="13" s="1"/>
  <c r="Z43" i="13" s="1"/>
  <c r="AA43" i="13" s="1"/>
  <c r="AB43" i="13" s="1"/>
  <c r="AC43" i="13" s="1"/>
  <c r="AD43" i="13" s="1"/>
  <c r="AE43" i="13" s="1"/>
  <c r="AF43" i="13" s="1"/>
  <c r="AG43" i="13" s="1"/>
  <c r="AH43" i="13" s="1"/>
  <c r="AI43" i="13" s="1"/>
  <c r="AJ43" i="13" s="1"/>
  <c r="AK43" i="13" s="1"/>
  <c r="AL43" i="13" s="1"/>
  <c r="AM43" i="13" s="1"/>
  <c r="AN43" i="13" s="1"/>
  <c r="AO43" i="13" s="1"/>
  <c r="AP43" i="13" s="1"/>
  <c r="AQ43" i="13" s="1"/>
  <c r="AR43" i="13" s="1"/>
  <c r="AS43" i="13" s="1"/>
  <c r="AT43" i="13" s="1"/>
  <c r="AU43" i="13" s="1"/>
  <c r="AV43" i="13" s="1"/>
  <c r="AW43" i="13" s="1"/>
  <c r="AX43" i="13" s="1"/>
  <c r="AY43" i="13" s="1"/>
  <c r="AZ43" i="13" s="1"/>
  <c r="BA43" i="13" s="1"/>
  <c r="BB43" i="13" s="1"/>
  <c r="BC43" i="13" s="1"/>
  <c r="BD43" i="13" s="1"/>
  <c r="BE43" i="13" s="1"/>
  <c r="BF43" i="13" s="1"/>
  <c r="BG43" i="13" s="1"/>
  <c r="BH43" i="13" s="1"/>
  <c r="BI43" i="13" s="1"/>
  <c r="BJ43" i="13" s="1"/>
  <c r="BK43" i="13" s="1"/>
  <c r="BL43" i="13" s="1"/>
  <c r="BM43" i="13" s="1"/>
  <c r="BN43" i="13" s="1"/>
  <c r="BO43" i="13" s="1"/>
  <c r="BP43" i="13" s="1"/>
  <c r="BQ43" i="13" s="1"/>
  <c r="BR43" i="13" s="1"/>
  <c r="BS43" i="13" s="1"/>
  <c r="BT43" i="13" s="1"/>
  <c r="BU43" i="13" s="1"/>
  <c r="BV43" i="13" s="1"/>
  <c r="BW43" i="13" s="1"/>
  <c r="BX43" i="13" s="1"/>
  <c r="BY43" i="13" s="1"/>
  <c r="BZ43" i="13" s="1"/>
  <c r="CA43" i="13" s="1"/>
  <c r="CB43" i="13" s="1"/>
  <c r="CC43" i="13" s="1"/>
  <c r="CD43" i="13" s="1"/>
  <c r="CE43" i="13" s="1"/>
  <c r="CF43" i="13" s="1"/>
  <c r="CG43" i="13" s="1"/>
  <c r="CH43" i="13" s="1"/>
  <c r="CI43" i="13" s="1"/>
  <c r="CJ43" i="13" s="1"/>
  <c r="CK43" i="13" s="1"/>
  <c r="CL43" i="13" s="1"/>
  <c r="CM43" i="13" s="1"/>
  <c r="CN43" i="13" s="1"/>
  <c r="CO43" i="13" s="1"/>
  <c r="CP43" i="13" s="1"/>
  <c r="CQ43" i="13" s="1"/>
  <c r="CR43" i="13" s="1"/>
  <c r="CS43" i="13" s="1"/>
  <c r="CT43" i="13" s="1"/>
  <c r="CU43" i="13" s="1"/>
  <c r="CV43" i="13" s="1"/>
  <c r="CW43" i="13" s="1"/>
  <c r="CX43" i="13" s="1"/>
  <c r="CY43" i="13" s="1"/>
  <c r="CZ43" i="13" s="1"/>
  <c r="DA43" i="13" s="1"/>
  <c r="DB43" i="13" s="1"/>
  <c r="DC43" i="13" s="1"/>
  <c r="DD43" i="13" s="1"/>
  <c r="DE43" i="13" s="1"/>
  <c r="DF43" i="13" s="1"/>
  <c r="C76" i="13"/>
  <c r="F95" i="13"/>
  <c r="D81" i="13"/>
  <c r="D84" i="13"/>
  <c r="D94" i="13"/>
  <c r="D93" i="13"/>
  <c r="E77" i="13"/>
  <c r="E85" i="13"/>
  <c r="E86" i="13"/>
  <c r="E78" i="13"/>
  <c r="E82" i="13"/>
  <c r="E88" i="13"/>
  <c r="E89" i="13"/>
  <c r="D83" i="13"/>
  <c r="D72" i="13"/>
  <c r="D91" i="13"/>
  <c r="D75" i="13"/>
  <c r="D80" i="13"/>
  <c r="R46" i="7"/>
  <c r="S46" i="7" s="1"/>
  <c r="T46" i="7" s="1"/>
  <c r="U46" i="7" s="1"/>
  <c r="DD70" i="13" l="1"/>
  <c r="DC101" i="13"/>
  <c r="DC129" i="13" s="1"/>
  <c r="DC70" i="7"/>
  <c r="DB101" i="7"/>
  <c r="DB130" i="7" s="1"/>
  <c r="DQ59" i="13"/>
  <c r="DP59" i="13"/>
  <c r="DO59" i="13"/>
  <c r="DG60" i="13"/>
  <c r="DH60" i="13"/>
  <c r="DL65" i="13"/>
  <c r="DM65" i="13" s="1"/>
  <c r="DN65" i="13" s="1"/>
  <c r="DO65" i="13" s="1"/>
  <c r="DP65" i="13" s="1"/>
  <c r="DQ65" i="13" s="1"/>
  <c r="DR65" i="13" s="1"/>
  <c r="DS65" i="13" s="1"/>
  <c r="DT65" i="13" s="1"/>
  <c r="DJ61" i="13"/>
  <c r="DL49" i="13"/>
  <c r="DK45" i="13"/>
  <c r="DM45" i="13" s="1"/>
  <c r="DL55" i="13"/>
  <c r="DM55" i="13" s="1"/>
  <c r="DL47" i="13"/>
  <c r="DK65" i="13"/>
  <c r="DI41" i="13"/>
  <c r="DJ57" i="13"/>
  <c r="DI57" i="13"/>
  <c r="DI52" i="13"/>
  <c r="DG62" i="13"/>
  <c r="DH62" i="13"/>
  <c r="C71" i="13"/>
  <c r="D71" i="13" s="1"/>
  <c r="DL45" i="13"/>
  <c r="DJ48" i="13"/>
  <c r="DH44" i="13"/>
  <c r="DK58" i="13"/>
  <c r="DJ58" i="13"/>
  <c r="DI56" i="13"/>
  <c r="DL53" i="13"/>
  <c r="DI63" i="13"/>
  <c r="DH64" i="13"/>
  <c r="DK41" i="13"/>
  <c r="DK42" i="13"/>
  <c r="DJ42" i="13"/>
  <c r="DG66" i="13"/>
  <c r="DH66" i="13"/>
  <c r="DM40" i="13"/>
  <c r="DG43" i="13"/>
  <c r="DI43" i="13"/>
  <c r="DH43" i="13"/>
  <c r="DM50" i="13"/>
  <c r="DI51" i="13"/>
  <c r="DM49" i="13"/>
  <c r="DK48" i="13"/>
  <c r="DL50" i="13"/>
  <c r="DN50" i="13"/>
  <c r="DK54" i="13"/>
  <c r="DJ56" i="13"/>
  <c r="DK56" i="13"/>
  <c r="DJ41" i="13"/>
  <c r="DI46" i="13"/>
  <c r="B96" i="13"/>
  <c r="B90" i="13"/>
  <c r="C90" i="13" s="1"/>
  <c r="B92" i="13"/>
  <c r="C92" i="13" s="1"/>
  <c r="D92" i="13" s="1"/>
  <c r="O100" i="7"/>
  <c r="BI41" i="7"/>
  <c r="BJ41" i="7" s="1"/>
  <c r="BK41" i="7" s="1"/>
  <c r="BL41" i="7" s="1"/>
  <c r="BM41" i="7" s="1"/>
  <c r="BN41" i="7" s="1"/>
  <c r="BO41" i="7" s="1"/>
  <c r="BP41" i="7" s="1"/>
  <c r="BQ41" i="7" s="1"/>
  <c r="BR41" i="7" s="1"/>
  <c r="BS41" i="7" s="1"/>
  <c r="BT41" i="7" s="1"/>
  <c r="BU41" i="7" s="1"/>
  <c r="BV41" i="7" s="1"/>
  <c r="BW41" i="7" s="1"/>
  <c r="BX41" i="7" s="1"/>
  <c r="BY41" i="7" s="1"/>
  <c r="BZ41" i="7" s="1"/>
  <c r="CA41" i="7" s="1"/>
  <c r="CB41" i="7" s="1"/>
  <c r="CC41" i="7" s="1"/>
  <c r="CD41" i="7" s="1"/>
  <c r="CE41" i="7" s="1"/>
  <c r="CF41" i="7" s="1"/>
  <c r="CG41" i="7" s="1"/>
  <c r="CH41" i="7" s="1"/>
  <c r="CI41" i="7" s="1"/>
  <c r="CJ41" i="7" s="1"/>
  <c r="CK41" i="7" s="1"/>
  <c r="CL41" i="7" s="1"/>
  <c r="CM41" i="7" s="1"/>
  <c r="CN41" i="7" s="1"/>
  <c r="CO41" i="7" s="1"/>
  <c r="CP41" i="7" s="1"/>
  <c r="CQ41" i="7" s="1"/>
  <c r="CR41" i="7" s="1"/>
  <c r="CS41" i="7" s="1"/>
  <c r="CT41" i="7" s="1"/>
  <c r="CU41" i="7" s="1"/>
  <c r="CV41" i="7" s="1"/>
  <c r="CW41" i="7" s="1"/>
  <c r="CX41" i="7" s="1"/>
  <c r="CY41" i="7" s="1"/>
  <c r="CZ41" i="7" s="1"/>
  <c r="DA41" i="7" s="1"/>
  <c r="DB41" i="7" s="1"/>
  <c r="DC41" i="7" s="1"/>
  <c r="DD41" i="7" s="1"/>
  <c r="DE41" i="7" s="1"/>
  <c r="DF41" i="7" s="1"/>
  <c r="CX55" i="7"/>
  <c r="CY55" i="7" s="1"/>
  <c r="CZ55" i="7" s="1"/>
  <c r="DA55" i="7" s="1"/>
  <c r="DB55" i="7" s="1"/>
  <c r="DC55" i="7" s="1"/>
  <c r="DD55" i="7" s="1"/>
  <c r="DE55" i="7" s="1"/>
  <c r="F70" i="13"/>
  <c r="D79" i="13"/>
  <c r="C96" i="13"/>
  <c r="D96" i="13" s="1"/>
  <c r="B73" i="13"/>
  <c r="D74" i="13"/>
  <c r="E75" i="13"/>
  <c r="F88" i="13"/>
  <c r="F85" i="13"/>
  <c r="E71" i="13"/>
  <c r="E93" i="13"/>
  <c r="E84" i="13"/>
  <c r="G95" i="13"/>
  <c r="D76" i="13"/>
  <c r="E72" i="13"/>
  <c r="F78" i="13"/>
  <c r="E80" i="13"/>
  <c r="E92" i="13"/>
  <c r="E91" i="13"/>
  <c r="E83" i="13"/>
  <c r="F89" i="13"/>
  <c r="F82" i="13"/>
  <c r="F86" i="13"/>
  <c r="F77" i="13"/>
  <c r="E87" i="13"/>
  <c r="E94" i="13"/>
  <c r="E81" i="13"/>
  <c r="V46" i="7"/>
  <c r="W46" i="7" s="1"/>
  <c r="X46" i="7" s="1"/>
  <c r="Y46" i="7" s="1"/>
  <c r="Z46" i="7" s="1"/>
  <c r="AA46" i="7" s="1"/>
  <c r="AB46" i="7" s="1"/>
  <c r="AC46" i="7" s="1"/>
  <c r="DD101" i="13" l="1"/>
  <c r="DD129" i="13" s="1"/>
  <c r="DE70" i="13"/>
  <c r="DD70" i="7"/>
  <c r="DC101" i="7"/>
  <c r="DC130" i="7" s="1"/>
  <c r="DO49" i="13"/>
  <c r="DN45" i="13"/>
  <c r="DN55" i="13"/>
  <c r="DO55" i="13" s="1"/>
  <c r="DP55" i="13" s="1"/>
  <c r="DJ51" i="13"/>
  <c r="DL48" i="13"/>
  <c r="DM48" i="13" s="1"/>
  <c r="DN48" i="13" s="1"/>
  <c r="DO48" i="13" s="1"/>
  <c r="DP48" i="13" s="1"/>
  <c r="DQ48" i="13" s="1"/>
  <c r="DR48" i="13" s="1"/>
  <c r="DS48" i="13" s="1"/>
  <c r="DT48" i="13" s="1"/>
  <c r="DU48" i="13" s="1"/>
  <c r="DV48" i="13" s="1"/>
  <c r="DW48" i="13" s="1"/>
  <c r="DX48" i="13" s="1"/>
  <c r="DY48" i="13" s="1"/>
  <c r="DZ48" i="13" s="1"/>
  <c r="EA48" i="13" s="1"/>
  <c r="EB48" i="13" s="1"/>
  <c r="EC48" i="13" s="1"/>
  <c r="ED48" i="13" s="1"/>
  <c r="EE48" i="13" s="1"/>
  <c r="EF48" i="13" s="1"/>
  <c r="DJ43" i="13"/>
  <c r="DJ66" i="13"/>
  <c r="DI44" i="13"/>
  <c r="DJ46" i="13"/>
  <c r="DL54" i="13"/>
  <c r="DI60" i="13"/>
  <c r="DR59" i="13"/>
  <c r="DS59" i="13" s="1"/>
  <c r="DT59" i="13" s="1"/>
  <c r="DU59" i="13" s="1"/>
  <c r="DV59" i="13" s="1"/>
  <c r="DW59" i="13" s="1"/>
  <c r="DX59" i="13" s="1"/>
  <c r="DY59" i="13" s="1"/>
  <c r="DZ59" i="13" s="1"/>
  <c r="EA59" i="13" s="1"/>
  <c r="EB59" i="13" s="1"/>
  <c r="EC59" i="13" s="1"/>
  <c r="ED59" i="13" s="1"/>
  <c r="EE59" i="13" s="1"/>
  <c r="EF59" i="13" s="1"/>
  <c r="DN49" i="13"/>
  <c r="DJ63" i="13"/>
  <c r="DK57" i="13"/>
  <c r="DL57" i="13" s="1"/>
  <c r="D90" i="13"/>
  <c r="DP40" i="13"/>
  <c r="DQ40" i="13" s="1"/>
  <c r="DR40" i="13" s="1"/>
  <c r="DS40" i="13" s="1"/>
  <c r="DT40" i="13" s="1"/>
  <c r="DU40" i="13" s="1"/>
  <c r="DV40" i="13" s="1"/>
  <c r="DW40" i="13" s="1"/>
  <c r="DX40" i="13" s="1"/>
  <c r="DY40" i="13" s="1"/>
  <c r="DZ40" i="13" s="1"/>
  <c r="EA40" i="13" s="1"/>
  <c r="EB40" i="13" s="1"/>
  <c r="EC40" i="13" s="1"/>
  <c r="ED40" i="13" s="1"/>
  <c r="EE40" i="13" s="1"/>
  <c r="EF40" i="13" s="1"/>
  <c r="DI66" i="13"/>
  <c r="DL41" i="13"/>
  <c r="DL56" i="13"/>
  <c r="DM58" i="13"/>
  <c r="DL58" i="13"/>
  <c r="DN58" i="13"/>
  <c r="DI62" i="13"/>
  <c r="DL42" i="13"/>
  <c r="DI64" i="13"/>
  <c r="DM47" i="13"/>
  <c r="DT55" i="13"/>
  <c r="DU55" i="13" s="1"/>
  <c r="DV55" i="13" s="1"/>
  <c r="DW55" i="13" s="1"/>
  <c r="DX55" i="13" s="1"/>
  <c r="DY55" i="13" s="1"/>
  <c r="DZ55" i="13" s="1"/>
  <c r="EA55" i="13" s="1"/>
  <c r="EB55" i="13" s="1"/>
  <c r="EC55" i="13" s="1"/>
  <c r="ED55" i="13" s="1"/>
  <c r="EE55" i="13" s="1"/>
  <c r="EF55" i="13" s="1"/>
  <c r="DQ55" i="13"/>
  <c r="DR55" i="13" s="1"/>
  <c r="DS55" i="13" s="1"/>
  <c r="DK46" i="13"/>
  <c r="DK63" i="13"/>
  <c r="DP50" i="13"/>
  <c r="DN40" i="13"/>
  <c r="DO40" i="13" s="1"/>
  <c r="DK66" i="13"/>
  <c r="DM56" i="13"/>
  <c r="DN56" i="13" s="1"/>
  <c r="DM53" i="13"/>
  <c r="DJ62" i="13"/>
  <c r="DM41" i="13"/>
  <c r="DJ52" i="13"/>
  <c r="DU65" i="13"/>
  <c r="DV65" i="13" s="1"/>
  <c r="DW65" i="13" s="1"/>
  <c r="DX65" i="13" s="1"/>
  <c r="DY65" i="13" s="1"/>
  <c r="DZ65" i="13" s="1"/>
  <c r="EA65" i="13" s="1"/>
  <c r="EB65" i="13" s="1"/>
  <c r="EC65" i="13" s="1"/>
  <c r="ED65" i="13" s="1"/>
  <c r="EE65" i="13" s="1"/>
  <c r="EF65" i="13" s="1"/>
  <c r="DJ64" i="13"/>
  <c r="DK61" i="13"/>
  <c r="DM61" i="13" s="1"/>
  <c r="DL61" i="13"/>
  <c r="DO50" i="13"/>
  <c r="P100" i="7"/>
  <c r="DF55" i="7"/>
  <c r="G70" i="13"/>
  <c r="E79" i="13"/>
  <c r="E74" i="13"/>
  <c r="C73" i="13"/>
  <c r="F94" i="13"/>
  <c r="G77" i="13"/>
  <c r="G86" i="13"/>
  <c r="G89" i="13"/>
  <c r="F83" i="13"/>
  <c r="F92" i="13"/>
  <c r="G78" i="13"/>
  <c r="F72" i="13"/>
  <c r="E76" i="13"/>
  <c r="F84" i="13"/>
  <c r="F71" i="13"/>
  <c r="G85" i="13"/>
  <c r="E96" i="13"/>
  <c r="F81" i="13"/>
  <c r="F87" i="13"/>
  <c r="G82" i="13"/>
  <c r="F91" i="13"/>
  <c r="F80" i="13"/>
  <c r="H95" i="13"/>
  <c r="F93" i="13"/>
  <c r="G88" i="13"/>
  <c r="F75" i="13"/>
  <c r="AD46" i="7"/>
  <c r="AE46" i="7" s="1"/>
  <c r="AF46" i="7" s="1"/>
  <c r="AG46" i="7" s="1"/>
  <c r="AH46" i="7" s="1"/>
  <c r="AI46" i="7" s="1"/>
  <c r="AJ46" i="7" s="1"/>
  <c r="AK46" i="7" s="1"/>
  <c r="AL46" i="7" s="1"/>
  <c r="AM46" i="7" s="1"/>
  <c r="AN46" i="7" s="1"/>
  <c r="AO46" i="7" s="1"/>
  <c r="AP46" i="7" s="1"/>
  <c r="AQ46" i="7" s="1"/>
  <c r="AR46" i="7" s="1"/>
  <c r="AS46" i="7" s="1"/>
  <c r="AT46" i="7" s="1"/>
  <c r="AU46" i="7" s="1"/>
  <c r="AV46" i="7" s="1"/>
  <c r="AW46" i="7" s="1"/>
  <c r="AX46" i="7" s="1"/>
  <c r="AY46" i="7" s="1"/>
  <c r="AZ46" i="7" s="1"/>
  <c r="BA46" i="7" s="1"/>
  <c r="BB46" i="7" s="1"/>
  <c r="BC46" i="7" s="1"/>
  <c r="BD46" i="7" s="1"/>
  <c r="BE46" i="7" s="1"/>
  <c r="BF46" i="7" s="1"/>
  <c r="BG46" i="7" s="1"/>
  <c r="BH46" i="7" s="1"/>
  <c r="BI46" i="7" s="1"/>
  <c r="BJ46" i="7" s="1"/>
  <c r="BK46" i="7" s="1"/>
  <c r="BL46" i="7" s="1"/>
  <c r="BM46" i="7" s="1"/>
  <c r="BN46" i="7" s="1"/>
  <c r="BO46" i="7" s="1"/>
  <c r="BP46" i="7" s="1"/>
  <c r="BQ46" i="7" s="1"/>
  <c r="BR46" i="7" s="1"/>
  <c r="BS46" i="7" s="1"/>
  <c r="BT46" i="7" s="1"/>
  <c r="BU46" i="7" s="1"/>
  <c r="BV46" i="7" s="1"/>
  <c r="BW46" i="7" s="1"/>
  <c r="BX46" i="7" s="1"/>
  <c r="BY46" i="7" s="1"/>
  <c r="BZ46" i="7" s="1"/>
  <c r="CA46" i="7" s="1"/>
  <c r="CB46" i="7" s="1"/>
  <c r="CC46" i="7" s="1"/>
  <c r="CD46" i="7" s="1"/>
  <c r="CE46" i="7" s="1"/>
  <c r="CF46" i="7" s="1"/>
  <c r="CG46" i="7" s="1"/>
  <c r="CH46" i="7" s="1"/>
  <c r="CI46" i="7" s="1"/>
  <c r="CJ46" i="7" s="1"/>
  <c r="CK46" i="7" s="1"/>
  <c r="CL46" i="7" s="1"/>
  <c r="CM46" i="7" s="1"/>
  <c r="CN46" i="7" s="1"/>
  <c r="CO46" i="7" s="1"/>
  <c r="CP46" i="7" s="1"/>
  <c r="CQ46" i="7" s="1"/>
  <c r="CR46" i="7" s="1"/>
  <c r="CS46" i="7" s="1"/>
  <c r="CT46" i="7" s="1"/>
  <c r="CU46" i="7" s="1"/>
  <c r="CV46" i="7" s="1"/>
  <c r="CW46" i="7" s="1"/>
  <c r="CX46" i="7" s="1"/>
  <c r="CY46" i="7" s="1"/>
  <c r="CZ46" i="7" s="1"/>
  <c r="DA46" i="7" s="1"/>
  <c r="DB46" i="7" s="1"/>
  <c r="DC46" i="7" s="1"/>
  <c r="DD46" i="7" s="1"/>
  <c r="DE46" i="7" s="1"/>
  <c r="DF46" i="7" s="1"/>
  <c r="DF70" i="13" l="1"/>
  <c r="DE101" i="13"/>
  <c r="DE129" i="13" s="1"/>
  <c r="DD101" i="7"/>
  <c r="DD130" i="7" s="1"/>
  <c r="DE70" i="7"/>
  <c r="DM57" i="13"/>
  <c r="DP57" i="13"/>
  <c r="DQ57" i="13" s="1"/>
  <c r="DR57" i="13" s="1"/>
  <c r="DN57" i="13"/>
  <c r="DL46" i="13"/>
  <c r="DP49" i="13"/>
  <c r="DM42" i="13"/>
  <c r="DM54" i="13"/>
  <c r="DN54" i="13" s="1"/>
  <c r="DO54" i="13" s="1"/>
  <c r="DP54" i="13" s="1"/>
  <c r="DQ54" i="13" s="1"/>
  <c r="DR54" i="13"/>
  <c r="DS54" i="13" s="1"/>
  <c r="DT54" i="13" s="1"/>
  <c r="DU54" i="13" s="1"/>
  <c r="DV54" i="13" s="1"/>
  <c r="DW54" i="13" s="1"/>
  <c r="DX54" i="13" s="1"/>
  <c r="DY54" i="13" s="1"/>
  <c r="DZ54" i="13" s="1"/>
  <c r="EA54" i="13" s="1"/>
  <c r="EB54" i="13" s="1"/>
  <c r="EC54" i="13" s="1"/>
  <c r="ED54" i="13" s="1"/>
  <c r="EE54" i="13" s="1"/>
  <c r="EF54" i="13" s="1"/>
  <c r="DJ44" i="13"/>
  <c r="DK44" i="13"/>
  <c r="DK52" i="13"/>
  <c r="DN41" i="13"/>
  <c r="DO41" i="13" s="1"/>
  <c r="DO56" i="13"/>
  <c r="DP56" i="13" s="1"/>
  <c r="DQ56" i="13" s="1"/>
  <c r="DR56" i="13" s="1"/>
  <c r="DS56" i="13" s="1"/>
  <c r="DT56" i="13" s="1"/>
  <c r="DU56" i="13" s="1"/>
  <c r="DV56" i="13" s="1"/>
  <c r="DW56" i="13" s="1"/>
  <c r="DX56" i="13" s="1"/>
  <c r="DY56" i="13" s="1"/>
  <c r="DZ56" i="13" s="1"/>
  <c r="EA56" i="13" s="1"/>
  <c r="EB56" i="13" s="1"/>
  <c r="EC56" i="13" s="1"/>
  <c r="ED56" i="13" s="1"/>
  <c r="EE56" i="13" s="1"/>
  <c r="EF56" i="13" s="1"/>
  <c r="E90" i="13"/>
  <c r="DO57" i="13"/>
  <c r="DK62" i="13"/>
  <c r="DK43" i="13"/>
  <c r="DS50" i="13"/>
  <c r="DT50" i="13" s="1"/>
  <c r="DU50" i="13" s="1"/>
  <c r="DV50" i="13" s="1"/>
  <c r="DW50" i="13" s="1"/>
  <c r="DX50" i="13" s="1"/>
  <c r="DY50" i="13" s="1"/>
  <c r="DZ50" i="13" s="1"/>
  <c r="EA50" i="13" s="1"/>
  <c r="EB50" i="13" s="1"/>
  <c r="EC50" i="13" s="1"/>
  <c r="ED50" i="13" s="1"/>
  <c r="EE50" i="13" s="1"/>
  <c r="EF50" i="13" s="1"/>
  <c r="DJ60" i="13"/>
  <c r="DQ49" i="13"/>
  <c r="DR49" i="13" s="1"/>
  <c r="DO45" i="13"/>
  <c r="DN61" i="13"/>
  <c r="DO61" i="13" s="1"/>
  <c r="DP61" i="13" s="1"/>
  <c r="DQ61" i="13" s="1"/>
  <c r="DR61" i="13" s="1"/>
  <c r="DS61" i="13" s="1"/>
  <c r="DT61" i="13" s="1"/>
  <c r="DU61" i="13" s="1"/>
  <c r="DV61" i="13" s="1"/>
  <c r="DW61" i="13" s="1"/>
  <c r="DX61" i="13" s="1"/>
  <c r="DY61" i="13" s="1"/>
  <c r="DZ61" i="13" s="1"/>
  <c r="EA61" i="13" s="1"/>
  <c r="EB61" i="13" s="1"/>
  <c r="EC61" i="13" s="1"/>
  <c r="ED61" i="13" s="1"/>
  <c r="EE61" i="13" s="1"/>
  <c r="EF61" i="13" s="1"/>
  <c r="DN53" i="13"/>
  <c r="DN47" i="13"/>
  <c r="DL64" i="13"/>
  <c r="DK64" i="13"/>
  <c r="DO58" i="13"/>
  <c r="DP58" i="13" s="1"/>
  <c r="DQ58" i="13" s="1"/>
  <c r="DR58" i="13" s="1"/>
  <c r="DS58" i="13" s="1"/>
  <c r="DT58" i="13" s="1"/>
  <c r="DU58" i="13" s="1"/>
  <c r="DV58" i="13" s="1"/>
  <c r="DW58" i="13" s="1"/>
  <c r="DX58" i="13" s="1"/>
  <c r="DY58" i="13" s="1"/>
  <c r="DZ58" i="13" s="1"/>
  <c r="EA58" i="13" s="1"/>
  <c r="EB58" i="13" s="1"/>
  <c r="EC58" i="13" s="1"/>
  <c r="ED58" i="13" s="1"/>
  <c r="EE58" i="13" s="1"/>
  <c r="EF58" i="13" s="1"/>
  <c r="DL63" i="13"/>
  <c r="DS49" i="13"/>
  <c r="DP45" i="13"/>
  <c r="DQ45" i="13" s="1"/>
  <c r="DR45" i="13" s="1"/>
  <c r="DS45" i="13" s="1"/>
  <c r="DT45" i="13" s="1"/>
  <c r="DU45" i="13" s="1"/>
  <c r="DK51" i="13"/>
  <c r="DQ50" i="13"/>
  <c r="DR50" i="13" s="1"/>
  <c r="DL66" i="13"/>
  <c r="Q100" i="7"/>
  <c r="H70" i="13"/>
  <c r="F79" i="13"/>
  <c r="D73" i="13"/>
  <c r="B130" i="13"/>
  <c r="B129" i="13"/>
  <c r="B131" i="13" s="1"/>
  <c r="F74" i="13"/>
  <c r="G87" i="13"/>
  <c r="F96" i="13"/>
  <c r="H85" i="13"/>
  <c r="G75" i="13"/>
  <c r="G84" i="13"/>
  <c r="G92" i="13"/>
  <c r="H89" i="13"/>
  <c r="H77" i="13"/>
  <c r="I95" i="13"/>
  <c r="H82" i="13"/>
  <c r="G93" i="13"/>
  <c r="G80" i="13"/>
  <c r="G72" i="13"/>
  <c r="G91" i="13"/>
  <c r="G81" i="13"/>
  <c r="H88" i="13"/>
  <c r="G71" i="13"/>
  <c r="F76" i="13"/>
  <c r="H78" i="13"/>
  <c r="G83" i="13"/>
  <c r="H86" i="13"/>
  <c r="G94" i="13"/>
  <c r="B76" i="7"/>
  <c r="DG70" i="13" l="1"/>
  <c r="DF101" i="13"/>
  <c r="DF129" i="13" s="1"/>
  <c r="DE101" i="7"/>
  <c r="DE130" i="7" s="1"/>
  <c r="DF70" i="7"/>
  <c r="DP41" i="13"/>
  <c r="DQ41" i="13" s="1"/>
  <c r="DR41" i="13" s="1"/>
  <c r="DS41" i="13" s="1"/>
  <c r="DT41" i="13" s="1"/>
  <c r="DU41" i="13" s="1"/>
  <c r="DV41" i="13" s="1"/>
  <c r="DW41" i="13" s="1"/>
  <c r="DX41" i="13" s="1"/>
  <c r="DS57" i="13"/>
  <c r="DT57" i="13" s="1"/>
  <c r="DU57" i="13" s="1"/>
  <c r="DV57" i="13" s="1"/>
  <c r="DW57" i="13" s="1"/>
  <c r="DX57" i="13" s="1"/>
  <c r="DY57" i="13" s="1"/>
  <c r="DZ57" i="13" s="1"/>
  <c r="DM46" i="13"/>
  <c r="DL62" i="13"/>
  <c r="DN42" i="13"/>
  <c r="EA57" i="13"/>
  <c r="EB57" i="13" s="1"/>
  <c r="EC57" i="13" s="1"/>
  <c r="ED57" i="13" s="1"/>
  <c r="EE57" i="13" s="1"/>
  <c r="EF57" i="13" s="1"/>
  <c r="DL52" i="13"/>
  <c r="DM52" i="13" s="1"/>
  <c r="DN52" i="13" s="1"/>
  <c r="DO52" i="13" s="1"/>
  <c r="DP52" i="13" s="1"/>
  <c r="DQ52" i="13" s="1"/>
  <c r="DR52" i="13" s="1"/>
  <c r="DS52" i="13" s="1"/>
  <c r="DT52" i="13" s="1"/>
  <c r="DU52" i="13" s="1"/>
  <c r="DV52" i="13" s="1"/>
  <c r="DW52" i="13" s="1"/>
  <c r="DX52" i="13" s="1"/>
  <c r="DY52" i="13" s="1"/>
  <c r="DZ52" i="13" s="1"/>
  <c r="EA52" i="13" s="1"/>
  <c r="EB52" i="13" s="1"/>
  <c r="EC52" i="13" s="1"/>
  <c r="ED52" i="13" s="1"/>
  <c r="EE52" i="13" s="1"/>
  <c r="EF52" i="13" s="1"/>
  <c r="DL44" i="13"/>
  <c r="DN66" i="13"/>
  <c r="DY41" i="13"/>
  <c r="DZ41" i="13" s="1"/>
  <c r="EA41" i="13" s="1"/>
  <c r="EB41" i="13" s="1"/>
  <c r="EC41" i="13" s="1"/>
  <c r="ED41" i="13" s="1"/>
  <c r="EE41" i="13" s="1"/>
  <c r="EF41" i="13" s="1"/>
  <c r="DM64" i="13"/>
  <c r="DN64" i="13"/>
  <c r="DO64" i="13" s="1"/>
  <c r="DO47" i="13"/>
  <c r="DP47" i="13" s="1"/>
  <c r="DQ47" i="13" s="1"/>
  <c r="DR47" i="13"/>
  <c r="DS47" i="13" s="1"/>
  <c r="DT47" i="13" s="1"/>
  <c r="DU47" i="13" s="1"/>
  <c r="DV47" i="13" s="1"/>
  <c r="DW47" i="13" s="1"/>
  <c r="DX47" i="13" s="1"/>
  <c r="DY47" i="13" s="1"/>
  <c r="DZ47" i="13" s="1"/>
  <c r="EA47" i="13" s="1"/>
  <c r="EB47" i="13" s="1"/>
  <c r="EC47" i="13" s="1"/>
  <c r="ED47" i="13" s="1"/>
  <c r="EE47" i="13" s="1"/>
  <c r="EF47" i="13" s="1"/>
  <c r="DL60" i="13"/>
  <c r="DK60" i="13"/>
  <c r="DM60" i="13"/>
  <c r="DL43" i="13"/>
  <c r="DN43" i="13" s="1"/>
  <c r="DM43" i="13"/>
  <c r="DL51" i="13"/>
  <c r="DM66" i="13"/>
  <c r="DO66" i="13" s="1"/>
  <c r="DT49" i="13"/>
  <c r="DU49" i="13" s="1"/>
  <c r="DV49" i="13" s="1"/>
  <c r="DW49" i="13" s="1"/>
  <c r="DX49" i="13" s="1"/>
  <c r="DY49" i="13" s="1"/>
  <c r="DZ49" i="13" s="1"/>
  <c r="EA49" i="13" s="1"/>
  <c r="EB49" i="13" s="1"/>
  <c r="EC49" i="13" s="1"/>
  <c r="ED49" i="13" s="1"/>
  <c r="EE49" i="13" s="1"/>
  <c r="EF49" i="13" s="1"/>
  <c r="DO53" i="13"/>
  <c r="DP53" i="13" s="1"/>
  <c r="DQ53" i="13" s="1"/>
  <c r="DR53" i="13" s="1"/>
  <c r="DS53" i="13" s="1"/>
  <c r="DT53" i="13" s="1"/>
  <c r="DU53" i="13" s="1"/>
  <c r="DV53" i="13" s="1"/>
  <c r="DW53" i="13" s="1"/>
  <c r="DX53" i="13" s="1"/>
  <c r="DY53" i="13" s="1"/>
  <c r="DZ53" i="13" s="1"/>
  <c r="EA53" i="13" s="1"/>
  <c r="EB53" i="13" s="1"/>
  <c r="EC53" i="13" s="1"/>
  <c r="ED53" i="13" s="1"/>
  <c r="EE53" i="13" s="1"/>
  <c r="EF53" i="13" s="1"/>
  <c r="DM63" i="13"/>
  <c r="DV45" i="13"/>
  <c r="DW45" i="13" s="1"/>
  <c r="DX45" i="13" s="1"/>
  <c r="DY45" i="13" s="1"/>
  <c r="DZ45" i="13" s="1"/>
  <c r="EA45" i="13" s="1"/>
  <c r="EB45" i="13" s="1"/>
  <c r="EC45" i="13" s="1"/>
  <c r="ED45" i="13" s="1"/>
  <c r="EE45" i="13" s="1"/>
  <c r="EF45" i="13" s="1"/>
  <c r="F90" i="13"/>
  <c r="R100" i="7"/>
  <c r="I70" i="13"/>
  <c r="G79" i="13"/>
  <c r="G74" i="13"/>
  <c r="C130" i="13"/>
  <c r="C129" i="13"/>
  <c r="C131" i="13" s="1"/>
  <c r="E73" i="13"/>
  <c r="I86" i="13"/>
  <c r="H71" i="13"/>
  <c r="H91" i="13"/>
  <c r="H93" i="13"/>
  <c r="I82" i="13"/>
  <c r="I77" i="13"/>
  <c r="H92" i="13"/>
  <c r="H75" i="13"/>
  <c r="G96" i="13"/>
  <c r="H83" i="13"/>
  <c r="G76" i="13"/>
  <c r="I88" i="13"/>
  <c r="H81" i="13"/>
  <c r="I78" i="13"/>
  <c r="H72" i="13"/>
  <c r="H94" i="13"/>
  <c r="H80" i="13"/>
  <c r="J95" i="13"/>
  <c r="I89" i="13"/>
  <c r="H84" i="13"/>
  <c r="I85" i="13"/>
  <c r="H87" i="13"/>
  <c r="C76" i="7"/>
  <c r="B75" i="7"/>
  <c r="B74" i="7"/>
  <c r="B71" i="7"/>
  <c r="B77" i="7"/>
  <c r="DH70" i="13" l="1"/>
  <c r="DG101" i="13"/>
  <c r="DG129" i="13" s="1"/>
  <c r="DG70" i="7"/>
  <c r="DF101" i="7"/>
  <c r="DF130" i="7" s="1"/>
  <c r="DO43" i="13"/>
  <c r="DP66" i="13"/>
  <c r="DQ66" i="13" s="1"/>
  <c r="DR66" i="13" s="1"/>
  <c r="DS66" i="13" s="1"/>
  <c r="DT66" i="13" s="1"/>
  <c r="DU66" i="13" s="1"/>
  <c r="DV66" i="13" s="1"/>
  <c r="DW66" i="13" s="1"/>
  <c r="DX66" i="13" s="1"/>
  <c r="DY66" i="13" s="1"/>
  <c r="DZ66" i="13" s="1"/>
  <c r="EA66" i="13" s="1"/>
  <c r="EB66" i="13" s="1"/>
  <c r="EC66" i="13" s="1"/>
  <c r="ED66" i="13" s="1"/>
  <c r="EE66" i="13" s="1"/>
  <c r="EF66" i="13" s="1"/>
  <c r="DM51" i="13"/>
  <c r="DN51" i="13" s="1"/>
  <c r="DO51" i="13"/>
  <c r="DP51" i="13" s="1"/>
  <c r="DQ51" i="13" s="1"/>
  <c r="DR51" i="13" s="1"/>
  <c r="DS51" i="13" s="1"/>
  <c r="DT51" i="13" s="1"/>
  <c r="DU51" i="13" s="1"/>
  <c r="DV51" i="13" s="1"/>
  <c r="DW51" i="13" s="1"/>
  <c r="DX51" i="13" s="1"/>
  <c r="DY51" i="13" s="1"/>
  <c r="DZ51" i="13" s="1"/>
  <c r="EA51" i="13" s="1"/>
  <c r="EB51" i="13" s="1"/>
  <c r="EC51" i="13" s="1"/>
  <c r="ED51" i="13" s="1"/>
  <c r="EE51" i="13" s="1"/>
  <c r="EF51" i="13" s="1"/>
  <c r="DM62" i="13"/>
  <c r="DN62" i="13" s="1"/>
  <c r="DO62" i="13" s="1"/>
  <c r="DP62" i="13" s="1"/>
  <c r="DQ62" i="13" s="1"/>
  <c r="DR62" i="13" s="1"/>
  <c r="DS62" i="13" s="1"/>
  <c r="DT62" i="13" s="1"/>
  <c r="DU62" i="13" s="1"/>
  <c r="DV62" i="13" s="1"/>
  <c r="DW62" i="13" s="1"/>
  <c r="DX62" i="13" s="1"/>
  <c r="DY62" i="13" s="1"/>
  <c r="DZ62" i="13" s="1"/>
  <c r="EA62" i="13" s="1"/>
  <c r="EB62" i="13" s="1"/>
  <c r="EC62" i="13" s="1"/>
  <c r="ED62" i="13" s="1"/>
  <c r="EE62" i="13" s="1"/>
  <c r="EF62" i="13" s="1"/>
  <c r="DN63" i="13"/>
  <c r="DP64" i="13"/>
  <c r="DQ64" i="13" s="1"/>
  <c r="DR64" i="13" s="1"/>
  <c r="DS64" i="13" s="1"/>
  <c r="DT64" i="13" s="1"/>
  <c r="DU64" i="13" s="1"/>
  <c r="DV64" i="13" s="1"/>
  <c r="DW64" i="13" s="1"/>
  <c r="DX64" i="13" s="1"/>
  <c r="DY64" i="13" s="1"/>
  <c r="DZ64" i="13" s="1"/>
  <c r="EA64" i="13" s="1"/>
  <c r="EB64" i="13" s="1"/>
  <c r="DN46" i="13"/>
  <c r="DO46" i="13" s="1"/>
  <c r="DP46" i="13" s="1"/>
  <c r="DQ46" i="13" s="1"/>
  <c r="DR46" i="13" s="1"/>
  <c r="DS46" i="13" s="1"/>
  <c r="DT46" i="13" s="1"/>
  <c r="DU46" i="13" s="1"/>
  <c r="DV46" i="13" s="1"/>
  <c r="DW46" i="13" s="1"/>
  <c r="DX46" i="13" s="1"/>
  <c r="DY46" i="13" s="1"/>
  <c r="DZ46" i="13" s="1"/>
  <c r="EA46" i="13" s="1"/>
  <c r="EB46" i="13" s="1"/>
  <c r="EC46" i="13" s="1"/>
  <c r="ED46" i="13" s="1"/>
  <c r="EE46" i="13" s="1"/>
  <c r="EF46" i="13" s="1"/>
  <c r="EC64" i="13"/>
  <c r="ED64" i="13" s="1"/>
  <c r="EE64" i="13" s="1"/>
  <c r="EF64" i="13" s="1"/>
  <c r="G90" i="13"/>
  <c r="DP43" i="13"/>
  <c r="DQ43" i="13" s="1"/>
  <c r="DR43" i="13" s="1"/>
  <c r="DS43" i="13" s="1"/>
  <c r="DT43" i="13" s="1"/>
  <c r="DU43" i="13" s="1"/>
  <c r="DV43" i="13" s="1"/>
  <c r="DW43" i="13" s="1"/>
  <c r="DX43" i="13" s="1"/>
  <c r="DY43" i="13" s="1"/>
  <c r="DZ43" i="13" s="1"/>
  <c r="EA43" i="13" s="1"/>
  <c r="EB43" i="13" s="1"/>
  <c r="EC43" i="13" s="1"/>
  <c r="ED43" i="13" s="1"/>
  <c r="EE43" i="13" s="1"/>
  <c r="DN60" i="13"/>
  <c r="DO60" i="13" s="1"/>
  <c r="DP60" i="13" s="1"/>
  <c r="DQ60" i="13" s="1"/>
  <c r="DR60" i="13" s="1"/>
  <c r="DS60" i="13" s="1"/>
  <c r="DT60" i="13" s="1"/>
  <c r="DU60" i="13" s="1"/>
  <c r="DV60" i="13" s="1"/>
  <c r="DW60" i="13" s="1"/>
  <c r="DX60" i="13" s="1"/>
  <c r="DY60" i="13" s="1"/>
  <c r="DZ60" i="13" s="1"/>
  <c r="EA60" i="13" s="1"/>
  <c r="EB60" i="13" s="1"/>
  <c r="EC60" i="13" s="1"/>
  <c r="ED60" i="13" s="1"/>
  <c r="EE60" i="13" s="1"/>
  <c r="EF60" i="13" s="1"/>
  <c r="DM44" i="13"/>
  <c r="DN44" i="13" s="1"/>
  <c r="DO44" i="13" s="1"/>
  <c r="DP44" i="13" s="1"/>
  <c r="DQ44" i="13" s="1"/>
  <c r="DR44" i="13" s="1"/>
  <c r="DS44" i="13" s="1"/>
  <c r="DT44" i="13" s="1"/>
  <c r="DU44" i="13" s="1"/>
  <c r="DV44" i="13" s="1"/>
  <c r="DW44" i="13" s="1"/>
  <c r="DX44" i="13" s="1"/>
  <c r="DY44" i="13" s="1"/>
  <c r="DZ44" i="13" s="1"/>
  <c r="EA44" i="13" s="1"/>
  <c r="EB44" i="13" s="1"/>
  <c r="EC44" i="13" s="1"/>
  <c r="ED44" i="13" s="1"/>
  <c r="EE44" i="13" s="1"/>
  <c r="EF44" i="13" s="1"/>
  <c r="DO42" i="13"/>
  <c r="DP42" i="13" s="1"/>
  <c r="DQ42" i="13" s="1"/>
  <c r="DR42" i="13" s="1"/>
  <c r="DS42" i="13" s="1"/>
  <c r="DT42" i="13" s="1"/>
  <c r="DU42" i="13" s="1"/>
  <c r="DV42" i="13" s="1"/>
  <c r="DW42" i="13" s="1"/>
  <c r="DX42" i="13" s="1"/>
  <c r="DY42" i="13" s="1"/>
  <c r="DZ42" i="13" s="1"/>
  <c r="EA42" i="13" s="1"/>
  <c r="EB42" i="13" s="1"/>
  <c r="EC42" i="13" s="1"/>
  <c r="ED42" i="13" s="1"/>
  <c r="EE42" i="13" s="1"/>
  <c r="EF42" i="13" s="1"/>
  <c r="S100" i="7"/>
  <c r="J70" i="13"/>
  <c r="H79" i="13"/>
  <c r="D129" i="13"/>
  <c r="D131" i="13" s="1"/>
  <c r="D130" i="13"/>
  <c r="F73" i="13"/>
  <c r="H74" i="13"/>
  <c r="I72" i="13"/>
  <c r="J78" i="13"/>
  <c r="I81" i="13"/>
  <c r="H76" i="13"/>
  <c r="I75" i="13"/>
  <c r="J77" i="13"/>
  <c r="I93" i="13"/>
  <c r="J89" i="13"/>
  <c r="I71" i="13"/>
  <c r="I94" i="13"/>
  <c r="J88" i="13"/>
  <c r="I83" i="13"/>
  <c r="H96" i="13"/>
  <c r="I92" i="13"/>
  <c r="J82" i="13"/>
  <c r="J85" i="13"/>
  <c r="I80" i="13"/>
  <c r="I87" i="13"/>
  <c r="I84" i="13"/>
  <c r="K95" i="13"/>
  <c r="I91" i="13"/>
  <c r="J86" i="13"/>
  <c r="C74" i="7"/>
  <c r="C75" i="7"/>
  <c r="C77" i="7"/>
  <c r="C71" i="7"/>
  <c r="D76" i="7"/>
  <c r="B78" i="7"/>
  <c r="DH101" i="13" l="1"/>
  <c r="DH129" i="13" s="1"/>
  <c r="DI70" i="13"/>
  <c r="DH70" i="7"/>
  <c r="DG101" i="7"/>
  <c r="EF43" i="13"/>
  <c r="DO63" i="13"/>
  <c r="DP63" i="13" s="1"/>
  <c r="DQ63" i="13" s="1"/>
  <c r="DR63" i="13" s="1"/>
  <c r="DS63" i="13" s="1"/>
  <c r="DT63" i="13" s="1"/>
  <c r="DU63" i="13" s="1"/>
  <c r="DV63" i="13" s="1"/>
  <c r="DW63" i="13" s="1"/>
  <c r="DX63" i="13" s="1"/>
  <c r="DY63" i="13" s="1"/>
  <c r="DZ63" i="13" s="1"/>
  <c r="EA63" i="13" s="1"/>
  <c r="EB63" i="13" s="1"/>
  <c r="EC63" i="13" s="1"/>
  <c r="ED63" i="13" s="1"/>
  <c r="EE63" i="13" s="1"/>
  <c r="EF63" i="13" s="1"/>
  <c r="H90" i="13"/>
  <c r="T100" i="7"/>
  <c r="K70" i="13"/>
  <c r="I79" i="13"/>
  <c r="G73" i="13"/>
  <c r="I74" i="13"/>
  <c r="E129" i="13"/>
  <c r="E131" i="13" s="1"/>
  <c r="E130" i="13"/>
  <c r="J84" i="13"/>
  <c r="J80" i="13"/>
  <c r="J92" i="13"/>
  <c r="J83" i="13"/>
  <c r="J94" i="13"/>
  <c r="K89" i="13"/>
  <c r="J93" i="13"/>
  <c r="J75" i="13"/>
  <c r="I76" i="13"/>
  <c r="K78" i="13"/>
  <c r="K86" i="13"/>
  <c r="J91" i="13"/>
  <c r="L95" i="13"/>
  <c r="J87" i="13"/>
  <c r="K85" i="13"/>
  <c r="K82" i="13"/>
  <c r="I96" i="13"/>
  <c r="K88" i="13"/>
  <c r="J71" i="13"/>
  <c r="K77" i="13"/>
  <c r="J81" i="13"/>
  <c r="J72" i="13"/>
  <c r="E76" i="7"/>
  <c r="C78" i="7"/>
  <c r="D71" i="7"/>
  <c r="D75" i="7"/>
  <c r="D77" i="7"/>
  <c r="D74" i="7"/>
  <c r="B80" i="7"/>
  <c r="B81" i="7"/>
  <c r="DJ70" i="13" l="1"/>
  <c r="DI101" i="13"/>
  <c r="DI129" i="13" s="1"/>
  <c r="DG130" i="7"/>
  <c r="DG129" i="7"/>
  <c r="DI70" i="7"/>
  <c r="DH101" i="7"/>
  <c r="I90" i="13"/>
  <c r="U100" i="7"/>
  <c r="L70" i="13"/>
  <c r="J79" i="13"/>
  <c r="J74" i="13"/>
  <c r="F129" i="13"/>
  <c r="F131" i="13" s="1"/>
  <c r="F130" i="13"/>
  <c r="H73" i="13"/>
  <c r="L86" i="13"/>
  <c r="K93" i="13"/>
  <c r="K94" i="13"/>
  <c r="K80" i="13"/>
  <c r="K72" i="13"/>
  <c r="J96" i="13"/>
  <c r="M95" i="13"/>
  <c r="L78" i="13"/>
  <c r="K75" i="13"/>
  <c r="L89" i="13"/>
  <c r="K92" i="13"/>
  <c r="K84" i="13"/>
  <c r="J76" i="13"/>
  <c r="K83" i="13"/>
  <c r="L85" i="13"/>
  <c r="K81" i="13"/>
  <c r="L77" i="13"/>
  <c r="K71" i="13"/>
  <c r="L88" i="13"/>
  <c r="L82" i="13"/>
  <c r="K87" i="13"/>
  <c r="K91" i="13"/>
  <c r="E71" i="7"/>
  <c r="F76" i="7"/>
  <c r="E74" i="7"/>
  <c r="E77" i="7"/>
  <c r="E75" i="7"/>
  <c r="C81" i="7"/>
  <c r="C80" i="7"/>
  <c r="D78" i="7"/>
  <c r="B85" i="7"/>
  <c r="DJ101" i="13" l="1"/>
  <c r="DJ129" i="13" s="1"/>
  <c r="DK70" i="13"/>
  <c r="DH130" i="7"/>
  <c r="DH129" i="7"/>
  <c r="DI101" i="7"/>
  <c r="DJ70" i="7"/>
  <c r="J90" i="13"/>
  <c r="V100" i="7"/>
  <c r="M70" i="13"/>
  <c r="K79" i="13"/>
  <c r="G129" i="13"/>
  <c r="G131" i="13" s="1"/>
  <c r="G130" i="13"/>
  <c r="I73" i="13"/>
  <c r="K74" i="13"/>
  <c r="L91" i="13"/>
  <c r="M82" i="13"/>
  <c r="L71" i="13"/>
  <c r="L81" i="13"/>
  <c r="L83" i="13"/>
  <c r="L92" i="13"/>
  <c r="M89" i="13"/>
  <c r="M78" i="13"/>
  <c r="N95" i="13"/>
  <c r="B27" i="21"/>
  <c r="L80" i="13"/>
  <c r="L93" i="13"/>
  <c r="L87" i="13"/>
  <c r="M88" i="13"/>
  <c r="M77" i="13"/>
  <c r="M85" i="13"/>
  <c r="K76" i="13"/>
  <c r="L84" i="13"/>
  <c r="L75" i="13"/>
  <c r="K96" i="13"/>
  <c r="L72" i="13"/>
  <c r="L94" i="13"/>
  <c r="M86" i="13"/>
  <c r="E78" i="7"/>
  <c r="F77" i="7"/>
  <c r="G76" i="7"/>
  <c r="F75" i="7"/>
  <c r="F74" i="7"/>
  <c r="F71" i="7"/>
  <c r="D80" i="7"/>
  <c r="C85" i="7"/>
  <c r="D81" i="7"/>
  <c r="B82" i="7"/>
  <c r="B79" i="7"/>
  <c r="B86" i="7"/>
  <c r="DL70" i="13" l="1"/>
  <c r="DK101" i="13"/>
  <c r="DK129" i="13" s="1"/>
  <c r="DI130" i="7"/>
  <c r="DI129" i="7"/>
  <c r="DJ101" i="7"/>
  <c r="DK70" i="7"/>
  <c r="K90" i="13"/>
  <c r="W100" i="7"/>
  <c r="N70" i="13"/>
  <c r="B2" i="21"/>
  <c r="L79" i="13"/>
  <c r="H130" i="13"/>
  <c r="H129" i="13"/>
  <c r="H131" i="13" s="1"/>
  <c r="J73" i="13"/>
  <c r="L74" i="13"/>
  <c r="M84" i="13"/>
  <c r="M71" i="13"/>
  <c r="M91" i="13"/>
  <c r="M72" i="13"/>
  <c r="M94" i="13"/>
  <c r="L96" i="13"/>
  <c r="L76" i="13"/>
  <c r="N85" i="13"/>
  <c r="B17" i="21"/>
  <c r="N88" i="13"/>
  <c r="B20" i="21"/>
  <c r="M80" i="13"/>
  <c r="O95" i="13"/>
  <c r="N89" i="13"/>
  <c r="B21" i="21"/>
  <c r="N86" i="13"/>
  <c r="B18" i="21"/>
  <c r="M75" i="13"/>
  <c r="N77" i="13"/>
  <c r="B9" i="21"/>
  <c r="M87" i="13"/>
  <c r="M93" i="13"/>
  <c r="N78" i="13"/>
  <c r="B10" i="21"/>
  <c r="M92" i="13"/>
  <c r="M83" i="13"/>
  <c r="M81" i="13"/>
  <c r="N82" i="13"/>
  <c r="B14" i="21"/>
  <c r="E80" i="7"/>
  <c r="G74" i="7"/>
  <c r="G77" i="7"/>
  <c r="E81" i="7"/>
  <c r="G71" i="7"/>
  <c r="G75" i="7"/>
  <c r="H76" i="7"/>
  <c r="F78" i="7"/>
  <c r="D85" i="7"/>
  <c r="C86" i="7"/>
  <c r="C79" i="7"/>
  <c r="C82" i="7"/>
  <c r="B87" i="7"/>
  <c r="B88" i="7"/>
  <c r="B89" i="7"/>
  <c r="DL101" i="13" l="1"/>
  <c r="DL129" i="13" s="1"/>
  <c r="DM70" i="13"/>
  <c r="DL70" i="7"/>
  <c r="DK101" i="7"/>
  <c r="DJ130" i="7"/>
  <c r="DJ129" i="7"/>
  <c r="L90" i="13"/>
  <c r="X100" i="7"/>
  <c r="O70" i="13"/>
  <c r="M79" i="13"/>
  <c r="I129" i="13"/>
  <c r="I131" i="13" s="1"/>
  <c r="I130" i="13"/>
  <c r="M74" i="13"/>
  <c r="K73" i="13"/>
  <c r="O78" i="13"/>
  <c r="N87" i="13"/>
  <c r="B19" i="21"/>
  <c r="N75" i="13"/>
  <c r="B7" i="21"/>
  <c r="O88" i="13"/>
  <c r="M76" i="13"/>
  <c r="M96" i="13"/>
  <c r="N72" i="13"/>
  <c r="B4" i="21"/>
  <c r="N71" i="13"/>
  <c r="B3" i="21"/>
  <c r="N83" i="13"/>
  <c r="B15" i="21"/>
  <c r="P95" i="13"/>
  <c r="N81" i="13"/>
  <c r="B13" i="21"/>
  <c r="O82" i="13"/>
  <c r="O89" i="13"/>
  <c r="N80" i="13"/>
  <c r="B12" i="21"/>
  <c r="N92" i="13"/>
  <c r="B24" i="21"/>
  <c r="N93" i="13"/>
  <c r="B25" i="21"/>
  <c r="O77" i="13"/>
  <c r="O86" i="13"/>
  <c r="O85" i="13"/>
  <c r="N94" i="13"/>
  <c r="B26" i="21"/>
  <c r="N91" i="13"/>
  <c r="B23" i="21"/>
  <c r="N84" i="13"/>
  <c r="B16" i="21"/>
  <c r="E85" i="7"/>
  <c r="I76" i="7"/>
  <c r="H71" i="7"/>
  <c r="F81" i="7"/>
  <c r="H74" i="7"/>
  <c r="G78" i="7"/>
  <c r="H75" i="7"/>
  <c r="H77" i="7"/>
  <c r="F80" i="7"/>
  <c r="C89" i="7"/>
  <c r="D82" i="7"/>
  <c r="D86" i="7"/>
  <c r="C87" i="7"/>
  <c r="C88" i="7"/>
  <c r="D79" i="7"/>
  <c r="B83" i="7"/>
  <c r="B84" i="7"/>
  <c r="B90" i="7"/>
  <c r="DN70" i="13" l="1"/>
  <c r="DM101" i="13"/>
  <c r="DM129" i="13" s="1"/>
  <c r="DK130" i="7"/>
  <c r="DK129" i="7"/>
  <c r="DL101" i="7"/>
  <c r="DM70" i="7"/>
  <c r="M90" i="13"/>
  <c r="Y100" i="7"/>
  <c r="P70" i="13"/>
  <c r="B11" i="21"/>
  <c r="N79" i="13"/>
  <c r="J129" i="13"/>
  <c r="J131" i="13" s="1"/>
  <c r="J130" i="13"/>
  <c r="L73" i="13"/>
  <c r="N74" i="13"/>
  <c r="B6" i="21"/>
  <c r="O84" i="13"/>
  <c r="O91" i="13"/>
  <c r="O94" i="13"/>
  <c r="P85" i="13"/>
  <c r="P77" i="13"/>
  <c r="O92" i="13"/>
  <c r="P89" i="13"/>
  <c r="O81" i="13"/>
  <c r="O83" i="13"/>
  <c r="O72" i="13"/>
  <c r="N96" i="13"/>
  <c r="B28" i="21"/>
  <c r="P88" i="13"/>
  <c r="O87" i="13"/>
  <c r="P86" i="13"/>
  <c r="O93" i="13"/>
  <c r="O80" i="13"/>
  <c r="P82" i="13"/>
  <c r="Q95" i="13"/>
  <c r="O71" i="13"/>
  <c r="N76" i="13"/>
  <c r="B8" i="21"/>
  <c r="O75" i="13"/>
  <c r="P78" i="13"/>
  <c r="E86" i="7"/>
  <c r="E82" i="7"/>
  <c r="G80" i="7"/>
  <c r="I75" i="7"/>
  <c r="I74" i="7"/>
  <c r="I71" i="7"/>
  <c r="F85" i="7"/>
  <c r="E79" i="7"/>
  <c r="I77" i="7"/>
  <c r="H78" i="7"/>
  <c r="G81" i="7"/>
  <c r="J76" i="7"/>
  <c r="C90" i="7"/>
  <c r="D87" i="7"/>
  <c r="C84" i="7"/>
  <c r="C83" i="7"/>
  <c r="D88" i="7"/>
  <c r="D89" i="7"/>
  <c r="B91" i="7"/>
  <c r="DO70" i="13" l="1"/>
  <c r="DN101" i="13"/>
  <c r="DN129" i="13" s="1"/>
  <c r="DM101" i="7"/>
  <c r="DN70" i="7"/>
  <c r="DL130" i="7"/>
  <c r="DL129" i="7"/>
  <c r="N90" i="13"/>
  <c r="B22" i="21"/>
  <c r="Z100" i="7"/>
  <c r="Q70" i="13"/>
  <c r="O79" i="13"/>
  <c r="K130" i="13"/>
  <c r="K129" i="13"/>
  <c r="K131" i="13" s="1"/>
  <c r="M73" i="13"/>
  <c r="O74" i="13"/>
  <c r="P81" i="13"/>
  <c r="Q88" i="13"/>
  <c r="P72" i="13"/>
  <c r="P92" i="13"/>
  <c r="Q85" i="13"/>
  <c r="P91" i="13"/>
  <c r="Q78" i="13"/>
  <c r="O76" i="13"/>
  <c r="P71" i="13"/>
  <c r="Q82" i="13"/>
  <c r="P93" i="13"/>
  <c r="P87" i="13"/>
  <c r="O96" i="13"/>
  <c r="P83" i="13"/>
  <c r="Q89" i="13"/>
  <c r="Q77" i="13"/>
  <c r="P94" i="13"/>
  <c r="P84" i="13"/>
  <c r="P75" i="13"/>
  <c r="R95" i="13"/>
  <c r="P80" i="13"/>
  <c r="Q86" i="13"/>
  <c r="H81" i="7"/>
  <c r="J77" i="7"/>
  <c r="G85" i="7"/>
  <c r="J74" i="7"/>
  <c r="H80" i="7"/>
  <c r="E89" i="7"/>
  <c r="E88" i="7"/>
  <c r="E87" i="7"/>
  <c r="K76" i="7"/>
  <c r="I78" i="7"/>
  <c r="F79" i="7"/>
  <c r="J71" i="7"/>
  <c r="J75" i="7"/>
  <c r="F82" i="7"/>
  <c r="F86" i="7"/>
  <c r="D83" i="7"/>
  <c r="C91" i="7"/>
  <c r="D84" i="7"/>
  <c r="D90" i="7"/>
  <c r="B92" i="7"/>
  <c r="B93" i="7"/>
  <c r="DP70" i="13" l="1"/>
  <c r="DO101" i="13"/>
  <c r="DO129" i="13" s="1"/>
  <c r="DN101" i="7"/>
  <c r="DO70" i="7"/>
  <c r="DM130" i="7"/>
  <c r="DM129" i="7"/>
  <c r="O90" i="13"/>
  <c r="AA100" i="7"/>
  <c r="R70" i="13"/>
  <c r="P79" i="13"/>
  <c r="L129" i="13"/>
  <c r="L131" i="13" s="1"/>
  <c r="L130" i="13"/>
  <c r="N73" i="13"/>
  <c r="B5" i="21"/>
  <c r="P74" i="13"/>
  <c r="Q80" i="13"/>
  <c r="Q94" i="13"/>
  <c r="R89" i="13"/>
  <c r="P96" i="13"/>
  <c r="R82" i="13"/>
  <c r="P76" i="13"/>
  <c r="Q91" i="13"/>
  <c r="Q92" i="13"/>
  <c r="R88" i="13"/>
  <c r="R86" i="13"/>
  <c r="S95" i="13"/>
  <c r="Q75" i="13"/>
  <c r="Q84" i="13"/>
  <c r="R77" i="13"/>
  <c r="Q83" i="13"/>
  <c r="Q87" i="13"/>
  <c r="Q93" i="13"/>
  <c r="Q71" i="13"/>
  <c r="R78" i="13"/>
  <c r="R85" i="13"/>
  <c r="Q72" i="13"/>
  <c r="Q81" i="13"/>
  <c r="G86" i="7"/>
  <c r="K75" i="7"/>
  <c r="G79" i="7"/>
  <c r="L76" i="7"/>
  <c r="F89" i="7"/>
  <c r="K74" i="7"/>
  <c r="K77" i="7"/>
  <c r="E84" i="7"/>
  <c r="E90" i="7"/>
  <c r="E83" i="7"/>
  <c r="G82" i="7"/>
  <c r="K71" i="7"/>
  <c r="J78" i="7"/>
  <c r="F87" i="7"/>
  <c r="F88" i="7"/>
  <c r="I80" i="7"/>
  <c r="H85" i="7"/>
  <c r="I81" i="7"/>
  <c r="D91" i="7"/>
  <c r="C92" i="7"/>
  <c r="C93" i="7"/>
  <c r="B94" i="7"/>
  <c r="B95" i="7"/>
  <c r="DP101" i="13" l="1"/>
  <c r="DP129" i="13" s="1"/>
  <c r="DQ70" i="13"/>
  <c r="DP70" i="7"/>
  <c r="DO101" i="7"/>
  <c r="DN130" i="7"/>
  <c r="DN129" i="7"/>
  <c r="P90" i="13"/>
  <c r="AB100" i="7"/>
  <c r="S70" i="13"/>
  <c r="Q79" i="13"/>
  <c r="M129" i="13"/>
  <c r="M131" i="13" s="1"/>
  <c r="M130" i="13"/>
  <c r="O73" i="13"/>
  <c r="Q74" i="13"/>
  <c r="R81" i="13"/>
  <c r="S85" i="13"/>
  <c r="R71" i="13"/>
  <c r="R83" i="13"/>
  <c r="R84" i="13"/>
  <c r="T95" i="13"/>
  <c r="R80" i="13"/>
  <c r="S88" i="13"/>
  <c r="S82" i="13"/>
  <c r="R94" i="13"/>
  <c r="R92" i="13"/>
  <c r="Q76" i="13"/>
  <c r="S89" i="13"/>
  <c r="R91" i="13"/>
  <c r="Q96" i="13"/>
  <c r="R72" i="13"/>
  <c r="S78" i="13"/>
  <c r="R93" i="13"/>
  <c r="R87" i="13"/>
  <c r="S77" i="13"/>
  <c r="R75" i="13"/>
  <c r="S86" i="13"/>
  <c r="E91" i="7"/>
  <c r="I85" i="7"/>
  <c r="G88" i="7"/>
  <c r="K78" i="7"/>
  <c r="H82" i="7"/>
  <c r="F90" i="7"/>
  <c r="L74" i="7"/>
  <c r="M76" i="7"/>
  <c r="L75" i="7"/>
  <c r="J81" i="7"/>
  <c r="J80" i="7"/>
  <c r="G87" i="7"/>
  <c r="L71" i="7"/>
  <c r="F83" i="7"/>
  <c r="F84" i="7"/>
  <c r="L77" i="7"/>
  <c r="G89" i="7"/>
  <c r="H79" i="7"/>
  <c r="H86" i="7"/>
  <c r="C95" i="7"/>
  <c r="D93" i="7"/>
  <c r="C94" i="7"/>
  <c r="D92" i="7"/>
  <c r="B96" i="7"/>
  <c r="DR70" i="13" l="1"/>
  <c r="DQ101" i="13"/>
  <c r="DQ129" i="13" s="1"/>
  <c r="DO130" i="7"/>
  <c r="DO129" i="7"/>
  <c r="DQ70" i="7"/>
  <c r="DP101" i="7"/>
  <c r="Q90" i="13"/>
  <c r="AC100" i="7"/>
  <c r="T70" i="13"/>
  <c r="R79" i="13"/>
  <c r="P73" i="13"/>
  <c r="R74" i="13"/>
  <c r="N130" i="13"/>
  <c r="N129" i="13"/>
  <c r="N131" i="13" s="1"/>
  <c r="S87" i="13"/>
  <c r="R96" i="13"/>
  <c r="S92" i="13"/>
  <c r="T82" i="13"/>
  <c r="S80" i="13"/>
  <c r="S84" i="13"/>
  <c r="T85" i="13"/>
  <c r="S75" i="13"/>
  <c r="T78" i="13"/>
  <c r="T86" i="13"/>
  <c r="T77" i="13"/>
  <c r="S93" i="13"/>
  <c r="S72" i="13"/>
  <c r="S91" i="13"/>
  <c r="T89" i="13"/>
  <c r="R76" i="13"/>
  <c r="S94" i="13"/>
  <c r="T88" i="13"/>
  <c r="U95" i="13"/>
  <c r="S83" i="13"/>
  <c r="S71" i="13"/>
  <c r="S81" i="13"/>
  <c r="E93" i="7"/>
  <c r="I86" i="7"/>
  <c r="H89" i="7"/>
  <c r="G84" i="7"/>
  <c r="M71" i="7"/>
  <c r="K80" i="7"/>
  <c r="N76" i="7"/>
  <c r="B8" i="18"/>
  <c r="G90" i="7"/>
  <c r="L78" i="7"/>
  <c r="J85" i="7"/>
  <c r="E92" i="7"/>
  <c r="I79" i="7"/>
  <c r="M77" i="7"/>
  <c r="G83" i="7"/>
  <c r="H87" i="7"/>
  <c r="K81" i="7"/>
  <c r="M75" i="7"/>
  <c r="M74" i="7"/>
  <c r="I82" i="7"/>
  <c r="H88" i="7"/>
  <c r="F91" i="7"/>
  <c r="C96" i="7"/>
  <c r="D94" i="7"/>
  <c r="D95" i="7"/>
  <c r="B70" i="7"/>
  <c r="DR101" i="13" l="1"/>
  <c r="DR129" i="13" s="1"/>
  <c r="DS70" i="13"/>
  <c r="DP130" i="7"/>
  <c r="DP129" i="7"/>
  <c r="DQ101" i="7"/>
  <c r="DR70" i="7"/>
  <c r="R90" i="13"/>
  <c r="AD100" i="7"/>
  <c r="U70" i="13"/>
  <c r="S79" i="13"/>
  <c r="S74" i="13"/>
  <c r="O129" i="13"/>
  <c r="O131" i="13" s="1"/>
  <c r="O130" i="13"/>
  <c r="Q73" i="13"/>
  <c r="T81" i="13"/>
  <c r="T83" i="13"/>
  <c r="U88" i="13"/>
  <c r="S76" i="13"/>
  <c r="T91" i="13"/>
  <c r="T93" i="13"/>
  <c r="U86" i="13"/>
  <c r="U78" i="13"/>
  <c r="U85" i="13"/>
  <c r="T84" i="13"/>
  <c r="U82" i="13"/>
  <c r="T71" i="13"/>
  <c r="V95" i="13"/>
  <c r="T94" i="13"/>
  <c r="U89" i="13"/>
  <c r="T72" i="13"/>
  <c r="U77" i="13"/>
  <c r="T75" i="13"/>
  <c r="T80" i="13"/>
  <c r="T92" i="13"/>
  <c r="T87" i="13"/>
  <c r="S96" i="13"/>
  <c r="E94" i="7"/>
  <c r="G91" i="7"/>
  <c r="J82" i="7"/>
  <c r="N75" i="7"/>
  <c r="B7" i="18"/>
  <c r="I87" i="7"/>
  <c r="N77" i="7"/>
  <c r="B9" i="18"/>
  <c r="F92" i="7"/>
  <c r="M78" i="7"/>
  <c r="O76" i="7"/>
  <c r="N71" i="7"/>
  <c r="B3" i="18"/>
  <c r="I89" i="7"/>
  <c r="F93" i="7"/>
  <c r="E95" i="7"/>
  <c r="I88" i="7"/>
  <c r="N74" i="7"/>
  <c r="B6" i="18"/>
  <c r="L81" i="7"/>
  <c r="H83" i="7"/>
  <c r="J79" i="7"/>
  <c r="K85" i="7"/>
  <c r="H90" i="7"/>
  <c r="L80" i="7"/>
  <c r="H84" i="7"/>
  <c r="J86" i="7"/>
  <c r="D96" i="7"/>
  <c r="DT70" i="13" l="1"/>
  <c r="DS101" i="13"/>
  <c r="DS129" i="13" s="1"/>
  <c r="DS70" i="7"/>
  <c r="DR101" i="7"/>
  <c r="DQ130" i="7"/>
  <c r="DQ129" i="7"/>
  <c r="S90" i="13"/>
  <c r="AE100" i="7"/>
  <c r="V70" i="13"/>
  <c r="T79" i="13"/>
  <c r="R73" i="13"/>
  <c r="P130" i="13"/>
  <c r="P129" i="13"/>
  <c r="P131" i="13" s="1"/>
  <c r="T74" i="13"/>
  <c r="T96" i="13"/>
  <c r="U92" i="13"/>
  <c r="U72" i="13"/>
  <c r="U94" i="13"/>
  <c r="U71" i="13"/>
  <c r="U84" i="13"/>
  <c r="V86" i="13"/>
  <c r="U91" i="13"/>
  <c r="V88" i="13"/>
  <c r="U81" i="13"/>
  <c r="U87" i="13"/>
  <c r="U80" i="13"/>
  <c r="U75" i="13"/>
  <c r="V77" i="13"/>
  <c r="V89" i="13"/>
  <c r="W95" i="13"/>
  <c r="V82" i="13"/>
  <c r="V85" i="13"/>
  <c r="V78" i="13"/>
  <c r="U93" i="13"/>
  <c r="T76" i="13"/>
  <c r="U83" i="13"/>
  <c r="K86" i="7"/>
  <c r="M80" i="7"/>
  <c r="L85" i="7"/>
  <c r="I83" i="7"/>
  <c r="O74" i="7"/>
  <c r="F95" i="7"/>
  <c r="J89" i="7"/>
  <c r="P76" i="7"/>
  <c r="G92" i="7"/>
  <c r="J87" i="7"/>
  <c r="K82" i="7"/>
  <c r="F94" i="7"/>
  <c r="E96" i="7"/>
  <c r="I84" i="7"/>
  <c r="I90" i="7"/>
  <c r="K79" i="7"/>
  <c r="M81" i="7"/>
  <c r="J88" i="7"/>
  <c r="G93" i="7"/>
  <c r="O71" i="7"/>
  <c r="N78" i="7"/>
  <c r="B10" i="18"/>
  <c r="O77" i="7"/>
  <c r="O75" i="7"/>
  <c r="H91" i="7"/>
  <c r="D70" i="7"/>
  <c r="B73" i="7"/>
  <c r="B72" i="7"/>
  <c r="DT101" i="13" l="1"/>
  <c r="DT129" i="13" s="1"/>
  <c r="DU70" i="13"/>
  <c r="DR130" i="7"/>
  <c r="DR129" i="7"/>
  <c r="DT70" i="7"/>
  <c r="DS101" i="7"/>
  <c r="T90" i="13"/>
  <c r="AF100" i="7"/>
  <c r="W70" i="13"/>
  <c r="U79" i="13"/>
  <c r="E70" i="7"/>
  <c r="U74" i="13"/>
  <c r="Q129" i="13"/>
  <c r="Q131" i="13" s="1"/>
  <c r="Q130" i="13"/>
  <c r="S73" i="13"/>
  <c r="V93" i="13"/>
  <c r="W85" i="13"/>
  <c r="X95" i="13"/>
  <c r="C27" i="21"/>
  <c r="W77" i="13"/>
  <c r="V80" i="13"/>
  <c r="V81" i="13"/>
  <c r="V91" i="13"/>
  <c r="V94" i="13"/>
  <c r="V92" i="13"/>
  <c r="U76" i="13"/>
  <c r="W78" i="13"/>
  <c r="W82" i="13"/>
  <c r="V83" i="13"/>
  <c r="W89" i="13"/>
  <c r="V75" i="13"/>
  <c r="V87" i="13"/>
  <c r="W88" i="13"/>
  <c r="W86" i="13"/>
  <c r="V84" i="13"/>
  <c r="V71" i="13"/>
  <c r="V72" i="13"/>
  <c r="U96" i="13"/>
  <c r="G94" i="7"/>
  <c r="K87" i="7"/>
  <c r="Q76" i="7"/>
  <c r="G95" i="7"/>
  <c r="J83" i="7"/>
  <c r="N80" i="7"/>
  <c r="B12" i="18"/>
  <c r="P75" i="7"/>
  <c r="O78" i="7"/>
  <c r="H93" i="7"/>
  <c r="N81" i="7"/>
  <c r="B13" i="18"/>
  <c r="J90" i="7"/>
  <c r="F96" i="7"/>
  <c r="I91" i="7"/>
  <c r="P77" i="7"/>
  <c r="P71" i="7"/>
  <c r="K88" i="7"/>
  <c r="L79" i="7"/>
  <c r="J84" i="7"/>
  <c r="L82" i="7"/>
  <c r="H92" i="7"/>
  <c r="K89" i="7"/>
  <c r="P74" i="7"/>
  <c r="M85" i="7"/>
  <c r="L86" i="7"/>
  <c r="C72" i="7"/>
  <c r="C73" i="7"/>
  <c r="DV70" i="13" l="1"/>
  <c r="DU101" i="13"/>
  <c r="DU129" i="13" s="1"/>
  <c r="DS130" i="7"/>
  <c r="DS129" i="7"/>
  <c r="DU70" i="7"/>
  <c r="DT101" i="7"/>
  <c r="U90" i="13"/>
  <c r="B131" i="7"/>
  <c r="B129" i="7"/>
  <c r="B130" i="7"/>
  <c r="C131" i="7"/>
  <c r="C130" i="7"/>
  <c r="C129" i="7"/>
  <c r="AG100" i="7"/>
  <c r="X70" i="13"/>
  <c r="C2" i="21"/>
  <c r="V79" i="13"/>
  <c r="T73" i="13"/>
  <c r="F70" i="7"/>
  <c r="R130" i="13"/>
  <c r="R129" i="13"/>
  <c r="R131" i="13" s="1"/>
  <c r="V74" i="13"/>
  <c r="V96" i="13"/>
  <c r="W72" i="13"/>
  <c r="W84" i="13"/>
  <c r="X88" i="13"/>
  <c r="C20" i="21"/>
  <c r="W75" i="13"/>
  <c r="W83" i="13"/>
  <c r="W92" i="13"/>
  <c r="W94" i="13"/>
  <c r="W81" i="13"/>
  <c r="X77" i="13"/>
  <c r="C9" i="21"/>
  <c r="X85" i="13"/>
  <c r="C17" i="21"/>
  <c r="X82" i="13"/>
  <c r="C14" i="21"/>
  <c r="V76" i="13"/>
  <c r="X78" i="13"/>
  <c r="C10" i="21"/>
  <c r="W71" i="13"/>
  <c r="X86" i="13"/>
  <c r="C18" i="21"/>
  <c r="W87" i="13"/>
  <c r="X89" i="13"/>
  <c r="C21" i="21"/>
  <c r="W91" i="13"/>
  <c r="W80" i="13"/>
  <c r="Y95" i="13"/>
  <c r="W93" i="13"/>
  <c r="N85" i="7"/>
  <c r="B17" i="18"/>
  <c r="L89" i="7"/>
  <c r="M82" i="7"/>
  <c r="M79" i="7"/>
  <c r="Q71" i="7"/>
  <c r="J91" i="7"/>
  <c r="K90" i="7"/>
  <c r="I93" i="7"/>
  <c r="Q75" i="7"/>
  <c r="K83" i="7"/>
  <c r="R76" i="7"/>
  <c r="H94" i="7"/>
  <c r="M86" i="7"/>
  <c r="Q74" i="7"/>
  <c r="I92" i="7"/>
  <c r="K84" i="7"/>
  <c r="L88" i="7"/>
  <c r="Q77" i="7"/>
  <c r="G96" i="7"/>
  <c r="O81" i="7"/>
  <c r="P78" i="7"/>
  <c r="O80" i="7"/>
  <c r="H95" i="7"/>
  <c r="L87" i="7"/>
  <c r="D73" i="7"/>
  <c r="D72" i="7"/>
  <c r="DW70" i="13" l="1"/>
  <c r="DV101" i="13"/>
  <c r="DV129" i="13" s="1"/>
  <c r="DT130" i="7"/>
  <c r="DT129" i="7"/>
  <c r="DU101" i="7"/>
  <c r="DV70" i="7"/>
  <c r="V90" i="13"/>
  <c r="B132" i="7"/>
  <c r="C133" i="7"/>
  <c r="B133" i="7"/>
  <c r="C132" i="7"/>
  <c r="AH100" i="7"/>
  <c r="Y70" i="13"/>
  <c r="W79" i="13"/>
  <c r="G70" i="7"/>
  <c r="S129" i="13"/>
  <c r="S131" i="13" s="1"/>
  <c r="S130" i="13"/>
  <c r="W74" i="13"/>
  <c r="U73" i="13"/>
  <c r="Y85" i="13"/>
  <c r="X81" i="13"/>
  <c r="C13" i="21"/>
  <c r="X94" i="13"/>
  <c r="C26" i="21"/>
  <c r="X83" i="13"/>
  <c r="C15" i="21"/>
  <c r="Y88" i="13"/>
  <c r="X72" i="13"/>
  <c r="C4" i="21"/>
  <c r="X80" i="13"/>
  <c r="C12" i="21"/>
  <c r="Y86" i="13"/>
  <c r="Y78" i="13"/>
  <c r="W76" i="13"/>
  <c r="Z95" i="13"/>
  <c r="X91" i="13"/>
  <c r="C23" i="21"/>
  <c r="X87" i="13"/>
  <c r="C19" i="21"/>
  <c r="X71" i="13"/>
  <c r="C3" i="21"/>
  <c r="Y82" i="13"/>
  <c r="X93" i="13"/>
  <c r="C25" i="21"/>
  <c r="Y89" i="13"/>
  <c r="Y77" i="13"/>
  <c r="X92" i="13"/>
  <c r="C24" i="21"/>
  <c r="X75" i="13"/>
  <c r="C7" i="21"/>
  <c r="X84" i="13"/>
  <c r="C16" i="21"/>
  <c r="W96" i="13"/>
  <c r="E73" i="7"/>
  <c r="I95" i="7"/>
  <c r="Q78" i="7"/>
  <c r="H96" i="7"/>
  <c r="M88" i="7"/>
  <c r="J92" i="7"/>
  <c r="N86" i="7"/>
  <c r="B18" i="18"/>
  <c r="I94" i="7"/>
  <c r="L83" i="7"/>
  <c r="J93" i="7"/>
  <c r="K91" i="7"/>
  <c r="N79" i="7"/>
  <c r="B11" i="18"/>
  <c r="M89" i="7"/>
  <c r="P80" i="7"/>
  <c r="R77" i="7"/>
  <c r="L84" i="7"/>
  <c r="R74" i="7"/>
  <c r="M87" i="7"/>
  <c r="P81" i="7"/>
  <c r="E72" i="7"/>
  <c r="S76" i="7"/>
  <c r="R75" i="7"/>
  <c r="L90" i="7"/>
  <c r="R71" i="7"/>
  <c r="N82" i="7"/>
  <c r="B14" i="18"/>
  <c r="O85" i="7"/>
  <c r="DX70" i="13" l="1"/>
  <c r="DW101" i="13"/>
  <c r="DW129" i="13" s="1"/>
  <c r="DW70" i="7"/>
  <c r="DV101" i="7"/>
  <c r="DU130" i="7"/>
  <c r="DU129" i="7"/>
  <c r="W90" i="13"/>
  <c r="D131" i="7"/>
  <c r="D129" i="7"/>
  <c r="D130" i="7"/>
  <c r="AI100" i="7"/>
  <c r="Z70" i="13"/>
  <c r="X79" i="13"/>
  <c r="C11" i="21"/>
  <c r="C6" i="21"/>
  <c r="X74" i="13"/>
  <c r="V73" i="13"/>
  <c r="H70" i="7"/>
  <c r="T129" i="13"/>
  <c r="T131" i="13" s="1"/>
  <c r="T130" i="13"/>
  <c r="Y84" i="13"/>
  <c r="Y92" i="13"/>
  <c r="Z77" i="13"/>
  <c r="Z89" i="13"/>
  <c r="Z82" i="13"/>
  <c r="Y87" i="13"/>
  <c r="Y91" i="13"/>
  <c r="X76" i="13"/>
  <c r="C8" i="21"/>
  <c r="Z86" i="13"/>
  <c r="Y72" i="13"/>
  <c r="Y83" i="13"/>
  <c r="Y81" i="13"/>
  <c r="X96" i="13"/>
  <c r="C28" i="21"/>
  <c r="Y75" i="13"/>
  <c r="Y93" i="13"/>
  <c r="Y71" i="13"/>
  <c r="AA95" i="13"/>
  <c r="Z78" i="13"/>
  <c r="Y80" i="13"/>
  <c r="Z88" i="13"/>
  <c r="Y94" i="13"/>
  <c r="Z85" i="13"/>
  <c r="O82" i="7"/>
  <c r="M90" i="7"/>
  <c r="T76" i="7"/>
  <c r="Q81" i="7"/>
  <c r="M84" i="7"/>
  <c r="Q80" i="7"/>
  <c r="O79" i="7"/>
  <c r="K93" i="7"/>
  <c r="J94" i="7"/>
  <c r="K92" i="7"/>
  <c r="I96" i="7"/>
  <c r="J95" i="7"/>
  <c r="P85" i="7"/>
  <c r="S71" i="7"/>
  <c r="S75" i="7"/>
  <c r="F72" i="7"/>
  <c r="N87" i="7"/>
  <c r="B19" i="18"/>
  <c r="S74" i="7"/>
  <c r="S77" i="7"/>
  <c r="N89" i="7"/>
  <c r="B21" i="18"/>
  <c r="L91" i="7"/>
  <c r="M83" i="7"/>
  <c r="O86" i="7"/>
  <c r="N88" i="7"/>
  <c r="B20" i="18"/>
  <c r="R78" i="7"/>
  <c r="F73" i="7"/>
  <c r="DX101" i="13" l="1"/>
  <c r="DX129" i="13" s="1"/>
  <c r="DY70" i="13"/>
  <c r="DV130" i="7"/>
  <c r="DV129" i="7"/>
  <c r="DX70" i="7"/>
  <c r="DW101" i="7"/>
  <c r="C22" i="21"/>
  <c r="X90" i="13"/>
  <c r="D132" i="7"/>
  <c r="D133" i="7"/>
  <c r="E131" i="7"/>
  <c r="E130" i="7"/>
  <c r="E129" i="7"/>
  <c r="AJ100" i="7"/>
  <c r="AA70" i="13"/>
  <c r="Y79" i="13"/>
  <c r="W73" i="13"/>
  <c r="I70" i="7"/>
  <c r="Y74" i="13"/>
  <c r="U129" i="13"/>
  <c r="U131" i="13" s="1"/>
  <c r="U130" i="13"/>
  <c r="AA88" i="13"/>
  <c r="Z81" i="13"/>
  <c r="Z72" i="13"/>
  <c r="Y76" i="13"/>
  <c r="Z87" i="13"/>
  <c r="AA89" i="13"/>
  <c r="Z92" i="13"/>
  <c r="AA85" i="13"/>
  <c r="AA78" i="13"/>
  <c r="Z93" i="13"/>
  <c r="Y96" i="13"/>
  <c r="Z94" i="13"/>
  <c r="Z80" i="13"/>
  <c r="AB95" i="13"/>
  <c r="Z71" i="13"/>
  <c r="Z75" i="13"/>
  <c r="Z83" i="13"/>
  <c r="AA86" i="13"/>
  <c r="Z91" i="13"/>
  <c r="AA82" i="13"/>
  <c r="AA77" i="13"/>
  <c r="Z84" i="13"/>
  <c r="G73" i="7"/>
  <c r="O88" i="7"/>
  <c r="N83" i="7"/>
  <c r="B15" i="18"/>
  <c r="O89" i="7"/>
  <c r="T74" i="7"/>
  <c r="G72" i="7"/>
  <c r="T71" i="7"/>
  <c r="K95" i="7"/>
  <c r="L92" i="7"/>
  <c r="L93" i="7"/>
  <c r="R80" i="7"/>
  <c r="R81" i="7"/>
  <c r="N90" i="7"/>
  <c r="B22" i="18"/>
  <c r="S78" i="7"/>
  <c r="P86" i="7"/>
  <c r="M91" i="7"/>
  <c r="T77" i="7"/>
  <c r="O87" i="7"/>
  <c r="T75" i="7"/>
  <c r="Q85" i="7"/>
  <c r="J96" i="7"/>
  <c r="K94" i="7"/>
  <c r="P79" i="7"/>
  <c r="N84" i="7"/>
  <c r="B16" i="18"/>
  <c r="U76" i="7"/>
  <c r="P82" i="7"/>
  <c r="DZ70" i="13" l="1"/>
  <c r="DY101" i="13"/>
  <c r="DY129" i="13" s="1"/>
  <c r="DW130" i="7"/>
  <c r="DW129" i="7"/>
  <c r="DX101" i="7"/>
  <c r="DY70" i="7"/>
  <c r="Y90" i="13"/>
  <c r="E132" i="7"/>
  <c r="E133" i="7"/>
  <c r="F131" i="7"/>
  <c r="F130" i="7"/>
  <c r="F129" i="7"/>
  <c r="AK100" i="7"/>
  <c r="AB70" i="13"/>
  <c r="Z79" i="13"/>
  <c r="J70" i="7"/>
  <c r="V130" i="13"/>
  <c r="V129" i="13"/>
  <c r="V131" i="13" s="1"/>
  <c r="Z74" i="13"/>
  <c r="X73" i="13"/>
  <c r="C5" i="21"/>
  <c r="Z96" i="13"/>
  <c r="AA93" i="13"/>
  <c r="AB78" i="13"/>
  <c r="AA92" i="13"/>
  <c r="AA87" i="13"/>
  <c r="AA72" i="13"/>
  <c r="AA84" i="13"/>
  <c r="AB82" i="13"/>
  <c r="AB86" i="13"/>
  <c r="AA75" i="13"/>
  <c r="AA71" i="13"/>
  <c r="AA80" i="13"/>
  <c r="AB77" i="13"/>
  <c r="AA91" i="13"/>
  <c r="AA83" i="13"/>
  <c r="AC95" i="13"/>
  <c r="AA94" i="13"/>
  <c r="AB85" i="13"/>
  <c r="AB89" i="13"/>
  <c r="Z76" i="13"/>
  <c r="AA81" i="13"/>
  <c r="AB88" i="13"/>
  <c r="Q82" i="7"/>
  <c r="O84" i="7"/>
  <c r="L94" i="7"/>
  <c r="R85" i="7"/>
  <c r="P87" i="7"/>
  <c r="N91" i="7"/>
  <c r="B23" i="18"/>
  <c r="T78" i="7"/>
  <c r="O90" i="7"/>
  <c r="S80" i="7"/>
  <c r="M92" i="7"/>
  <c r="U71" i="7"/>
  <c r="U74" i="7"/>
  <c r="O83" i="7"/>
  <c r="H73" i="7"/>
  <c r="V76" i="7"/>
  <c r="Q79" i="7"/>
  <c r="K96" i="7"/>
  <c r="U75" i="7"/>
  <c r="U77" i="7"/>
  <c r="Q86" i="7"/>
  <c r="S81" i="7"/>
  <c r="M93" i="7"/>
  <c r="L95" i="7"/>
  <c r="H72" i="7"/>
  <c r="P89" i="7"/>
  <c r="P88" i="7"/>
  <c r="DZ101" i="13" l="1"/>
  <c r="DZ129" i="13" s="1"/>
  <c r="EA70" i="13"/>
  <c r="DX130" i="7"/>
  <c r="DX129" i="7"/>
  <c r="DY101" i="7"/>
  <c r="DZ70" i="7"/>
  <c r="Z90" i="13"/>
  <c r="F132" i="7"/>
  <c r="AL100" i="7"/>
  <c r="G131" i="7"/>
  <c r="G130" i="7"/>
  <c r="G129" i="7"/>
  <c r="F133" i="7"/>
  <c r="AC70" i="13"/>
  <c r="AA79" i="13"/>
  <c r="W130" i="13"/>
  <c r="W129" i="13"/>
  <c r="W131" i="13" s="1"/>
  <c r="Y73" i="13"/>
  <c r="AA74" i="13"/>
  <c r="K70" i="7"/>
  <c r="AC78" i="13"/>
  <c r="AA96" i="13"/>
  <c r="AC88" i="13"/>
  <c r="AA76" i="13"/>
  <c r="AC85" i="13"/>
  <c r="AB94" i="13"/>
  <c r="AB91" i="13"/>
  <c r="AB80" i="13"/>
  <c r="AB75" i="13"/>
  <c r="AC82" i="13"/>
  <c r="AB87" i="13"/>
  <c r="AB81" i="13"/>
  <c r="AC89" i="13"/>
  <c r="AD95" i="13"/>
  <c r="AB83" i="13"/>
  <c r="AC77" i="13"/>
  <c r="AB71" i="13"/>
  <c r="AC86" i="13"/>
  <c r="AB84" i="13"/>
  <c r="AB72" i="13"/>
  <c r="AB92" i="13"/>
  <c r="AB93" i="13"/>
  <c r="Q88" i="7"/>
  <c r="I72" i="7"/>
  <c r="N93" i="7"/>
  <c r="B25" i="18"/>
  <c r="R86" i="7"/>
  <c r="V75" i="7"/>
  <c r="R79" i="7"/>
  <c r="P83" i="7"/>
  <c r="V71" i="7"/>
  <c r="T80" i="7"/>
  <c r="U78" i="7"/>
  <c r="Q87" i="7"/>
  <c r="M94" i="7"/>
  <c r="R82" i="7"/>
  <c r="Q89" i="7"/>
  <c r="M95" i="7"/>
  <c r="T81" i="7"/>
  <c r="V77" i="7"/>
  <c r="L96" i="7"/>
  <c r="W76" i="7"/>
  <c r="I73" i="7"/>
  <c r="V74" i="7"/>
  <c r="N92" i="7"/>
  <c r="B24" i="18"/>
  <c r="P90" i="7"/>
  <c r="O91" i="7"/>
  <c r="S85" i="7"/>
  <c r="P84" i="7"/>
  <c r="EB70" i="13" l="1"/>
  <c r="EA101" i="13"/>
  <c r="EA129" i="13" s="1"/>
  <c r="DY130" i="7"/>
  <c r="DY129" i="7"/>
  <c r="DZ101" i="7"/>
  <c r="EA70" i="7"/>
  <c r="AA90" i="13"/>
  <c r="G133" i="7"/>
  <c r="AM100" i="7"/>
  <c r="H131" i="7"/>
  <c r="H130" i="7"/>
  <c r="H129" i="7"/>
  <c r="G132" i="7"/>
  <c r="AD70" i="13"/>
  <c r="AB79" i="13"/>
  <c r="X130" i="13"/>
  <c r="X129" i="13"/>
  <c r="X131" i="13" s="1"/>
  <c r="L70" i="7"/>
  <c r="Z73" i="13"/>
  <c r="AB74" i="13"/>
  <c r="AC81" i="13"/>
  <c r="AB96" i="13"/>
  <c r="AC93" i="13"/>
  <c r="AC72" i="13"/>
  <c r="AD77" i="13"/>
  <c r="AE95" i="13"/>
  <c r="AD82" i="13"/>
  <c r="AD78" i="13"/>
  <c r="AD86" i="13"/>
  <c r="AC80" i="13"/>
  <c r="AB76" i="13"/>
  <c r="AD89" i="13"/>
  <c r="AC92" i="13"/>
  <c r="AC84" i="13"/>
  <c r="AC71" i="13"/>
  <c r="AC83" i="13"/>
  <c r="AC87" i="13"/>
  <c r="AC75" i="13"/>
  <c r="AC91" i="13"/>
  <c r="AC94" i="13"/>
  <c r="AD85" i="13"/>
  <c r="AD88" i="13"/>
  <c r="Q84" i="7"/>
  <c r="P91" i="7"/>
  <c r="O92" i="7"/>
  <c r="J73" i="7"/>
  <c r="M96" i="7"/>
  <c r="U81" i="7"/>
  <c r="R89" i="7"/>
  <c r="S82" i="7"/>
  <c r="R87" i="7"/>
  <c r="U80" i="7"/>
  <c r="Q83" i="7"/>
  <c r="W75" i="7"/>
  <c r="O93" i="7"/>
  <c r="R88" i="7"/>
  <c r="T85" i="7"/>
  <c r="Q90" i="7"/>
  <c r="W74" i="7"/>
  <c r="X76" i="7"/>
  <c r="C8" i="18"/>
  <c r="W77" i="7"/>
  <c r="N95" i="7"/>
  <c r="B27" i="18"/>
  <c r="N94" i="7"/>
  <c r="B26" i="18"/>
  <c r="V78" i="7"/>
  <c r="W71" i="7"/>
  <c r="S79" i="7"/>
  <c r="S86" i="7"/>
  <c r="J72" i="7"/>
  <c r="EB101" i="13" l="1"/>
  <c r="EB129" i="13" s="1"/>
  <c r="EC70" i="13"/>
  <c r="DZ130" i="7"/>
  <c r="DZ129" i="7"/>
  <c r="EB70" i="7"/>
  <c r="EA101" i="7"/>
  <c r="AB90" i="13"/>
  <c r="H133" i="7"/>
  <c r="H132" i="7"/>
  <c r="I131" i="7"/>
  <c r="I130" i="7"/>
  <c r="I129" i="7"/>
  <c r="AN100" i="7"/>
  <c r="AE70" i="13"/>
  <c r="AC79" i="13"/>
  <c r="AC74" i="13"/>
  <c r="M70" i="7"/>
  <c r="Y130" i="13"/>
  <c r="Y129" i="13"/>
  <c r="Y131" i="13" s="1"/>
  <c r="AA73" i="13"/>
  <c r="AE86" i="13"/>
  <c r="AE78" i="13"/>
  <c r="AE82" i="13"/>
  <c r="AE77" i="13"/>
  <c r="AD93" i="13"/>
  <c r="AD81" i="13"/>
  <c r="AE88" i="13"/>
  <c r="AD94" i="13"/>
  <c r="AD75" i="13"/>
  <c r="AD83" i="13"/>
  <c r="AD84" i="13"/>
  <c r="AE85" i="13"/>
  <c r="AD91" i="13"/>
  <c r="AD87" i="13"/>
  <c r="AD71" i="13"/>
  <c r="AD92" i="13"/>
  <c r="AE89" i="13"/>
  <c r="AC76" i="13"/>
  <c r="AD80" i="13"/>
  <c r="AF95" i="13"/>
  <c r="AD72" i="13"/>
  <c r="AC96" i="13"/>
  <c r="K72" i="7"/>
  <c r="T79" i="7"/>
  <c r="W78" i="7"/>
  <c r="O95" i="7"/>
  <c r="Y76" i="7"/>
  <c r="R90" i="7"/>
  <c r="S88" i="7"/>
  <c r="X75" i="7"/>
  <c r="C7" i="18"/>
  <c r="V80" i="7"/>
  <c r="T82" i="7"/>
  <c r="V81" i="7"/>
  <c r="K73" i="7"/>
  <c r="Q91" i="7"/>
  <c r="T86" i="7"/>
  <c r="X71" i="7"/>
  <c r="C3" i="18"/>
  <c r="O94" i="7"/>
  <c r="X77" i="7"/>
  <c r="C9" i="18"/>
  <c r="X74" i="7"/>
  <c r="C6" i="18"/>
  <c r="U85" i="7"/>
  <c r="P93" i="7"/>
  <c r="R83" i="7"/>
  <c r="S87" i="7"/>
  <c r="S89" i="7"/>
  <c r="N96" i="7"/>
  <c r="B28" i="18"/>
  <c r="P92" i="7"/>
  <c r="R84" i="7"/>
  <c r="EC101" i="13" l="1"/>
  <c r="EC129" i="13" s="1"/>
  <c r="ED70" i="13"/>
  <c r="EA130" i="7"/>
  <c r="EA129" i="7"/>
  <c r="EB101" i="7"/>
  <c r="EC70" i="7"/>
  <c r="AC90" i="13"/>
  <c r="I132" i="7"/>
  <c r="I133" i="7"/>
  <c r="J131" i="7"/>
  <c r="J130" i="7"/>
  <c r="J129" i="7"/>
  <c r="AO100" i="7"/>
  <c r="AF70" i="13"/>
  <c r="AD79" i="13"/>
  <c r="AB73" i="13"/>
  <c r="N70" i="7"/>
  <c r="B2" i="18"/>
  <c r="Z129" i="13"/>
  <c r="Z131" i="13" s="1"/>
  <c r="Z130" i="13"/>
  <c r="AD74" i="13"/>
  <c r="AE72" i="13"/>
  <c r="AE80" i="13"/>
  <c r="AF89" i="13"/>
  <c r="AE71" i="13"/>
  <c r="AE91" i="13"/>
  <c r="AE84" i="13"/>
  <c r="AE75" i="13"/>
  <c r="AF88" i="13"/>
  <c r="AE93" i="13"/>
  <c r="AF82" i="13"/>
  <c r="AF86" i="13"/>
  <c r="AD96" i="13"/>
  <c r="AG95" i="13"/>
  <c r="AD76" i="13"/>
  <c r="AE92" i="13"/>
  <c r="AE87" i="13"/>
  <c r="AF85" i="13"/>
  <c r="AE83" i="13"/>
  <c r="AE94" i="13"/>
  <c r="AE81" i="13"/>
  <c r="AF77" i="13"/>
  <c r="AF78" i="13"/>
  <c r="S84" i="7"/>
  <c r="O96" i="7"/>
  <c r="T87" i="7"/>
  <c r="Q93" i="7"/>
  <c r="Y74" i="7"/>
  <c r="P94" i="7"/>
  <c r="U86" i="7"/>
  <c r="R91" i="7"/>
  <c r="W81" i="7"/>
  <c r="W80" i="7"/>
  <c r="T88" i="7"/>
  <c r="Z76" i="7"/>
  <c r="X78" i="7"/>
  <c r="C10" i="18"/>
  <c r="L72" i="7"/>
  <c r="Q92" i="7"/>
  <c r="T89" i="7"/>
  <c r="S83" i="7"/>
  <c r="V85" i="7"/>
  <c r="Y77" i="7"/>
  <c r="Y71" i="7"/>
  <c r="L73" i="7"/>
  <c r="U82" i="7"/>
  <c r="Y75" i="7"/>
  <c r="S90" i="7"/>
  <c r="P95" i="7"/>
  <c r="U79" i="7"/>
  <c r="EE70" i="13" l="1"/>
  <c r="ED101" i="13"/>
  <c r="ED129" i="13" s="1"/>
  <c r="EC101" i="7"/>
  <c r="ED70" i="7"/>
  <c r="EB130" i="7"/>
  <c r="EB129" i="7"/>
  <c r="AD90" i="13"/>
  <c r="J133" i="7"/>
  <c r="J132" i="7"/>
  <c r="K131" i="7"/>
  <c r="K130" i="7"/>
  <c r="K129" i="7"/>
  <c r="AP100" i="7"/>
  <c r="AG70" i="13"/>
  <c r="AE79" i="13"/>
  <c r="O70" i="7"/>
  <c r="AE74" i="13"/>
  <c r="AC73" i="13"/>
  <c r="AA130" i="13"/>
  <c r="AA129" i="13"/>
  <c r="AA131" i="13" s="1"/>
  <c r="AF94" i="13"/>
  <c r="AF87" i="13"/>
  <c r="AG82" i="13"/>
  <c r="AG88" i="13"/>
  <c r="AF84" i="13"/>
  <c r="AF71" i="13"/>
  <c r="AF80" i="13"/>
  <c r="AF72" i="13"/>
  <c r="AG85" i="13"/>
  <c r="AG77" i="13"/>
  <c r="AE76" i="13"/>
  <c r="AE96" i="13"/>
  <c r="AG78" i="13"/>
  <c r="AF81" i="13"/>
  <c r="AF83" i="13"/>
  <c r="AF92" i="13"/>
  <c r="AH95" i="13"/>
  <c r="D27" i="21"/>
  <c r="AG86" i="13"/>
  <c r="AF93" i="13"/>
  <c r="AF75" i="13"/>
  <c r="AF91" i="13"/>
  <c r="AG89" i="13"/>
  <c r="V79" i="7"/>
  <c r="T90" i="7"/>
  <c r="V82" i="7"/>
  <c r="Z71" i="7"/>
  <c r="W85" i="7"/>
  <c r="U89" i="7"/>
  <c r="Y78" i="7"/>
  <c r="U88" i="7"/>
  <c r="X81" i="7"/>
  <c r="C13" i="18"/>
  <c r="V86" i="7"/>
  <c r="Z74" i="7"/>
  <c r="U87" i="7"/>
  <c r="T84" i="7"/>
  <c r="Q95" i="7"/>
  <c r="Z75" i="7"/>
  <c r="M73" i="7"/>
  <c r="Z77" i="7"/>
  <c r="T83" i="7"/>
  <c r="R92" i="7"/>
  <c r="M72" i="7"/>
  <c r="AA76" i="7"/>
  <c r="X80" i="7"/>
  <c r="C12" i="18"/>
  <c r="S91" i="7"/>
  <c r="Q94" i="7"/>
  <c r="R93" i="7"/>
  <c r="P96" i="7"/>
  <c r="EF70" i="13" l="1"/>
  <c r="EF101" i="13" s="1"/>
  <c r="EF129" i="13" s="1"/>
  <c r="EE101" i="13"/>
  <c r="EE129" i="13" s="1"/>
  <c r="EE70" i="7"/>
  <c r="ED101" i="7"/>
  <c r="EC130" i="7"/>
  <c r="EC129" i="7"/>
  <c r="AE90" i="13"/>
  <c r="K132" i="7"/>
  <c r="L131" i="7"/>
  <c r="L130" i="7"/>
  <c r="L129" i="7"/>
  <c r="AQ100" i="7"/>
  <c r="K133" i="7"/>
  <c r="AH70" i="13"/>
  <c r="D2" i="21"/>
  <c r="AF79" i="13"/>
  <c r="AF74" i="13"/>
  <c r="AB130" i="13"/>
  <c r="AB129" i="13"/>
  <c r="AB131" i="13" s="1"/>
  <c r="AD73" i="13"/>
  <c r="P70" i="7"/>
  <c r="AG75" i="13"/>
  <c r="AG72" i="13"/>
  <c r="AG71" i="13"/>
  <c r="AH88" i="13"/>
  <c r="D20" i="21"/>
  <c r="AG94" i="13"/>
  <c r="AH89" i="13"/>
  <c r="D21" i="21"/>
  <c r="AG81" i="13"/>
  <c r="AG91" i="13"/>
  <c r="AG93" i="13"/>
  <c r="AI95" i="13"/>
  <c r="AG83" i="13"/>
  <c r="AH78" i="13"/>
  <c r="D10" i="21"/>
  <c r="AF76" i="13"/>
  <c r="AH77" i="13"/>
  <c r="D9" i="21"/>
  <c r="AH86" i="13"/>
  <c r="D18" i="21"/>
  <c r="AG92" i="13"/>
  <c r="AF96" i="13"/>
  <c r="AH85" i="13"/>
  <c r="D17" i="21"/>
  <c r="AG80" i="13"/>
  <c r="AG84" i="13"/>
  <c r="AH82" i="13"/>
  <c r="D14" i="21"/>
  <c r="AG87" i="13"/>
  <c r="Q96" i="7"/>
  <c r="R94" i="7"/>
  <c r="Y80" i="7"/>
  <c r="N72" i="7"/>
  <c r="B4" i="18"/>
  <c r="U83" i="7"/>
  <c r="N73" i="7"/>
  <c r="B5" i="18"/>
  <c r="R95" i="7"/>
  <c r="U84" i="7"/>
  <c r="AA74" i="7"/>
  <c r="Y81" i="7"/>
  <c r="Z78" i="7"/>
  <c r="X85" i="7"/>
  <c r="C17" i="18"/>
  <c r="W82" i="7"/>
  <c r="W79" i="7"/>
  <c r="S93" i="7"/>
  <c r="T91" i="7"/>
  <c r="AB76" i="7"/>
  <c r="S92" i="7"/>
  <c r="AA77" i="7"/>
  <c r="AA75" i="7"/>
  <c r="V87" i="7"/>
  <c r="W86" i="7"/>
  <c r="V88" i="7"/>
  <c r="V89" i="7"/>
  <c r="AA71" i="7"/>
  <c r="U90" i="7"/>
  <c r="ED130" i="7" l="1"/>
  <c r="ED129" i="7"/>
  <c r="EF70" i="7"/>
  <c r="EF101" i="7" s="1"/>
  <c r="EE101" i="7"/>
  <c r="AF90" i="13"/>
  <c r="L132" i="7"/>
  <c r="M131" i="7"/>
  <c r="M130" i="7"/>
  <c r="M129" i="7"/>
  <c r="AR100" i="7"/>
  <c r="L133" i="7"/>
  <c r="AI70" i="13"/>
  <c r="AG79" i="13"/>
  <c r="Q70" i="7"/>
  <c r="AC130" i="13"/>
  <c r="AC129" i="13"/>
  <c r="AC131" i="13" s="1"/>
  <c r="AE73" i="13"/>
  <c r="AG74" i="13"/>
  <c r="AI85" i="13"/>
  <c r="AI77" i="13"/>
  <c r="AH71" i="13"/>
  <c r="D3" i="21"/>
  <c r="AH87" i="13"/>
  <c r="D19" i="21"/>
  <c r="AH84" i="13"/>
  <c r="D16" i="21"/>
  <c r="AH92" i="13"/>
  <c r="D24" i="21"/>
  <c r="AG76" i="13"/>
  <c r="AH83" i="13"/>
  <c r="D15" i="21"/>
  <c r="AH93" i="13"/>
  <c r="D25" i="21"/>
  <c r="AI89" i="13"/>
  <c r="AI82" i="13"/>
  <c r="AH80" i="13"/>
  <c r="D12" i="21"/>
  <c r="AG96" i="13"/>
  <c r="AI86" i="13"/>
  <c r="AI78" i="13"/>
  <c r="AJ95" i="13"/>
  <c r="AH91" i="13"/>
  <c r="D23" i="21"/>
  <c r="AH81" i="13"/>
  <c r="D13" i="21"/>
  <c r="AH94" i="13"/>
  <c r="D26" i="21"/>
  <c r="AI88" i="13"/>
  <c r="AH72" i="13"/>
  <c r="D4" i="21"/>
  <c r="AH75" i="13"/>
  <c r="D7" i="21"/>
  <c r="V90" i="7"/>
  <c r="W89" i="7"/>
  <c r="X86" i="7"/>
  <c r="C18" i="18"/>
  <c r="AB75" i="7"/>
  <c r="T92" i="7"/>
  <c r="U91" i="7"/>
  <c r="X79" i="7"/>
  <c r="C11" i="18"/>
  <c r="Y85" i="7"/>
  <c r="Z81" i="7"/>
  <c r="V84" i="7"/>
  <c r="O73" i="7"/>
  <c r="O72" i="7"/>
  <c r="S94" i="7"/>
  <c r="AB71" i="7"/>
  <c r="W88" i="7"/>
  <c r="W87" i="7"/>
  <c r="AB77" i="7"/>
  <c r="AC76" i="7"/>
  <c r="T93" i="7"/>
  <c r="X82" i="7"/>
  <c r="C14" i="18"/>
  <c r="AA78" i="7"/>
  <c r="AB74" i="7"/>
  <c r="S95" i="7"/>
  <c r="V83" i="7"/>
  <c r="Z80" i="7"/>
  <c r="R96" i="7"/>
  <c r="EE130" i="7" l="1"/>
  <c r="EE129" i="7"/>
  <c r="EF130" i="7"/>
  <c r="EF129" i="7"/>
  <c r="AG90" i="13"/>
  <c r="M132" i="7"/>
  <c r="M133" i="7"/>
  <c r="N131" i="7"/>
  <c r="N130" i="7"/>
  <c r="N129" i="7"/>
  <c r="AS100" i="7"/>
  <c r="AJ70" i="13"/>
  <c r="AH79" i="13"/>
  <c r="D11" i="21"/>
  <c r="AH74" i="13"/>
  <c r="D6" i="21"/>
  <c r="AF73" i="13"/>
  <c r="AD130" i="13"/>
  <c r="AD129" i="13"/>
  <c r="AD131" i="13" s="1"/>
  <c r="R70" i="7"/>
  <c r="AI83" i="13"/>
  <c r="AI87" i="13"/>
  <c r="AJ89" i="13"/>
  <c r="AI93" i="13"/>
  <c r="AH76" i="13"/>
  <c r="D8" i="21"/>
  <c r="AI92" i="13"/>
  <c r="AI84" i="13"/>
  <c r="AI75" i="13"/>
  <c r="AJ88" i="13"/>
  <c r="AI94" i="13"/>
  <c r="AI91" i="13"/>
  <c r="AJ78" i="13"/>
  <c r="AH96" i="13"/>
  <c r="D28" i="21"/>
  <c r="AJ82" i="13"/>
  <c r="AI71" i="13"/>
  <c r="AJ85" i="13"/>
  <c r="AI72" i="13"/>
  <c r="AI81" i="13"/>
  <c r="AK95" i="13"/>
  <c r="AJ86" i="13"/>
  <c r="AI80" i="13"/>
  <c r="AJ77" i="13"/>
  <c r="S96" i="7"/>
  <c r="W83" i="7"/>
  <c r="AC74" i="7"/>
  <c r="Y82" i="7"/>
  <c r="AD76" i="7"/>
  <c r="X87" i="7"/>
  <c r="C19" i="18"/>
  <c r="AC71" i="7"/>
  <c r="T94" i="7"/>
  <c r="P73" i="7"/>
  <c r="AA81" i="7"/>
  <c r="Y79" i="7"/>
  <c r="U92" i="7"/>
  <c r="Y86" i="7"/>
  <c r="W90" i="7"/>
  <c r="AA80" i="7"/>
  <c r="T95" i="7"/>
  <c r="AB78" i="7"/>
  <c r="U93" i="7"/>
  <c r="AC77" i="7"/>
  <c r="X88" i="7"/>
  <c r="C20" i="18"/>
  <c r="P72" i="7"/>
  <c r="W84" i="7"/>
  <c r="Z85" i="7"/>
  <c r="V91" i="7"/>
  <c r="AC75" i="7"/>
  <c r="X89" i="7"/>
  <c r="C21" i="18"/>
  <c r="D22" i="21" l="1"/>
  <c r="AH90" i="13"/>
  <c r="N133" i="7"/>
  <c r="N132" i="7"/>
  <c r="O131" i="7"/>
  <c r="O130" i="7"/>
  <c r="O129" i="7"/>
  <c r="AT100" i="7"/>
  <c r="AK70" i="13"/>
  <c r="AI79" i="13"/>
  <c r="AE129" i="13"/>
  <c r="AE131" i="13" s="1"/>
  <c r="AE130" i="13"/>
  <c r="S70" i="7"/>
  <c r="AG73" i="13"/>
  <c r="AI74" i="13"/>
  <c r="AJ80" i="13"/>
  <c r="AL95" i="13"/>
  <c r="AJ72" i="13"/>
  <c r="AJ71" i="13"/>
  <c r="AJ91" i="13"/>
  <c r="AJ84" i="13"/>
  <c r="AK89" i="13"/>
  <c r="AJ83" i="13"/>
  <c r="AI96" i="13"/>
  <c r="AK88" i="13"/>
  <c r="AI76" i="13"/>
  <c r="AK77" i="13"/>
  <c r="AK86" i="13"/>
  <c r="AJ81" i="13"/>
  <c r="AK85" i="13"/>
  <c r="AK82" i="13"/>
  <c r="AK78" i="13"/>
  <c r="AJ94" i="13"/>
  <c r="AJ75" i="13"/>
  <c r="AJ92" i="13"/>
  <c r="AJ93" i="13"/>
  <c r="AJ87" i="13"/>
  <c r="Y89" i="7"/>
  <c r="W91" i="7"/>
  <c r="X84" i="7"/>
  <c r="C16" i="18"/>
  <c r="Y88" i="7"/>
  <c r="V93" i="7"/>
  <c r="U95" i="7"/>
  <c r="Z86" i="7"/>
  <c r="Z79" i="7"/>
  <c r="Q73" i="7"/>
  <c r="AD71" i="7"/>
  <c r="AE76" i="7"/>
  <c r="AD74" i="7"/>
  <c r="T96" i="7"/>
  <c r="AD75" i="7"/>
  <c r="AA85" i="7"/>
  <c r="Q72" i="7"/>
  <c r="AD77" i="7"/>
  <c r="AC78" i="7"/>
  <c r="AB80" i="7"/>
  <c r="X90" i="7"/>
  <c r="C22" i="18"/>
  <c r="V92" i="7"/>
  <c r="AB81" i="7"/>
  <c r="U94" i="7"/>
  <c r="Y87" i="7"/>
  <c r="Z82" i="7"/>
  <c r="X83" i="7"/>
  <c r="C15" i="18"/>
  <c r="AI90" i="13" l="1"/>
  <c r="O132" i="7"/>
  <c r="P131" i="7"/>
  <c r="P129" i="7"/>
  <c r="P130" i="7"/>
  <c r="AU100" i="7"/>
  <c r="O133" i="7"/>
  <c r="AL70" i="13"/>
  <c r="AJ79" i="13"/>
  <c r="AJ74" i="13"/>
  <c r="T70" i="7"/>
  <c r="AF130" i="13"/>
  <c r="AF129" i="13"/>
  <c r="AF131" i="13" s="1"/>
  <c r="D5" i="21"/>
  <c r="AH73" i="13"/>
  <c r="AK81" i="13"/>
  <c r="AL77" i="13"/>
  <c r="AK83" i="13"/>
  <c r="AL89" i="13"/>
  <c r="AK91" i="13"/>
  <c r="AK72" i="13"/>
  <c r="AK80" i="13"/>
  <c r="AK94" i="13"/>
  <c r="AK93" i="13"/>
  <c r="AK75" i="13"/>
  <c r="AL78" i="13"/>
  <c r="AL85" i="13"/>
  <c r="AL88" i="13"/>
  <c r="AK87" i="13"/>
  <c r="AK92" i="13"/>
  <c r="AL82" i="13"/>
  <c r="AJ76" i="13"/>
  <c r="AJ96" i="13"/>
  <c r="AL86" i="13"/>
  <c r="AK84" i="13"/>
  <c r="AK71" i="13"/>
  <c r="AM95" i="13"/>
  <c r="Y83" i="7"/>
  <c r="Z87" i="7"/>
  <c r="AC81" i="7"/>
  <c r="Y90" i="7"/>
  <c r="AD78" i="7"/>
  <c r="R72" i="7"/>
  <c r="AE75" i="7"/>
  <c r="AE74" i="7"/>
  <c r="AE71" i="7"/>
  <c r="AA79" i="7"/>
  <c r="V95" i="7"/>
  <c r="Z88" i="7"/>
  <c r="X91" i="7"/>
  <c r="C23" i="18"/>
  <c r="AA82" i="7"/>
  <c r="V94" i="7"/>
  <c r="W92" i="7"/>
  <c r="AC80" i="7"/>
  <c r="AE77" i="7"/>
  <c r="AB85" i="7"/>
  <c r="U96" i="7"/>
  <c r="AF76" i="7"/>
  <c r="R73" i="7"/>
  <c r="AA86" i="7"/>
  <c r="W93" i="7"/>
  <c r="Y84" i="7"/>
  <c r="Z89" i="7"/>
  <c r="AJ90" i="13" l="1"/>
  <c r="P132" i="7"/>
  <c r="P133" i="7"/>
  <c r="Q131" i="7"/>
  <c r="Q130" i="7"/>
  <c r="Q129" i="7"/>
  <c r="AV100" i="7"/>
  <c r="AM70" i="13"/>
  <c r="AK79" i="13"/>
  <c r="AI73" i="13"/>
  <c r="AG130" i="13"/>
  <c r="AG129" i="13"/>
  <c r="AG131" i="13" s="1"/>
  <c r="U70" i="7"/>
  <c r="AK74" i="13"/>
  <c r="AM85" i="13"/>
  <c r="AL75" i="13"/>
  <c r="AL80" i="13"/>
  <c r="AL91" i="13"/>
  <c r="AL83" i="13"/>
  <c r="AL81" i="13"/>
  <c r="AN95" i="13"/>
  <c r="AL84" i="13"/>
  <c r="AM86" i="13"/>
  <c r="AK76" i="13"/>
  <c r="AL92" i="13"/>
  <c r="AL71" i="13"/>
  <c r="AK96" i="13"/>
  <c r="AM82" i="13"/>
  <c r="AL87" i="13"/>
  <c r="AM88" i="13"/>
  <c r="AM78" i="13"/>
  <c r="AL93" i="13"/>
  <c r="AL94" i="13"/>
  <c r="AL72" i="13"/>
  <c r="AM89" i="13"/>
  <c r="AM77" i="13"/>
  <c r="AA89" i="7"/>
  <c r="X93" i="7"/>
  <c r="C25" i="18"/>
  <c r="S73" i="7"/>
  <c r="V96" i="7"/>
  <c r="AF77" i="7"/>
  <c r="X92" i="7"/>
  <c r="C24" i="18"/>
  <c r="AB82" i="7"/>
  <c r="AA88" i="7"/>
  <c r="AB79" i="7"/>
  <c r="AF74" i="7"/>
  <c r="S72" i="7"/>
  <c r="Z90" i="7"/>
  <c r="AA87" i="7"/>
  <c r="Z84" i="7"/>
  <c r="AB86" i="7"/>
  <c r="AG76" i="7"/>
  <c r="AC85" i="7"/>
  <c r="AD80" i="7"/>
  <c r="W94" i="7"/>
  <c r="Y91" i="7"/>
  <c r="W95" i="7"/>
  <c r="AF71" i="7"/>
  <c r="AF75" i="7"/>
  <c r="AE78" i="7"/>
  <c r="AD81" i="7"/>
  <c r="Z83" i="7"/>
  <c r="AK90" i="13" l="1"/>
  <c r="Q133" i="7"/>
  <c r="R131" i="7"/>
  <c r="R130" i="7"/>
  <c r="R129" i="7"/>
  <c r="AW100" i="7"/>
  <c r="Q132" i="7"/>
  <c r="AN70" i="13"/>
  <c r="AL79" i="13"/>
  <c r="AL74" i="13"/>
  <c r="V70" i="7"/>
  <c r="AH129" i="13"/>
  <c r="AH131" i="13" s="1"/>
  <c r="AH130" i="13"/>
  <c r="AJ73" i="13"/>
  <c r="AL76" i="13"/>
  <c r="AM84" i="13"/>
  <c r="AN89" i="13"/>
  <c r="AM94" i="13"/>
  <c r="AN78" i="13"/>
  <c r="AM87" i="13"/>
  <c r="AL96" i="13"/>
  <c r="AM71" i="13"/>
  <c r="AM81" i="13"/>
  <c r="AM91" i="13"/>
  <c r="AM75" i="13"/>
  <c r="AN86" i="13"/>
  <c r="AO95" i="13"/>
  <c r="AM92" i="13"/>
  <c r="AN77" i="13"/>
  <c r="AM72" i="13"/>
  <c r="AM93" i="13"/>
  <c r="AN88" i="13"/>
  <c r="AN82" i="13"/>
  <c r="AM83" i="13"/>
  <c r="AM80" i="13"/>
  <c r="AN85" i="13"/>
  <c r="AG74" i="7"/>
  <c r="AB88" i="7"/>
  <c r="Y92" i="7"/>
  <c r="W96" i="7"/>
  <c r="Y93" i="7"/>
  <c r="AA83" i="7"/>
  <c r="AF78" i="7"/>
  <c r="AG71" i="7"/>
  <c r="Z91" i="7"/>
  <c r="AE80" i="7"/>
  <c r="AH76" i="7"/>
  <c r="D8" i="18"/>
  <c r="AA84" i="7"/>
  <c r="AB87" i="7"/>
  <c r="T72" i="7"/>
  <c r="AC79" i="7"/>
  <c r="AC82" i="7"/>
  <c r="AG77" i="7"/>
  <c r="T73" i="7"/>
  <c r="AB89" i="7"/>
  <c r="AE81" i="7"/>
  <c r="AG75" i="7"/>
  <c r="X95" i="7"/>
  <c r="C27" i="18"/>
  <c r="X94" i="7"/>
  <c r="C26" i="18"/>
  <c r="AD85" i="7"/>
  <c r="AC86" i="7"/>
  <c r="AA90" i="7"/>
  <c r="AL90" i="13" l="1"/>
  <c r="R132" i="7"/>
  <c r="R133" i="7"/>
  <c r="S131" i="7"/>
  <c r="S130" i="7"/>
  <c r="S129" i="7"/>
  <c r="AX100" i="7"/>
  <c r="AO70" i="13"/>
  <c r="AM79" i="13"/>
  <c r="AK73" i="13"/>
  <c r="W70" i="7"/>
  <c r="AI129" i="13"/>
  <c r="AI131" i="13" s="1"/>
  <c r="AI130" i="13"/>
  <c r="AM74" i="13"/>
  <c r="AP95" i="13"/>
  <c r="AN75" i="13"/>
  <c r="AN81" i="13"/>
  <c r="AO86" i="13"/>
  <c r="AN91" i="13"/>
  <c r="AO85" i="13"/>
  <c r="AN83" i="13"/>
  <c r="AO88" i="13"/>
  <c r="AN72" i="13"/>
  <c r="AN92" i="13"/>
  <c r="AN71" i="13"/>
  <c r="AN87" i="13"/>
  <c r="AN94" i="13"/>
  <c r="AM76" i="13"/>
  <c r="AN80" i="13"/>
  <c r="AO82" i="13"/>
  <c r="AN93" i="13"/>
  <c r="AO77" i="13"/>
  <c r="AM96" i="13"/>
  <c r="AO78" i="13"/>
  <c r="AO89" i="13"/>
  <c r="AN84" i="13"/>
  <c r="AB90" i="7"/>
  <c r="AE85" i="7"/>
  <c r="Y95" i="7"/>
  <c r="AF81" i="7"/>
  <c r="U73" i="7"/>
  <c r="AD82" i="7"/>
  <c r="U72" i="7"/>
  <c r="AB84" i="7"/>
  <c r="AF80" i="7"/>
  <c r="AH71" i="7"/>
  <c r="D3" i="18"/>
  <c r="AB83" i="7"/>
  <c r="X96" i="7"/>
  <c r="C28" i="18"/>
  <c r="AC88" i="7"/>
  <c r="AD86" i="7"/>
  <c r="Y94" i="7"/>
  <c r="AH75" i="7"/>
  <c r="D7" i="18"/>
  <c r="AC89" i="7"/>
  <c r="AH77" i="7"/>
  <c r="D9" i="18"/>
  <c r="AD79" i="7"/>
  <c r="AC87" i="7"/>
  <c r="AI76" i="7"/>
  <c r="AA91" i="7"/>
  <c r="AG78" i="7"/>
  <c r="Z93" i="7"/>
  <c r="Z92" i="7"/>
  <c r="AH74" i="7"/>
  <c r="D6" i="18"/>
  <c r="AM90" i="13" l="1"/>
  <c r="S133" i="7"/>
  <c r="S132" i="7"/>
  <c r="T131" i="7"/>
  <c r="T130" i="7"/>
  <c r="T129" i="7"/>
  <c r="AY100" i="7"/>
  <c r="AP70" i="13"/>
  <c r="AN79" i="13"/>
  <c r="AN74" i="13"/>
  <c r="X70" i="7"/>
  <c r="C2" i="18"/>
  <c r="AJ129" i="13"/>
  <c r="AJ131" i="13" s="1"/>
  <c r="AJ130" i="13"/>
  <c r="AL73" i="13"/>
  <c r="AO75" i="13"/>
  <c r="AO84" i="13"/>
  <c r="AP78" i="13"/>
  <c r="AP77" i="13"/>
  <c r="AP82" i="13"/>
  <c r="AO80" i="13"/>
  <c r="AO87" i="13"/>
  <c r="AO92" i="13"/>
  <c r="AP88" i="13"/>
  <c r="AO83" i="13"/>
  <c r="AO91" i="13"/>
  <c r="AO81" i="13"/>
  <c r="AQ95" i="13"/>
  <c r="AP89" i="13"/>
  <c r="AN96" i="13"/>
  <c r="AO93" i="13"/>
  <c r="AN76" i="13"/>
  <c r="AO94" i="13"/>
  <c r="AO71" i="13"/>
  <c r="AO72" i="13"/>
  <c r="AP85" i="13"/>
  <c r="AP86" i="13"/>
  <c r="AA92" i="7"/>
  <c r="AH78" i="7"/>
  <c r="D10" i="18"/>
  <c r="AJ76" i="7"/>
  <c r="AE79" i="7"/>
  <c r="AD89" i="7"/>
  <c r="Z94" i="7"/>
  <c r="AD88" i="7"/>
  <c r="AC83" i="7"/>
  <c r="AG80" i="7"/>
  <c r="V72" i="7"/>
  <c r="V73" i="7"/>
  <c r="Z95" i="7"/>
  <c r="AC90" i="7"/>
  <c r="AI74" i="7"/>
  <c r="AA93" i="7"/>
  <c r="AB91" i="7"/>
  <c r="AD87" i="7"/>
  <c r="AI77" i="7"/>
  <c r="AI75" i="7"/>
  <c r="AE86" i="7"/>
  <c r="Y96" i="7"/>
  <c r="AI71" i="7"/>
  <c r="AC84" i="7"/>
  <c r="AE82" i="7"/>
  <c r="AG81" i="7"/>
  <c r="AF85" i="7"/>
  <c r="AN90" i="13" l="1"/>
  <c r="T133" i="7"/>
  <c r="T132" i="7"/>
  <c r="U131" i="7"/>
  <c r="U130" i="7"/>
  <c r="U129" i="7"/>
  <c r="AZ100" i="7"/>
  <c r="AQ70" i="13"/>
  <c r="AO79" i="13"/>
  <c r="AM73" i="13"/>
  <c r="Y70" i="7"/>
  <c r="AK129" i="13"/>
  <c r="AK131" i="13" s="1"/>
  <c r="AK130" i="13"/>
  <c r="AO74" i="13"/>
  <c r="AP91" i="13"/>
  <c r="AQ88" i="13"/>
  <c r="AP87" i="13"/>
  <c r="AP80" i="13"/>
  <c r="AQ77" i="13"/>
  <c r="AP84" i="13"/>
  <c r="AQ86" i="13"/>
  <c r="AP71" i="13"/>
  <c r="AO76" i="13"/>
  <c r="AP93" i="13"/>
  <c r="AQ89" i="13"/>
  <c r="AP81" i="13"/>
  <c r="AP83" i="13"/>
  <c r="AP92" i="13"/>
  <c r="AQ82" i="13"/>
  <c r="AQ78" i="13"/>
  <c r="AP75" i="13"/>
  <c r="AQ85" i="13"/>
  <c r="AP72" i="13"/>
  <c r="AP94" i="13"/>
  <c r="AO96" i="13"/>
  <c r="AR95" i="13"/>
  <c r="E27" i="21"/>
  <c r="O27" i="21" s="1"/>
  <c r="AH81" i="7"/>
  <c r="D13" i="18"/>
  <c r="Z96" i="7"/>
  <c r="AJ75" i="7"/>
  <c r="AE87" i="7"/>
  <c r="AB93" i="7"/>
  <c r="AD90" i="7"/>
  <c r="W73" i="7"/>
  <c r="AH80" i="7"/>
  <c r="D12" i="18"/>
  <c r="AE88" i="7"/>
  <c r="AK76" i="7"/>
  <c r="AB92" i="7"/>
  <c r="AG85" i="7"/>
  <c r="AF82" i="7"/>
  <c r="AJ71" i="7"/>
  <c r="AF86" i="7"/>
  <c r="AJ77" i="7"/>
  <c r="AC91" i="7"/>
  <c r="AJ74" i="7"/>
  <c r="AA95" i="7"/>
  <c r="W72" i="7"/>
  <c r="AD83" i="7"/>
  <c r="AA94" i="7"/>
  <c r="AF79" i="7"/>
  <c r="AI78" i="7"/>
  <c r="AD84" i="7"/>
  <c r="AE89" i="7"/>
  <c r="AO90" i="13" l="1"/>
  <c r="U132" i="7"/>
  <c r="V131" i="7"/>
  <c r="V130" i="7"/>
  <c r="V129" i="7"/>
  <c r="U133" i="7"/>
  <c r="BA100" i="7"/>
  <c r="AR70" i="13"/>
  <c r="E2" i="21"/>
  <c r="AP79" i="13"/>
  <c r="AP74" i="13"/>
  <c r="Z70" i="7"/>
  <c r="AL129" i="13"/>
  <c r="AL131" i="13" s="1"/>
  <c r="AL130" i="13"/>
  <c r="AN73" i="13"/>
  <c r="AQ81" i="13"/>
  <c r="AR78" i="13"/>
  <c r="E10" i="21"/>
  <c r="O10" i="21" s="1"/>
  <c r="AQ83" i="13"/>
  <c r="AQ93" i="13"/>
  <c r="AQ71" i="13"/>
  <c r="AR86" i="13"/>
  <c r="E18" i="21"/>
  <c r="O18" i="21" s="1"/>
  <c r="AR77" i="13"/>
  <c r="E9" i="21"/>
  <c r="O9" i="21" s="1"/>
  <c r="AQ87" i="13"/>
  <c r="AQ91" i="13"/>
  <c r="AS95" i="13"/>
  <c r="AP96" i="13"/>
  <c r="AQ94" i="13"/>
  <c r="AR85" i="13"/>
  <c r="E17" i="21"/>
  <c r="O17" i="21" s="1"/>
  <c r="AQ72" i="13"/>
  <c r="AQ75" i="13"/>
  <c r="AR82" i="13"/>
  <c r="E14" i="21"/>
  <c r="O14" i="21" s="1"/>
  <c r="AQ92" i="13"/>
  <c r="AR89" i="13"/>
  <c r="E21" i="21"/>
  <c r="O21" i="21" s="1"/>
  <c r="AP76" i="13"/>
  <c r="AQ84" i="13"/>
  <c r="AQ80" i="13"/>
  <c r="AR88" i="13"/>
  <c r="E20" i="21"/>
  <c r="O20" i="21" s="1"/>
  <c r="AF89" i="7"/>
  <c r="AJ78" i="7"/>
  <c r="AB94" i="7"/>
  <c r="X72" i="7"/>
  <c r="C4" i="18"/>
  <c r="AK74" i="7"/>
  <c r="AK77" i="7"/>
  <c r="AK71" i="7"/>
  <c r="AH85" i="7"/>
  <c r="D17" i="18"/>
  <c r="AL76" i="7"/>
  <c r="AI80" i="7"/>
  <c r="AE90" i="7"/>
  <c r="AF87" i="7"/>
  <c r="AA96" i="7"/>
  <c r="AE84" i="7"/>
  <c r="AG79" i="7"/>
  <c r="AE83" i="7"/>
  <c r="AB95" i="7"/>
  <c r="AD91" i="7"/>
  <c r="AG86" i="7"/>
  <c r="AG82" i="7"/>
  <c r="AC92" i="7"/>
  <c r="AF88" i="7"/>
  <c r="X73" i="7"/>
  <c r="C5" i="18"/>
  <c r="AC93" i="7"/>
  <c r="AK75" i="7"/>
  <c r="AI81" i="7"/>
  <c r="AP90" i="13" l="1"/>
  <c r="V132" i="7"/>
  <c r="BB100" i="7"/>
  <c r="V133" i="7"/>
  <c r="W131" i="7"/>
  <c r="W130" i="7"/>
  <c r="W129" i="7"/>
  <c r="AS70" i="13"/>
  <c r="AQ79" i="13"/>
  <c r="AM129" i="13"/>
  <c r="AM131" i="13" s="1"/>
  <c r="AM130" i="13"/>
  <c r="AO73" i="13"/>
  <c r="AA70" i="7"/>
  <c r="AQ74" i="13"/>
  <c r="AS88" i="13"/>
  <c r="AR92" i="13"/>
  <c r="E24" i="21"/>
  <c r="O24" i="21" s="1"/>
  <c r="AS85" i="13"/>
  <c r="AQ96" i="13"/>
  <c r="AR91" i="13"/>
  <c r="E23" i="21"/>
  <c r="O23" i="21" s="1"/>
  <c r="AS77" i="13"/>
  <c r="AR71" i="13"/>
  <c r="E3" i="21"/>
  <c r="O3" i="21" s="1"/>
  <c r="AR83" i="13"/>
  <c r="E15" i="21"/>
  <c r="O15" i="21" s="1"/>
  <c r="AS78" i="13"/>
  <c r="AR80" i="13"/>
  <c r="E12" i="21"/>
  <c r="O12" i="21" s="1"/>
  <c r="AS89" i="13"/>
  <c r="AS82" i="13"/>
  <c r="AR72" i="13"/>
  <c r="E4" i="21"/>
  <c r="O4" i="21" s="1"/>
  <c r="AR84" i="13"/>
  <c r="E16" i="21"/>
  <c r="O16" i="21" s="1"/>
  <c r="AQ76" i="13"/>
  <c r="AR75" i="13"/>
  <c r="E7" i="21"/>
  <c r="O7" i="21" s="1"/>
  <c r="AR94" i="13"/>
  <c r="E26" i="21"/>
  <c r="O26" i="21" s="1"/>
  <c r="AT95" i="13"/>
  <c r="AR87" i="13"/>
  <c r="E19" i="21"/>
  <c r="O19" i="21" s="1"/>
  <c r="AS86" i="13"/>
  <c r="AR93" i="13"/>
  <c r="E25" i="21"/>
  <c r="O25" i="21" s="1"/>
  <c r="AR81" i="13"/>
  <c r="E13" i="21"/>
  <c r="O13" i="21" s="1"/>
  <c r="AJ81" i="7"/>
  <c r="AD93" i="7"/>
  <c r="AG88" i="7"/>
  <c r="AH82" i="7"/>
  <c r="D14" i="18"/>
  <c r="AE91" i="7"/>
  <c r="AF83" i="7"/>
  <c r="AF84" i="7"/>
  <c r="AG87" i="7"/>
  <c r="AJ80" i="7"/>
  <c r="AI85" i="7"/>
  <c r="AL77" i="7"/>
  <c r="Y72" i="7"/>
  <c r="AK78" i="7"/>
  <c r="AL75" i="7"/>
  <c r="Y73" i="7"/>
  <c r="AD92" i="7"/>
  <c r="AH86" i="7"/>
  <c r="D18" i="18"/>
  <c r="AC95" i="7"/>
  <c r="AH79" i="7"/>
  <c r="D11" i="18"/>
  <c r="AB96" i="7"/>
  <c r="AF90" i="7"/>
  <c r="AM76" i="7"/>
  <c r="AL71" i="7"/>
  <c r="AL74" i="7"/>
  <c r="AC94" i="7"/>
  <c r="AG89" i="7"/>
  <c r="AQ90" i="13" l="1"/>
  <c r="W133" i="7"/>
  <c r="W132" i="7"/>
  <c r="X131" i="7"/>
  <c r="X130" i="7"/>
  <c r="X129" i="7"/>
  <c r="BC100" i="7"/>
  <c r="AT70" i="13"/>
  <c r="AR79" i="13"/>
  <c r="E11" i="21"/>
  <c r="O11" i="21" s="1"/>
  <c r="AP73" i="13"/>
  <c r="AR74" i="13"/>
  <c r="E6" i="21"/>
  <c r="O6" i="21" s="1"/>
  <c r="AB70" i="7"/>
  <c r="AN130" i="13"/>
  <c r="AN129" i="13"/>
  <c r="AN131" i="13" s="1"/>
  <c r="AS83" i="13"/>
  <c r="AT77" i="13"/>
  <c r="AR96" i="13"/>
  <c r="E28" i="21"/>
  <c r="O28" i="21" s="1"/>
  <c r="AS81" i="13"/>
  <c r="AS93" i="13"/>
  <c r="AS87" i="13"/>
  <c r="AS94" i="13"/>
  <c r="AR76" i="13"/>
  <c r="E8" i="21"/>
  <c r="O8" i="21" s="1"/>
  <c r="AT82" i="13"/>
  <c r="AS92" i="13"/>
  <c r="AT78" i="13"/>
  <c r="AS71" i="13"/>
  <c r="AS91" i="13"/>
  <c r="AT85" i="13"/>
  <c r="AT86" i="13"/>
  <c r="AU95" i="13"/>
  <c r="AS75" i="13"/>
  <c r="AS84" i="13"/>
  <c r="AS72" i="13"/>
  <c r="AT89" i="13"/>
  <c r="AS80" i="13"/>
  <c r="AT88" i="13"/>
  <c r="AH89" i="7"/>
  <c r="D21" i="18"/>
  <c r="AM74" i="7"/>
  <c r="AN76" i="7"/>
  <c r="AC96" i="7"/>
  <c r="AD95" i="7"/>
  <c r="AE92" i="7"/>
  <c r="AM75" i="7"/>
  <c r="AL78" i="7"/>
  <c r="AM77" i="7"/>
  <c r="AK80" i="7"/>
  <c r="AG84" i="7"/>
  <c r="AF91" i="7"/>
  <c r="AH88" i="7"/>
  <c r="D20" i="18"/>
  <c r="AK81" i="7"/>
  <c r="AD94" i="7"/>
  <c r="AM71" i="7"/>
  <c r="AG90" i="7"/>
  <c r="AI79" i="7"/>
  <c r="AI86" i="7"/>
  <c r="Z73" i="7"/>
  <c r="Z72" i="7"/>
  <c r="AJ85" i="7"/>
  <c r="AH87" i="7"/>
  <c r="D19" i="18"/>
  <c r="AG83" i="7"/>
  <c r="AI82" i="7"/>
  <c r="AE93" i="7"/>
  <c r="E22" i="21" l="1"/>
  <c r="O22" i="21" s="1"/>
  <c r="AR90" i="13"/>
  <c r="X133" i="7"/>
  <c r="X132" i="7"/>
  <c r="Y131" i="7"/>
  <c r="Y130" i="7"/>
  <c r="Y129" i="7"/>
  <c r="BD100" i="7"/>
  <c r="AU70" i="13"/>
  <c r="AS79" i="13"/>
  <c r="AS74" i="13"/>
  <c r="AQ73" i="13"/>
  <c r="AC70" i="7"/>
  <c r="AO129" i="13"/>
  <c r="AO131" i="13" s="1"/>
  <c r="AO130" i="13"/>
  <c r="AU85" i="13"/>
  <c r="AT71" i="13"/>
  <c r="AT92" i="13"/>
  <c r="AU77" i="13"/>
  <c r="AU89" i="13"/>
  <c r="AT84" i="13"/>
  <c r="AV95" i="13"/>
  <c r="AT94" i="13"/>
  <c r="AT93" i="13"/>
  <c r="AT91" i="13"/>
  <c r="AU78" i="13"/>
  <c r="AS96" i="13"/>
  <c r="AT83" i="13"/>
  <c r="AU88" i="13"/>
  <c r="AT80" i="13"/>
  <c r="AT72" i="13"/>
  <c r="AT75" i="13"/>
  <c r="AU86" i="13"/>
  <c r="AU82" i="13"/>
  <c r="AS76" i="13"/>
  <c r="AT87" i="13"/>
  <c r="AT81" i="13"/>
  <c r="AF93" i="7"/>
  <c r="AH83" i="7"/>
  <c r="D15" i="18"/>
  <c r="AK85" i="7"/>
  <c r="AA73" i="7"/>
  <c r="AJ79" i="7"/>
  <c r="AN71" i="7"/>
  <c r="AL81" i="7"/>
  <c r="AG91" i="7"/>
  <c r="AL80" i="7"/>
  <c r="AM78" i="7"/>
  <c r="AF92" i="7"/>
  <c r="AD96" i="7"/>
  <c r="AN74" i="7"/>
  <c r="AJ82" i="7"/>
  <c r="AI87" i="7"/>
  <c r="AA72" i="7"/>
  <c r="AJ86" i="7"/>
  <c r="AH90" i="7"/>
  <c r="D22" i="18"/>
  <c r="AE94" i="7"/>
  <c r="AI88" i="7"/>
  <c r="AH84" i="7"/>
  <c r="D16" i="18"/>
  <c r="AN77" i="7"/>
  <c r="AN75" i="7"/>
  <c r="AE95" i="7"/>
  <c r="AO76" i="7"/>
  <c r="AI89" i="7"/>
  <c r="AS90" i="13" l="1"/>
  <c r="Y133" i="7"/>
  <c r="Z131" i="7"/>
  <c r="Z129" i="7"/>
  <c r="Z130" i="7"/>
  <c r="BE100" i="7"/>
  <c r="Y132" i="7"/>
  <c r="AV70" i="13"/>
  <c r="AT79" i="13"/>
  <c r="AP130" i="13"/>
  <c r="AP129" i="13"/>
  <c r="AP131" i="13" s="1"/>
  <c r="AR73" i="13"/>
  <c r="E5" i="21"/>
  <c r="O5" i="21" s="1"/>
  <c r="AD70" i="7"/>
  <c r="AT74" i="13"/>
  <c r="AU87" i="13"/>
  <c r="AV82" i="13"/>
  <c r="AV86" i="13"/>
  <c r="AU72" i="13"/>
  <c r="AV88" i="13"/>
  <c r="AT96" i="13"/>
  <c r="AU91" i="13"/>
  <c r="AU94" i="13"/>
  <c r="AW95" i="13"/>
  <c r="AV89" i="13"/>
  <c r="AV77" i="13"/>
  <c r="AU71" i="13"/>
  <c r="AU81" i="13"/>
  <c r="AT76" i="13"/>
  <c r="AU75" i="13"/>
  <c r="AU80" i="13"/>
  <c r="AU83" i="13"/>
  <c r="AV78" i="13"/>
  <c r="AU93" i="13"/>
  <c r="AU84" i="13"/>
  <c r="AU92" i="13"/>
  <c r="AV85" i="13"/>
  <c r="AO75" i="7"/>
  <c r="AF94" i="7"/>
  <c r="AE96" i="7"/>
  <c r="AO71" i="7"/>
  <c r="AB73" i="7"/>
  <c r="AN78" i="7"/>
  <c r="AJ89" i="7"/>
  <c r="AF95" i="7"/>
  <c r="AO77" i="7"/>
  <c r="AJ88" i="7"/>
  <c r="AI90" i="7"/>
  <c r="AB72" i="7"/>
  <c r="AK82" i="7"/>
  <c r="AO74" i="7"/>
  <c r="AG92" i="7"/>
  <c r="AM80" i="7"/>
  <c r="AM81" i="7"/>
  <c r="AK79" i="7"/>
  <c r="AL85" i="7"/>
  <c r="AG93" i="7"/>
  <c r="AP76" i="7"/>
  <c r="AI84" i="7"/>
  <c r="AK86" i="7"/>
  <c r="AJ87" i="7"/>
  <c r="AH91" i="7"/>
  <c r="D23" i="18"/>
  <c r="AI83" i="7"/>
  <c r="AT90" i="13" l="1"/>
  <c r="Z132" i="7"/>
  <c r="AA131" i="7"/>
  <c r="AA130" i="7"/>
  <c r="AA129" i="7"/>
  <c r="BF100" i="7"/>
  <c r="Z133" i="7"/>
  <c r="AW70" i="13"/>
  <c r="AU79" i="13"/>
  <c r="AQ129" i="13"/>
  <c r="AQ131" i="13" s="1"/>
  <c r="AQ130" i="13"/>
  <c r="AU74" i="13"/>
  <c r="AS73" i="13"/>
  <c r="AE70" i="7"/>
  <c r="AW85" i="13"/>
  <c r="AV93" i="13"/>
  <c r="AV83" i="13"/>
  <c r="AV75" i="13"/>
  <c r="AV81" i="13"/>
  <c r="AW77" i="13"/>
  <c r="AX95" i="13"/>
  <c r="AV94" i="13"/>
  <c r="AU96" i="13"/>
  <c r="AV72" i="13"/>
  <c r="AW82" i="13"/>
  <c r="AV92" i="13"/>
  <c r="AV84" i="13"/>
  <c r="AW78" i="13"/>
  <c r="AV80" i="13"/>
  <c r="AU76" i="13"/>
  <c r="AV91" i="13"/>
  <c r="AW88" i="13"/>
  <c r="AW86" i="13"/>
  <c r="AV87" i="13"/>
  <c r="AV71" i="13"/>
  <c r="AW89" i="13"/>
  <c r="AI91" i="7"/>
  <c r="AJ83" i="7"/>
  <c r="AK87" i="7"/>
  <c r="AJ84" i="7"/>
  <c r="AM85" i="7"/>
  <c r="AN81" i="7"/>
  <c r="AH92" i="7"/>
  <c r="D24" i="18"/>
  <c r="AL82" i="7"/>
  <c r="AJ90" i="7"/>
  <c r="AP77" i="7"/>
  <c r="AK89" i="7"/>
  <c r="AO78" i="7"/>
  <c r="AP71" i="7"/>
  <c r="AG94" i="7"/>
  <c r="AL86" i="7"/>
  <c r="AQ76" i="7"/>
  <c r="AH93" i="7"/>
  <c r="D25" i="18"/>
  <c r="AL79" i="7"/>
  <c r="AN80" i="7"/>
  <c r="AP74" i="7"/>
  <c r="AC72" i="7"/>
  <c r="AK88" i="7"/>
  <c r="AG95" i="7"/>
  <c r="AC73" i="7"/>
  <c r="AF96" i="7"/>
  <c r="AP75" i="7"/>
  <c r="AU90" i="13" l="1"/>
  <c r="AA133" i="7"/>
  <c r="AA132" i="7"/>
  <c r="AB131" i="7"/>
  <c r="AB130" i="7"/>
  <c r="AB129" i="7"/>
  <c r="BG100" i="7"/>
  <c r="AX70" i="13"/>
  <c r="AV79" i="13"/>
  <c r="AR130" i="13"/>
  <c r="AR129" i="13"/>
  <c r="AR131" i="13" s="1"/>
  <c r="AT73" i="13"/>
  <c r="AF70" i="7"/>
  <c r="AV74" i="13"/>
  <c r="AX89" i="13"/>
  <c r="AW87" i="13"/>
  <c r="AX88" i="13"/>
  <c r="AW80" i="13"/>
  <c r="AW92" i="13"/>
  <c r="AW72" i="13"/>
  <c r="AW94" i="13"/>
  <c r="AX77" i="13"/>
  <c r="AW75" i="13"/>
  <c r="AW93" i="13"/>
  <c r="AW71" i="13"/>
  <c r="AX86" i="13"/>
  <c r="AW91" i="13"/>
  <c r="AV76" i="13"/>
  <c r="AX78" i="13"/>
  <c r="AW84" i="13"/>
  <c r="AX82" i="13"/>
  <c r="AV96" i="13"/>
  <c r="AY95" i="13"/>
  <c r="AW81" i="13"/>
  <c r="AW83" i="13"/>
  <c r="AX85" i="13"/>
  <c r="AQ75" i="7"/>
  <c r="AD73" i="7"/>
  <c r="AL88" i="7"/>
  <c r="AQ74" i="7"/>
  <c r="AM79" i="7"/>
  <c r="AR76" i="7"/>
  <c r="E8" i="18"/>
  <c r="AQ71" i="7"/>
  <c r="AL89" i="7"/>
  <c r="AK90" i="7"/>
  <c r="AI92" i="7"/>
  <c r="AN85" i="7"/>
  <c r="AL87" i="7"/>
  <c r="AJ91" i="7"/>
  <c r="AG96" i="7"/>
  <c r="AH95" i="7"/>
  <c r="D27" i="18"/>
  <c r="AD72" i="7"/>
  <c r="AO80" i="7"/>
  <c r="AI93" i="7"/>
  <c r="AM86" i="7"/>
  <c r="AH94" i="7"/>
  <c r="D26" i="18"/>
  <c r="AP78" i="7"/>
  <c r="AQ77" i="7"/>
  <c r="AM82" i="7"/>
  <c r="AO81" i="7"/>
  <c r="AK84" i="7"/>
  <c r="AK83" i="7"/>
  <c r="AV90" i="13" l="1"/>
  <c r="AB133" i="7"/>
  <c r="AB132" i="7"/>
  <c r="AC131" i="7"/>
  <c r="AC130" i="7"/>
  <c r="AC129" i="7"/>
  <c r="BH100" i="7"/>
  <c r="AY70" i="13"/>
  <c r="AW79" i="13"/>
  <c r="AW74" i="13"/>
  <c r="AS130" i="13"/>
  <c r="AS129" i="13"/>
  <c r="AS131" i="13" s="1"/>
  <c r="AU73" i="13"/>
  <c r="AG70" i="7"/>
  <c r="AY85" i="13"/>
  <c r="AX83" i="13"/>
  <c r="AZ95" i="13"/>
  <c r="AY82" i="13"/>
  <c r="AY78" i="13"/>
  <c r="AX91" i="13"/>
  <c r="AX71" i="13"/>
  <c r="AX93" i="13"/>
  <c r="AY77" i="13"/>
  <c r="AX72" i="13"/>
  <c r="AY88" i="13"/>
  <c r="AY89" i="13"/>
  <c r="AX81" i="13"/>
  <c r="AW96" i="13"/>
  <c r="AX84" i="13"/>
  <c r="AW76" i="13"/>
  <c r="AY86" i="13"/>
  <c r="AX75" i="13"/>
  <c r="AX94" i="13"/>
  <c r="AX92" i="13"/>
  <c r="AX80" i="13"/>
  <c r="AX87" i="13"/>
  <c r="AN82" i="7"/>
  <c r="AQ78" i="7"/>
  <c r="AP80" i="7"/>
  <c r="AI95" i="7"/>
  <c r="AM87" i="7"/>
  <c r="AJ92" i="7"/>
  <c r="AM89" i="7"/>
  <c r="AS76" i="7"/>
  <c r="AR74" i="7"/>
  <c r="E6" i="18"/>
  <c r="AE73" i="7"/>
  <c r="AL84" i="7"/>
  <c r="AN86" i="7"/>
  <c r="AL83" i="7"/>
  <c r="AP81" i="7"/>
  <c r="AR77" i="7"/>
  <c r="E9" i="18"/>
  <c r="AI94" i="7"/>
  <c r="AJ93" i="7"/>
  <c r="AE72" i="7"/>
  <c r="AH96" i="7"/>
  <c r="D28" i="18"/>
  <c r="AK91" i="7"/>
  <c r="AO85" i="7"/>
  <c r="AL90" i="7"/>
  <c r="AR71" i="7"/>
  <c r="E3" i="18"/>
  <c r="AN79" i="7"/>
  <c r="AM88" i="7"/>
  <c r="AR75" i="7"/>
  <c r="E7" i="18"/>
  <c r="AW90" i="13" l="1"/>
  <c r="AC133" i="7"/>
  <c r="BI100" i="7"/>
  <c r="AD131" i="7"/>
  <c r="AD130" i="7"/>
  <c r="AD129" i="7"/>
  <c r="AC132" i="7"/>
  <c r="AZ70" i="13"/>
  <c r="AX79" i="13"/>
  <c r="AH70" i="7"/>
  <c r="D2" i="18"/>
  <c r="AT130" i="13"/>
  <c r="AT129" i="13"/>
  <c r="AT131" i="13" s="1"/>
  <c r="AV73" i="13"/>
  <c r="AX74" i="13"/>
  <c r="AY87" i="13"/>
  <c r="AY92" i="13"/>
  <c r="AX76" i="13"/>
  <c r="AX96" i="13"/>
  <c r="AZ88" i="13"/>
  <c r="AY72" i="13"/>
  <c r="AY93" i="13"/>
  <c r="AY91" i="13"/>
  <c r="AZ82" i="13"/>
  <c r="AY83" i="13"/>
  <c r="AY75" i="13"/>
  <c r="AY80" i="13"/>
  <c r="AY94" i="13"/>
  <c r="AZ86" i="13"/>
  <c r="AY84" i="13"/>
  <c r="AY81" i="13"/>
  <c r="AZ89" i="13"/>
  <c r="AZ77" i="13"/>
  <c r="AY71" i="13"/>
  <c r="AZ78" i="13"/>
  <c r="BA95" i="13"/>
  <c r="AZ85" i="13"/>
  <c r="AS75" i="7"/>
  <c r="AO79" i="7"/>
  <c r="AM90" i="7"/>
  <c r="AL91" i="7"/>
  <c r="AF72" i="7"/>
  <c r="AJ94" i="7"/>
  <c r="AQ81" i="7"/>
  <c r="AO86" i="7"/>
  <c r="AF73" i="7"/>
  <c r="AT76" i="7"/>
  <c r="AK92" i="7"/>
  <c r="AJ95" i="7"/>
  <c r="AR78" i="7"/>
  <c r="E10" i="18"/>
  <c r="AN88" i="7"/>
  <c r="AS71" i="7"/>
  <c r="AP85" i="7"/>
  <c r="AI96" i="7"/>
  <c r="AK93" i="7"/>
  <c r="AS77" i="7"/>
  <c r="AM83" i="7"/>
  <c r="AM84" i="7"/>
  <c r="AS74" i="7"/>
  <c r="AN89" i="7"/>
  <c r="AN87" i="7"/>
  <c r="AQ80" i="7"/>
  <c r="AO82" i="7"/>
  <c r="AX90" i="13" l="1"/>
  <c r="AD133" i="7"/>
  <c r="AD132" i="7"/>
  <c r="BJ100" i="7"/>
  <c r="AE131" i="7"/>
  <c r="AE130" i="7"/>
  <c r="AE129" i="7"/>
  <c r="BA70" i="13"/>
  <c r="AY79" i="13"/>
  <c r="AY74" i="13"/>
  <c r="AU129" i="13"/>
  <c r="AU131" i="13" s="1"/>
  <c r="AU130" i="13"/>
  <c r="AW73" i="13"/>
  <c r="AI70" i="7"/>
  <c r="AZ81" i="13"/>
  <c r="BA86" i="13"/>
  <c r="AZ94" i="13"/>
  <c r="AZ75" i="13"/>
  <c r="BA85" i="13"/>
  <c r="BA78" i="13"/>
  <c r="BA82" i="13"/>
  <c r="AZ93" i="13"/>
  <c r="BA88" i="13"/>
  <c r="AY96" i="13"/>
  <c r="AZ92" i="13"/>
  <c r="BA89" i="13"/>
  <c r="AZ84" i="13"/>
  <c r="AZ80" i="13"/>
  <c r="BA77" i="13"/>
  <c r="BB95" i="13"/>
  <c r="F27" i="21"/>
  <c r="AZ71" i="13"/>
  <c r="AZ83" i="13"/>
  <c r="AZ91" i="13"/>
  <c r="AZ72" i="13"/>
  <c r="AY76" i="13"/>
  <c r="AZ87" i="13"/>
  <c r="AP82" i="7"/>
  <c r="AO87" i="7"/>
  <c r="AT74" i="7"/>
  <c r="AN83" i="7"/>
  <c r="AL93" i="7"/>
  <c r="AQ85" i="7"/>
  <c r="AO88" i="7"/>
  <c r="AK95" i="7"/>
  <c r="AU76" i="7"/>
  <c r="AP86" i="7"/>
  <c r="AK94" i="7"/>
  <c r="AM91" i="7"/>
  <c r="AP79" i="7"/>
  <c r="AR80" i="7"/>
  <c r="E12" i="18"/>
  <c r="AO89" i="7"/>
  <c r="AN84" i="7"/>
  <c r="AT77" i="7"/>
  <c r="AJ96" i="7"/>
  <c r="AT71" i="7"/>
  <c r="AS78" i="7"/>
  <c r="AL92" i="7"/>
  <c r="AG73" i="7"/>
  <c r="AR81" i="7"/>
  <c r="E13" i="18"/>
  <c r="AG72" i="7"/>
  <c r="AN90" i="7"/>
  <c r="AT75" i="7"/>
  <c r="AY90" i="13" l="1"/>
  <c r="AE132" i="7"/>
  <c r="AE133" i="7"/>
  <c r="AF131" i="7"/>
  <c r="AF130" i="7"/>
  <c r="AF129" i="7"/>
  <c r="BK100" i="7"/>
  <c r="BB70" i="13"/>
  <c r="F2" i="21"/>
  <c r="O2" i="21" s="1"/>
  <c r="AZ79" i="13"/>
  <c r="AV130" i="13"/>
  <c r="AV129" i="13"/>
  <c r="AV131" i="13" s="1"/>
  <c r="AX73" i="13"/>
  <c r="AJ70" i="7"/>
  <c r="AZ74" i="13"/>
  <c r="AZ76" i="13"/>
  <c r="BA72" i="13"/>
  <c r="BA83" i="13"/>
  <c r="BC95" i="13"/>
  <c r="BB89" i="13"/>
  <c r="F21" i="21"/>
  <c r="BA92" i="13"/>
  <c r="BB88" i="13"/>
  <c r="F20" i="21"/>
  <c r="BB82" i="13"/>
  <c r="F14" i="21"/>
  <c r="BB85" i="13"/>
  <c r="F17" i="21"/>
  <c r="BA94" i="13"/>
  <c r="BA81" i="13"/>
  <c r="BA87" i="13"/>
  <c r="BA71" i="13"/>
  <c r="BB77" i="13"/>
  <c r="F9" i="21"/>
  <c r="BA91" i="13"/>
  <c r="BA80" i="13"/>
  <c r="BA84" i="13"/>
  <c r="AZ96" i="13"/>
  <c r="BA93" i="13"/>
  <c r="BB78" i="13"/>
  <c r="F10" i="21"/>
  <c r="BA75" i="13"/>
  <c r="BB86" i="13"/>
  <c r="F18" i="21"/>
  <c r="AU75" i="7"/>
  <c r="AH72" i="7"/>
  <c r="D4" i="18"/>
  <c r="AH73" i="7"/>
  <c r="D5" i="18"/>
  <c r="AT78" i="7"/>
  <c r="AK96" i="7"/>
  <c r="AO84" i="7"/>
  <c r="AS80" i="7"/>
  <c r="AN91" i="7"/>
  <c r="AQ86" i="7"/>
  <c r="AL95" i="7"/>
  <c r="AR85" i="7"/>
  <c r="E17" i="18"/>
  <c r="AO83" i="7"/>
  <c r="AP87" i="7"/>
  <c r="AO90" i="7"/>
  <c r="AS81" i="7"/>
  <c r="AM92" i="7"/>
  <c r="AU71" i="7"/>
  <c r="AU77" i="7"/>
  <c r="AP89" i="7"/>
  <c r="AQ79" i="7"/>
  <c r="AL94" i="7"/>
  <c r="AV76" i="7"/>
  <c r="AP88" i="7"/>
  <c r="AM93" i="7"/>
  <c r="AU74" i="7"/>
  <c r="AQ82" i="7"/>
  <c r="AZ90" i="13" l="1"/>
  <c r="P2" i="21"/>
  <c r="P27" i="21"/>
  <c r="P17" i="21"/>
  <c r="P21" i="21"/>
  <c r="P9" i="21"/>
  <c r="P18" i="21"/>
  <c r="P10" i="21"/>
  <c r="P14" i="21"/>
  <c r="P20" i="21"/>
  <c r="P22" i="21"/>
  <c r="P13" i="21"/>
  <c r="P26" i="21"/>
  <c r="P15" i="21"/>
  <c r="P16" i="21"/>
  <c r="P19" i="21"/>
  <c r="P4" i="21"/>
  <c r="P12" i="21"/>
  <c r="P23" i="21"/>
  <c r="P3" i="21"/>
  <c r="S22" i="21" s="1"/>
  <c r="P24" i="21"/>
  <c r="P25" i="21"/>
  <c r="P7" i="21"/>
  <c r="P28" i="21"/>
  <c r="P8" i="21"/>
  <c r="P6" i="21"/>
  <c r="P11" i="21"/>
  <c r="P5" i="21"/>
  <c r="AF133" i="7"/>
  <c r="AF132" i="7"/>
  <c r="BL100" i="7"/>
  <c r="AG131" i="7"/>
  <c r="AG130" i="7"/>
  <c r="AG129" i="7"/>
  <c r="BC70" i="13"/>
  <c r="AW130" i="13"/>
  <c r="AW129" i="13"/>
  <c r="AW131" i="13" s="1"/>
  <c r="BA79" i="13"/>
  <c r="AY73" i="13"/>
  <c r="BA74" i="13"/>
  <c r="AK70" i="7"/>
  <c r="BB91" i="13"/>
  <c r="F23" i="21"/>
  <c r="BB87" i="13"/>
  <c r="F19" i="21"/>
  <c r="BB94" i="13"/>
  <c r="F26" i="21"/>
  <c r="BC82" i="13"/>
  <c r="BB75" i="13"/>
  <c r="F7" i="21"/>
  <c r="BB93" i="13"/>
  <c r="F25" i="21"/>
  <c r="BB80" i="13"/>
  <c r="F12" i="21"/>
  <c r="BD95" i="13"/>
  <c r="BB72" i="13"/>
  <c r="F4" i="21"/>
  <c r="BC77" i="13"/>
  <c r="BB81" i="13"/>
  <c r="F13" i="21"/>
  <c r="BC85" i="13"/>
  <c r="BC88" i="13"/>
  <c r="BC89" i="13"/>
  <c r="BB71" i="13"/>
  <c r="F3" i="21"/>
  <c r="BB92" i="13"/>
  <c r="F24" i="21"/>
  <c r="BC86" i="13"/>
  <c r="BC78" i="13"/>
  <c r="BA96" i="13"/>
  <c r="BB84" i="13"/>
  <c r="F16" i="21"/>
  <c r="BB83" i="13"/>
  <c r="F15" i="21"/>
  <c r="BA76" i="13"/>
  <c r="AR82" i="7"/>
  <c r="E14" i="18"/>
  <c r="AN93" i="7"/>
  <c r="AW76" i="7"/>
  <c r="AR79" i="7"/>
  <c r="E11" i="18"/>
  <c r="AV77" i="7"/>
  <c r="AN92" i="7"/>
  <c r="AP90" i="7"/>
  <c r="AQ87" i="7"/>
  <c r="AS85" i="7"/>
  <c r="AR86" i="7"/>
  <c r="E18" i="18"/>
  <c r="AT80" i="7"/>
  <c r="AL96" i="7"/>
  <c r="AI73" i="7"/>
  <c r="AV75" i="7"/>
  <c r="AV74" i="7"/>
  <c r="AQ88" i="7"/>
  <c r="AM94" i="7"/>
  <c r="AQ89" i="7"/>
  <c r="AV71" i="7"/>
  <c r="AT81" i="7"/>
  <c r="AP83" i="7"/>
  <c r="AM95" i="7"/>
  <c r="AO91" i="7"/>
  <c r="AP84" i="7"/>
  <c r="AU78" i="7"/>
  <c r="AI72" i="7"/>
  <c r="R22" i="21" l="1"/>
  <c r="R21" i="21"/>
  <c r="R5" i="21"/>
  <c r="S8" i="21"/>
  <c r="S23" i="21"/>
  <c r="S3" i="21"/>
  <c r="R12" i="21"/>
  <c r="S19" i="21"/>
  <c r="BA90" i="13"/>
  <c r="S26" i="21"/>
  <c r="S16" i="21"/>
  <c r="S14" i="21"/>
  <c r="S13" i="21"/>
  <c r="R10" i="21"/>
  <c r="R8" i="21"/>
  <c r="R15" i="21"/>
  <c r="R20" i="21"/>
  <c r="S17" i="21"/>
  <c r="S24" i="21"/>
  <c r="S21" i="21"/>
  <c r="R18" i="21"/>
  <c r="R16" i="21"/>
  <c r="R23" i="21"/>
  <c r="S18" i="21"/>
  <c r="R4" i="21"/>
  <c r="R13" i="21"/>
  <c r="S15" i="21"/>
  <c r="R6" i="21"/>
  <c r="R26" i="21"/>
  <c r="R24" i="21"/>
  <c r="R9" i="21"/>
  <c r="S6" i="21"/>
  <c r="R25" i="21"/>
  <c r="S25" i="21"/>
  <c r="R28" i="21"/>
  <c r="S9" i="21"/>
  <c r="S20" i="21"/>
  <c r="S10" i="21"/>
  <c r="S27" i="21"/>
  <c r="S28" i="21"/>
  <c r="R17" i="21"/>
  <c r="R14" i="21"/>
  <c r="S12" i="21"/>
  <c r="R7" i="21"/>
  <c r="R2" i="21"/>
  <c r="S5" i="21"/>
  <c r="R27" i="21"/>
  <c r="S11" i="21"/>
  <c r="S7" i="21"/>
  <c r="R11" i="21"/>
  <c r="S2" i="21"/>
  <c r="R19" i="21"/>
  <c r="S4" i="21"/>
  <c r="R3" i="21"/>
  <c r="AG133" i="7"/>
  <c r="AH131" i="7"/>
  <c r="AH130" i="7"/>
  <c r="AH129" i="7"/>
  <c r="AG132" i="7"/>
  <c r="BM100" i="7"/>
  <c r="BD70" i="13"/>
  <c r="AX129" i="13"/>
  <c r="AX131" i="13" s="1"/>
  <c r="AX130" i="13"/>
  <c r="BB79" i="13"/>
  <c r="F11" i="21"/>
  <c r="BB74" i="13"/>
  <c r="F6" i="21"/>
  <c r="AL70" i="7"/>
  <c r="AZ73" i="13"/>
  <c r="BC80" i="13"/>
  <c r="BC93" i="13"/>
  <c r="BB76" i="13"/>
  <c r="F8" i="21"/>
  <c r="BB96" i="13"/>
  <c r="F28" i="21"/>
  <c r="BD86" i="13"/>
  <c r="BC71" i="13"/>
  <c r="BD88" i="13"/>
  <c r="BC81" i="13"/>
  <c r="BD77" i="13"/>
  <c r="BD82" i="13"/>
  <c r="BC87" i="13"/>
  <c r="BC72" i="13"/>
  <c r="BE95" i="13"/>
  <c r="BC75" i="13"/>
  <c r="BC83" i="13"/>
  <c r="BC84" i="13"/>
  <c r="BD78" i="13"/>
  <c r="BC92" i="13"/>
  <c r="BD89" i="13"/>
  <c r="BD85" i="13"/>
  <c r="BC94" i="13"/>
  <c r="BC91" i="13"/>
  <c r="AW75" i="7"/>
  <c r="AM96" i="7"/>
  <c r="AS86" i="7"/>
  <c r="AR87" i="7"/>
  <c r="E19" i="18"/>
  <c r="AO92" i="7"/>
  <c r="AS79" i="7"/>
  <c r="AO93" i="7"/>
  <c r="AJ72" i="7"/>
  <c r="AQ84" i="7"/>
  <c r="AN95" i="7"/>
  <c r="AU81" i="7"/>
  <c r="AR89" i="7"/>
  <c r="E21" i="18"/>
  <c r="AR88" i="7"/>
  <c r="E20" i="18"/>
  <c r="AV78" i="7"/>
  <c r="AP91" i="7"/>
  <c r="AQ83" i="7"/>
  <c r="AW71" i="7"/>
  <c r="AN94" i="7"/>
  <c r="AW74" i="7"/>
  <c r="AJ73" i="7"/>
  <c r="AU80" i="7"/>
  <c r="AT85" i="7"/>
  <c r="AQ90" i="7"/>
  <c r="AW77" i="7"/>
  <c r="AX76" i="7"/>
  <c r="AS82" i="7"/>
  <c r="F22" i="21" l="1"/>
  <c r="BB90" i="13"/>
  <c r="AH132" i="7"/>
  <c r="AI131" i="7"/>
  <c r="AI130" i="7"/>
  <c r="AI129" i="7"/>
  <c r="AH133" i="7"/>
  <c r="BN100" i="7"/>
  <c r="BE70" i="13"/>
  <c r="BC79" i="13"/>
  <c r="AY129" i="13"/>
  <c r="AY131" i="13" s="1"/>
  <c r="AY130" i="13"/>
  <c r="AM70" i="7"/>
  <c r="BA73" i="13"/>
  <c r="BC74" i="13"/>
  <c r="BD91" i="13"/>
  <c r="BE85" i="13"/>
  <c r="BD92" i="13"/>
  <c r="BD75" i="13"/>
  <c r="BF95" i="13"/>
  <c r="BD72" i="13"/>
  <c r="BE82" i="13"/>
  <c r="BD81" i="13"/>
  <c r="BD71" i="13"/>
  <c r="BC96" i="13"/>
  <c r="BD94" i="13"/>
  <c r="BD93" i="13"/>
  <c r="BD84" i="13"/>
  <c r="BE89" i="13"/>
  <c r="BE78" i="13"/>
  <c r="BD83" i="13"/>
  <c r="BD87" i="13"/>
  <c r="BE77" i="13"/>
  <c r="BE88" i="13"/>
  <c r="BE86" i="13"/>
  <c r="BC76" i="13"/>
  <c r="BD80" i="13"/>
  <c r="AT82" i="7"/>
  <c r="AX77" i="7"/>
  <c r="AU85" i="7"/>
  <c r="AK73" i="7"/>
  <c r="AO94" i="7"/>
  <c r="AR83" i="7"/>
  <c r="E15" i="18"/>
  <c r="AW78" i="7"/>
  <c r="AS88" i="7"/>
  <c r="AV81" i="7"/>
  <c r="AR84" i="7"/>
  <c r="E16" i="18"/>
  <c r="AT79" i="7"/>
  <c r="AS87" i="7"/>
  <c r="AN96" i="7"/>
  <c r="AY76" i="7"/>
  <c r="AR90" i="7"/>
  <c r="E22" i="18"/>
  <c r="AV80" i="7"/>
  <c r="AX74" i="7"/>
  <c r="AX71" i="7"/>
  <c r="AQ91" i="7"/>
  <c r="AS89" i="7"/>
  <c r="AO95" i="7"/>
  <c r="AK72" i="7"/>
  <c r="AP93" i="7"/>
  <c r="AP92" i="7"/>
  <c r="AT86" i="7"/>
  <c r="AX75" i="7"/>
  <c r="BC90" i="13" l="1"/>
  <c r="AI133" i="7"/>
  <c r="AJ131" i="7"/>
  <c r="AJ129" i="7"/>
  <c r="AJ130" i="7"/>
  <c r="BO100" i="7"/>
  <c r="AI132" i="7"/>
  <c r="BF70" i="13"/>
  <c r="AZ130" i="13"/>
  <c r="AZ129" i="13"/>
  <c r="AZ131" i="13" s="1"/>
  <c r="BD79" i="13"/>
  <c r="BB73" i="13"/>
  <c r="F5" i="21"/>
  <c r="BD74" i="13"/>
  <c r="AN70" i="7"/>
  <c r="BF86" i="13"/>
  <c r="BF77" i="13"/>
  <c r="BE83" i="13"/>
  <c r="BF89" i="13"/>
  <c r="BE84" i="13"/>
  <c r="BE94" i="13"/>
  <c r="BE71" i="13"/>
  <c r="BF82" i="13"/>
  <c r="BG95" i="13"/>
  <c r="BE92" i="13"/>
  <c r="BD76" i="13"/>
  <c r="BE80" i="13"/>
  <c r="BF88" i="13"/>
  <c r="BE87" i="13"/>
  <c r="BF78" i="13"/>
  <c r="BE93" i="13"/>
  <c r="BD96" i="13"/>
  <c r="BE81" i="13"/>
  <c r="BE72" i="13"/>
  <c r="BE75" i="13"/>
  <c r="BF85" i="13"/>
  <c r="BE91" i="13"/>
  <c r="AY75" i="7"/>
  <c r="AQ92" i="7"/>
  <c r="AL72" i="7"/>
  <c r="AT89" i="7"/>
  <c r="AY71" i="7"/>
  <c r="AW80" i="7"/>
  <c r="AZ76" i="7"/>
  <c r="AT87" i="7"/>
  <c r="AS84" i="7"/>
  <c r="AT88" i="7"/>
  <c r="AS83" i="7"/>
  <c r="AL73" i="7"/>
  <c r="AY77" i="7"/>
  <c r="AU86" i="7"/>
  <c r="AQ93" i="7"/>
  <c r="AP95" i="7"/>
  <c r="AR91" i="7"/>
  <c r="E23" i="18"/>
  <c r="AY74" i="7"/>
  <c r="AS90" i="7"/>
  <c r="AO96" i="7"/>
  <c r="AU79" i="7"/>
  <c r="AW81" i="7"/>
  <c r="AX78" i="7"/>
  <c r="AP94" i="7"/>
  <c r="AV85" i="7"/>
  <c r="AU82" i="7"/>
  <c r="BD90" i="13" l="1"/>
  <c r="AJ133" i="7"/>
  <c r="AJ132" i="7"/>
  <c r="BP100" i="7"/>
  <c r="AK131" i="7"/>
  <c r="AK130" i="7"/>
  <c r="AK129" i="7"/>
  <c r="BG70" i="13"/>
  <c r="BA129" i="13"/>
  <c r="BA131" i="13" s="1"/>
  <c r="BA130" i="13"/>
  <c r="BE79" i="13"/>
  <c r="BE74" i="13"/>
  <c r="AO70" i="7"/>
  <c r="BC73" i="13"/>
  <c r="BF80" i="13"/>
  <c r="BH95" i="13"/>
  <c r="BF71" i="13"/>
  <c r="BF84" i="13"/>
  <c r="BF83" i="13"/>
  <c r="BG77" i="13"/>
  <c r="BF91" i="13"/>
  <c r="BF81" i="13"/>
  <c r="BF72" i="13"/>
  <c r="BF75" i="13"/>
  <c r="BF93" i="13"/>
  <c r="BG78" i="13"/>
  <c r="BF87" i="13"/>
  <c r="BG85" i="13"/>
  <c r="BE96" i="13"/>
  <c r="BG88" i="13"/>
  <c r="BE76" i="13"/>
  <c r="BF92" i="13"/>
  <c r="BG82" i="13"/>
  <c r="BF94" i="13"/>
  <c r="BG89" i="13"/>
  <c r="BG86" i="13"/>
  <c r="AV82" i="7"/>
  <c r="AQ94" i="7"/>
  <c r="AX81" i="7"/>
  <c r="AP96" i="7"/>
  <c r="AZ74" i="7"/>
  <c r="AQ95" i="7"/>
  <c r="AV86" i="7"/>
  <c r="AM73" i="7"/>
  <c r="AU88" i="7"/>
  <c r="AU87" i="7"/>
  <c r="AX80" i="7"/>
  <c r="AU89" i="7"/>
  <c r="AR92" i="7"/>
  <c r="E24" i="18"/>
  <c r="AW85" i="7"/>
  <c r="AY78" i="7"/>
  <c r="AV79" i="7"/>
  <c r="AT90" i="7"/>
  <c r="AS91" i="7"/>
  <c r="AR93" i="7"/>
  <c r="E25" i="18"/>
  <c r="AZ77" i="7"/>
  <c r="AT83" i="7"/>
  <c r="AT84" i="7"/>
  <c r="BA76" i="7"/>
  <c r="AZ71" i="7"/>
  <c r="AM72" i="7"/>
  <c r="AZ75" i="7"/>
  <c r="BE90" i="13" l="1"/>
  <c r="AK133" i="7"/>
  <c r="AK132" i="7"/>
  <c r="AL131" i="7"/>
  <c r="AL130" i="7"/>
  <c r="AL129" i="7"/>
  <c r="BQ100" i="7"/>
  <c r="BP129" i="7"/>
  <c r="BH70" i="13"/>
  <c r="BB130" i="13"/>
  <c r="BB129" i="13"/>
  <c r="BB131" i="13" s="1"/>
  <c r="BF79" i="13"/>
  <c r="AP70" i="7"/>
  <c r="BD73" i="13"/>
  <c r="BF74" i="13"/>
  <c r="BG72" i="13"/>
  <c r="BG91" i="13"/>
  <c r="BG94" i="13"/>
  <c r="BG92" i="13"/>
  <c r="BH88" i="13"/>
  <c r="BF96" i="13"/>
  <c r="BG87" i="13"/>
  <c r="BG93" i="13"/>
  <c r="BG83" i="13"/>
  <c r="BG71" i="13"/>
  <c r="BG81" i="13"/>
  <c r="BH86" i="13"/>
  <c r="BH89" i="13"/>
  <c r="BH82" i="13"/>
  <c r="BF76" i="13"/>
  <c r="BH85" i="13"/>
  <c r="BH78" i="13"/>
  <c r="BG75" i="13"/>
  <c r="BH77" i="13"/>
  <c r="BG84" i="13"/>
  <c r="BI95" i="13"/>
  <c r="BG80" i="13"/>
  <c r="BA75" i="7"/>
  <c r="BA71" i="7"/>
  <c r="AU84" i="7"/>
  <c r="BA77" i="7"/>
  <c r="AT91" i="7"/>
  <c r="AW79" i="7"/>
  <c r="AX85" i="7"/>
  <c r="AV89" i="7"/>
  <c r="AV87" i="7"/>
  <c r="AN73" i="7"/>
  <c r="AR95" i="7"/>
  <c r="E27" i="18"/>
  <c r="AQ96" i="7"/>
  <c r="AR94" i="7"/>
  <c r="E26" i="18"/>
  <c r="AN72" i="7"/>
  <c r="BB76" i="7"/>
  <c r="F8" i="18"/>
  <c r="AU83" i="7"/>
  <c r="AS93" i="7"/>
  <c r="AU90" i="7"/>
  <c r="AZ78" i="7"/>
  <c r="AS92" i="7"/>
  <c r="AY80" i="7"/>
  <c r="AV88" i="7"/>
  <c r="AW86" i="7"/>
  <c r="BA74" i="7"/>
  <c r="AY81" i="7"/>
  <c r="AW82" i="7"/>
  <c r="BF90" i="13" l="1"/>
  <c r="AL132" i="7"/>
  <c r="AM131" i="7"/>
  <c r="AM129" i="7"/>
  <c r="AM130" i="7"/>
  <c r="AL133" i="7"/>
  <c r="BR100" i="7"/>
  <c r="BQ129" i="7"/>
  <c r="BI70" i="13"/>
  <c r="BG79" i="13"/>
  <c r="BC130" i="13"/>
  <c r="BC129" i="13"/>
  <c r="BC131" i="13" s="1"/>
  <c r="BE73" i="13"/>
  <c r="BG74" i="13"/>
  <c r="AQ70" i="7"/>
  <c r="BH75" i="13"/>
  <c r="BI85" i="13"/>
  <c r="BG76" i="13"/>
  <c r="BI89" i="13"/>
  <c r="BH81" i="13"/>
  <c r="BH91" i="13"/>
  <c r="BH71" i="13"/>
  <c r="BG96" i="13"/>
  <c r="BH92" i="13"/>
  <c r="BJ95" i="13"/>
  <c r="BI77" i="13"/>
  <c r="BH83" i="13"/>
  <c r="BH87" i="13"/>
  <c r="BI88" i="13"/>
  <c r="BH94" i="13"/>
  <c r="BH80" i="13"/>
  <c r="BH84" i="13"/>
  <c r="BH93" i="13"/>
  <c r="BI78" i="13"/>
  <c r="BI82" i="13"/>
  <c r="BI86" i="13"/>
  <c r="BH72" i="13"/>
  <c r="AX86" i="7"/>
  <c r="AZ80" i="7"/>
  <c r="BA78" i="7"/>
  <c r="AT93" i="7"/>
  <c r="BC76" i="7"/>
  <c r="AR96" i="7"/>
  <c r="E28" i="18"/>
  <c r="AX79" i="7"/>
  <c r="BB77" i="7"/>
  <c r="F9" i="18"/>
  <c r="BB71" i="7"/>
  <c r="F3" i="18"/>
  <c r="AW89" i="7"/>
  <c r="AX82" i="7"/>
  <c r="BB74" i="7"/>
  <c r="F6" i="18"/>
  <c r="AW88" i="7"/>
  <c r="AT92" i="7"/>
  <c r="AV90" i="7"/>
  <c r="AV83" i="7"/>
  <c r="AO72" i="7"/>
  <c r="AS94" i="7"/>
  <c r="AS95" i="7"/>
  <c r="AW87" i="7"/>
  <c r="AY85" i="7"/>
  <c r="AU91" i="7"/>
  <c r="AV84" i="7"/>
  <c r="BB75" i="7"/>
  <c r="F7" i="18"/>
  <c r="AZ81" i="7"/>
  <c r="AO73" i="7"/>
  <c r="BG90" i="13" l="1"/>
  <c r="AM132" i="7"/>
  <c r="AN131" i="7"/>
  <c r="AN130" i="7"/>
  <c r="AN129" i="7"/>
  <c r="BS100" i="7"/>
  <c r="BR129" i="7"/>
  <c r="AM133" i="7"/>
  <c r="BJ70" i="13"/>
  <c r="BD129" i="13"/>
  <c r="BD131" i="13" s="1"/>
  <c r="BD130" i="13"/>
  <c r="BH79" i="13"/>
  <c r="BH74" i="13"/>
  <c r="AR70" i="7"/>
  <c r="E2" i="18"/>
  <c r="BF73" i="13"/>
  <c r="BI84" i="13"/>
  <c r="BJ88" i="13"/>
  <c r="BI83" i="13"/>
  <c r="BJ77" i="13"/>
  <c r="BH96" i="13"/>
  <c r="BI91" i="13"/>
  <c r="BJ89" i="13"/>
  <c r="BJ85" i="13"/>
  <c r="BI72" i="13"/>
  <c r="BJ82" i="13"/>
  <c r="BJ78" i="13"/>
  <c r="BJ86" i="13"/>
  <c r="BI93" i="13"/>
  <c r="BI80" i="13"/>
  <c r="BI94" i="13"/>
  <c r="BI87" i="13"/>
  <c r="BK95" i="13"/>
  <c r="BI92" i="13"/>
  <c r="BI71" i="13"/>
  <c r="BI81" i="13"/>
  <c r="BH76" i="13"/>
  <c r="BI75" i="13"/>
  <c r="AP73" i="7"/>
  <c r="AW84" i="7"/>
  <c r="AZ85" i="7"/>
  <c r="AT95" i="7"/>
  <c r="AP72" i="7"/>
  <c r="AW90" i="7"/>
  <c r="AX88" i="7"/>
  <c r="AY82" i="7"/>
  <c r="AX89" i="7"/>
  <c r="BC77" i="7"/>
  <c r="AS96" i="7"/>
  <c r="AU93" i="7"/>
  <c r="BA80" i="7"/>
  <c r="BA81" i="7"/>
  <c r="BC75" i="7"/>
  <c r="AV91" i="7"/>
  <c r="AX87" i="7"/>
  <c r="AT94" i="7"/>
  <c r="AW83" i="7"/>
  <c r="AU92" i="7"/>
  <c r="BC74" i="7"/>
  <c r="BC71" i="7"/>
  <c r="AY79" i="7"/>
  <c r="BD76" i="7"/>
  <c r="BB78" i="7"/>
  <c r="F10" i="18"/>
  <c r="AY86" i="7"/>
  <c r="BH90" i="13" l="1"/>
  <c r="AN132" i="7"/>
  <c r="AN133" i="7"/>
  <c r="AO131" i="7"/>
  <c r="AO130" i="7"/>
  <c r="AO129" i="7"/>
  <c r="BT100" i="7"/>
  <c r="BS129" i="7"/>
  <c r="BK70" i="13"/>
  <c r="BE130" i="13"/>
  <c r="BE129" i="13"/>
  <c r="BE131" i="13" s="1"/>
  <c r="BI79" i="13"/>
  <c r="AS70" i="7"/>
  <c r="BG73" i="13"/>
  <c r="BI74" i="13"/>
  <c r="BJ75" i="13"/>
  <c r="BJ81" i="13"/>
  <c r="BJ92" i="13"/>
  <c r="BJ94" i="13"/>
  <c r="BJ93" i="13"/>
  <c r="BK82" i="13"/>
  <c r="BJ72" i="13"/>
  <c r="BK89" i="13"/>
  <c r="BI96" i="13"/>
  <c r="BK77" i="13"/>
  <c r="BK88" i="13"/>
  <c r="BK86" i="13"/>
  <c r="BI76" i="13"/>
  <c r="BJ71" i="13"/>
  <c r="BL95" i="13"/>
  <c r="BJ87" i="13"/>
  <c r="BJ80" i="13"/>
  <c r="BK78" i="13"/>
  <c r="BK85" i="13"/>
  <c r="BJ91" i="13"/>
  <c r="BJ83" i="13"/>
  <c r="BJ84" i="13"/>
  <c r="AZ86" i="7"/>
  <c r="BE76" i="7"/>
  <c r="BD71" i="7"/>
  <c r="AV92" i="7"/>
  <c r="AU94" i="7"/>
  <c r="AW91" i="7"/>
  <c r="BB81" i="7"/>
  <c r="F13" i="18"/>
  <c r="BB80" i="7"/>
  <c r="F12" i="18"/>
  <c r="AT96" i="7"/>
  <c r="AY89" i="7"/>
  <c r="AY88" i="7"/>
  <c r="AQ72" i="7"/>
  <c r="BA85" i="7"/>
  <c r="AQ73" i="7"/>
  <c r="BC78" i="7"/>
  <c r="AZ79" i="7"/>
  <c r="BD74" i="7"/>
  <c r="AX83" i="7"/>
  <c r="AY87" i="7"/>
  <c r="BD75" i="7"/>
  <c r="AV93" i="7"/>
  <c r="BD77" i="7"/>
  <c r="AZ82" i="7"/>
  <c r="AX90" i="7"/>
  <c r="AU95" i="7"/>
  <c r="AX84" i="7"/>
  <c r="BI90" i="13" l="1"/>
  <c r="AO132" i="7"/>
  <c r="AP131" i="7"/>
  <c r="AP130" i="7"/>
  <c r="AP129" i="7"/>
  <c r="BU100" i="7"/>
  <c r="BT129" i="7"/>
  <c r="AO133" i="7"/>
  <c r="BL70" i="13"/>
  <c r="BF130" i="13"/>
  <c r="BF129" i="13"/>
  <c r="BF131" i="13" s="1"/>
  <c r="BJ79" i="13"/>
  <c r="BH73" i="13"/>
  <c r="BJ74" i="13"/>
  <c r="AT70" i="7"/>
  <c r="BL86" i="13"/>
  <c r="BL88" i="13"/>
  <c r="BK72" i="13"/>
  <c r="BK84" i="13"/>
  <c r="BL85" i="13"/>
  <c r="BL78" i="13"/>
  <c r="BK87" i="13"/>
  <c r="BK71" i="13"/>
  <c r="BJ96" i="13"/>
  <c r="BK93" i="13"/>
  <c r="BK81" i="13"/>
  <c r="BL77" i="13"/>
  <c r="BL89" i="13"/>
  <c r="BL82" i="13"/>
  <c r="BK94" i="13"/>
  <c r="BK92" i="13"/>
  <c r="BK75" i="13"/>
  <c r="BK83" i="13"/>
  <c r="BK91" i="13"/>
  <c r="BK80" i="13"/>
  <c r="BM95" i="13"/>
  <c r="BJ76" i="13"/>
  <c r="AY84" i="7"/>
  <c r="AY90" i="7"/>
  <c r="BE77" i="7"/>
  <c r="BE75" i="7"/>
  <c r="AY83" i="7"/>
  <c r="BA79" i="7"/>
  <c r="AR73" i="7"/>
  <c r="E5" i="18"/>
  <c r="AR72" i="7"/>
  <c r="E4" i="18"/>
  <c r="AZ89" i="7"/>
  <c r="BC80" i="7"/>
  <c r="AX91" i="7"/>
  <c r="AW92" i="7"/>
  <c r="BF76" i="7"/>
  <c r="AV95" i="7"/>
  <c r="BA82" i="7"/>
  <c r="AW93" i="7"/>
  <c r="AZ87" i="7"/>
  <c r="BE74" i="7"/>
  <c r="BD78" i="7"/>
  <c r="BB85" i="7"/>
  <c r="F17" i="18"/>
  <c r="AZ88" i="7"/>
  <c r="AU96" i="7"/>
  <c r="BC81" i="7"/>
  <c r="AV94" i="7"/>
  <c r="BE71" i="7"/>
  <c r="BA86" i="7"/>
  <c r="BJ90" i="13" l="1"/>
  <c r="AP132" i="7"/>
  <c r="AP133" i="7"/>
  <c r="AQ131" i="7"/>
  <c r="AQ130" i="7"/>
  <c r="AQ129" i="7"/>
  <c r="BV100" i="7"/>
  <c r="BU129" i="7"/>
  <c r="BM70" i="13"/>
  <c r="BG130" i="13"/>
  <c r="BG129" i="13"/>
  <c r="BG131" i="13" s="1"/>
  <c r="BK79" i="13"/>
  <c r="BK74" i="13"/>
  <c r="AU70" i="7"/>
  <c r="BI73" i="13"/>
  <c r="BN95" i="13"/>
  <c r="BL83" i="13"/>
  <c r="BL92" i="13"/>
  <c r="BM82" i="13"/>
  <c r="BM77" i="13"/>
  <c r="BL93" i="13"/>
  <c r="BL87" i="13"/>
  <c r="BM85" i="13"/>
  <c r="BL84" i="13"/>
  <c r="BL72" i="13"/>
  <c r="BM86" i="13"/>
  <c r="BK76" i="13"/>
  <c r="BJ130" i="13"/>
  <c r="BL80" i="13"/>
  <c r="BL91" i="13"/>
  <c r="BL75" i="13"/>
  <c r="BL94" i="13"/>
  <c r="BM89" i="13"/>
  <c r="BL81" i="13"/>
  <c r="BK96" i="13"/>
  <c r="BL71" i="13"/>
  <c r="BM78" i="13"/>
  <c r="BM88" i="13"/>
  <c r="BB86" i="7"/>
  <c r="F18" i="18"/>
  <c r="AW94" i="7"/>
  <c r="AV96" i="7"/>
  <c r="BC85" i="7"/>
  <c r="BF74" i="7"/>
  <c r="AX93" i="7"/>
  <c r="AW95" i="7"/>
  <c r="BG76" i="7"/>
  <c r="AY91" i="7"/>
  <c r="BA89" i="7"/>
  <c r="AS73" i="7"/>
  <c r="AZ83" i="7"/>
  <c r="BF77" i="7"/>
  <c r="AZ84" i="7"/>
  <c r="BF71" i="7"/>
  <c r="BD81" i="7"/>
  <c r="BA88" i="7"/>
  <c r="BE78" i="7"/>
  <c r="BA87" i="7"/>
  <c r="BB82" i="7"/>
  <c r="F14" i="18"/>
  <c r="AX92" i="7"/>
  <c r="BD80" i="7"/>
  <c r="AS72" i="7"/>
  <c r="BB79" i="7"/>
  <c r="F11" i="18"/>
  <c r="BF75" i="7"/>
  <c r="AZ90" i="7"/>
  <c r="BK90" i="13" l="1"/>
  <c r="AQ133" i="7"/>
  <c r="AR131" i="7"/>
  <c r="AR130" i="7"/>
  <c r="AR129" i="7"/>
  <c r="BW100" i="7"/>
  <c r="BV129" i="7"/>
  <c r="AQ132" i="7"/>
  <c r="BN70" i="13"/>
  <c r="BH130" i="13"/>
  <c r="BH129" i="13"/>
  <c r="BH131" i="13" s="1"/>
  <c r="BL79" i="13"/>
  <c r="AV70" i="7"/>
  <c r="BL74" i="13"/>
  <c r="BJ73" i="13"/>
  <c r="BJ129" i="13"/>
  <c r="BM91" i="13"/>
  <c r="BL76" i="13"/>
  <c r="BN85" i="13"/>
  <c r="BN88" i="13"/>
  <c r="BM71" i="13"/>
  <c r="BM81" i="13"/>
  <c r="BN77" i="13"/>
  <c r="BM92" i="13"/>
  <c r="BN89" i="13"/>
  <c r="BM75" i="13"/>
  <c r="BM80" i="13"/>
  <c r="BN86" i="13"/>
  <c r="BM84" i="13"/>
  <c r="BM87" i="13"/>
  <c r="BM93" i="13"/>
  <c r="BM94" i="13"/>
  <c r="BM72" i="13"/>
  <c r="BN78" i="13"/>
  <c r="BL96" i="13"/>
  <c r="BK129" i="13"/>
  <c r="BN82" i="13"/>
  <c r="BM83" i="13"/>
  <c r="BO95" i="13"/>
  <c r="BA90" i="7"/>
  <c r="BC79" i="7"/>
  <c r="BE80" i="7"/>
  <c r="BC82" i="7"/>
  <c r="BF78" i="7"/>
  <c r="BE81" i="7"/>
  <c r="BA84" i="7"/>
  <c r="BA83" i="7"/>
  <c r="BB89" i="7"/>
  <c r="F21" i="18"/>
  <c r="BH76" i="7"/>
  <c r="AY93" i="7"/>
  <c r="BD85" i="7"/>
  <c r="AX94" i="7"/>
  <c r="BG75" i="7"/>
  <c r="AT72" i="7"/>
  <c r="AY92" i="7"/>
  <c r="BB87" i="7"/>
  <c r="F19" i="18"/>
  <c r="BB88" i="7"/>
  <c r="F20" i="18"/>
  <c r="BG71" i="7"/>
  <c r="BG77" i="7"/>
  <c r="AT73" i="7"/>
  <c r="AZ91" i="7"/>
  <c r="AX95" i="7"/>
  <c r="BG74" i="7"/>
  <c r="AW96" i="7"/>
  <c r="BC86" i="7"/>
  <c r="BL90" i="13" l="1"/>
  <c r="AR132" i="7"/>
  <c r="AR133" i="7"/>
  <c r="AS131" i="7"/>
  <c r="AS130" i="7"/>
  <c r="AS129" i="7"/>
  <c r="BX100" i="7"/>
  <c r="BW129" i="7"/>
  <c r="BO70" i="13"/>
  <c r="BM79" i="13"/>
  <c r="BI129" i="13"/>
  <c r="BI131" i="13" s="1"/>
  <c r="BI130" i="13"/>
  <c r="BM74" i="13"/>
  <c r="BK73" i="13"/>
  <c r="BJ131" i="13"/>
  <c r="AW70" i="7"/>
  <c r="BN83" i="13"/>
  <c r="BK130" i="13"/>
  <c r="BN81" i="13"/>
  <c r="BP95" i="13"/>
  <c r="BM96" i="13"/>
  <c r="BN94" i="13"/>
  <c r="BN87" i="13"/>
  <c r="BO86" i="13"/>
  <c r="BN75" i="13"/>
  <c r="BN92" i="13"/>
  <c r="BM76" i="13"/>
  <c r="BL129" i="13"/>
  <c r="BO82" i="13"/>
  <c r="BO78" i="13"/>
  <c r="BN72" i="13"/>
  <c r="BN93" i="13"/>
  <c r="BN84" i="13"/>
  <c r="BN80" i="13"/>
  <c r="BO89" i="13"/>
  <c r="BO77" i="13"/>
  <c r="BN71" i="13"/>
  <c r="BO88" i="13"/>
  <c r="BO85" i="13"/>
  <c r="BN91" i="13"/>
  <c r="BD86" i="7"/>
  <c r="BH74" i="7"/>
  <c r="BA91" i="7"/>
  <c r="BH77" i="7"/>
  <c r="BC88" i="7"/>
  <c r="AZ92" i="7"/>
  <c r="BH75" i="7"/>
  <c r="BE85" i="7"/>
  <c r="BI76" i="7"/>
  <c r="BB83" i="7"/>
  <c r="F15" i="18"/>
  <c r="BF81" i="7"/>
  <c r="BD82" i="7"/>
  <c r="BD79" i="7"/>
  <c r="AX96" i="7"/>
  <c r="AY95" i="7"/>
  <c r="AU73" i="7"/>
  <c r="BH71" i="7"/>
  <c r="BC87" i="7"/>
  <c r="AU72" i="7"/>
  <c r="AY94" i="7"/>
  <c r="AZ93" i="7"/>
  <c r="BC89" i="7"/>
  <c r="BB84" i="7"/>
  <c r="F16" i="18"/>
  <c r="BG78" i="7"/>
  <c r="BF80" i="7"/>
  <c r="BB90" i="7"/>
  <c r="F22" i="18"/>
  <c r="BM90" i="13" l="1"/>
  <c r="AS133" i="7"/>
  <c r="BY100" i="7"/>
  <c r="BX129" i="7"/>
  <c r="AS132" i="7"/>
  <c r="AT131" i="7"/>
  <c r="AT130" i="7"/>
  <c r="AT129" i="7"/>
  <c r="BN79" i="13"/>
  <c r="BL73" i="13"/>
  <c r="BK131" i="13"/>
  <c r="AX70" i="7"/>
  <c r="BN74" i="13"/>
  <c r="BL130" i="13"/>
  <c r="BO91" i="13"/>
  <c r="BP88" i="13"/>
  <c r="BP77" i="13"/>
  <c r="BP89" i="13"/>
  <c r="BO84" i="13"/>
  <c r="BO72" i="13"/>
  <c r="BP82" i="13"/>
  <c r="BO75" i="13"/>
  <c r="BO87" i="13"/>
  <c r="BP85" i="13"/>
  <c r="BO71" i="13"/>
  <c r="BO80" i="13"/>
  <c r="BO93" i="13"/>
  <c r="BP78" i="13"/>
  <c r="BN76" i="13"/>
  <c r="BO92" i="13"/>
  <c r="BP86" i="13"/>
  <c r="BO94" i="13"/>
  <c r="BN96" i="13"/>
  <c r="BO83" i="13"/>
  <c r="BQ95" i="13"/>
  <c r="BO81" i="13"/>
  <c r="BC90" i="7"/>
  <c r="BH78" i="7"/>
  <c r="BD89" i="7"/>
  <c r="AZ94" i="7"/>
  <c r="BD87" i="7"/>
  <c r="AV73" i="7"/>
  <c r="AY96" i="7"/>
  <c r="BE82" i="7"/>
  <c r="BC83" i="7"/>
  <c r="BF85" i="7"/>
  <c r="BA92" i="7"/>
  <c r="BI77" i="7"/>
  <c r="BI74" i="7"/>
  <c r="BG80" i="7"/>
  <c r="BC84" i="7"/>
  <c r="BA93" i="7"/>
  <c r="AV72" i="7"/>
  <c r="BI71" i="7"/>
  <c r="AZ95" i="7"/>
  <c r="BE79" i="7"/>
  <c r="BG81" i="7"/>
  <c r="BJ76" i="7"/>
  <c r="BI75" i="7"/>
  <c r="BD88" i="7"/>
  <c r="BB91" i="7"/>
  <c r="F23" i="18"/>
  <c r="BE86" i="7"/>
  <c r="BN90" i="13" l="1"/>
  <c r="AT133" i="7"/>
  <c r="AU131" i="7"/>
  <c r="AU130" i="7"/>
  <c r="AU129" i="7"/>
  <c r="AT132" i="7"/>
  <c r="BZ100" i="7"/>
  <c r="BY129" i="7"/>
  <c r="BO79" i="13"/>
  <c r="AY70" i="7"/>
  <c r="BO74" i="13"/>
  <c r="BM73" i="13"/>
  <c r="BL131" i="13"/>
  <c r="BM130" i="13"/>
  <c r="BR95" i="13"/>
  <c r="BO96" i="13"/>
  <c r="BQ86" i="13"/>
  <c r="BO76" i="13"/>
  <c r="BN130" i="13"/>
  <c r="BP93" i="13"/>
  <c r="BQ85" i="13"/>
  <c r="BP75" i="13"/>
  <c r="BQ82" i="13"/>
  <c r="BP84" i="13"/>
  <c r="BQ77" i="13"/>
  <c r="BP81" i="13"/>
  <c r="BM129" i="13"/>
  <c r="BP83" i="13"/>
  <c r="BP94" i="13"/>
  <c r="BP92" i="13"/>
  <c r="BQ78" i="13"/>
  <c r="BP80" i="13"/>
  <c r="BP71" i="13"/>
  <c r="BP87" i="13"/>
  <c r="BP72" i="13"/>
  <c r="BQ89" i="13"/>
  <c r="BQ88" i="13"/>
  <c r="BP91" i="13"/>
  <c r="BF86" i="7"/>
  <c r="BE88" i="7"/>
  <c r="BK76" i="7"/>
  <c r="BF79" i="7"/>
  <c r="BJ71" i="7"/>
  <c r="BB93" i="7"/>
  <c r="F25" i="18"/>
  <c r="BH80" i="7"/>
  <c r="BJ77" i="7"/>
  <c r="BG85" i="7"/>
  <c r="BF82" i="7"/>
  <c r="AW73" i="7"/>
  <c r="BA94" i="7"/>
  <c r="BI78" i="7"/>
  <c r="BC91" i="7"/>
  <c r="BJ75" i="7"/>
  <c r="BH81" i="7"/>
  <c r="BA95" i="7"/>
  <c r="AW72" i="7"/>
  <c r="BD84" i="7"/>
  <c r="BJ74" i="7"/>
  <c r="BB92" i="7"/>
  <c r="F24" i="18"/>
  <c r="BD83" i="7"/>
  <c r="AZ96" i="7"/>
  <c r="BE87" i="7"/>
  <c r="BE89" i="7"/>
  <c r="BD90" i="7"/>
  <c r="BO90" i="13" l="1"/>
  <c r="AU132" i="7"/>
  <c r="AU133" i="7"/>
  <c r="AV131" i="7"/>
  <c r="AV130" i="7"/>
  <c r="AV129" i="7"/>
  <c r="CA100" i="7"/>
  <c r="BZ129" i="7"/>
  <c r="BP79" i="13"/>
  <c r="BP74" i="13"/>
  <c r="BM131" i="13"/>
  <c r="BN73" i="13"/>
  <c r="AZ70" i="7"/>
  <c r="BN129" i="13"/>
  <c r="BQ91" i="13"/>
  <c r="BR89" i="13"/>
  <c r="BQ71" i="13"/>
  <c r="BP130" i="13"/>
  <c r="BR78" i="13"/>
  <c r="BQ94" i="13"/>
  <c r="BQ81" i="13"/>
  <c r="BR77" i="13"/>
  <c r="BP76" i="13"/>
  <c r="BP96" i="13"/>
  <c r="BR82" i="13"/>
  <c r="BR88" i="13"/>
  <c r="BQ72" i="13"/>
  <c r="BQ87" i="13"/>
  <c r="BQ80" i="13"/>
  <c r="BQ92" i="13"/>
  <c r="BQ83" i="13"/>
  <c r="BQ84" i="13"/>
  <c r="BQ75" i="13"/>
  <c r="BR85" i="13"/>
  <c r="BQ93" i="13"/>
  <c r="BR86" i="13"/>
  <c r="BS95" i="13"/>
  <c r="BE90" i="7"/>
  <c r="BF87" i="7"/>
  <c r="BE83" i="7"/>
  <c r="BK74" i="7"/>
  <c r="AX72" i="7"/>
  <c r="BI81" i="7"/>
  <c r="BD91" i="7"/>
  <c r="BJ78" i="7"/>
  <c r="AX73" i="7"/>
  <c r="BH85" i="7"/>
  <c r="BI80" i="7"/>
  <c r="BK71" i="7"/>
  <c r="BL76" i="7"/>
  <c r="G8" i="18"/>
  <c r="BG86" i="7"/>
  <c r="BF89" i="7"/>
  <c r="BA96" i="7"/>
  <c r="BC92" i="7"/>
  <c r="BE84" i="7"/>
  <c r="BB95" i="7"/>
  <c r="F27" i="18"/>
  <c r="BK75" i="7"/>
  <c r="BB94" i="7"/>
  <c r="F26" i="18"/>
  <c r="BG82" i="7"/>
  <c r="BK77" i="7"/>
  <c r="BC93" i="7"/>
  <c r="BG79" i="7"/>
  <c r="BF88" i="7"/>
  <c r="BP90" i="13" l="1"/>
  <c r="AV133" i="7"/>
  <c r="CB100" i="7"/>
  <c r="CA129" i="7"/>
  <c r="AW131" i="7"/>
  <c r="AW129" i="7"/>
  <c r="AW130" i="7"/>
  <c r="AV132" i="7"/>
  <c r="BQ79" i="13"/>
  <c r="BA70" i="7"/>
  <c r="BQ74" i="13"/>
  <c r="BO73" i="13"/>
  <c r="BN131" i="13"/>
  <c r="BO129" i="13"/>
  <c r="BO130" i="13"/>
  <c r="BT95" i="13"/>
  <c r="BR92" i="13"/>
  <c r="BQ96" i="13"/>
  <c r="BS77" i="13"/>
  <c r="BR94" i="13"/>
  <c r="BR71" i="13"/>
  <c r="BQ130" i="13"/>
  <c r="BS89" i="13"/>
  <c r="BS86" i="13"/>
  <c r="BS85" i="13"/>
  <c r="BR84" i="13"/>
  <c r="BR83" i="13"/>
  <c r="BR80" i="13"/>
  <c r="BR72" i="13"/>
  <c r="BS82" i="13"/>
  <c r="BR93" i="13"/>
  <c r="BR75" i="13"/>
  <c r="BR87" i="13"/>
  <c r="BS88" i="13"/>
  <c r="BQ76" i="13"/>
  <c r="BR81" i="13"/>
  <c r="BS78" i="13"/>
  <c r="BR91" i="13"/>
  <c r="BG88" i="7"/>
  <c r="BD93" i="7"/>
  <c r="BH82" i="7"/>
  <c r="BL75" i="7"/>
  <c r="G7" i="18"/>
  <c r="BF84" i="7"/>
  <c r="BB96" i="7"/>
  <c r="F28" i="18"/>
  <c r="BH86" i="7"/>
  <c r="BL71" i="7"/>
  <c r="G3" i="18"/>
  <c r="BI85" i="7"/>
  <c r="BK78" i="7"/>
  <c r="BJ81" i="7"/>
  <c r="BL74" i="7"/>
  <c r="G6" i="18"/>
  <c r="BG87" i="7"/>
  <c r="BH79" i="7"/>
  <c r="BL77" i="7"/>
  <c r="G9" i="18"/>
  <c r="BC94" i="7"/>
  <c r="BC95" i="7"/>
  <c r="BD92" i="7"/>
  <c r="BG89" i="7"/>
  <c r="BM76" i="7"/>
  <c r="BJ80" i="7"/>
  <c r="AY73" i="7"/>
  <c r="BE91" i="7"/>
  <c r="AY72" i="7"/>
  <c r="BF83" i="7"/>
  <c r="BF90" i="7"/>
  <c r="BQ90" i="13" l="1"/>
  <c r="AW132" i="7"/>
  <c r="AW133" i="7"/>
  <c r="AX131" i="7"/>
  <c r="AX130" i="7"/>
  <c r="AX129" i="7"/>
  <c r="CC100" i="7"/>
  <c r="CB129" i="7"/>
  <c r="BR79" i="13"/>
  <c r="BR74" i="13"/>
  <c r="BP73" i="13"/>
  <c r="BO131" i="13"/>
  <c r="BB70" i="7"/>
  <c r="F2" i="18"/>
  <c r="BT78" i="13"/>
  <c r="BT88" i="13"/>
  <c r="BS72" i="13"/>
  <c r="BS83" i="13"/>
  <c r="BT85" i="13"/>
  <c r="BT89" i="13"/>
  <c r="BS94" i="13"/>
  <c r="BS92" i="13"/>
  <c r="BS91" i="13"/>
  <c r="BS93" i="13"/>
  <c r="BS81" i="13"/>
  <c r="BR76" i="13"/>
  <c r="BS87" i="13"/>
  <c r="BS75" i="13"/>
  <c r="BT82" i="13"/>
  <c r="BS80" i="13"/>
  <c r="BS84" i="13"/>
  <c r="BT86" i="13"/>
  <c r="BS71" i="13"/>
  <c r="BR130" i="13"/>
  <c r="BT77" i="13"/>
  <c r="BR96" i="13"/>
  <c r="BU95" i="13"/>
  <c r="BG90" i="7"/>
  <c r="AZ72" i="7"/>
  <c r="AZ73" i="7"/>
  <c r="BN76" i="7"/>
  <c r="BE92" i="7"/>
  <c r="BD94" i="7"/>
  <c r="BI79" i="7"/>
  <c r="BH87" i="7"/>
  <c r="BK81" i="7"/>
  <c r="BJ85" i="7"/>
  <c r="BI86" i="7"/>
  <c r="BG84" i="7"/>
  <c r="BI82" i="7"/>
  <c r="BH88" i="7"/>
  <c r="BG83" i="7"/>
  <c r="BF91" i="7"/>
  <c r="BK80" i="7"/>
  <c r="BH89" i="7"/>
  <c r="BD95" i="7"/>
  <c r="BM77" i="7"/>
  <c r="BM74" i="7"/>
  <c r="BL78" i="7"/>
  <c r="G10" i="18"/>
  <c r="BM71" i="7"/>
  <c r="BC96" i="7"/>
  <c r="BM75" i="7"/>
  <c r="BE93" i="7"/>
  <c r="BR90" i="13" l="1"/>
  <c r="AX132" i="7"/>
  <c r="AX133" i="7"/>
  <c r="AY131" i="7"/>
  <c r="AY129" i="7"/>
  <c r="AY130" i="7"/>
  <c r="CD100" i="7"/>
  <c r="CC129" i="7"/>
  <c r="BS79" i="13"/>
  <c r="BQ73" i="13"/>
  <c r="BP131" i="13"/>
  <c r="BC70" i="7"/>
  <c r="BS74" i="13"/>
  <c r="BV95" i="13"/>
  <c r="BU77" i="13"/>
  <c r="BU86" i="13"/>
  <c r="BT80" i="13"/>
  <c r="BT75" i="13"/>
  <c r="BS76" i="13"/>
  <c r="BT92" i="13"/>
  <c r="BT94" i="13"/>
  <c r="BU85" i="13"/>
  <c r="BT72" i="13"/>
  <c r="BU88" i="13"/>
  <c r="BS96" i="13"/>
  <c r="BT71" i="13"/>
  <c r="BS130" i="13"/>
  <c r="BT84" i="13"/>
  <c r="BU82" i="13"/>
  <c r="BT87" i="13"/>
  <c r="BT81" i="13"/>
  <c r="BT93" i="13"/>
  <c r="BT91" i="13"/>
  <c r="BU89" i="13"/>
  <c r="BT83" i="13"/>
  <c r="BU78" i="13"/>
  <c r="BF93" i="7"/>
  <c r="BD96" i="7"/>
  <c r="BM78" i="7"/>
  <c r="BN77" i="7"/>
  <c r="BI89" i="7"/>
  <c r="BG91" i="7"/>
  <c r="BJ82" i="7"/>
  <c r="BJ86" i="7"/>
  <c r="BL81" i="7"/>
  <c r="G13" i="18"/>
  <c r="BJ79" i="7"/>
  <c r="BF92" i="7"/>
  <c r="BA73" i="7"/>
  <c r="BH90" i="7"/>
  <c r="BN75" i="7"/>
  <c r="BN71" i="7"/>
  <c r="BN74" i="7"/>
  <c r="BE95" i="7"/>
  <c r="BL80" i="7"/>
  <c r="G12" i="18"/>
  <c r="BH83" i="7"/>
  <c r="BI88" i="7"/>
  <c r="BH84" i="7"/>
  <c r="BK85" i="7"/>
  <c r="BI87" i="7"/>
  <c r="BE94" i="7"/>
  <c r="BO76" i="7"/>
  <c r="BA72" i="7"/>
  <c r="BS90" i="13" l="1"/>
  <c r="AY132" i="7"/>
  <c r="AY133" i="7"/>
  <c r="AZ131" i="7"/>
  <c r="AZ130" i="7"/>
  <c r="AZ129" i="7"/>
  <c r="CE100" i="7"/>
  <c r="CD129" i="7"/>
  <c r="BT79" i="13"/>
  <c r="BD70" i="7"/>
  <c r="BT74" i="13"/>
  <c r="BR73" i="13"/>
  <c r="BQ131" i="13"/>
  <c r="BU83" i="13"/>
  <c r="BU93" i="13"/>
  <c r="BU84" i="13"/>
  <c r="BT96" i="13"/>
  <c r="BU72" i="13"/>
  <c r="BU94" i="13"/>
  <c r="BT76" i="13"/>
  <c r="BU80" i="13"/>
  <c r="BV77" i="13"/>
  <c r="BV78" i="13"/>
  <c r="BU87" i="13"/>
  <c r="BV89" i="13"/>
  <c r="BU91" i="13"/>
  <c r="BU81" i="13"/>
  <c r="BV82" i="13"/>
  <c r="BU71" i="13"/>
  <c r="BT130" i="13"/>
  <c r="BV88" i="13"/>
  <c r="BV85" i="13"/>
  <c r="BU92" i="13"/>
  <c r="BU75" i="13"/>
  <c r="BV86" i="13"/>
  <c r="BW95" i="13"/>
  <c r="BB72" i="7"/>
  <c r="F4" i="18"/>
  <c r="BF94" i="7"/>
  <c r="BL85" i="7"/>
  <c r="G17" i="18"/>
  <c r="BJ88" i="7"/>
  <c r="BM80" i="7"/>
  <c r="BO74" i="7"/>
  <c r="BO75" i="7"/>
  <c r="BI90" i="7"/>
  <c r="BG92" i="7"/>
  <c r="BM81" i="7"/>
  <c r="BK82" i="7"/>
  <c r="BJ89" i="7"/>
  <c r="BN78" i="7"/>
  <c r="BG93" i="7"/>
  <c r="BP76" i="7"/>
  <c r="BJ87" i="7"/>
  <c r="BI84" i="7"/>
  <c r="BI83" i="7"/>
  <c r="BF95" i="7"/>
  <c r="BO71" i="7"/>
  <c r="BB73" i="7"/>
  <c r="F5" i="18"/>
  <c r="BK79" i="7"/>
  <c r="BK86" i="7"/>
  <c r="BH91" i="7"/>
  <c r="BO77" i="7"/>
  <c r="BE96" i="7"/>
  <c r="BT90" i="13" l="1"/>
  <c r="AZ133" i="7"/>
  <c r="AZ132" i="7"/>
  <c r="BA131" i="7"/>
  <c r="BA130" i="7"/>
  <c r="BA129" i="7"/>
  <c r="CF100" i="7"/>
  <c r="CE129" i="7"/>
  <c r="BU79" i="13"/>
  <c r="BU74" i="13"/>
  <c r="BS73" i="13"/>
  <c r="BR131" i="13"/>
  <c r="BE70" i="7"/>
  <c r="BX95" i="13"/>
  <c r="BV75" i="13"/>
  <c r="BV92" i="13"/>
  <c r="BW88" i="13"/>
  <c r="BW82" i="13"/>
  <c r="BV91" i="13"/>
  <c r="BW78" i="13"/>
  <c r="BV80" i="13"/>
  <c r="BV72" i="13"/>
  <c r="BV84" i="13"/>
  <c r="BW86" i="13"/>
  <c r="BW85" i="13"/>
  <c r="BV71" i="13"/>
  <c r="BU130" i="13"/>
  <c r="BV81" i="13"/>
  <c r="BW89" i="13"/>
  <c r="BV87" i="13"/>
  <c r="BW77" i="13"/>
  <c r="BU76" i="13"/>
  <c r="BV94" i="13"/>
  <c r="BU96" i="13"/>
  <c r="BV93" i="13"/>
  <c r="BV83" i="13"/>
  <c r="BF96" i="7"/>
  <c r="BI91" i="7"/>
  <c r="BL79" i="7"/>
  <c r="G11" i="18"/>
  <c r="BP71" i="7"/>
  <c r="BJ83" i="7"/>
  <c r="BK87" i="7"/>
  <c r="BO78" i="7"/>
  <c r="BL82" i="7"/>
  <c r="G14" i="18"/>
  <c r="BH92" i="7"/>
  <c r="BP75" i="7"/>
  <c r="BN80" i="7"/>
  <c r="BM85" i="7"/>
  <c r="BC72" i="7"/>
  <c r="BP77" i="7"/>
  <c r="BL86" i="7"/>
  <c r="G18" i="18"/>
  <c r="BC73" i="7"/>
  <c r="BG95" i="7"/>
  <c r="BJ84" i="7"/>
  <c r="BQ76" i="7"/>
  <c r="BH93" i="7"/>
  <c r="BK89" i="7"/>
  <c r="BN81" i="7"/>
  <c r="BJ90" i="7"/>
  <c r="BP74" i="7"/>
  <c r="BK88" i="7"/>
  <c r="BG94" i="7"/>
  <c r="BU90" i="13" l="1"/>
  <c r="BA132" i="7"/>
  <c r="BA133" i="7"/>
  <c r="BB131" i="7"/>
  <c r="BB130" i="7"/>
  <c r="BB129" i="7"/>
  <c r="CG100" i="7"/>
  <c r="CF129" i="7"/>
  <c r="BV79" i="13"/>
  <c r="BT73" i="13"/>
  <c r="BS131" i="13"/>
  <c r="BF70" i="7"/>
  <c r="BV74" i="13"/>
  <c r="BW83" i="13"/>
  <c r="BV96" i="13"/>
  <c r="BV76" i="13"/>
  <c r="BU131" i="13"/>
  <c r="BW87" i="13"/>
  <c r="BW81" i="13"/>
  <c r="BX85" i="13"/>
  <c r="BX86" i="13"/>
  <c r="BW84" i="13"/>
  <c r="BX78" i="13"/>
  <c r="BW91" i="13"/>
  <c r="BX88" i="13"/>
  <c r="BW75" i="13"/>
  <c r="BW93" i="13"/>
  <c r="BW94" i="13"/>
  <c r="BX77" i="13"/>
  <c r="BX89" i="13"/>
  <c r="BW71" i="13"/>
  <c r="BV130" i="13"/>
  <c r="BW72" i="13"/>
  <c r="BW80" i="13"/>
  <c r="BX82" i="13"/>
  <c r="BW92" i="13"/>
  <c r="BY95" i="13"/>
  <c r="BH94" i="7"/>
  <c r="BQ74" i="7"/>
  <c r="BO81" i="7"/>
  <c r="BI93" i="7"/>
  <c r="BK84" i="7"/>
  <c r="BD73" i="7"/>
  <c r="BQ77" i="7"/>
  <c r="BN85" i="7"/>
  <c r="BQ75" i="7"/>
  <c r="BM82" i="7"/>
  <c r="BL87" i="7"/>
  <c r="G19" i="18"/>
  <c r="BQ71" i="7"/>
  <c r="BJ91" i="7"/>
  <c r="BL88" i="7"/>
  <c r="G20" i="18"/>
  <c r="BK90" i="7"/>
  <c r="BL89" i="7"/>
  <c r="G21" i="18"/>
  <c r="BR76" i="7"/>
  <c r="BH95" i="7"/>
  <c r="BM86" i="7"/>
  <c r="BD72" i="7"/>
  <c r="BO80" i="7"/>
  <c r="BI92" i="7"/>
  <c r="BP78" i="7"/>
  <c r="BK83" i="7"/>
  <c r="BM79" i="7"/>
  <c r="BG96" i="7"/>
  <c r="BV90" i="13" l="1"/>
  <c r="BB133" i="7"/>
  <c r="BC131" i="7"/>
  <c r="BC129" i="7"/>
  <c r="BC130" i="7"/>
  <c r="CH100" i="7"/>
  <c r="CG129" i="7"/>
  <c r="BB132" i="7"/>
  <c r="BW79" i="13"/>
  <c r="BG70" i="7"/>
  <c r="BW74" i="13"/>
  <c r="BU73" i="13"/>
  <c r="BT131" i="13"/>
  <c r="BY88" i="13"/>
  <c r="BY78" i="13"/>
  <c r="BX84" i="13"/>
  <c r="BY85" i="13"/>
  <c r="BX87" i="13"/>
  <c r="BW96" i="13"/>
  <c r="BZ95" i="13"/>
  <c r="BX71" i="13"/>
  <c r="BW130" i="13"/>
  <c r="BY82" i="13"/>
  <c r="BX80" i="13"/>
  <c r="BY77" i="13"/>
  <c r="BX93" i="13"/>
  <c r="BX92" i="13"/>
  <c r="BX72" i="13"/>
  <c r="BY89" i="13"/>
  <c r="BX94" i="13"/>
  <c r="BX75" i="13"/>
  <c r="BX91" i="13"/>
  <c r="BY86" i="13"/>
  <c r="BX81" i="13"/>
  <c r="BW76" i="13"/>
  <c r="BV131" i="13"/>
  <c r="BX83" i="13"/>
  <c r="BH96" i="7"/>
  <c r="BL83" i="7"/>
  <c r="G15" i="18"/>
  <c r="BJ92" i="7"/>
  <c r="BE72" i="7"/>
  <c r="BI95" i="7"/>
  <c r="BM89" i="7"/>
  <c r="BM88" i="7"/>
  <c r="BK91" i="7"/>
  <c r="BM87" i="7"/>
  <c r="BR75" i="7"/>
  <c r="BR77" i="7"/>
  <c r="BL84" i="7"/>
  <c r="G16" i="18"/>
  <c r="BP81" i="7"/>
  <c r="BI94" i="7"/>
  <c r="BN79" i="7"/>
  <c r="BQ78" i="7"/>
  <c r="BP80" i="7"/>
  <c r="BN86" i="7"/>
  <c r="BS76" i="7"/>
  <c r="BL90" i="7"/>
  <c r="G22" i="18"/>
  <c r="BR71" i="7"/>
  <c r="BN82" i="7"/>
  <c r="BO85" i="7"/>
  <c r="BE73" i="7"/>
  <c r="BJ93" i="7"/>
  <c r="BR74" i="7"/>
  <c r="BW90" i="13" l="1"/>
  <c r="BC132" i="7"/>
  <c r="BC133" i="7"/>
  <c r="CI100" i="7"/>
  <c r="CH129" i="7"/>
  <c r="BD131" i="7"/>
  <c r="BD130" i="7"/>
  <c r="BD129" i="7"/>
  <c r="BX79" i="13"/>
  <c r="BX74" i="13"/>
  <c r="BV73" i="13"/>
  <c r="BH70" i="7"/>
  <c r="BY81" i="13"/>
  <c r="BY75" i="13"/>
  <c r="BZ89" i="13"/>
  <c r="BY92" i="13"/>
  <c r="BZ77" i="13"/>
  <c r="BY80" i="13"/>
  <c r="BY71" i="13"/>
  <c r="BX130" i="13"/>
  <c r="BZ85" i="13"/>
  <c r="BZ78" i="13"/>
  <c r="BY83" i="13"/>
  <c r="BY72" i="13"/>
  <c r="BX96" i="13"/>
  <c r="BX76" i="13"/>
  <c r="BW131" i="13"/>
  <c r="BZ86" i="13"/>
  <c r="BY91" i="13"/>
  <c r="BY94" i="13"/>
  <c r="BY93" i="13"/>
  <c r="BZ82" i="13"/>
  <c r="CA95" i="13"/>
  <c r="BY87" i="13"/>
  <c r="BY84" i="13"/>
  <c r="BZ88" i="13"/>
  <c r="BS74" i="7"/>
  <c r="BO82" i="7"/>
  <c r="BM90" i="7"/>
  <c r="BR78" i="7"/>
  <c r="BP85" i="7"/>
  <c r="BK93" i="7"/>
  <c r="BS71" i="7"/>
  <c r="BT76" i="7"/>
  <c r="BQ80" i="7"/>
  <c r="BO79" i="7"/>
  <c r="BQ81" i="7"/>
  <c r="BS77" i="7"/>
  <c r="BN87" i="7"/>
  <c r="BN88" i="7"/>
  <c r="BJ95" i="7"/>
  <c r="BK92" i="7"/>
  <c r="BI96" i="7"/>
  <c r="BF73" i="7"/>
  <c r="BO86" i="7"/>
  <c r="BJ94" i="7"/>
  <c r="BM84" i="7"/>
  <c r="BS75" i="7"/>
  <c r="BL91" i="7"/>
  <c r="G23" i="18"/>
  <c r="BN89" i="7"/>
  <c r="BF72" i="7"/>
  <c r="BM83" i="7"/>
  <c r="BX90" i="13" l="1"/>
  <c r="BD133" i="7"/>
  <c r="BE131" i="7"/>
  <c r="BE130" i="7"/>
  <c r="BE129" i="7"/>
  <c r="BD132" i="7"/>
  <c r="CJ100" i="7"/>
  <c r="CI129" i="7"/>
  <c r="BY79" i="13"/>
  <c r="BW73" i="13"/>
  <c r="BI70" i="7"/>
  <c r="BY74" i="13"/>
  <c r="CA88" i="13"/>
  <c r="BZ87" i="13"/>
  <c r="CA82" i="13"/>
  <c r="BZ93" i="13"/>
  <c r="BZ91" i="13"/>
  <c r="BY76" i="13"/>
  <c r="BZ72" i="13"/>
  <c r="BY131" i="13"/>
  <c r="BZ83" i="13"/>
  <c r="CA85" i="13"/>
  <c r="BZ80" i="13"/>
  <c r="BZ92" i="13"/>
  <c r="BZ75" i="13"/>
  <c r="BX131" i="13"/>
  <c r="BZ84" i="13"/>
  <c r="CB95" i="13"/>
  <c r="BZ94" i="13"/>
  <c r="CA86" i="13"/>
  <c r="BY96" i="13"/>
  <c r="CA78" i="13"/>
  <c r="BZ71" i="13"/>
  <c r="BY130" i="13"/>
  <c r="CA77" i="13"/>
  <c r="CA89" i="13"/>
  <c r="BZ81" i="13"/>
  <c r="BG73" i="7"/>
  <c r="BL92" i="7"/>
  <c r="G24" i="18"/>
  <c r="BO88" i="7"/>
  <c r="BT77" i="7"/>
  <c r="BP79" i="7"/>
  <c r="BU76" i="7"/>
  <c r="BL93" i="7"/>
  <c r="G25" i="18"/>
  <c r="BS78" i="7"/>
  <c r="BP82" i="7"/>
  <c r="BG72" i="7"/>
  <c r="BM91" i="7"/>
  <c r="BN84" i="7"/>
  <c r="BN83" i="7"/>
  <c r="BO89" i="7"/>
  <c r="BT75" i="7"/>
  <c r="BK94" i="7"/>
  <c r="BP86" i="7"/>
  <c r="BJ96" i="7"/>
  <c r="BK95" i="7"/>
  <c r="BO87" i="7"/>
  <c r="BR81" i="7"/>
  <c r="BR80" i="7"/>
  <c r="BT71" i="7"/>
  <c r="BQ85" i="7"/>
  <c r="BN90" i="7"/>
  <c r="BT74" i="7"/>
  <c r="BY90" i="13" l="1"/>
  <c r="BE132" i="7"/>
  <c r="CK100" i="7"/>
  <c r="CJ129" i="7"/>
  <c r="BF131" i="7"/>
  <c r="BF130" i="7"/>
  <c r="BF129" i="7"/>
  <c r="BE133" i="7"/>
  <c r="BZ79" i="13"/>
  <c r="BJ70" i="7"/>
  <c r="BZ74" i="13"/>
  <c r="BX73" i="13"/>
  <c r="CA81" i="13"/>
  <c r="BZ96" i="13"/>
  <c r="CA92" i="13"/>
  <c r="CB85" i="13"/>
  <c r="CA72" i="13"/>
  <c r="CA91" i="13"/>
  <c r="CA93" i="13"/>
  <c r="CA87" i="13"/>
  <c r="CB77" i="13"/>
  <c r="CB78" i="13"/>
  <c r="CA94" i="13"/>
  <c r="CA84" i="13"/>
  <c r="CB89" i="13"/>
  <c r="CA71" i="13"/>
  <c r="BZ130" i="13"/>
  <c r="CB86" i="13"/>
  <c r="CC95" i="13"/>
  <c r="CA75" i="13"/>
  <c r="CA80" i="13"/>
  <c r="CA83" i="13"/>
  <c r="BZ76" i="13"/>
  <c r="CB82" i="13"/>
  <c r="CB88" i="13"/>
  <c r="BO90" i="7"/>
  <c r="BU71" i="7"/>
  <c r="BS81" i="7"/>
  <c r="BL95" i="7"/>
  <c r="G27" i="18"/>
  <c r="BQ86" i="7"/>
  <c r="BL94" i="7"/>
  <c r="G26" i="18"/>
  <c r="BP89" i="7"/>
  <c r="BO84" i="7"/>
  <c r="BH72" i="7"/>
  <c r="BT78" i="7"/>
  <c r="BV76" i="7"/>
  <c r="BU77" i="7"/>
  <c r="BM92" i="7"/>
  <c r="BU75" i="7"/>
  <c r="BO83" i="7"/>
  <c r="BU74" i="7"/>
  <c r="BR85" i="7"/>
  <c r="BS80" i="7"/>
  <c r="BP87" i="7"/>
  <c r="BK96" i="7"/>
  <c r="BN91" i="7"/>
  <c r="BQ82" i="7"/>
  <c r="BM93" i="7"/>
  <c r="BQ79" i="7"/>
  <c r="BP88" i="7"/>
  <c r="BH73" i="7"/>
  <c r="BZ90" i="13" l="1"/>
  <c r="BF133" i="7"/>
  <c r="CL100" i="7"/>
  <c r="CK129" i="7"/>
  <c r="BG131" i="7"/>
  <c r="BG129" i="7"/>
  <c r="BG130" i="7"/>
  <c r="BF132" i="7"/>
  <c r="CA79" i="13"/>
  <c r="CA74" i="13"/>
  <c r="BY73" i="13"/>
  <c r="BK70" i="7"/>
  <c r="CC88" i="13"/>
  <c r="CB83" i="13"/>
  <c r="CB75" i="13"/>
  <c r="CC89" i="13"/>
  <c r="CC78" i="13"/>
  <c r="CB87" i="13"/>
  <c r="CB91" i="13"/>
  <c r="CC85" i="13"/>
  <c r="CA96" i="13"/>
  <c r="BZ131" i="13"/>
  <c r="CC82" i="13"/>
  <c r="CA76" i="13"/>
  <c r="CB80" i="13"/>
  <c r="CD95" i="13"/>
  <c r="CC86" i="13"/>
  <c r="CB71" i="13"/>
  <c r="CA130" i="13"/>
  <c r="CB84" i="13"/>
  <c r="CB94" i="13"/>
  <c r="CC77" i="13"/>
  <c r="CB93" i="13"/>
  <c r="CB72" i="13"/>
  <c r="CB92" i="13"/>
  <c r="CB81" i="13"/>
  <c r="BO91" i="7"/>
  <c r="BQ87" i="7"/>
  <c r="BS85" i="7"/>
  <c r="BP83" i="7"/>
  <c r="BN92" i="7"/>
  <c r="BW76" i="7"/>
  <c r="BI72" i="7"/>
  <c r="BM94" i="7"/>
  <c r="BM95" i="7"/>
  <c r="BV71" i="7"/>
  <c r="BI73" i="7"/>
  <c r="BR79" i="7"/>
  <c r="BR82" i="7"/>
  <c r="BQ88" i="7"/>
  <c r="BN93" i="7"/>
  <c r="BL96" i="7"/>
  <c r="G28" i="18"/>
  <c r="BT80" i="7"/>
  <c r="BV74" i="7"/>
  <c r="BV75" i="7"/>
  <c r="BV77" i="7"/>
  <c r="BU78" i="7"/>
  <c r="BP84" i="7"/>
  <c r="BQ89" i="7"/>
  <c r="BR86" i="7"/>
  <c r="BT81" i="7"/>
  <c r="BP90" i="7"/>
  <c r="CA90" i="13" l="1"/>
  <c r="BG133" i="7"/>
  <c r="BH131" i="7"/>
  <c r="BH130" i="7"/>
  <c r="BH129" i="7"/>
  <c r="BG132" i="7"/>
  <c r="CM100" i="7"/>
  <c r="CL129" i="7"/>
  <c r="CB79" i="13"/>
  <c r="BZ73" i="13"/>
  <c r="CB74" i="13"/>
  <c r="BL70" i="7"/>
  <c r="CC81" i="13"/>
  <c r="CC72" i="13"/>
  <c r="CD77" i="13"/>
  <c r="CC84" i="13"/>
  <c r="CD86" i="13"/>
  <c r="CC80" i="13"/>
  <c r="CD82" i="13"/>
  <c r="CD85" i="13"/>
  <c r="CC87" i="13"/>
  <c r="CC75" i="13"/>
  <c r="CC92" i="13"/>
  <c r="CC93" i="13"/>
  <c r="CC94" i="13"/>
  <c r="CC71" i="13"/>
  <c r="CB130" i="13"/>
  <c r="CE95" i="13"/>
  <c r="CB76" i="13"/>
  <c r="CA131" i="13"/>
  <c r="CB96" i="13"/>
  <c r="CC91" i="13"/>
  <c r="CD78" i="13"/>
  <c r="CD89" i="13"/>
  <c r="CC83" i="13"/>
  <c r="CD88" i="13"/>
  <c r="BU81" i="7"/>
  <c r="BR89" i="7"/>
  <c r="BV78" i="7"/>
  <c r="BW75" i="7"/>
  <c r="BU80" i="7"/>
  <c r="BO93" i="7"/>
  <c r="BS82" i="7"/>
  <c r="BJ73" i="7"/>
  <c r="BN95" i="7"/>
  <c r="BJ72" i="7"/>
  <c r="BO92" i="7"/>
  <c r="BT85" i="7"/>
  <c r="BQ90" i="7"/>
  <c r="BS86" i="7"/>
  <c r="BQ84" i="7"/>
  <c r="BW77" i="7"/>
  <c r="BW74" i="7"/>
  <c r="BM96" i="7"/>
  <c r="BR88" i="7"/>
  <c r="BS79" i="7"/>
  <c r="BW71" i="7"/>
  <c r="BN94" i="7"/>
  <c r="BX76" i="7"/>
  <c r="BQ83" i="7"/>
  <c r="BR87" i="7"/>
  <c r="BP91" i="7"/>
  <c r="CB90" i="13" l="1"/>
  <c r="BH132" i="7"/>
  <c r="BH133" i="7"/>
  <c r="BI131" i="7"/>
  <c r="BI130" i="7"/>
  <c r="BI129" i="7"/>
  <c r="CN100" i="7"/>
  <c r="CM129" i="7"/>
  <c r="CC79" i="13"/>
  <c r="CC74" i="13"/>
  <c r="BM70" i="7"/>
  <c r="CA73" i="13"/>
  <c r="CB131" i="13"/>
  <c r="CF95" i="13"/>
  <c r="CD94" i="13"/>
  <c r="CD92" i="13"/>
  <c r="CD75" i="13"/>
  <c r="CE85" i="13"/>
  <c r="CD80" i="13"/>
  <c r="CD84" i="13"/>
  <c r="CD72" i="13"/>
  <c r="CE88" i="13"/>
  <c r="CE78" i="13"/>
  <c r="CC96" i="13"/>
  <c r="CD83" i="13"/>
  <c r="CE89" i="13"/>
  <c r="CD91" i="13"/>
  <c r="CC76" i="13"/>
  <c r="CD71" i="13"/>
  <c r="CC130" i="13"/>
  <c r="CD93" i="13"/>
  <c r="CD87" i="13"/>
  <c r="CE82" i="13"/>
  <c r="CE86" i="13"/>
  <c r="CE77" i="13"/>
  <c r="CD81" i="13"/>
  <c r="BQ91" i="7"/>
  <c r="BS87" i="7"/>
  <c r="BY76" i="7"/>
  <c r="BX71" i="7"/>
  <c r="BS88" i="7"/>
  <c r="BX74" i="7"/>
  <c r="BR84" i="7"/>
  <c r="BR90" i="7"/>
  <c r="BP92" i="7"/>
  <c r="BO95" i="7"/>
  <c r="BT82" i="7"/>
  <c r="BV80" i="7"/>
  <c r="BW78" i="7"/>
  <c r="BV81" i="7"/>
  <c r="BR83" i="7"/>
  <c r="BO94" i="7"/>
  <c r="BT79" i="7"/>
  <c r="BN96" i="7"/>
  <c r="BX77" i="7"/>
  <c r="BT86" i="7"/>
  <c r="BU85" i="7"/>
  <c r="BK72" i="7"/>
  <c r="BK73" i="7"/>
  <c r="BP93" i="7"/>
  <c r="BX75" i="7"/>
  <c r="BS89" i="7"/>
  <c r="CC90" i="13" l="1"/>
  <c r="BI132" i="7"/>
  <c r="BI133" i="7"/>
  <c r="BJ131" i="7"/>
  <c r="BJ130" i="7"/>
  <c r="BJ129" i="7"/>
  <c r="CO100" i="7"/>
  <c r="CN129" i="7"/>
  <c r="CD79" i="13"/>
  <c r="BN70" i="7"/>
  <c r="CB73" i="13"/>
  <c r="CD74" i="13"/>
  <c r="CE81" i="13"/>
  <c r="CF86" i="13"/>
  <c r="CE87" i="13"/>
  <c r="CE71" i="13"/>
  <c r="CD130" i="13"/>
  <c r="CE91" i="13"/>
  <c r="CE83" i="13"/>
  <c r="CF78" i="13"/>
  <c r="CF88" i="13"/>
  <c r="CE84" i="13"/>
  <c r="CF85" i="13"/>
  <c r="CE75" i="13"/>
  <c r="CE94" i="13"/>
  <c r="CC131" i="13"/>
  <c r="CF77" i="13"/>
  <c r="CF82" i="13"/>
  <c r="CE93" i="13"/>
  <c r="CD76" i="13"/>
  <c r="CF89" i="13"/>
  <c r="CD96" i="13"/>
  <c r="CE72" i="13"/>
  <c r="CE80" i="13"/>
  <c r="CE92" i="13"/>
  <c r="CG95" i="13"/>
  <c r="BQ93" i="7"/>
  <c r="BL73" i="7"/>
  <c r="G5" i="18"/>
  <c r="BV85" i="7"/>
  <c r="BT89" i="7"/>
  <c r="BL72" i="7"/>
  <c r="G4" i="18"/>
  <c r="BY75" i="7"/>
  <c r="BU86" i="7"/>
  <c r="BO96" i="7"/>
  <c r="BP94" i="7"/>
  <c r="BW81" i="7"/>
  <c r="BW80" i="7"/>
  <c r="BP95" i="7"/>
  <c r="BS90" i="7"/>
  <c r="BY74" i="7"/>
  <c r="BY71" i="7"/>
  <c r="BT87" i="7"/>
  <c r="BY77" i="7"/>
  <c r="BU79" i="7"/>
  <c r="BS83" i="7"/>
  <c r="BX78" i="7"/>
  <c r="BU82" i="7"/>
  <c r="BQ92" i="7"/>
  <c r="BS84" i="7"/>
  <c r="BT88" i="7"/>
  <c r="BZ76" i="7"/>
  <c r="BR91" i="7"/>
  <c r="T5" i="18" l="1"/>
  <c r="T3" i="18"/>
  <c r="T8" i="18"/>
  <c r="T7" i="18"/>
  <c r="T9" i="18"/>
  <c r="T13" i="18"/>
  <c r="T10" i="18"/>
  <c r="T12" i="18"/>
  <c r="T4" i="18"/>
  <c r="T17" i="18"/>
  <c r="T6" i="18"/>
  <c r="T2" i="18"/>
  <c r="T11" i="18"/>
  <c r="T14" i="18"/>
  <c r="T18" i="18"/>
  <c r="T21" i="18"/>
  <c r="T20" i="18"/>
  <c r="T19" i="18"/>
  <c r="T22" i="18"/>
  <c r="T16" i="18"/>
  <c r="T15" i="18"/>
  <c r="T23" i="18"/>
  <c r="T24" i="18"/>
  <c r="T25" i="18"/>
  <c r="T27" i="18"/>
  <c r="T26" i="18"/>
  <c r="T28" i="18"/>
  <c r="CD90" i="13"/>
  <c r="BJ133" i="7"/>
  <c r="BK131" i="7"/>
  <c r="BK130" i="7"/>
  <c r="BK129" i="7"/>
  <c r="CP100" i="7"/>
  <c r="CO129" i="7"/>
  <c r="BJ132" i="7"/>
  <c r="CE79" i="13"/>
  <c r="CC73" i="13"/>
  <c r="CE74" i="13"/>
  <c r="BO70" i="7"/>
  <c r="CF75" i="13"/>
  <c r="CF84" i="13"/>
  <c r="CG78" i="13"/>
  <c r="CF91" i="13"/>
  <c r="CG86" i="13"/>
  <c r="CH95" i="13"/>
  <c r="CF72" i="13"/>
  <c r="CE131" i="13"/>
  <c r="CE96" i="13"/>
  <c r="CE76" i="13"/>
  <c r="CG77" i="13"/>
  <c r="CF92" i="13"/>
  <c r="CF80" i="13"/>
  <c r="CG89" i="13"/>
  <c r="CF93" i="13"/>
  <c r="CG82" i="13"/>
  <c r="CD131" i="13"/>
  <c r="CF94" i="13"/>
  <c r="CG85" i="13"/>
  <c r="CG88" i="13"/>
  <c r="CF83" i="13"/>
  <c r="CF71" i="13"/>
  <c r="CE130" i="13"/>
  <c r="CF87" i="13"/>
  <c r="CF81" i="13"/>
  <c r="CA76" i="7"/>
  <c r="BT84" i="7"/>
  <c r="BV82" i="7"/>
  <c r="BT83" i="7"/>
  <c r="BZ77" i="7"/>
  <c r="BZ71" i="7"/>
  <c r="BT90" i="7"/>
  <c r="BX80" i="7"/>
  <c r="BQ94" i="7"/>
  <c r="BV86" i="7"/>
  <c r="BZ75" i="7"/>
  <c r="BU89" i="7"/>
  <c r="BM73" i="7"/>
  <c r="BS91" i="7"/>
  <c r="BU88" i="7"/>
  <c r="BR92" i="7"/>
  <c r="BY78" i="7"/>
  <c r="BV79" i="7"/>
  <c r="BU87" i="7"/>
  <c r="BZ74" i="7"/>
  <c r="BQ95" i="7"/>
  <c r="BX81" i="7"/>
  <c r="BP96" i="7"/>
  <c r="BM72" i="7"/>
  <c r="BW85" i="7"/>
  <c r="BR93" i="7"/>
  <c r="V26" i="18" l="1"/>
  <c r="W25" i="18"/>
  <c r="V7" i="18"/>
  <c r="V19" i="18"/>
  <c r="W26" i="18"/>
  <c r="W3" i="18"/>
  <c r="W21" i="18"/>
  <c r="W27" i="18"/>
  <c r="V18" i="18"/>
  <c r="W12" i="18"/>
  <c r="V23" i="18"/>
  <c r="V8" i="18"/>
  <c r="V21" i="18"/>
  <c r="W9" i="18"/>
  <c r="V24" i="18"/>
  <c r="W19" i="18"/>
  <c r="V11" i="18"/>
  <c r="V9" i="18"/>
  <c r="W6" i="18"/>
  <c r="W7" i="18"/>
  <c r="W28" i="18"/>
  <c r="V5" i="18"/>
  <c r="V16" i="18"/>
  <c r="W8" i="18"/>
  <c r="V17" i="18"/>
  <c r="V27" i="18"/>
  <c r="V25" i="18"/>
  <c r="W13" i="18"/>
  <c r="W4" i="18"/>
  <c r="W14" i="18"/>
  <c r="W2" i="18"/>
  <c r="V2" i="18"/>
  <c r="W15" i="18"/>
  <c r="W23" i="18"/>
  <c r="W20" i="18"/>
  <c r="W16" i="18"/>
  <c r="V13" i="18"/>
  <c r="W18" i="18"/>
  <c r="V6" i="18"/>
  <c r="V4" i="18"/>
  <c r="V3" i="18"/>
  <c r="W17" i="18"/>
  <c r="W24" i="18"/>
  <c r="W11" i="18"/>
  <c r="V10" i="18"/>
  <c r="V12" i="18"/>
  <c r="V15" i="18"/>
  <c r="V20" i="18"/>
  <c r="V22" i="18"/>
  <c r="V14" i="18"/>
  <c r="W5" i="18"/>
  <c r="W10" i="18"/>
  <c r="W22" i="18"/>
  <c r="V28" i="18"/>
  <c r="CE90" i="13"/>
  <c r="BK132" i="7"/>
  <c r="BK133" i="7"/>
  <c r="BL131" i="7"/>
  <c r="BL130" i="7"/>
  <c r="BL129" i="7"/>
  <c r="CQ100" i="7"/>
  <c r="CP129" i="7"/>
  <c r="CF79" i="13"/>
  <c r="CF74" i="13"/>
  <c r="CD73" i="13"/>
  <c r="CH82" i="13"/>
  <c r="CH89" i="13"/>
  <c r="CG80" i="13"/>
  <c r="CH77" i="13"/>
  <c r="CF76" i="13"/>
  <c r="CG72" i="13"/>
  <c r="CF131" i="13"/>
  <c r="CH86" i="13"/>
  <c r="CG91" i="13"/>
  <c r="CG84" i="13"/>
  <c r="CG81" i="13"/>
  <c r="CG71" i="13"/>
  <c r="CF130" i="13"/>
  <c r="CH88" i="13"/>
  <c r="CG94" i="13"/>
  <c r="CG87" i="13"/>
  <c r="CG83" i="13"/>
  <c r="CH85" i="13"/>
  <c r="CG93" i="13"/>
  <c r="CG92" i="13"/>
  <c r="CF96" i="13"/>
  <c r="CI95" i="13"/>
  <c r="CH78" i="13"/>
  <c r="CG75" i="13"/>
  <c r="BX85" i="7"/>
  <c r="BQ96" i="7"/>
  <c r="BR95" i="7"/>
  <c r="BV87" i="7"/>
  <c r="BZ78" i="7"/>
  <c r="BV88" i="7"/>
  <c r="BN73" i="7"/>
  <c r="BV89" i="7"/>
  <c r="BW86" i="7"/>
  <c r="BY80" i="7"/>
  <c r="CA71" i="7"/>
  <c r="BU83" i="7"/>
  <c r="BU84" i="7"/>
  <c r="BS93" i="7"/>
  <c r="BN72" i="7"/>
  <c r="BY81" i="7"/>
  <c r="CA74" i="7"/>
  <c r="BW79" i="7"/>
  <c r="BS92" i="7"/>
  <c r="BT91" i="7"/>
  <c r="CA75" i="7"/>
  <c r="BR94" i="7"/>
  <c r="BU90" i="7"/>
  <c r="CA77" i="7"/>
  <c r="BW82" i="7"/>
  <c r="CB76" i="7"/>
  <c r="CF90" i="13" l="1"/>
  <c r="BL133" i="7"/>
  <c r="CR100" i="7"/>
  <c r="CQ129" i="7"/>
  <c r="BM131" i="7"/>
  <c r="BM130" i="7"/>
  <c r="BM129" i="7"/>
  <c r="BL132" i="7"/>
  <c r="CG79" i="13"/>
  <c r="CE73" i="13"/>
  <c r="CG74" i="13"/>
  <c r="CH75" i="13"/>
  <c r="CG96" i="13"/>
  <c r="CH92" i="13"/>
  <c r="CH93" i="13"/>
  <c r="CI85" i="13"/>
  <c r="CH87" i="13"/>
  <c r="CI88" i="13"/>
  <c r="CH81" i="13"/>
  <c r="CH91" i="13"/>
  <c r="CH72" i="13"/>
  <c r="CG131" i="13"/>
  <c r="CI77" i="13"/>
  <c r="CI89" i="13"/>
  <c r="CI78" i="13"/>
  <c r="CJ95" i="13"/>
  <c r="CH83" i="13"/>
  <c r="CH94" i="13"/>
  <c r="CH71" i="13"/>
  <c r="CG130" i="13"/>
  <c r="CH84" i="13"/>
  <c r="CI86" i="13"/>
  <c r="CG76" i="13"/>
  <c r="CH80" i="13"/>
  <c r="CI82" i="13"/>
  <c r="BX82" i="7"/>
  <c r="BV90" i="7"/>
  <c r="CB75" i="7"/>
  <c r="BT92" i="7"/>
  <c r="CB74" i="7"/>
  <c r="BO72" i="7"/>
  <c r="BV83" i="7"/>
  <c r="BZ80" i="7"/>
  <c r="BW89" i="7"/>
  <c r="BW88" i="7"/>
  <c r="BW87" i="7"/>
  <c r="BR96" i="7"/>
  <c r="CC76" i="7"/>
  <c r="CB77" i="7"/>
  <c r="BS94" i="7"/>
  <c r="BU91" i="7"/>
  <c r="BX79" i="7"/>
  <c r="BZ81" i="7"/>
  <c r="BT93" i="7"/>
  <c r="BV84" i="7"/>
  <c r="CB71" i="7"/>
  <c r="BX86" i="7"/>
  <c r="BO73" i="7"/>
  <c r="CA78" i="7"/>
  <c r="BS95" i="7"/>
  <c r="BY85" i="7"/>
  <c r="CG90" i="13" l="1"/>
  <c r="BM133" i="7"/>
  <c r="BN131" i="7"/>
  <c r="BN130" i="7"/>
  <c r="BN129" i="7"/>
  <c r="BM132" i="7"/>
  <c r="CS100" i="7"/>
  <c r="CR129" i="7"/>
  <c r="CH79" i="13"/>
  <c r="CH74" i="13"/>
  <c r="CF73" i="13"/>
  <c r="CJ82" i="13"/>
  <c r="CH76" i="13"/>
  <c r="CI84" i="13"/>
  <c r="CI94" i="13"/>
  <c r="CJ78" i="13"/>
  <c r="CJ77" i="13"/>
  <c r="CI91" i="13"/>
  <c r="CJ88" i="13"/>
  <c r="CJ85" i="13"/>
  <c r="CI92" i="13"/>
  <c r="CI80" i="13"/>
  <c r="CJ86" i="13"/>
  <c r="CI71" i="13"/>
  <c r="CH130" i="13"/>
  <c r="CI83" i="13"/>
  <c r="CK95" i="13"/>
  <c r="CJ89" i="13"/>
  <c r="CI72" i="13"/>
  <c r="CH131" i="13"/>
  <c r="CI81" i="13"/>
  <c r="CI87" i="13"/>
  <c r="CI93" i="13"/>
  <c r="CH96" i="13"/>
  <c r="CI75" i="13"/>
  <c r="BT95" i="7"/>
  <c r="BP73" i="7"/>
  <c r="CC71" i="7"/>
  <c r="BU93" i="7"/>
  <c r="BY79" i="7"/>
  <c r="BT94" i="7"/>
  <c r="CD76" i="7"/>
  <c r="BX87" i="7"/>
  <c r="BX89" i="7"/>
  <c r="BW83" i="7"/>
  <c r="CC74" i="7"/>
  <c r="CC75" i="7"/>
  <c r="BY82" i="7"/>
  <c r="BZ85" i="7"/>
  <c r="CB78" i="7"/>
  <c r="BY86" i="7"/>
  <c r="BW84" i="7"/>
  <c r="CA81" i="7"/>
  <c r="BV91" i="7"/>
  <c r="CC77" i="7"/>
  <c r="BS96" i="7"/>
  <c r="BX88" i="7"/>
  <c r="CA80" i="7"/>
  <c r="BP72" i="7"/>
  <c r="BU92" i="7"/>
  <c r="BW90" i="7"/>
  <c r="CH90" i="13" l="1"/>
  <c r="BN133" i="7"/>
  <c r="BN132" i="7"/>
  <c r="CT100" i="7"/>
  <c r="CS129" i="7"/>
  <c r="BO131" i="7"/>
  <c r="BO130" i="7"/>
  <c r="BO129" i="7"/>
  <c r="CI79" i="13"/>
  <c r="CG73" i="13"/>
  <c r="CI74" i="13"/>
  <c r="CJ75" i="13"/>
  <c r="CJ93" i="13"/>
  <c r="CJ81" i="13"/>
  <c r="CK89" i="13"/>
  <c r="CJ71" i="13"/>
  <c r="CI130" i="13"/>
  <c r="CJ80" i="13"/>
  <c r="CJ92" i="13"/>
  <c r="CK88" i="13"/>
  <c r="CK77" i="13"/>
  <c r="CJ94" i="13"/>
  <c r="CI76" i="13"/>
  <c r="CI96" i="13"/>
  <c r="CJ87" i="13"/>
  <c r="CJ72" i="13"/>
  <c r="CI131" i="13"/>
  <c r="CL95" i="13"/>
  <c r="CJ83" i="13"/>
  <c r="CK86" i="13"/>
  <c r="CK85" i="13"/>
  <c r="CJ91" i="13"/>
  <c r="CK78" i="13"/>
  <c r="CJ84" i="13"/>
  <c r="CK82" i="13"/>
  <c r="BQ72" i="7"/>
  <c r="CB80" i="7"/>
  <c r="BV92" i="7"/>
  <c r="BT96" i="7"/>
  <c r="CD77" i="7"/>
  <c r="CB81" i="7"/>
  <c r="BZ86" i="7"/>
  <c r="CA85" i="7"/>
  <c r="CD75" i="7"/>
  <c r="BX83" i="7"/>
  <c r="BY87" i="7"/>
  <c r="BU94" i="7"/>
  <c r="BV93" i="7"/>
  <c r="BQ73" i="7"/>
  <c r="BP133" i="7"/>
  <c r="BX90" i="7"/>
  <c r="BY88" i="7"/>
  <c r="BW91" i="7"/>
  <c r="BX84" i="7"/>
  <c r="CC78" i="7"/>
  <c r="BZ82" i="7"/>
  <c r="CD74" i="7"/>
  <c r="BY89" i="7"/>
  <c r="CE76" i="7"/>
  <c r="BZ79" i="7"/>
  <c r="CD71" i="7"/>
  <c r="BU95" i="7"/>
  <c r="CI90" i="13" l="1"/>
  <c r="BO133" i="7"/>
  <c r="BP132" i="7"/>
  <c r="BP131" i="7"/>
  <c r="CU100" i="7"/>
  <c r="CT129" i="7"/>
  <c r="BO132" i="7"/>
  <c r="CJ79" i="13"/>
  <c r="CJ74" i="13"/>
  <c r="CH73" i="13"/>
  <c r="CL82" i="13"/>
  <c r="CK91" i="13"/>
  <c r="CK83" i="13"/>
  <c r="CK72" i="13"/>
  <c r="CJ131" i="13"/>
  <c r="CJ96" i="13"/>
  <c r="CK94" i="13"/>
  <c r="CL77" i="13"/>
  <c r="CK92" i="13"/>
  <c r="CK71" i="13"/>
  <c r="CJ130" i="13"/>
  <c r="CL89" i="13"/>
  <c r="CK93" i="13"/>
  <c r="CK84" i="13"/>
  <c r="CL78" i="13"/>
  <c r="CL85" i="13"/>
  <c r="CL86" i="13"/>
  <c r="CM95" i="13"/>
  <c r="CK87" i="13"/>
  <c r="CJ76" i="13"/>
  <c r="CL88" i="13"/>
  <c r="CK80" i="13"/>
  <c r="CK81" i="13"/>
  <c r="CK75" i="13"/>
  <c r="BV95" i="7"/>
  <c r="BZ89" i="7"/>
  <c r="BY84" i="7"/>
  <c r="CE74" i="7"/>
  <c r="BX91" i="7"/>
  <c r="BY90" i="7"/>
  <c r="CA79" i="7"/>
  <c r="CA82" i="7"/>
  <c r="BZ88" i="7"/>
  <c r="CE71" i="7"/>
  <c r="CF76" i="7"/>
  <c r="CD78" i="7"/>
  <c r="BW93" i="7"/>
  <c r="BZ87" i="7"/>
  <c r="CE75" i="7"/>
  <c r="CA86" i="7"/>
  <c r="CE77" i="7"/>
  <c r="BU96" i="7"/>
  <c r="CC80" i="7"/>
  <c r="BR73" i="7"/>
  <c r="BQ133" i="7"/>
  <c r="BV94" i="7"/>
  <c r="BY83" i="7"/>
  <c r="CB85" i="7"/>
  <c r="CC81" i="7"/>
  <c r="BW92" i="7"/>
  <c r="BR72" i="7"/>
  <c r="CJ90" i="13" l="1"/>
  <c r="CV100" i="7"/>
  <c r="CU129" i="7"/>
  <c r="BQ132" i="7"/>
  <c r="BQ131" i="7"/>
  <c r="CK79" i="13"/>
  <c r="CI73" i="13"/>
  <c r="CK74" i="13"/>
  <c r="CL75" i="13"/>
  <c r="CM88" i="13"/>
  <c r="CK76" i="13"/>
  <c r="CN95" i="13"/>
  <c r="CM85" i="13"/>
  <c r="CL84" i="13"/>
  <c r="CM89" i="13"/>
  <c r="CL92" i="13"/>
  <c r="CL94" i="13"/>
  <c r="CL72" i="13"/>
  <c r="CK131" i="13"/>
  <c r="CL81" i="13"/>
  <c r="CL80" i="13"/>
  <c r="CL87" i="13"/>
  <c r="CM86" i="13"/>
  <c r="CM78" i="13"/>
  <c r="CL93" i="13"/>
  <c r="CL71" i="13"/>
  <c r="CK130" i="13"/>
  <c r="CM77" i="13"/>
  <c r="CK96" i="13"/>
  <c r="CL83" i="13"/>
  <c r="CL91" i="13"/>
  <c r="CM82" i="13"/>
  <c r="BV96" i="7"/>
  <c r="CB86" i="7"/>
  <c r="CA87" i="7"/>
  <c r="CE78" i="7"/>
  <c r="CF71" i="7"/>
  <c r="CB82" i="7"/>
  <c r="BZ90" i="7"/>
  <c r="CF74" i="7"/>
  <c r="CA89" i="7"/>
  <c r="CC85" i="7"/>
  <c r="CD81" i="7"/>
  <c r="BS73" i="7"/>
  <c r="BR133" i="7"/>
  <c r="BX92" i="7"/>
  <c r="BW94" i="7"/>
  <c r="BS72" i="7"/>
  <c r="BZ83" i="7"/>
  <c r="CD80" i="7"/>
  <c r="CF77" i="7"/>
  <c r="CF75" i="7"/>
  <c r="BX93" i="7"/>
  <c r="CG76" i="7"/>
  <c r="CA88" i="7"/>
  <c r="CB79" i="7"/>
  <c r="BY91" i="7"/>
  <c r="BZ84" i="7"/>
  <c r="BW95" i="7"/>
  <c r="CK90" i="13" l="1"/>
  <c r="BR132" i="7"/>
  <c r="BR131" i="7"/>
  <c r="CW100" i="7"/>
  <c r="CV129" i="7"/>
  <c r="CL79" i="13"/>
  <c r="CL74" i="13"/>
  <c r="CJ73" i="13"/>
  <c r="CN82" i="13"/>
  <c r="CM83" i="13"/>
  <c r="CN77" i="13"/>
  <c r="CM93" i="13"/>
  <c r="CN86" i="13"/>
  <c r="CM81" i="13"/>
  <c r="CM94" i="13"/>
  <c r="CN89" i="13"/>
  <c r="CN85" i="13"/>
  <c r="CL76" i="13"/>
  <c r="CM91" i="13"/>
  <c r="CL96" i="13"/>
  <c r="CM71" i="13"/>
  <c r="CL130" i="13"/>
  <c r="CN78" i="13"/>
  <c r="CM87" i="13"/>
  <c r="CM80" i="13"/>
  <c r="CM72" i="13"/>
  <c r="CL131" i="13"/>
  <c r="CM92" i="13"/>
  <c r="CM84" i="13"/>
  <c r="CO95" i="13"/>
  <c r="CN88" i="13"/>
  <c r="CM75" i="13"/>
  <c r="CA84" i="7"/>
  <c r="CC79" i="7"/>
  <c r="CH76" i="7"/>
  <c r="CG75" i="7"/>
  <c r="CE80" i="7"/>
  <c r="BT72" i="7"/>
  <c r="BY92" i="7"/>
  <c r="CE81" i="7"/>
  <c r="CB89" i="7"/>
  <c r="CA90" i="7"/>
  <c r="CG71" i="7"/>
  <c r="CB87" i="7"/>
  <c r="BW96" i="7"/>
  <c r="BX95" i="7"/>
  <c r="BZ91" i="7"/>
  <c r="CB88" i="7"/>
  <c r="BY93" i="7"/>
  <c r="CG77" i="7"/>
  <c r="CA83" i="7"/>
  <c r="BX94" i="7"/>
  <c r="BT73" i="7"/>
  <c r="BS133" i="7"/>
  <c r="CD85" i="7"/>
  <c r="CG74" i="7"/>
  <c r="CC82" i="7"/>
  <c r="CF78" i="7"/>
  <c r="CC86" i="7"/>
  <c r="CL90" i="13" l="1"/>
  <c r="BS132" i="7"/>
  <c r="BS131" i="7"/>
  <c r="CX100" i="7"/>
  <c r="CW129" i="7"/>
  <c r="CM79" i="13"/>
  <c r="CK73" i="13"/>
  <c r="CM74" i="13"/>
  <c r="CN75" i="13"/>
  <c r="CP95" i="13"/>
  <c r="CN92" i="13"/>
  <c r="CN87" i="13"/>
  <c r="CN71" i="13"/>
  <c r="CM130" i="13"/>
  <c r="CN91" i="13"/>
  <c r="CM76" i="13"/>
  <c r="CO89" i="13"/>
  <c r="CN93" i="13"/>
  <c r="CN83" i="13"/>
  <c r="CO88" i="13"/>
  <c r="CN84" i="13"/>
  <c r="CN72" i="13"/>
  <c r="CM131" i="13"/>
  <c r="CN80" i="13"/>
  <c r="CO78" i="13"/>
  <c r="CM96" i="13"/>
  <c r="CO85" i="13"/>
  <c r="CN94" i="13"/>
  <c r="CN81" i="13"/>
  <c r="CO86" i="13"/>
  <c r="CO77" i="13"/>
  <c r="CO82" i="13"/>
  <c r="CG78" i="7"/>
  <c r="CH74" i="7"/>
  <c r="BU73" i="7"/>
  <c r="BT133" i="7"/>
  <c r="CB83" i="7"/>
  <c r="BZ93" i="7"/>
  <c r="CA91" i="7"/>
  <c r="BX96" i="7"/>
  <c r="CH71" i="7"/>
  <c r="CC89" i="7"/>
  <c r="BZ92" i="7"/>
  <c r="CF80" i="7"/>
  <c r="CI76" i="7"/>
  <c r="CB84" i="7"/>
  <c r="CD86" i="7"/>
  <c r="CD82" i="7"/>
  <c r="CE85" i="7"/>
  <c r="BY94" i="7"/>
  <c r="CH77" i="7"/>
  <c r="CC88" i="7"/>
  <c r="BY95" i="7"/>
  <c r="CC87" i="7"/>
  <c r="CB90" i="7"/>
  <c r="CF81" i="7"/>
  <c r="BU72" i="7"/>
  <c r="CH75" i="7"/>
  <c r="CD79" i="7"/>
  <c r="CM90" i="13" l="1"/>
  <c r="CY100" i="7"/>
  <c r="CX129" i="7"/>
  <c r="BT132" i="7"/>
  <c r="BT131" i="7"/>
  <c r="CN79" i="13"/>
  <c r="CN74" i="13"/>
  <c r="CL73" i="13"/>
  <c r="CP82" i="13"/>
  <c r="CP86" i="13"/>
  <c r="CO94" i="13"/>
  <c r="CP78" i="13"/>
  <c r="CO72" i="13"/>
  <c r="CN131" i="13"/>
  <c r="CP88" i="13"/>
  <c r="CO93" i="13"/>
  <c r="CN76" i="13"/>
  <c r="CO71" i="13"/>
  <c r="CN130" i="13"/>
  <c r="CQ95" i="13"/>
  <c r="CP77" i="13"/>
  <c r="CO81" i="13"/>
  <c r="CP85" i="13"/>
  <c r="CN96" i="13"/>
  <c r="CO80" i="13"/>
  <c r="CO84" i="13"/>
  <c r="CO83" i="13"/>
  <c r="CP89" i="13"/>
  <c r="CO91" i="13"/>
  <c r="CO87" i="13"/>
  <c r="CO92" i="13"/>
  <c r="CO75" i="13"/>
  <c r="CI75" i="7"/>
  <c r="CG81" i="7"/>
  <c r="CD87" i="7"/>
  <c r="CD88" i="7"/>
  <c r="BZ94" i="7"/>
  <c r="CE82" i="7"/>
  <c r="CJ76" i="7"/>
  <c r="CA92" i="7"/>
  <c r="CI71" i="7"/>
  <c r="CB91" i="7"/>
  <c r="CC83" i="7"/>
  <c r="CI74" i="7"/>
  <c r="CE79" i="7"/>
  <c r="BV72" i="7"/>
  <c r="CC90" i="7"/>
  <c r="BZ95" i="7"/>
  <c r="CI77" i="7"/>
  <c r="CF85" i="7"/>
  <c r="CE86" i="7"/>
  <c r="CC84" i="7"/>
  <c r="CG80" i="7"/>
  <c r="CD89" i="7"/>
  <c r="BY96" i="7"/>
  <c r="CA93" i="7"/>
  <c r="BV73" i="7"/>
  <c r="BU133" i="7"/>
  <c r="CH78" i="7"/>
  <c r="CN90" i="13" l="1"/>
  <c r="BU132" i="7"/>
  <c r="BU131" i="7"/>
  <c r="CZ100" i="7"/>
  <c r="CY129" i="7"/>
  <c r="CO79" i="13"/>
  <c r="CM73" i="13"/>
  <c r="CO74" i="13"/>
  <c r="CP75" i="13"/>
  <c r="CP87" i="13"/>
  <c r="CQ89" i="13"/>
  <c r="CP83" i="13"/>
  <c r="CP80" i="13"/>
  <c r="CQ85" i="13"/>
  <c r="CQ77" i="13"/>
  <c r="CO76" i="13"/>
  <c r="CP93" i="13"/>
  <c r="CP72" i="13"/>
  <c r="CO131" i="13"/>
  <c r="CQ86" i="13"/>
  <c r="CP92" i="13"/>
  <c r="CP91" i="13"/>
  <c r="CP84" i="13"/>
  <c r="CO96" i="13"/>
  <c r="CP81" i="13"/>
  <c r="CR95" i="13"/>
  <c r="CP71" i="13"/>
  <c r="CO130" i="13"/>
  <c r="CQ88" i="13"/>
  <c r="CQ78" i="13"/>
  <c r="CP94" i="13"/>
  <c r="CQ82" i="13"/>
  <c r="BW73" i="7"/>
  <c r="BV133" i="7"/>
  <c r="BZ96" i="7"/>
  <c r="CH80" i="7"/>
  <c r="CF86" i="7"/>
  <c r="CJ77" i="7"/>
  <c r="CD90" i="7"/>
  <c r="CF79" i="7"/>
  <c r="CJ74" i="7"/>
  <c r="CC91" i="7"/>
  <c r="CB92" i="7"/>
  <c r="CF82" i="7"/>
  <c r="CE88" i="7"/>
  <c r="CH81" i="7"/>
  <c r="CI78" i="7"/>
  <c r="CB93" i="7"/>
  <c r="CE89" i="7"/>
  <c r="CD84" i="7"/>
  <c r="CG85" i="7"/>
  <c r="CA95" i="7"/>
  <c r="BW72" i="7"/>
  <c r="CD83" i="7"/>
  <c r="CJ71" i="7"/>
  <c r="CK76" i="7"/>
  <c r="CA94" i="7"/>
  <c r="CE87" i="7"/>
  <c r="CJ75" i="7"/>
  <c r="CO90" i="13" l="1"/>
  <c r="BV132" i="7"/>
  <c r="BV131" i="7"/>
  <c r="DA100" i="7"/>
  <c r="CZ129" i="7"/>
  <c r="CP79" i="13"/>
  <c r="CP74" i="13"/>
  <c r="CN73" i="13"/>
  <c r="CR82" i="13"/>
  <c r="CR78" i="13"/>
  <c r="CS95" i="13"/>
  <c r="CP96" i="13"/>
  <c r="CQ92" i="13"/>
  <c r="CQ93" i="13"/>
  <c r="CR85" i="13"/>
  <c r="CQ83" i="13"/>
  <c r="CQ87" i="13"/>
  <c r="CQ94" i="13"/>
  <c r="CR88" i="13"/>
  <c r="CQ71" i="13"/>
  <c r="CP130" i="13"/>
  <c r="CQ81" i="13"/>
  <c r="CQ84" i="13"/>
  <c r="CQ91" i="13"/>
  <c r="CR86" i="13"/>
  <c r="CQ72" i="13"/>
  <c r="CP131" i="13"/>
  <c r="CP76" i="13"/>
  <c r="CR77" i="13"/>
  <c r="CQ80" i="13"/>
  <c r="CR89" i="13"/>
  <c r="CQ75" i="13"/>
  <c r="CF88" i="7"/>
  <c r="CC92" i="7"/>
  <c r="CK74" i="7"/>
  <c r="CE90" i="7"/>
  <c r="CG86" i="7"/>
  <c r="CA96" i="7"/>
  <c r="CL76" i="7"/>
  <c r="CB95" i="7"/>
  <c r="CC93" i="7"/>
  <c r="CK71" i="7"/>
  <c r="CJ131" i="7"/>
  <c r="CH85" i="7"/>
  <c r="CJ78" i="7"/>
  <c r="CF87" i="7"/>
  <c r="CE83" i="7"/>
  <c r="CE84" i="7"/>
  <c r="CK75" i="7"/>
  <c r="CB94" i="7"/>
  <c r="BX72" i="7"/>
  <c r="CF89" i="7"/>
  <c r="CI81" i="7"/>
  <c r="CG82" i="7"/>
  <c r="CD91" i="7"/>
  <c r="CG79" i="7"/>
  <c r="CK77" i="7"/>
  <c r="CI80" i="7"/>
  <c r="BX73" i="7"/>
  <c r="BW133" i="7"/>
  <c r="CP90" i="13" l="1"/>
  <c r="DB100" i="7"/>
  <c r="DA129" i="7"/>
  <c r="BW132" i="7"/>
  <c r="BW131" i="7"/>
  <c r="CQ79" i="13"/>
  <c r="CO73" i="13"/>
  <c r="CQ74" i="13"/>
  <c r="CR75" i="13"/>
  <c r="CR80" i="13"/>
  <c r="CQ76" i="13"/>
  <c r="CS86" i="13"/>
  <c r="CR84" i="13"/>
  <c r="CR71" i="13"/>
  <c r="CQ130" i="13"/>
  <c r="CR94" i="13"/>
  <c r="CR83" i="13"/>
  <c r="CQ96" i="13"/>
  <c r="CS78" i="13"/>
  <c r="CS89" i="13"/>
  <c r="CS77" i="13"/>
  <c r="CR72" i="13"/>
  <c r="CQ131" i="13"/>
  <c r="CR91" i="13"/>
  <c r="CR81" i="13"/>
  <c r="CS88" i="13"/>
  <c r="CR87" i="13"/>
  <c r="CS85" i="13"/>
  <c r="CR93" i="13"/>
  <c r="CR92" i="13"/>
  <c r="CT95" i="13"/>
  <c r="CS82" i="13"/>
  <c r="CJ80" i="7"/>
  <c r="CH79" i="7"/>
  <c r="CH82" i="7"/>
  <c r="CG89" i="7"/>
  <c r="CC94" i="7"/>
  <c r="CF84" i="7"/>
  <c r="CG87" i="7"/>
  <c r="CI85" i="7"/>
  <c r="CD93" i="7"/>
  <c r="CM76" i="7"/>
  <c r="CH86" i="7"/>
  <c r="CL74" i="7"/>
  <c r="CG88" i="7"/>
  <c r="BY73" i="7"/>
  <c r="BX133" i="7"/>
  <c r="CL77" i="7"/>
  <c r="CE91" i="7"/>
  <c r="CJ81" i="7"/>
  <c r="BY72" i="7"/>
  <c r="CL75" i="7"/>
  <c r="CF83" i="7"/>
  <c r="CK78" i="7"/>
  <c r="CL71" i="7"/>
  <c r="CK131" i="7"/>
  <c r="CC95" i="7"/>
  <c r="CB96" i="7"/>
  <c r="CF90" i="7"/>
  <c r="CD92" i="7"/>
  <c r="CQ90" i="13" l="1"/>
  <c r="BX132" i="7"/>
  <c r="BX131" i="7"/>
  <c r="DC100" i="7"/>
  <c r="DB129" i="7"/>
  <c r="CR79" i="13"/>
  <c r="CR74" i="13"/>
  <c r="CP73" i="13"/>
  <c r="CT82" i="13"/>
  <c r="CU95" i="13"/>
  <c r="CS93" i="13"/>
  <c r="CS87" i="13"/>
  <c r="CS81" i="13"/>
  <c r="CS72" i="13"/>
  <c r="CR131" i="13"/>
  <c r="CT89" i="13"/>
  <c r="CT78" i="13"/>
  <c r="CS83" i="13"/>
  <c r="CS71" i="13"/>
  <c r="CR130" i="13"/>
  <c r="CT86" i="13"/>
  <c r="CS80" i="13"/>
  <c r="CS92" i="13"/>
  <c r="CT85" i="13"/>
  <c r="CT88" i="13"/>
  <c r="CS91" i="13"/>
  <c r="CT77" i="13"/>
  <c r="CR96" i="13"/>
  <c r="CS94" i="13"/>
  <c r="CS84" i="13"/>
  <c r="CR76" i="13"/>
  <c r="CS75" i="13"/>
  <c r="CG90" i="7"/>
  <c r="CD95" i="7"/>
  <c r="CL78" i="7"/>
  <c r="CM75" i="7"/>
  <c r="CK81" i="7"/>
  <c r="CM77" i="7"/>
  <c r="CM74" i="7"/>
  <c r="CN76" i="7"/>
  <c r="CJ85" i="7"/>
  <c r="CG84" i="7"/>
  <c r="CH89" i="7"/>
  <c r="CI79" i="7"/>
  <c r="CE92" i="7"/>
  <c r="CC96" i="7"/>
  <c r="CM71" i="7"/>
  <c r="CL131" i="7"/>
  <c r="CG83" i="7"/>
  <c r="BZ72" i="7"/>
  <c r="CF91" i="7"/>
  <c r="BZ73" i="7"/>
  <c r="BY133" i="7"/>
  <c r="CH88" i="7"/>
  <c r="CI86" i="7"/>
  <c r="CE93" i="7"/>
  <c r="CH87" i="7"/>
  <c r="CD94" i="7"/>
  <c r="CI82" i="7"/>
  <c r="CK80" i="7"/>
  <c r="CR90" i="13" l="1"/>
  <c r="DD100" i="7"/>
  <c r="DC129" i="7"/>
  <c r="BY132" i="7"/>
  <c r="BY131" i="7"/>
  <c r="CS79" i="13"/>
  <c r="CQ73" i="13"/>
  <c r="CS74" i="13"/>
  <c r="CT75" i="13"/>
  <c r="CT84" i="13"/>
  <c r="CT91" i="13"/>
  <c r="CU85" i="13"/>
  <c r="CU86" i="13"/>
  <c r="CT83" i="13"/>
  <c r="CU78" i="13"/>
  <c r="CT72" i="13"/>
  <c r="CS131" i="13"/>
  <c r="CT87" i="13"/>
  <c r="CV95" i="13"/>
  <c r="CS76" i="13"/>
  <c r="CT94" i="13"/>
  <c r="CS96" i="13"/>
  <c r="CU77" i="13"/>
  <c r="CU88" i="13"/>
  <c r="CT92" i="13"/>
  <c r="CT80" i="13"/>
  <c r="CT71" i="13"/>
  <c r="CS130" i="13"/>
  <c r="CU89" i="13"/>
  <c r="CT81" i="13"/>
  <c r="CT93" i="13"/>
  <c r="CU82" i="13"/>
  <c r="CJ82" i="7"/>
  <c r="CI87" i="7"/>
  <c r="CJ86" i="7"/>
  <c r="CA73" i="7"/>
  <c r="BZ133" i="7"/>
  <c r="CA72" i="7"/>
  <c r="CN71" i="7"/>
  <c r="CM131" i="7"/>
  <c r="CF92" i="7"/>
  <c r="CI89" i="7"/>
  <c r="CK85" i="7"/>
  <c r="CN74" i="7"/>
  <c r="CN77" i="7"/>
  <c r="CN75" i="7"/>
  <c r="CE95" i="7"/>
  <c r="CL80" i="7"/>
  <c r="CE94" i="7"/>
  <c r="CF93" i="7"/>
  <c r="CI88" i="7"/>
  <c r="CG91" i="7"/>
  <c r="CH83" i="7"/>
  <c r="CD96" i="7"/>
  <c r="CJ79" i="7"/>
  <c r="CH84" i="7"/>
  <c r="CO76" i="7"/>
  <c r="CL81" i="7"/>
  <c r="CM78" i="7"/>
  <c r="CH90" i="7"/>
  <c r="CS90" i="13" l="1"/>
  <c r="BZ132" i="7"/>
  <c r="BZ131" i="7"/>
  <c r="DE100" i="7"/>
  <c r="DD129" i="7"/>
  <c r="CT79" i="13"/>
  <c r="CT74" i="13"/>
  <c r="CR73" i="13"/>
  <c r="CV82" i="13"/>
  <c r="CU81" i="13"/>
  <c r="CU80" i="13"/>
  <c r="CV88" i="13"/>
  <c r="CT96" i="13"/>
  <c r="CT76" i="13"/>
  <c r="CU87" i="13"/>
  <c r="CV78" i="13"/>
  <c r="CV86" i="13"/>
  <c r="CV85" i="13"/>
  <c r="CU84" i="13"/>
  <c r="CU93" i="13"/>
  <c r="CV89" i="13"/>
  <c r="CU71" i="13"/>
  <c r="CT130" i="13"/>
  <c r="CU92" i="13"/>
  <c r="CV77" i="13"/>
  <c r="CU94" i="13"/>
  <c r="CW95" i="13"/>
  <c r="CU72" i="13"/>
  <c r="CT131" i="13"/>
  <c r="CU83" i="13"/>
  <c r="CU91" i="13"/>
  <c r="CU75" i="13"/>
  <c r="CN78" i="7"/>
  <c r="CI84" i="7"/>
  <c r="CE96" i="7"/>
  <c r="CH91" i="7"/>
  <c r="CG93" i="7"/>
  <c r="CM80" i="7"/>
  <c r="CO75" i="7"/>
  <c r="CO74" i="7"/>
  <c r="CJ89" i="7"/>
  <c r="CO71" i="7"/>
  <c r="CN131" i="7"/>
  <c r="CB73" i="7"/>
  <c r="CA133" i="7"/>
  <c r="CJ87" i="7"/>
  <c r="CI90" i="7"/>
  <c r="CM81" i="7"/>
  <c r="CP76" i="7"/>
  <c r="CK79" i="7"/>
  <c r="CI83" i="7"/>
  <c r="CJ88" i="7"/>
  <c r="CF94" i="7"/>
  <c r="CF95" i="7"/>
  <c r="CO77" i="7"/>
  <c r="CL85" i="7"/>
  <c r="CG92" i="7"/>
  <c r="CB72" i="7"/>
  <c r="CK86" i="7"/>
  <c r="CK82" i="7"/>
  <c r="CT90" i="13" l="1"/>
  <c r="CA132" i="7"/>
  <c r="CA131" i="7"/>
  <c r="DF100" i="7"/>
  <c r="DE129" i="7"/>
  <c r="CU79" i="13"/>
  <c r="CS73" i="13"/>
  <c r="CU74" i="13"/>
  <c r="CV75" i="13"/>
  <c r="CV91" i="13"/>
  <c r="CV83" i="13"/>
  <c r="CX95" i="13"/>
  <c r="CW77" i="13"/>
  <c r="CV71" i="13"/>
  <c r="CU130" i="13"/>
  <c r="CV93" i="13"/>
  <c r="CW86" i="13"/>
  <c r="CV87" i="13"/>
  <c r="CU96" i="13"/>
  <c r="CV80" i="13"/>
  <c r="CV81" i="13"/>
  <c r="CV72" i="13"/>
  <c r="CU131" i="13"/>
  <c r="CV94" i="13"/>
  <c r="CV92" i="13"/>
  <c r="CW89" i="13"/>
  <c r="CV84" i="13"/>
  <c r="CW85" i="13"/>
  <c r="CW78" i="13"/>
  <c r="CU76" i="13"/>
  <c r="CW88" i="13"/>
  <c r="CW82" i="13"/>
  <c r="CL86" i="7"/>
  <c r="CH92" i="7"/>
  <c r="CP77" i="7"/>
  <c r="CG94" i="7"/>
  <c r="CJ83" i="7"/>
  <c r="CQ76" i="7"/>
  <c r="CJ90" i="7"/>
  <c r="CK87" i="7"/>
  <c r="CP71" i="7"/>
  <c r="CO131" i="7"/>
  <c r="CP74" i="7"/>
  <c r="CN80" i="7"/>
  <c r="CI91" i="7"/>
  <c r="CJ84" i="7"/>
  <c r="CL82" i="7"/>
  <c r="CC72" i="7"/>
  <c r="CM85" i="7"/>
  <c r="CG95" i="7"/>
  <c r="CK88" i="7"/>
  <c r="CL79" i="7"/>
  <c r="CN81" i="7"/>
  <c r="CC73" i="7"/>
  <c r="CB133" i="7"/>
  <c r="CK89" i="7"/>
  <c r="CP75" i="7"/>
  <c r="CH93" i="7"/>
  <c r="CF96" i="7"/>
  <c r="CO78" i="7"/>
  <c r="CU90" i="13" l="1"/>
  <c r="DF129" i="7"/>
  <c r="CB132" i="7"/>
  <c r="CB131" i="7"/>
  <c r="CV79" i="13"/>
  <c r="CV74" i="13"/>
  <c r="CT73" i="13"/>
  <c r="CX82" i="13"/>
  <c r="CX88" i="13"/>
  <c r="CX78" i="13"/>
  <c r="CW84" i="13"/>
  <c r="CW92" i="13"/>
  <c r="CW72" i="13"/>
  <c r="CV131" i="13"/>
  <c r="CW80" i="13"/>
  <c r="CW87" i="13"/>
  <c r="CW71" i="13"/>
  <c r="CV130" i="13"/>
  <c r="CY95" i="13"/>
  <c r="CW91" i="13"/>
  <c r="CV76" i="13"/>
  <c r="CX85" i="13"/>
  <c r="CX89" i="13"/>
  <c r="CW94" i="13"/>
  <c r="CW81" i="13"/>
  <c r="CV96" i="13"/>
  <c r="CX86" i="13"/>
  <c r="CW93" i="13"/>
  <c r="CX77" i="13"/>
  <c r="CW83" i="13"/>
  <c r="CW75" i="13"/>
  <c r="CG96" i="7"/>
  <c r="CQ75" i="7"/>
  <c r="CD73" i="7"/>
  <c r="CC133" i="7"/>
  <c r="CM79" i="7"/>
  <c r="CH95" i="7"/>
  <c r="CD72" i="7"/>
  <c r="CJ91" i="7"/>
  <c r="CQ74" i="7"/>
  <c r="CL87" i="7"/>
  <c r="CR76" i="7"/>
  <c r="CH94" i="7"/>
  <c r="CI92" i="7"/>
  <c r="CP78" i="7"/>
  <c r="CI93" i="7"/>
  <c r="CL89" i="7"/>
  <c r="CO81" i="7"/>
  <c r="CL88" i="7"/>
  <c r="CN85" i="7"/>
  <c r="CM82" i="7"/>
  <c r="CK84" i="7"/>
  <c r="CO80" i="7"/>
  <c r="CQ71" i="7"/>
  <c r="CP131" i="7"/>
  <c r="CK90" i="7"/>
  <c r="CK83" i="7"/>
  <c r="CQ77" i="7"/>
  <c r="CM86" i="7"/>
  <c r="CV90" i="13" l="1"/>
  <c r="CC132" i="7"/>
  <c r="CC131" i="7"/>
  <c r="CW79" i="13"/>
  <c r="CU73" i="13"/>
  <c r="CW74" i="13"/>
  <c r="CX75" i="13"/>
  <c r="CY77" i="13"/>
  <c r="CY86" i="13"/>
  <c r="CX81" i="13"/>
  <c r="CX94" i="13"/>
  <c r="CY85" i="13"/>
  <c r="CZ95" i="13"/>
  <c r="CX80" i="13"/>
  <c r="CX72" i="13"/>
  <c r="CW131" i="13"/>
  <c r="CX84" i="13"/>
  <c r="CY88" i="13"/>
  <c r="CX83" i="13"/>
  <c r="CX93" i="13"/>
  <c r="CW96" i="13"/>
  <c r="CY89" i="13"/>
  <c r="CW76" i="13"/>
  <c r="CX91" i="13"/>
  <c r="CX71" i="13"/>
  <c r="CW130" i="13"/>
  <c r="CX87" i="13"/>
  <c r="CX92" i="13"/>
  <c r="CY78" i="13"/>
  <c r="CY82" i="13"/>
  <c r="CN86" i="7"/>
  <c r="CL83" i="7"/>
  <c r="CR71" i="7"/>
  <c r="CQ131" i="7"/>
  <c r="CL84" i="7"/>
  <c r="CO85" i="7"/>
  <c r="CP81" i="7"/>
  <c r="CJ93" i="7"/>
  <c r="CJ92" i="7"/>
  <c r="CS76" i="7"/>
  <c r="CR74" i="7"/>
  <c r="CE72" i="7"/>
  <c r="CN79" i="7"/>
  <c r="CR75" i="7"/>
  <c r="CL90" i="7"/>
  <c r="CP80" i="7"/>
  <c r="CN82" i="7"/>
  <c r="CM88" i="7"/>
  <c r="CM89" i="7"/>
  <c r="CQ78" i="7"/>
  <c r="CR77" i="7"/>
  <c r="CI94" i="7"/>
  <c r="CM87" i="7"/>
  <c r="CK91" i="7"/>
  <c r="CI95" i="7"/>
  <c r="CE73" i="7"/>
  <c r="CD133" i="7"/>
  <c r="CH96" i="7"/>
  <c r="CW90" i="13" l="1"/>
  <c r="CD132" i="7"/>
  <c r="CD131" i="7"/>
  <c r="CX79" i="13"/>
  <c r="CX74" i="13"/>
  <c r="CV73" i="13"/>
  <c r="CZ82" i="13"/>
  <c r="CY92" i="13"/>
  <c r="CY87" i="13"/>
  <c r="CY91" i="13"/>
  <c r="CZ89" i="13"/>
  <c r="CX96" i="13"/>
  <c r="CY83" i="13"/>
  <c r="CY84" i="13"/>
  <c r="CY80" i="13"/>
  <c r="DA95" i="13"/>
  <c r="CZ85" i="13"/>
  <c r="CY81" i="13"/>
  <c r="CZ77" i="13"/>
  <c r="CZ78" i="13"/>
  <c r="CY71" i="13"/>
  <c r="CX130" i="13"/>
  <c r="CX76" i="13"/>
  <c r="CY93" i="13"/>
  <c r="CZ88" i="13"/>
  <c r="CY72" i="13"/>
  <c r="CX131" i="13"/>
  <c r="CY94" i="13"/>
  <c r="CZ86" i="13"/>
  <c r="CY75" i="13"/>
  <c r="CF73" i="7"/>
  <c r="CE133" i="7"/>
  <c r="CL91" i="7"/>
  <c r="CJ94" i="7"/>
  <c r="CR78" i="7"/>
  <c r="CN88" i="7"/>
  <c r="CQ80" i="7"/>
  <c r="CS75" i="7"/>
  <c r="CF72" i="7"/>
  <c r="CT76" i="7"/>
  <c r="CQ81" i="7"/>
  <c r="CM84" i="7"/>
  <c r="CM83" i="7"/>
  <c r="CI96" i="7"/>
  <c r="CJ95" i="7"/>
  <c r="CN87" i="7"/>
  <c r="CS77" i="7"/>
  <c r="CN89" i="7"/>
  <c r="CO82" i="7"/>
  <c r="CM90" i="7"/>
  <c r="CO79" i="7"/>
  <c r="CS74" i="7"/>
  <c r="CK92" i="7"/>
  <c r="CK93" i="7"/>
  <c r="CP85" i="7"/>
  <c r="CS71" i="7"/>
  <c r="CR131" i="7"/>
  <c r="CO86" i="7"/>
  <c r="CX90" i="13" l="1"/>
  <c r="CE132" i="7"/>
  <c r="CE131" i="7"/>
  <c r="CY79" i="13"/>
  <c r="CW73" i="13"/>
  <c r="CY74" i="13"/>
  <c r="CZ75" i="13"/>
  <c r="CZ94" i="13"/>
  <c r="DA88" i="13"/>
  <c r="CZ71" i="13"/>
  <c r="CY130" i="13"/>
  <c r="DA78" i="13"/>
  <c r="CZ81" i="13"/>
  <c r="DB95" i="13"/>
  <c r="CZ84" i="13"/>
  <c r="CY96" i="13"/>
  <c r="CZ91" i="13"/>
  <c r="CZ92" i="13"/>
  <c r="DA86" i="13"/>
  <c r="CZ72" i="13"/>
  <c r="CY131" i="13"/>
  <c r="CZ93" i="13"/>
  <c r="CY76" i="13"/>
  <c r="DA77" i="13"/>
  <c r="DA85" i="13"/>
  <c r="CZ80" i="13"/>
  <c r="CZ83" i="13"/>
  <c r="DA89" i="13"/>
  <c r="CZ87" i="13"/>
  <c r="DA82" i="13"/>
  <c r="CT71" i="7"/>
  <c r="CS131" i="7"/>
  <c r="CT74" i="7"/>
  <c r="CO87" i="7"/>
  <c r="CJ96" i="7"/>
  <c r="CN84" i="7"/>
  <c r="CU76" i="7"/>
  <c r="CT75" i="7"/>
  <c r="CO88" i="7"/>
  <c r="CM91" i="7"/>
  <c r="CP86" i="7"/>
  <c r="CQ85" i="7"/>
  <c r="CL92" i="7"/>
  <c r="CP79" i="7"/>
  <c r="CP82" i="7"/>
  <c r="CT77" i="7"/>
  <c r="CL93" i="7"/>
  <c r="CN90" i="7"/>
  <c r="CO89" i="7"/>
  <c r="CK95" i="7"/>
  <c r="CN83" i="7"/>
  <c r="CR81" i="7"/>
  <c r="CG72" i="7"/>
  <c r="CR80" i="7"/>
  <c r="CS78" i="7"/>
  <c r="CK94" i="7"/>
  <c r="CG73" i="7"/>
  <c r="CF133" i="7"/>
  <c r="CY90" i="13" l="1"/>
  <c r="CF132" i="7"/>
  <c r="CF131" i="7"/>
  <c r="CZ79" i="13"/>
  <c r="CZ74" i="13"/>
  <c r="CX73" i="13"/>
  <c r="DB82" i="13"/>
  <c r="DB89" i="13"/>
  <c r="DA80" i="13"/>
  <c r="DB77" i="13"/>
  <c r="CZ76" i="13"/>
  <c r="DA72" i="13"/>
  <c r="CZ131" i="13"/>
  <c r="DB86" i="13"/>
  <c r="DA91" i="13"/>
  <c r="DA84" i="13"/>
  <c r="DA81" i="13"/>
  <c r="DA71" i="13"/>
  <c r="CZ130" i="13"/>
  <c r="DB88" i="13"/>
  <c r="DA94" i="13"/>
  <c r="DA87" i="13"/>
  <c r="DA83" i="13"/>
  <c r="DB85" i="13"/>
  <c r="DA93" i="13"/>
  <c r="DA92" i="13"/>
  <c r="CZ96" i="13"/>
  <c r="DC95" i="13"/>
  <c r="DB78" i="13"/>
  <c r="DA75" i="13"/>
  <c r="CS80" i="7"/>
  <c r="CL95" i="7"/>
  <c r="CO90" i="7"/>
  <c r="CQ82" i="7"/>
  <c r="CM92" i="7"/>
  <c r="CQ86" i="7"/>
  <c r="CP88" i="7"/>
  <c r="CV76" i="7"/>
  <c r="CK96" i="7"/>
  <c r="CU74" i="7"/>
  <c r="CL94" i="7"/>
  <c r="CT78" i="7"/>
  <c r="CS81" i="7"/>
  <c r="CH73" i="7"/>
  <c r="CG133" i="7"/>
  <c r="CH72" i="7"/>
  <c r="CO83" i="7"/>
  <c r="CP89" i="7"/>
  <c r="CM93" i="7"/>
  <c r="CU77" i="7"/>
  <c r="CQ79" i="7"/>
  <c r="CR85" i="7"/>
  <c r="CN91" i="7"/>
  <c r="CU75" i="7"/>
  <c r="CO84" i="7"/>
  <c r="CP87" i="7"/>
  <c r="CU71" i="7"/>
  <c r="CT131" i="7"/>
  <c r="CZ90" i="13" l="1"/>
  <c r="CG132" i="7"/>
  <c r="CG131" i="7"/>
  <c r="DA79" i="13"/>
  <c r="CY73" i="13"/>
  <c r="DA74" i="13"/>
  <c r="DB75" i="13"/>
  <c r="DD95" i="13"/>
  <c r="DB92" i="13"/>
  <c r="DB93" i="13"/>
  <c r="DC85" i="13"/>
  <c r="DB87" i="13"/>
  <c r="DC88" i="13"/>
  <c r="DB81" i="13"/>
  <c r="DB91" i="13"/>
  <c r="DB72" i="13"/>
  <c r="DA131" i="13"/>
  <c r="DC77" i="13"/>
  <c r="DC89" i="13"/>
  <c r="DC78" i="13"/>
  <c r="DA96" i="13"/>
  <c r="DB83" i="13"/>
  <c r="DB94" i="13"/>
  <c r="DB71" i="13"/>
  <c r="DA130" i="13"/>
  <c r="DB84" i="13"/>
  <c r="DC86" i="13"/>
  <c r="DA76" i="13"/>
  <c r="DB80" i="13"/>
  <c r="DC82" i="13"/>
  <c r="CP84" i="7"/>
  <c r="CR79" i="7"/>
  <c r="CQ87" i="7"/>
  <c r="CV75" i="7"/>
  <c r="CS85" i="7"/>
  <c r="CV77" i="7"/>
  <c r="CQ89" i="7"/>
  <c r="CI72" i="7"/>
  <c r="CT81" i="7"/>
  <c r="CM94" i="7"/>
  <c r="CL96" i="7"/>
  <c r="CQ88" i="7"/>
  <c r="CN92" i="7"/>
  <c r="CP90" i="7"/>
  <c r="CM95" i="7"/>
  <c r="CV71" i="7"/>
  <c r="CU131" i="7"/>
  <c r="CO91" i="7"/>
  <c r="CN93" i="7"/>
  <c r="CP83" i="7"/>
  <c r="CI73" i="7"/>
  <c r="CH133" i="7"/>
  <c r="CU78" i="7"/>
  <c r="CV74" i="7"/>
  <c r="CW76" i="7"/>
  <c r="CR86" i="7"/>
  <c r="CR82" i="7"/>
  <c r="CT80" i="7"/>
  <c r="DA90" i="13" l="1"/>
  <c r="CH132" i="7"/>
  <c r="CH131" i="7"/>
  <c r="DB79" i="13"/>
  <c r="DB74" i="13"/>
  <c r="CZ73" i="13"/>
  <c r="DD82" i="13"/>
  <c r="DB76" i="13"/>
  <c r="DC84" i="13"/>
  <c r="DC94" i="13"/>
  <c r="DB96" i="13"/>
  <c r="DD77" i="13"/>
  <c r="DC91" i="13"/>
  <c r="DD88" i="13"/>
  <c r="DD85" i="13"/>
  <c r="DC92" i="13"/>
  <c r="DC80" i="13"/>
  <c r="DD86" i="13"/>
  <c r="DC71" i="13"/>
  <c r="DB130" i="13"/>
  <c r="DC83" i="13"/>
  <c r="DD78" i="13"/>
  <c r="DD89" i="13"/>
  <c r="DC72" i="13"/>
  <c r="DB131" i="13"/>
  <c r="DC81" i="13"/>
  <c r="DC87" i="13"/>
  <c r="DC93" i="13"/>
  <c r="DE95" i="13"/>
  <c r="DC75" i="13"/>
  <c r="CS82" i="7"/>
  <c r="CX76" i="7"/>
  <c r="CV78" i="7"/>
  <c r="CJ73" i="7"/>
  <c r="CI133" i="7"/>
  <c r="CO93" i="7"/>
  <c r="CW71" i="7"/>
  <c r="CV131" i="7"/>
  <c r="CQ90" i="7"/>
  <c r="CR88" i="7"/>
  <c r="CN94" i="7"/>
  <c r="CJ72" i="7"/>
  <c r="CW77" i="7"/>
  <c r="CW75" i="7"/>
  <c r="CS79" i="7"/>
  <c r="CU80" i="7"/>
  <c r="CS86" i="7"/>
  <c r="CW74" i="7"/>
  <c r="CQ83" i="7"/>
  <c r="CP91" i="7"/>
  <c r="CN95" i="7"/>
  <c r="CO92" i="7"/>
  <c r="CM96" i="7"/>
  <c r="CU81" i="7"/>
  <c r="CR89" i="7"/>
  <c r="CT85" i="7"/>
  <c r="CR87" i="7"/>
  <c r="CQ84" i="7"/>
  <c r="DB90" i="13" l="1"/>
  <c r="CI132" i="7"/>
  <c r="CI131" i="7"/>
  <c r="DC79" i="13"/>
  <c r="DA73" i="13"/>
  <c r="DC74" i="13"/>
  <c r="DD75" i="13"/>
  <c r="DD93" i="13"/>
  <c r="DD81" i="13"/>
  <c r="DE89" i="13"/>
  <c r="DD71" i="13"/>
  <c r="DC130" i="13"/>
  <c r="DD80" i="13"/>
  <c r="DD92" i="13"/>
  <c r="DE88" i="13"/>
  <c r="DE77" i="13"/>
  <c r="DC96" i="13"/>
  <c r="DD94" i="13"/>
  <c r="DC76" i="13"/>
  <c r="DF95" i="13"/>
  <c r="DG95" i="13" s="1"/>
  <c r="DD87" i="13"/>
  <c r="DD72" i="13"/>
  <c r="DC131" i="13"/>
  <c r="DE78" i="13"/>
  <c r="DD83" i="13"/>
  <c r="DE86" i="13"/>
  <c r="DE85" i="13"/>
  <c r="DD91" i="13"/>
  <c r="DD84" i="13"/>
  <c r="DE82" i="13"/>
  <c r="CS87" i="7"/>
  <c r="CS89" i="7"/>
  <c r="CN96" i="7"/>
  <c r="CO95" i="7"/>
  <c r="CR83" i="7"/>
  <c r="CT86" i="7"/>
  <c r="CT79" i="7"/>
  <c r="CX77" i="7"/>
  <c r="CS88" i="7"/>
  <c r="CX71" i="7"/>
  <c r="CW131" i="7"/>
  <c r="CK73" i="7"/>
  <c r="CJ133" i="7"/>
  <c r="CY76" i="7"/>
  <c r="CR84" i="7"/>
  <c r="CU85" i="7"/>
  <c r="CV81" i="7"/>
  <c r="CP92" i="7"/>
  <c r="CQ91" i="7"/>
  <c r="CX74" i="7"/>
  <c r="CV80" i="7"/>
  <c r="CX75" i="7"/>
  <c r="CK72" i="7"/>
  <c r="CJ132" i="7"/>
  <c r="CO94" i="7"/>
  <c r="CR90" i="7"/>
  <c r="CP93" i="7"/>
  <c r="CW78" i="7"/>
  <c r="CT82" i="7"/>
  <c r="DH95" i="13" l="1"/>
  <c r="DC90" i="13"/>
  <c r="DD79" i="13"/>
  <c r="DD74" i="13"/>
  <c r="DB73" i="13"/>
  <c r="DF82" i="13"/>
  <c r="DG82" i="13" s="1"/>
  <c r="DE91" i="13"/>
  <c r="DE83" i="13"/>
  <c r="DE72" i="13"/>
  <c r="DD131" i="13"/>
  <c r="DE94" i="13"/>
  <c r="DF77" i="13"/>
  <c r="DG77" i="13" s="1"/>
  <c r="DE92" i="13"/>
  <c r="DE71" i="13"/>
  <c r="DD130" i="13"/>
  <c r="DF89" i="13"/>
  <c r="DG89" i="13" s="1"/>
  <c r="DE93" i="13"/>
  <c r="DE84" i="13"/>
  <c r="DF85" i="13"/>
  <c r="DG85" i="13" s="1"/>
  <c r="DF86" i="13"/>
  <c r="DG86" i="13" s="1"/>
  <c r="DF78" i="13"/>
  <c r="DG78" i="13" s="1"/>
  <c r="DE87" i="13"/>
  <c r="DD76" i="13"/>
  <c r="DD96" i="13"/>
  <c r="DF88" i="13"/>
  <c r="DG88" i="13" s="1"/>
  <c r="DE80" i="13"/>
  <c r="DE81" i="13"/>
  <c r="DE75" i="13"/>
  <c r="CX78" i="7"/>
  <c r="CS90" i="7"/>
  <c r="CL72" i="7"/>
  <c r="CK132" i="7"/>
  <c r="CW80" i="7"/>
  <c r="CR91" i="7"/>
  <c r="CW81" i="7"/>
  <c r="CS84" i="7"/>
  <c r="CZ76" i="7"/>
  <c r="CY71" i="7"/>
  <c r="CX131" i="7"/>
  <c r="CY77" i="7"/>
  <c r="CU86" i="7"/>
  <c r="CP95" i="7"/>
  <c r="CT89" i="7"/>
  <c r="CU82" i="7"/>
  <c r="CQ93" i="7"/>
  <c r="CP94" i="7"/>
  <c r="CY75" i="7"/>
  <c r="CY74" i="7"/>
  <c r="CQ92" i="7"/>
  <c r="CV85" i="7"/>
  <c r="CL73" i="7"/>
  <c r="CK133" i="7"/>
  <c r="CT88" i="7"/>
  <c r="CU79" i="7"/>
  <c r="CS83" i="7"/>
  <c r="CO96" i="7"/>
  <c r="CT87" i="7"/>
  <c r="DH78" i="13" l="1"/>
  <c r="DD90" i="13"/>
  <c r="DH88" i="13"/>
  <c r="DH85" i="13"/>
  <c r="DH77" i="13"/>
  <c r="DH82" i="13"/>
  <c r="DH86" i="13"/>
  <c r="DH89" i="13"/>
  <c r="DI95" i="13"/>
  <c r="DE79" i="13"/>
  <c r="DC73" i="13"/>
  <c r="DE74" i="13"/>
  <c r="DF81" i="13"/>
  <c r="DG81" i="13" s="1"/>
  <c r="DF80" i="13"/>
  <c r="DG80" i="13" s="1"/>
  <c r="DE96" i="13"/>
  <c r="DF87" i="13"/>
  <c r="DG87" i="13" s="1"/>
  <c r="DF93" i="13"/>
  <c r="DG93" i="13" s="1"/>
  <c r="DF71" i="13"/>
  <c r="DG71" i="13" s="1"/>
  <c r="DE130" i="13"/>
  <c r="DF72" i="13"/>
  <c r="DG72" i="13" s="1"/>
  <c r="DE131" i="13"/>
  <c r="DF75" i="13"/>
  <c r="DG75" i="13" s="1"/>
  <c r="DE76" i="13"/>
  <c r="DF84" i="13"/>
  <c r="DG84" i="13" s="1"/>
  <c r="DF92" i="13"/>
  <c r="DG92" i="13" s="1"/>
  <c r="DF94" i="13"/>
  <c r="DG94" i="13" s="1"/>
  <c r="DF83" i="13"/>
  <c r="DG83" i="13" s="1"/>
  <c r="DF91" i="13"/>
  <c r="DG91" i="13" s="1"/>
  <c r="CP96" i="7"/>
  <c r="CV79" i="7"/>
  <c r="CM73" i="7"/>
  <c r="CL133" i="7"/>
  <c r="CR92" i="7"/>
  <c r="CZ75" i="7"/>
  <c r="CR93" i="7"/>
  <c r="CU89" i="7"/>
  <c r="CV86" i="7"/>
  <c r="CZ71" i="7"/>
  <c r="CY131" i="7"/>
  <c r="CT84" i="7"/>
  <c r="CS91" i="7"/>
  <c r="CM72" i="7"/>
  <c r="CL132" i="7"/>
  <c r="CY78" i="7"/>
  <c r="CU87" i="7"/>
  <c r="CT83" i="7"/>
  <c r="CU88" i="7"/>
  <c r="CW85" i="7"/>
  <c r="CZ74" i="7"/>
  <c r="CQ94" i="7"/>
  <c r="CV82" i="7"/>
  <c r="CQ95" i="7"/>
  <c r="CZ77" i="7"/>
  <c r="DA76" i="7"/>
  <c r="CX81" i="7"/>
  <c r="CX80" i="7"/>
  <c r="CT90" i="7"/>
  <c r="DH91" i="13" l="1"/>
  <c r="DH94" i="13"/>
  <c r="DH84" i="13"/>
  <c r="DH75" i="13"/>
  <c r="DG131" i="13"/>
  <c r="DH72" i="13"/>
  <c r="DH93" i="13"/>
  <c r="DH81" i="13"/>
  <c r="DI89" i="13"/>
  <c r="DI82" i="13"/>
  <c r="DI85" i="13"/>
  <c r="DE90" i="13"/>
  <c r="DH83" i="13"/>
  <c r="DH92" i="13"/>
  <c r="DG130" i="13"/>
  <c r="DH71" i="13"/>
  <c r="DH87" i="13"/>
  <c r="DH80" i="13"/>
  <c r="DJ95" i="13"/>
  <c r="DI86" i="13"/>
  <c r="DI77" i="13"/>
  <c r="DI88" i="13"/>
  <c r="DI78" i="13"/>
  <c r="DF130" i="13"/>
  <c r="DF131" i="13"/>
  <c r="DF79" i="13"/>
  <c r="DG79" i="13" s="1"/>
  <c r="DF74" i="13"/>
  <c r="DG74" i="13" s="1"/>
  <c r="DD73" i="13"/>
  <c r="DF76" i="13"/>
  <c r="DG76" i="13" s="1"/>
  <c r="DF96" i="13"/>
  <c r="DG96" i="13" s="1"/>
  <c r="CY80" i="7"/>
  <c r="DB76" i="7"/>
  <c r="CR95" i="7"/>
  <c r="CR94" i="7"/>
  <c r="CX85" i="7"/>
  <c r="CU83" i="7"/>
  <c r="CZ78" i="7"/>
  <c r="CT91" i="7"/>
  <c r="DA71" i="7"/>
  <c r="CZ131" i="7"/>
  <c r="CV89" i="7"/>
  <c r="DA75" i="7"/>
  <c r="CN73" i="7"/>
  <c r="CM133" i="7"/>
  <c r="CQ96" i="7"/>
  <c r="CU90" i="7"/>
  <c r="CY81" i="7"/>
  <c r="DA77" i="7"/>
  <c r="CW82" i="7"/>
  <c r="DA74" i="7"/>
  <c r="CV88" i="7"/>
  <c r="CV87" i="7"/>
  <c r="CN72" i="7"/>
  <c r="CM132" i="7"/>
  <c r="CU84" i="7"/>
  <c r="CW86" i="7"/>
  <c r="CS93" i="7"/>
  <c r="CS92" i="7"/>
  <c r="CW79" i="7"/>
  <c r="DH96" i="13" l="1"/>
  <c r="DH79" i="13"/>
  <c r="DJ88" i="13"/>
  <c r="DJ86" i="13"/>
  <c r="DI80" i="13"/>
  <c r="DH130" i="13"/>
  <c r="DI71" i="13"/>
  <c r="DI83" i="13"/>
  <c r="DJ85" i="13"/>
  <c r="DJ89" i="13"/>
  <c r="DI93" i="13"/>
  <c r="DI75" i="13"/>
  <c r="DI94" i="13"/>
  <c r="DH76" i="13"/>
  <c r="DH74" i="13"/>
  <c r="DJ78" i="13"/>
  <c r="DJ77" i="13"/>
  <c r="DK95" i="13"/>
  <c r="DI87" i="13"/>
  <c r="DI92" i="13"/>
  <c r="DJ82" i="13"/>
  <c r="DI81" i="13"/>
  <c r="DH131" i="13"/>
  <c r="DI72" i="13"/>
  <c r="DI84" i="13"/>
  <c r="DI91" i="13"/>
  <c r="DF90" i="13"/>
  <c r="DE73" i="13"/>
  <c r="CT92" i="7"/>
  <c r="CX86" i="7"/>
  <c r="CO72" i="7"/>
  <c r="CN132" i="7"/>
  <c r="CW88" i="7"/>
  <c r="CX82" i="7"/>
  <c r="CZ81" i="7"/>
  <c r="CO73" i="7"/>
  <c r="CN133" i="7"/>
  <c r="CW89" i="7"/>
  <c r="CU91" i="7"/>
  <c r="CV83" i="7"/>
  <c r="CS94" i="7"/>
  <c r="DC76" i="7"/>
  <c r="CX79" i="7"/>
  <c r="CT93" i="7"/>
  <c r="CV84" i="7"/>
  <c r="CW87" i="7"/>
  <c r="DB74" i="7"/>
  <c r="DB77" i="7"/>
  <c r="CV90" i="7"/>
  <c r="CR96" i="7"/>
  <c r="DB75" i="7"/>
  <c r="DB71" i="7"/>
  <c r="DA131" i="7"/>
  <c r="DA78" i="7"/>
  <c r="CY85" i="7"/>
  <c r="CS95" i="7"/>
  <c r="CZ80" i="7"/>
  <c r="DG90" i="13" l="1"/>
  <c r="DJ91" i="13"/>
  <c r="DK77" i="13"/>
  <c r="DK86" i="13"/>
  <c r="DI131" i="13"/>
  <c r="DJ72" i="13"/>
  <c r="DK82" i="13"/>
  <c r="DJ87" i="13"/>
  <c r="DI74" i="13"/>
  <c r="DJ94" i="13"/>
  <c r="DJ93" i="13"/>
  <c r="DK85" i="13"/>
  <c r="DI130" i="13"/>
  <c r="DJ71" i="13"/>
  <c r="DI79" i="13"/>
  <c r="DJ84" i="13"/>
  <c r="DJ81" i="13"/>
  <c r="DJ92" i="13"/>
  <c r="DL95" i="13"/>
  <c r="DK78" i="13"/>
  <c r="DI76" i="13"/>
  <c r="DJ75" i="13"/>
  <c r="DK89" i="13"/>
  <c r="DJ83" i="13"/>
  <c r="DJ80" i="13"/>
  <c r="DK88" i="13"/>
  <c r="DI96" i="13"/>
  <c r="DF73" i="13"/>
  <c r="DG73" i="13" s="1"/>
  <c r="CT95" i="7"/>
  <c r="DB78" i="7"/>
  <c r="DC75" i="7"/>
  <c r="CW90" i="7"/>
  <c r="DC74" i="7"/>
  <c r="CW84" i="7"/>
  <c r="CY79" i="7"/>
  <c r="CT94" i="7"/>
  <c r="CV91" i="7"/>
  <c r="CP73" i="7"/>
  <c r="CO133" i="7"/>
  <c r="CY82" i="7"/>
  <c r="CP72" i="7"/>
  <c r="CO132" i="7"/>
  <c r="CU92" i="7"/>
  <c r="DA80" i="7"/>
  <c r="CZ85" i="7"/>
  <c r="DC71" i="7"/>
  <c r="DB131" i="7"/>
  <c r="CS96" i="7"/>
  <c r="DC77" i="7"/>
  <c r="CX87" i="7"/>
  <c r="CU93" i="7"/>
  <c r="DD76" i="7"/>
  <c r="CW83" i="7"/>
  <c r="CX89" i="7"/>
  <c r="DA81" i="7"/>
  <c r="CX88" i="7"/>
  <c r="CY86" i="7"/>
  <c r="DK83" i="13" l="1"/>
  <c r="DL78" i="13"/>
  <c r="DK84" i="13"/>
  <c r="DL86" i="13"/>
  <c r="DL88" i="13"/>
  <c r="DK75" i="13"/>
  <c r="DK92" i="13"/>
  <c r="DJ130" i="13"/>
  <c r="DK71" i="13"/>
  <c r="DK93" i="13"/>
  <c r="DJ74" i="13"/>
  <c r="DL82" i="13"/>
  <c r="DK91" i="13"/>
  <c r="DH73" i="13"/>
  <c r="DJ96" i="13"/>
  <c r="DK80" i="13"/>
  <c r="DL89" i="13"/>
  <c r="DJ76" i="13"/>
  <c r="DM95" i="13"/>
  <c r="DK81" i="13"/>
  <c r="DJ79" i="13"/>
  <c r="DL85" i="13"/>
  <c r="DK94" i="13"/>
  <c r="DK87" i="13"/>
  <c r="DJ131" i="13"/>
  <c r="DK72" i="13"/>
  <c r="DL77" i="13"/>
  <c r="DH90" i="13"/>
  <c r="CY88" i="7"/>
  <c r="CY89" i="7"/>
  <c r="DE76" i="7"/>
  <c r="CY87" i="7"/>
  <c r="CT96" i="7"/>
  <c r="DA85" i="7"/>
  <c r="CV92" i="7"/>
  <c r="CZ82" i="7"/>
  <c r="CW91" i="7"/>
  <c r="CZ79" i="7"/>
  <c r="DD74" i="7"/>
  <c r="DD75" i="7"/>
  <c r="CU95" i="7"/>
  <c r="CZ86" i="7"/>
  <c r="DB81" i="7"/>
  <c r="CX83" i="7"/>
  <c r="CV93" i="7"/>
  <c r="DD77" i="7"/>
  <c r="DD71" i="7"/>
  <c r="DC131" i="7"/>
  <c r="DB80" i="7"/>
  <c r="CQ72" i="7"/>
  <c r="CP132" i="7"/>
  <c r="CQ73" i="7"/>
  <c r="CP133" i="7"/>
  <c r="CU94" i="7"/>
  <c r="CX84" i="7"/>
  <c r="CX90" i="7"/>
  <c r="DC78" i="7"/>
  <c r="DL94" i="13" l="1"/>
  <c r="DI90" i="13"/>
  <c r="DK131" i="13"/>
  <c r="DL72" i="13"/>
  <c r="DK79" i="13"/>
  <c r="DN95" i="13"/>
  <c r="DM89" i="13"/>
  <c r="DK96" i="13"/>
  <c r="DL91" i="13"/>
  <c r="DK74" i="13"/>
  <c r="DK130" i="13"/>
  <c r="DL71" i="13"/>
  <c r="DL75" i="13"/>
  <c r="DM86" i="13"/>
  <c r="DM78" i="13"/>
  <c r="DM77" i="13"/>
  <c r="DL87" i="13"/>
  <c r="DM85" i="13"/>
  <c r="DL81" i="13"/>
  <c r="DK76" i="13"/>
  <c r="DL80" i="13"/>
  <c r="DI73" i="13"/>
  <c r="DM82" i="13"/>
  <c r="DL93" i="13"/>
  <c r="DL92" i="13"/>
  <c r="DM88" i="13"/>
  <c r="DL84" i="13"/>
  <c r="DL83" i="13"/>
  <c r="CY90" i="7"/>
  <c r="CV94" i="7"/>
  <c r="CR72" i="7"/>
  <c r="CQ132" i="7"/>
  <c r="DE71" i="7"/>
  <c r="DD131" i="7"/>
  <c r="CW93" i="7"/>
  <c r="DC81" i="7"/>
  <c r="DE75" i="7"/>
  <c r="DA79" i="7"/>
  <c r="DA82" i="7"/>
  <c r="DB85" i="7"/>
  <c r="CZ87" i="7"/>
  <c r="CZ89" i="7"/>
  <c r="DD78" i="7"/>
  <c r="CY84" i="7"/>
  <c r="CR73" i="7"/>
  <c r="CQ133" i="7"/>
  <c r="DC80" i="7"/>
  <c r="DE77" i="7"/>
  <c r="CY83" i="7"/>
  <c r="DA86" i="7"/>
  <c r="CV95" i="7"/>
  <c r="DE74" i="7"/>
  <c r="CX91" i="7"/>
  <c r="CW92" i="7"/>
  <c r="CU96" i="7"/>
  <c r="DF76" i="7"/>
  <c r="CZ88" i="7"/>
  <c r="DN88" i="13" l="1"/>
  <c r="DM83" i="13"/>
  <c r="DM93" i="13"/>
  <c r="DJ73" i="13"/>
  <c r="DL76" i="13"/>
  <c r="DN85" i="13"/>
  <c r="DN77" i="13"/>
  <c r="DN86" i="13"/>
  <c r="DL130" i="13"/>
  <c r="DM71" i="13"/>
  <c r="DM91" i="13"/>
  <c r="DN89" i="13"/>
  <c r="DL79" i="13"/>
  <c r="DJ90" i="13"/>
  <c r="DM84" i="13"/>
  <c r="DM92" i="13"/>
  <c r="DN82" i="13"/>
  <c r="DM80" i="13"/>
  <c r="DM81" i="13"/>
  <c r="DM87" i="13"/>
  <c r="DN78" i="13"/>
  <c r="DM75" i="13"/>
  <c r="DL74" i="13"/>
  <c r="DL96" i="13"/>
  <c r="DO95" i="13"/>
  <c r="DL131" i="13"/>
  <c r="DM72" i="13"/>
  <c r="DM94" i="13"/>
  <c r="CX92" i="7"/>
  <c r="DF74" i="7"/>
  <c r="DB86" i="7"/>
  <c r="DF77" i="7"/>
  <c r="CS73" i="7"/>
  <c r="CR133" i="7"/>
  <c r="DE78" i="7"/>
  <c r="DA87" i="7"/>
  <c r="DB82" i="7"/>
  <c r="DF75" i="7"/>
  <c r="CX93" i="7"/>
  <c r="CS72" i="7"/>
  <c r="CR132" i="7"/>
  <c r="CZ90" i="7"/>
  <c r="DA88" i="7"/>
  <c r="CV96" i="7"/>
  <c r="CY91" i="7"/>
  <c r="CW95" i="7"/>
  <c r="CZ83" i="7"/>
  <c r="DD80" i="7"/>
  <c r="CZ84" i="7"/>
  <c r="DA89" i="7"/>
  <c r="DC85" i="7"/>
  <c r="DB79" i="7"/>
  <c r="DD81" i="7"/>
  <c r="DF71" i="7"/>
  <c r="DF131" i="7" s="1"/>
  <c r="DE131" i="7"/>
  <c r="CW94" i="7"/>
  <c r="DP95" i="13" l="1"/>
  <c r="DO78" i="13"/>
  <c r="DO82" i="13"/>
  <c r="DN91" i="13"/>
  <c r="DN94" i="13"/>
  <c r="DM74" i="13"/>
  <c r="DN81" i="13"/>
  <c r="DN84" i="13"/>
  <c r="DM79" i="13"/>
  <c r="DO86" i="13"/>
  <c r="DO85" i="13"/>
  <c r="DK73" i="13"/>
  <c r="DN83" i="13"/>
  <c r="DM131" i="13"/>
  <c r="DN72" i="13"/>
  <c r="DM96" i="13"/>
  <c r="DN75" i="13"/>
  <c r="DN87" i="13"/>
  <c r="DN80" i="13"/>
  <c r="DN92" i="13"/>
  <c r="DK90" i="13"/>
  <c r="DO89" i="13"/>
  <c r="DM130" i="13"/>
  <c r="DN71" i="13"/>
  <c r="DO77" i="13"/>
  <c r="DM76" i="13"/>
  <c r="DN93" i="13"/>
  <c r="DO88" i="13"/>
  <c r="CX94" i="7"/>
  <c r="DE81" i="7"/>
  <c r="DD85" i="7"/>
  <c r="DA84" i="7"/>
  <c r="DA83" i="7"/>
  <c r="CZ91" i="7"/>
  <c r="DB88" i="7"/>
  <c r="CT72" i="7"/>
  <c r="CS132" i="7"/>
  <c r="DB87" i="7"/>
  <c r="CT73" i="7"/>
  <c r="CS133" i="7"/>
  <c r="DC86" i="7"/>
  <c r="CY92" i="7"/>
  <c r="DC79" i="7"/>
  <c r="DB89" i="7"/>
  <c r="DE80" i="7"/>
  <c r="CX95" i="7"/>
  <c r="CW96" i="7"/>
  <c r="DA90" i="7"/>
  <c r="CY93" i="7"/>
  <c r="DC82" i="7"/>
  <c r="DF78" i="7"/>
  <c r="DN76" i="13" l="1"/>
  <c r="DL90" i="13"/>
  <c r="DL73" i="13"/>
  <c r="DP88" i="13"/>
  <c r="DN130" i="13"/>
  <c r="DO71" i="13"/>
  <c r="DO80" i="13"/>
  <c r="DO75" i="13"/>
  <c r="DN131" i="13"/>
  <c r="DO72" i="13"/>
  <c r="DP86" i="13"/>
  <c r="DO84" i="13"/>
  <c r="DN74" i="13"/>
  <c r="DO91" i="13"/>
  <c r="DP78" i="13"/>
  <c r="DO93" i="13"/>
  <c r="DP77" i="13"/>
  <c r="DP89" i="13"/>
  <c r="DO92" i="13"/>
  <c r="DO87" i="13"/>
  <c r="DN96" i="13"/>
  <c r="DO83" i="13"/>
  <c r="DP85" i="13"/>
  <c r="DN79" i="13"/>
  <c r="DO81" i="13"/>
  <c r="DO94" i="13"/>
  <c r="DP82" i="13"/>
  <c r="DQ95" i="13"/>
  <c r="CZ93" i="7"/>
  <c r="CX96" i="7"/>
  <c r="DF80" i="7"/>
  <c r="DD79" i="7"/>
  <c r="DD86" i="7"/>
  <c r="DC87" i="7"/>
  <c r="DC88" i="7"/>
  <c r="DB83" i="7"/>
  <c r="DE85" i="7"/>
  <c r="CY94" i="7"/>
  <c r="DD82" i="7"/>
  <c r="DB90" i="7"/>
  <c r="CY95" i="7"/>
  <c r="DC89" i="7"/>
  <c r="CZ92" i="7"/>
  <c r="CU73" i="7"/>
  <c r="CT133" i="7"/>
  <c r="CU72" i="7"/>
  <c r="CT132" i="7"/>
  <c r="DA91" i="7"/>
  <c r="DB84" i="7"/>
  <c r="DF81" i="7"/>
  <c r="DR95" i="13" l="1"/>
  <c r="DP94" i="13"/>
  <c r="DO79" i="13"/>
  <c r="DP83" i="13"/>
  <c r="DP87" i="13"/>
  <c r="DQ89" i="13"/>
  <c r="DP93" i="13"/>
  <c r="DP91" i="13"/>
  <c r="DP84" i="13"/>
  <c r="DO131" i="13"/>
  <c r="DP72" i="13"/>
  <c r="DP80" i="13"/>
  <c r="DQ88" i="13"/>
  <c r="DM90" i="13"/>
  <c r="DQ82" i="13"/>
  <c r="DP81" i="13"/>
  <c r="DQ85" i="13"/>
  <c r="DO96" i="13"/>
  <c r="DP92" i="13"/>
  <c r="DQ77" i="13"/>
  <c r="DQ78" i="13"/>
  <c r="DO74" i="13"/>
  <c r="DQ86" i="13"/>
  <c r="DP75" i="13"/>
  <c r="DO130" i="13"/>
  <c r="DP71" i="13"/>
  <c r="DM73" i="13"/>
  <c r="DO76" i="13"/>
  <c r="DC84" i="7"/>
  <c r="CV72" i="7"/>
  <c r="CU132" i="7"/>
  <c r="DA92" i="7"/>
  <c r="CZ95" i="7"/>
  <c r="DE82" i="7"/>
  <c r="CZ94" i="7"/>
  <c r="DC83" i="7"/>
  <c r="DD87" i="7"/>
  <c r="DE79" i="7"/>
  <c r="CY96" i="7"/>
  <c r="DB91" i="7"/>
  <c r="CV73" i="7"/>
  <c r="CU133" i="7"/>
  <c r="DD89" i="7"/>
  <c r="DC90" i="7"/>
  <c r="DF85" i="7"/>
  <c r="DD88" i="7"/>
  <c r="DE86" i="7"/>
  <c r="DA93" i="7"/>
  <c r="DP130" i="13" l="1"/>
  <c r="DQ71" i="13"/>
  <c r="DR82" i="13"/>
  <c r="DP76" i="13"/>
  <c r="DR86" i="13"/>
  <c r="DR78" i="13"/>
  <c r="DQ92" i="13"/>
  <c r="DR85" i="13"/>
  <c r="DR88" i="13"/>
  <c r="DP131" i="13"/>
  <c r="DQ72" i="13"/>
  <c r="DQ91" i="13"/>
  <c r="DR89" i="13"/>
  <c r="DQ83" i="13"/>
  <c r="DQ94" i="13"/>
  <c r="DN73" i="13"/>
  <c r="DQ75" i="13"/>
  <c r="DP74" i="13"/>
  <c r="DR77" i="13"/>
  <c r="DP96" i="13"/>
  <c r="DQ81" i="13"/>
  <c r="DN90" i="13"/>
  <c r="DQ80" i="13"/>
  <c r="DQ84" i="13"/>
  <c r="DQ93" i="13"/>
  <c r="DQ87" i="13"/>
  <c r="DP79" i="13"/>
  <c r="DS95" i="13"/>
  <c r="DF86" i="7"/>
  <c r="DE89" i="7"/>
  <c r="DC91" i="7"/>
  <c r="DF79" i="7"/>
  <c r="DD83" i="7"/>
  <c r="DF82" i="7"/>
  <c r="DB92" i="7"/>
  <c r="DD84" i="7"/>
  <c r="DB93" i="7"/>
  <c r="DE88" i="7"/>
  <c r="DD90" i="7"/>
  <c r="CW73" i="7"/>
  <c r="CV133" i="7"/>
  <c r="CZ96" i="7"/>
  <c r="DE87" i="7"/>
  <c r="DA94" i="7"/>
  <c r="DA95" i="7"/>
  <c r="CW72" i="7"/>
  <c r="CV132" i="7"/>
  <c r="DR87" i="13" l="1"/>
  <c r="DR84" i="13"/>
  <c r="DQ96" i="13"/>
  <c r="DR91" i="13"/>
  <c r="DT95" i="13"/>
  <c r="DO90" i="13"/>
  <c r="DQ74" i="13"/>
  <c r="DO73" i="13"/>
  <c r="DR83" i="13"/>
  <c r="DS88" i="13"/>
  <c r="DR92" i="13"/>
  <c r="DS86" i="13"/>
  <c r="DS82" i="13"/>
  <c r="DQ79" i="13"/>
  <c r="DR93" i="13"/>
  <c r="DR80" i="13"/>
  <c r="DR81" i="13"/>
  <c r="DS77" i="13"/>
  <c r="DR75" i="13"/>
  <c r="DR94" i="13"/>
  <c r="DS89" i="13"/>
  <c r="DQ131" i="13"/>
  <c r="DR72" i="13"/>
  <c r="DS85" i="13"/>
  <c r="DS78" i="13"/>
  <c r="DQ76" i="13"/>
  <c r="DQ130" i="13"/>
  <c r="DR71" i="13"/>
  <c r="DB95" i="7"/>
  <c r="DF87" i="7"/>
  <c r="CX73" i="7"/>
  <c r="CW133" i="7"/>
  <c r="DF88" i="7"/>
  <c r="DE84" i="7"/>
  <c r="DF89" i="7"/>
  <c r="CX72" i="7"/>
  <c r="CW132" i="7"/>
  <c r="DB94" i="7"/>
  <c r="DA96" i="7"/>
  <c r="DE90" i="7"/>
  <c r="DC93" i="7"/>
  <c r="DC92" i="7"/>
  <c r="DE83" i="7"/>
  <c r="DD91" i="7"/>
  <c r="DR130" i="13" l="1"/>
  <c r="DS71" i="13"/>
  <c r="DR131" i="13"/>
  <c r="DS72" i="13"/>
  <c r="DT77" i="13"/>
  <c r="DR79" i="13"/>
  <c r="DT88" i="13"/>
  <c r="DP73" i="13"/>
  <c r="DS91" i="13"/>
  <c r="DS84" i="13"/>
  <c r="DT78" i="13"/>
  <c r="DS94" i="13"/>
  <c r="DS80" i="13"/>
  <c r="DT86" i="13"/>
  <c r="DP90" i="13"/>
  <c r="DR76" i="13"/>
  <c r="DT85" i="13"/>
  <c r="DT89" i="13"/>
  <c r="DS75" i="13"/>
  <c r="DS81" i="13"/>
  <c r="DS93" i="13"/>
  <c r="DT82" i="13"/>
  <c r="DS92" i="13"/>
  <c r="DS83" i="13"/>
  <c r="DR74" i="13"/>
  <c r="DU95" i="13"/>
  <c r="DR96" i="13"/>
  <c r="DS87" i="13"/>
  <c r="DD92" i="7"/>
  <c r="DF90" i="7"/>
  <c r="DC94" i="7"/>
  <c r="DE91" i="7"/>
  <c r="DF83" i="7"/>
  <c r="DD93" i="7"/>
  <c r="DB96" i="7"/>
  <c r="CY72" i="7"/>
  <c r="CX132" i="7"/>
  <c r="DF84" i="7"/>
  <c r="CY73" i="7"/>
  <c r="CX133" i="7"/>
  <c r="DC95" i="7"/>
  <c r="DV95" i="13" l="1"/>
  <c r="DT83" i="13"/>
  <c r="DT81" i="13"/>
  <c r="DU89" i="13"/>
  <c r="DU86" i="13"/>
  <c r="DT84" i="13"/>
  <c r="DQ73" i="13"/>
  <c r="DS131" i="13"/>
  <c r="DT72" i="13"/>
  <c r="DT87" i="13"/>
  <c r="DU82" i="13"/>
  <c r="DS76" i="13"/>
  <c r="DT94" i="13"/>
  <c r="DS79" i="13"/>
  <c r="DS96" i="13"/>
  <c r="DS74" i="13"/>
  <c r="DT92" i="13"/>
  <c r="DT93" i="13"/>
  <c r="DT75" i="13"/>
  <c r="DU85" i="13"/>
  <c r="DQ90" i="13"/>
  <c r="DT80" i="13"/>
  <c r="DU78" i="13"/>
  <c r="DT91" i="13"/>
  <c r="DU88" i="13"/>
  <c r="DU77" i="13"/>
  <c r="DS130" i="13"/>
  <c r="DT71" i="13"/>
  <c r="CZ73" i="7"/>
  <c r="CY133" i="7"/>
  <c r="CZ72" i="7"/>
  <c r="CY132" i="7"/>
  <c r="DE93" i="7"/>
  <c r="DF91" i="7"/>
  <c r="DD95" i="7"/>
  <c r="DC96" i="7"/>
  <c r="DD94" i="7"/>
  <c r="DE92" i="7"/>
  <c r="DT130" i="13" l="1"/>
  <c r="DU71" i="13"/>
  <c r="DV88" i="13"/>
  <c r="DV78" i="13"/>
  <c r="DR90" i="13"/>
  <c r="DU75" i="13"/>
  <c r="DU92" i="13"/>
  <c r="DT96" i="13"/>
  <c r="DU94" i="13"/>
  <c r="DV82" i="13"/>
  <c r="DT131" i="13"/>
  <c r="DU72" i="13"/>
  <c r="DU84" i="13"/>
  <c r="DV89" i="13"/>
  <c r="DU83" i="13"/>
  <c r="DV77" i="13"/>
  <c r="DU91" i="13"/>
  <c r="DU80" i="13"/>
  <c r="DV85" i="13"/>
  <c r="DU93" i="13"/>
  <c r="DT74" i="13"/>
  <c r="DT79" i="13"/>
  <c r="DT76" i="13"/>
  <c r="DU87" i="13"/>
  <c r="DR73" i="13"/>
  <c r="DV86" i="13"/>
  <c r="DU81" i="13"/>
  <c r="DW95" i="13"/>
  <c r="DF92" i="7"/>
  <c r="DD96" i="7"/>
  <c r="DA72" i="7"/>
  <c r="CZ132" i="7"/>
  <c r="DE94" i="7"/>
  <c r="DE95" i="7"/>
  <c r="DF93" i="7"/>
  <c r="DA73" i="7"/>
  <c r="CZ133" i="7"/>
  <c r="DW86" i="13" l="1"/>
  <c r="DV93" i="13"/>
  <c r="DX95" i="13"/>
  <c r="DV87" i="13"/>
  <c r="DU79" i="13"/>
  <c r="DV80" i="13"/>
  <c r="DW77" i="13"/>
  <c r="DW89" i="13"/>
  <c r="DU131" i="13"/>
  <c r="DV72" i="13"/>
  <c r="DV94" i="13"/>
  <c r="DV92" i="13"/>
  <c r="DS90" i="13"/>
  <c r="DW88" i="13"/>
  <c r="DV81" i="13"/>
  <c r="DS73" i="13"/>
  <c r="DU76" i="13"/>
  <c r="DU74" i="13"/>
  <c r="DW85" i="13"/>
  <c r="DV91" i="13"/>
  <c r="DV83" i="13"/>
  <c r="DV84" i="13"/>
  <c r="DW82" i="13"/>
  <c r="DU96" i="13"/>
  <c r="DV75" i="13"/>
  <c r="DW78" i="13"/>
  <c r="DU130" i="13"/>
  <c r="DV71" i="13"/>
  <c r="DF94" i="7"/>
  <c r="DE96" i="7"/>
  <c r="DB73" i="7"/>
  <c r="DA133" i="7"/>
  <c r="DF95" i="7"/>
  <c r="DB72" i="7"/>
  <c r="DA132" i="7"/>
  <c r="DV130" i="13" l="1"/>
  <c r="DW71" i="13"/>
  <c r="DW83" i="13"/>
  <c r="DW75" i="13"/>
  <c r="DX82" i="13"/>
  <c r="DX85" i="13"/>
  <c r="DV76" i="13"/>
  <c r="DW81" i="13"/>
  <c r="DT90" i="13"/>
  <c r="DW94" i="13"/>
  <c r="DX89" i="13"/>
  <c r="DW80" i="13"/>
  <c r="DW87" i="13"/>
  <c r="DW93" i="13"/>
  <c r="DX78" i="13"/>
  <c r="DV96" i="13"/>
  <c r="DW84" i="13"/>
  <c r="DW91" i="13"/>
  <c r="DV74" i="13"/>
  <c r="DT73" i="13"/>
  <c r="DX88" i="13"/>
  <c r="DW92" i="13"/>
  <c r="DV131" i="13"/>
  <c r="DW72" i="13"/>
  <c r="DX77" i="13"/>
  <c r="DV79" i="13"/>
  <c r="DY95" i="13"/>
  <c r="DX86" i="13"/>
  <c r="DF96" i="7"/>
  <c r="DC72" i="7"/>
  <c r="DB132" i="7"/>
  <c r="DC73" i="7"/>
  <c r="DB133" i="7"/>
  <c r="DY86" i="13" l="1"/>
  <c r="DW79" i="13"/>
  <c r="DW131" i="13"/>
  <c r="DX72" i="13"/>
  <c r="DY88" i="13"/>
  <c r="DW74" i="13"/>
  <c r="DX84" i="13"/>
  <c r="DY78" i="13"/>
  <c r="DX87" i="13"/>
  <c r="DY89" i="13"/>
  <c r="DU90" i="13"/>
  <c r="DW76" i="13"/>
  <c r="DY82" i="13"/>
  <c r="DX83" i="13"/>
  <c r="DZ95" i="13"/>
  <c r="DY77" i="13"/>
  <c r="DX92" i="13"/>
  <c r="DU73" i="13"/>
  <c r="DX91" i="13"/>
  <c r="DW96" i="13"/>
  <c r="DX93" i="13"/>
  <c r="DX80" i="13"/>
  <c r="DX94" i="13"/>
  <c r="DX81" i="13"/>
  <c r="DY85" i="13"/>
  <c r="DX75" i="13"/>
  <c r="DW130" i="13"/>
  <c r="DX71" i="13"/>
  <c r="DD73" i="7"/>
  <c r="DC133" i="7"/>
  <c r="DD72" i="7"/>
  <c r="DC132" i="7"/>
  <c r="DZ85" i="13" l="1"/>
  <c r="DY94" i="13"/>
  <c r="DY91" i="13"/>
  <c r="DY92" i="13"/>
  <c r="DV90" i="13"/>
  <c r="DX130" i="13"/>
  <c r="DY71" i="13"/>
  <c r="DY93" i="13"/>
  <c r="EA95" i="13"/>
  <c r="DZ82" i="13"/>
  <c r="DY87" i="13"/>
  <c r="DY84" i="13"/>
  <c r="DZ88" i="13"/>
  <c r="DX79" i="13"/>
  <c r="DY75" i="13"/>
  <c r="DY81" i="13"/>
  <c r="DY80" i="13"/>
  <c r="DX96" i="13"/>
  <c r="DV73" i="13"/>
  <c r="DZ77" i="13"/>
  <c r="DY83" i="13"/>
  <c r="DX76" i="13"/>
  <c r="DZ89" i="13"/>
  <c r="DZ78" i="13"/>
  <c r="DX74" i="13"/>
  <c r="DX131" i="13"/>
  <c r="DY72" i="13"/>
  <c r="DZ86" i="13"/>
  <c r="DE72" i="7"/>
  <c r="DD132" i="7"/>
  <c r="DE73" i="7"/>
  <c r="DD133" i="7"/>
  <c r="EA86" i="13" l="1"/>
  <c r="DY74" i="13"/>
  <c r="EA89" i="13"/>
  <c r="DZ83" i="13"/>
  <c r="DW73" i="13"/>
  <c r="DZ80" i="13"/>
  <c r="DZ75" i="13"/>
  <c r="EA88" i="13"/>
  <c r="DZ87" i="13"/>
  <c r="EB95" i="13"/>
  <c r="DY130" i="13"/>
  <c r="DZ71" i="13"/>
  <c r="DZ92" i="13"/>
  <c r="DZ94" i="13"/>
  <c r="DY131" i="13"/>
  <c r="DZ72" i="13"/>
  <c r="EA78" i="13"/>
  <c r="DY76" i="13"/>
  <c r="EA77" i="13"/>
  <c r="DY96" i="13"/>
  <c r="DZ81" i="13"/>
  <c r="DY79" i="13"/>
  <c r="DZ84" i="13"/>
  <c r="EA82" i="13"/>
  <c r="DZ93" i="13"/>
  <c r="DW90" i="13"/>
  <c r="DZ91" i="13"/>
  <c r="EA85" i="13"/>
  <c r="DF73" i="7"/>
  <c r="DF133" i="7" s="1"/>
  <c r="DE133" i="7"/>
  <c r="DF72" i="7"/>
  <c r="DF132" i="7" s="1"/>
  <c r="DE132" i="7"/>
  <c r="DX90" i="13" l="1"/>
  <c r="EB82" i="13"/>
  <c r="DZ96" i="13"/>
  <c r="DZ131" i="13"/>
  <c r="EA72" i="13"/>
  <c r="EC95" i="13"/>
  <c r="EA83" i="13"/>
  <c r="EB85" i="13"/>
  <c r="DZ79" i="13"/>
  <c r="DZ76" i="13"/>
  <c r="EA92" i="13"/>
  <c r="EB88" i="13"/>
  <c r="EA80" i="13"/>
  <c r="DZ74" i="13"/>
  <c r="EA91" i="13"/>
  <c r="EA93" i="13"/>
  <c r="EA84" i="13"/>
  <c r="EA81" i="13"/>
  <c r="EB77" i="13"/>
  <c r="EB78" i="13"/>
  <c r="EA94" i="13"/>
  <c r="DZ130" i="13"/>
  <c r="EA71" i="13"/>
  <c r="EA87" i="13"/>
  <c r="EA75" i="13"/>
  <c r="DX73" i="13"/>
  <c r="EB89" i="13"/>
  <c r="EB86" i="13"/>
  <c r="DY73" i="13" l="1"/>
  <c r="EB94" i="13"/>
  <c r="EB91" i="13"/>
  <c r="EB83" i="13"/>
  <c r="EC86" i="13"/>
  <c r="EB87" i="13"/>
  <c r="EC77" i="13"/>
  <c r="EB84" i="13"/>
  <c r="EB80" i="13"/>
  <c r="EB92" i="13"/>
  <c r="EA79" i="13"/>
  <c r="EA131" i="13"/>
  <c r="EB72" i="13"/>
  <c r="EC82" i="13"/>
  <c r="EC89" i="13"/>
  <c r="EB75" i="13"/>
  <c r="EA130" i="13"/>
  <c r="EB71" i="13"/>
  <c r="EC78" i="13"/>
  <c r="EB81" i="13"/>
  <c r="EB93" i="13"/>
  <c r="EA74" i="13"/>
  <c r="EC88" i="13"/>
  <c r="EA76" i="13"/>
  <c r="EC85" i="13"/>
  <c r="ED95" i="13"/>
  <c r="EA96" i="13"/>
  <c r="DY90" i="13"/>
  <c r="DZ90" i="13" l="1"/>
  <c r="EB76" i="13"/>
  <c r="EC81" i="13"/>
  <c r="ED89" i="13"/>
  <c r="EE95" i="13"/>
  <c r="EB74" i="13"/>
  <c r="EB130" i="13"/>
  <c r="EC71" i="13"/>
  <c r="EB131" i="13"/>
  <c r="EC72" i="13"/>
  <c r="EC92" i="13"/>
  <c r="EC84" i="13"/>
  <c r="EC87" i="13"/>
  <c r="EC83" i="13"/>
  <c r="EC94" i="13"/>
  <c r="EB96" i="13"/>
  <c r="ED85" i="13"/>
  <c r="ED88" i="13"/>
  <c r="EC93" i="13"/>
  <c r="ED78" i="13"/>
  <c r="EC75" i="13"/>
  <c r="ED82" i="13"/>
  <c r="EB79" i="13"/>
  <c r="EC80" i="13"/>
  <c r="ED77" i="13"/>
  <c r="ED86" i="13"/>
  <c r="EC91" i="13"/>
  <c r="DZ73" i="13"/>
  <c r="EA73" i="13" l="1"/>
  <c r="ED80" i="13"/>
  <c r="EE78" i="13"/>
  <c r="EE88" i="13"/>
  <c r="ED83" i="13"/>
  <c r="EC131" i="13"/>
  <c r="ED72" i="13"/>
  <c r="EC74" i="13"/>
  <c r="EC76" i="13"/>
  <c r="EE86" i="13"/>
  <c r="EE82" i="13"/>
  <c r="EC96" i="13"/>
  <c r="ED84" i="13"/>
  <c r="EE89" i="13"/>
  <c r="ED91" i="13"/>
  <c r="EE77" i="13"/>
  <c r="EC79" i="13"/>
  <c r="ED75" i="13"/>
  <c r="ED93" i="13"/>
  <c r="EE85" i="13"/>
  <c r="ED94" i="13"/>
  <c r="ED87" i="13"/>
  <c r="ED92" i="13"/>
  <c r="EC130" i="13"/>
  <c r="ED71" i="13"/>
  <c r="EF95" i="13"/>
  <c r="ED81" i="13"/>
  <c r="EA90" i="13"/>
  <c r="EE94" i="13" l="1"/>
  <c r="ED79" i="13"/>
  <c r="EE91" i="13"/>
  <c r="EF82" i="13"/>
  <c r="EF88" i="13"/>
  <c r="EB90" i="13"/>
  <c r="EE92" i="13"/>
  <c r="EE93" i="13"/>
  <c r="EE84" i="13"/>
  <c r="ED76" i="13"/>
  <c r="ED131" i="13"/>
  <c r="EE72" i="13"/>
  <c r="EE80" i="13"/>
  <c r="EE81" i="13"/>
  <c r="ED130" i="13"/>
  <c r="EE71" i="13"/>
  <c r="EE87" i="13"/>
  <c r="EF85" i="13"/>
  <c r="EE75" i="13"/>
  <c r="EF77" i="13"/>
  <c r="EF89" i="13"/>
  <c r="ED96" i="13"/>
  <c r="EF86" i="13"/>
  <c r="ED74" i="13"/>
  <c r="EE83" i="13"/>
  <c r="EF78" i="13"/>
  <c r="EB73" i="13"/>
  <c r="EC73" i="13" l="1"/>
  <c r="EF83" i="13"/>
  <c r="EF75" i="13"/>
  <c r="EF87" i="13"/>
  <c r="EF81" i="13"/>
  <c r="EE131" i="13"/>
  <c r="EF72" i="13"/>
  <c r="EF84" i="13"/>
  <c r="EF92" i="13"/>
  <c r="EF91" i="13"/>
  <c r="EF94" i="13"/>
  <c r="EE74" i="13"/>
  <c r="EE96" i="13"/>
  <c r="EE130" i="13"/>
  <c r="EF71" i="13"/>
  <c r="EF80" i="13"/>
  <c r="EE76" i="13"/>
  <c r="EF93" i="13"/>
  <c r="EC90" i="13"/>
  <c r="EE79" i="13"/>
  <c r="EF96" i="13" l="1"/>
  <c r="EF131" i="13"/>
  <c r="EF79" i="13"/>
  <c r="ED90" i="13"/>
  <c r="EF76" i="13"/>
  <c r="EF130" i="13"/>
  <c r="EF74" i="13"/>
  <c r="ED73" i="13"/>
  <c r="EE73" i="13" l="1"/>
  <c r="EE90" i="13"/>
  <c r="EF73" i="13" l="1"/>
  <c r="EF90" i="13"/>
</calcChain>
</file>

<file path=xl/sharedStrings.xml><?xml version="1.0" encoding="utf-8"?>
<sst xmlns="http://schemas.openxmlformats.org/spreadsheetml/2006/main" count="12063" uniqueCount="234">
  <si>
    <t>regiao</t>
  </si>
  <si>
    <t>estado</t>
  </si>
  <si>
    <t>municipio</t>
  </si>
  <si>
    <t>coduf</t>
  </si>
  <si>
    <t>codmun</t>
  </si>
  <si>
    <t>codRegiaoSaude</t>
  </si>
  <si>
    <t>nomeRegiaoSaude</t>
  </si>
  <si>
    <t>data</t>
  </si>
  <si>
    <t>semanaEpi</t>
  </si>
  <si>
    <t>populacaoTCU2019</t>
  </si>
  <si>
    <t>casosAcumulado</t>
  </si>
  <si>
    <t>casosNovos</t>
  </si>
  <si>
    <t>obitosAcumulado</t>
  </si>
  <si>
    <t>obitosNovos</t>
  </si>
  <si>
    <t>Recuperadosnovos</t>
  </si>
  <si>
    <t>emAcompanhamentoNovos</t>
  </si>
  <si>
    <t>Brasil</t>
  </si>
  <si>
    <t>76</t>
  </si>
  <si>
    <t>Norte</t>
  </si>
  <si>
    <t>RO</t>
  </si>
  <si>
    <t>11</t>
  </si>
  <si>
    <t>AC</t>
  </si>
  <si>
    <t>12</t>
  </si>
  <si>
    <t>AM</t>
  </si>
  <si>
    <t>13</t>
  </si>
  <si>
    <t>RR</t>
  </si>
  <si>
    <t>14</t>
  </si>
  <si>
    <t>PA</t>
  </si>
  <si>
    <t>15</t>
  </si>
  <si>
    <t>AP</t>
  </si>
  <si>
    <t>16</t>
  </si>
  <si>
    <t>TO</t>
  </si>
  <si>
    <t>17</t>
  </si>
  <si>
    <t>Nordeste</t>
  </si>
  <si>
    <t>MA</t>
  </si>
  <si>
    <t>21</t>
  </si>
  <si>
    <t>PI</t>
  </si>
  <si>
    <t>22</t>
  </si>
  <si>
    <t>CE</t>
  </si>
  <si>
    <t>23</t>
  </si>
  <si>
    <t>RN</t>
  </si>
  <si>
    <t>24</t>
  </si>
  <si>
    <t>PB</t>
  </si>
  <si>
    <t>25</t>
  </si>
  <si>
    <t>PE</t>
  </si>
  <si>
    <t>26</t>
  </si>
  <si>
    <t>AL</t>
  </si>
  <si>
    <t>27</t>
  </si>
  <si>
    <t>SE</t>
  </si>
  <si>
    <t>28</t>
  </si>
  <si>
    <t>BA</t>
  </si>
  <si>
    <t>29</t>
  </si>
  <si>
    <t>Sudeste</t>
  </si>
  <si>
    <t>MG</t>
  </si>
  <si>
    <t>31</t>
  </si>
  <si>
    <t>ES</t>
  </si>
  <si>
    <t>32</t>
  </si>
  <si>
    <t>RJ</t>
  </si>
  <si>
    <t>33</t>
  </si>
  <si>
    <t>SP</t>
  </si>
  <si>
    <t>35</t>
  </si>
  <si>
    <t>Sul</t>
  </si>
  <si>
    <t>PR</t>
  </si>
  <si>
    <t>41</t>
  </si>
  <si>
    <t>SC</t>
  </si>
  <si>
    <t>42</t>
  </si>
  <si>
    <t>RS</t>
  </si>
  <si>
    <t>43</t>
  </si>
  <si>
    <t>Centro-Oeste</t>
  </si>
  <si>
    <t>MS</t>
  </si>
  <si>
    <t>50</t>
  </si>
  <si>
    <t>MT</t>
  </si>
  <si>
    <t>51</t>
  </si>
  <si>
    <t>GO</t>
  </si>
  <si>
    <t>52</t>
  </si>
  <si>
    <t>DF</t>
  </si>
  <si>
    <t>53</t>
  </si>
  <si>
    <t>Column Labels</t>
  </si>
  <si>
    <t>(blank)</t>
  </si>
  <si>
    <t>Grand Total</t>
  </si>
  <si>
    <t>Row Labels</t>
  </si>
  <si>
    <t>25/fev</t>
  </si>
  <si>
    <t>26/fev</t>
  </si>
  <si>
    <t>27/fev</t>
  </si>
  <si>
    <t>28/fev</t>
  </si>
  <si>
    <t>29/fev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</si>
  <si>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</si>
  <si>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</si>
  <si>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</si>
  <si>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</si>
  <si>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</si>
  <si>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</si>
  <si>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</si>
  <si>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</si>
  <si>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</si>
  <si>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</si>
  <si>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</si>
  <si>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</si>
  <si>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</si>
  <si>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</si>
  <si>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</si>
  <si>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</si>
  <si>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</si>
  <si>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</si>
  <si>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</si>
  <si>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</si>
  <si>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</si>
  <si>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</si>
  <si>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</si>
  <si>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</si>
  <si>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</si>
  <si>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</si>
  <si>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</si>
  <si>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</si>
  <si>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</si>
  <si>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</si>
  <si>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</si>
  <si>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</si>
  <si>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</si>
  <si>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</si>
  <si>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</si>
  <si>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</si>
  <si>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</si>
  <si>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</si>
  <si>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</si>
  <si>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</si>
  <si>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</si>
  <si>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</si>
  <si>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</si>
  <si>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</si>
  <si>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</si>
  <si>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</si>
  <si>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</si>
  <si>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</si>
  <si>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</si>
  <si>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</si>
  <si>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</si>
  <si>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</si>
  <si>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</si>
  <si>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</si>
  <si>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</si>
  <si>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</si>
  <si>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</si>
  <si>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</si>
  <si>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</si>
  <si>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</si>
  <si>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</si>
  <si>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</si>
  <si>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</si>
  <si>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</si>
  <si>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</si>
  <si>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</si>
  <si>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</si>
  <si>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</si>
  <si>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</si>
  <si>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</si>
  <si>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</si>
  <si>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</si>
  <si>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</si>
  <si>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</si>
  <si>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</si>
  <si>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</si>
  <si>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</si>
  <si>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</si>
  <si>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</si>
  <si>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</si>
  <si>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</si>
  <si>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</si>
  <si>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</si>
  <si>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</si>
  <si>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</si>
  <si>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</si>
  <si>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</si>
  <si>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</si>
  <si>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</si>
  <si>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</si>
  <si>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</si>
  <si>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</si>
  <si>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</si>
  <si>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</si>
  <si>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</si>
  <si>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</si>
  <si>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</si>
  <si>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</si>
  <si>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</si>
  <si>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</si>
  <si>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</si>
  <si>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</si>
  <si>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</si>
  <si>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</si>
  <si>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Average of populacaoTCU2019</t>
  </si>
  <si>
    <t>semana</t>
  </si>
  <si>
    <t>Max of casosAcumulado</t>
  </si>
  <si>
    <t>identificar quando cruzou limite</t>
  </si>
  <si>
    <t>1. Cronológico: número de casos por milhão em ordem cronológica</t>
  </si>
  <si>
    <t>2. Identificação de limite uniforme para comparabilidade</t>
  </si>
  <si>
    <t>limite:</t>
  </si>
  <si>
    <t>3. Criar indexador cronológico para critério anterior</t>
  </si>
  <si>
    <t>4. Plotar gráfico uniformizado</t>
  </si>
  <si>
    <t>por 100 mil habitantes</t>
  </si>
  <si>
    <t>Max of obitosAcumulado</t>
  </si>
  <si>
    <t>por 1mi habitantes</t>
  </si>
  <si>
    <t>HOSPITALAR</t>
  </si>
  <si>
    <t>GERAL</t>
  </si>
  <si>
    <t>FISCAL-SOCIAL</t>
  </si>
  <si>
    <t>Testes por milhão</t>
  </si>
  <si>
    <t>Casos por milhão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</si>
  <si>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</si>
  <si>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</si>
  <si>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</si>
  <si>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</si>
  <si>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</si>
  <si>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</si>
  <si>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</si>
  <si>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</si>
  <si>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</si>
  <si>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</si>
  <si>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</si>
  <si>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</si>
  <si>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</si>
  <si>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</si>
  <si>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</si>
  <si>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</si>
  <si>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</si>
  <si>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</si>
  <si>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</si>
  <si>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</si>
  <si>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</si>
  <si>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</si>
  <si>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</si>
  <si>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</si>
  <si>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</si>
  <si>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</si>
  <si>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Mortes por milhão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</si>
</sst>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416]d\-mmm;@"/>
    <numFmt numFmtId="165" formatCode="d/m;@"/>
    <numFmt numFmtId="166" formatCode="_-* #,##0_-;\-* #,##0_-;_-* &quot;-&quot;??_-;_-@_-"/>
  </numFmts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164" fontId="0" fillId="3" borderId="0" xfId="0" applyNumberFormat="1" applyFill="1"/>
    <xf numFmtId="164" fontId="0" fillId="0" borderId="0" xfId="0" applyNumberFormat="1"/>
    <xf numFmtId="165" fontId="0" fillId="0" borderId="0" xfId="0" applyNumberFormat="1"/>
    <xf numFmtId="16" fontId="0" fillId="0" borderId="0" xfId="0" applyNumberFormat="1"/>
    <xf numFmtId="166" fontId="0" fillId="0" borderId="0" xfId="3" applyNumberFormat="1" applyFont="1"/>
    <xf numFmtId="14" fontId="5" fillId="0" borderId="0" xfId="0" applyNumberFormat="1" applyFont="1"/>
  </cellXfs>
  <cellStyles count="4">
    <cellStyle name="Comma" xfId="3" builtinId="3"/>
    <cellStyle name="Comma 2" xfId="2" xr:uid="{8D5922BC-6EAE-416B-87E9-2DB58460DC3E}"/>
    <cellStyle name="Normal" xfId="0" builtinId="0"/>
    <cellStyle name="Normal 2" xfId="1" xr:uid="{A07BE670-8EAF-4E90-BB1E-5561E7AB3D62}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8.xml"/><Relationship Id="rId18" Type="http://schemas.openxmlformats.org/officeDocument/2006/relationships/chartsheet" Target="chartsheets/sheet9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5.xml"/><Relationship Id="rId17" Type="http://schemas.openxmlformats.org/officeDocument/2006/relationships/worksheet" Target="worksheets/sheet9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8.xml"/><Relationship Id="rId20" Type="http://schemas.openxmlformats.org/officeDocument/2006/relationships/chartsheet" Target="chartsheets/sheet10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7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chartsheet" Target="chartsheets/sheet3.xml"/><Relationship Id="rId19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chartsheet" Target="chartsheets/sheet6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79915645750884"/>
          <c:y val="0.14981010972994943"/>
          <c:w val="0.91907410252258315"/>
          <c:h val="0.62350946236364135"/>
        </c:manualLayout>
      </c:layout>
      <c:lineChart>
        <c:grouping val="standard"/>
        <c:varyColors val="0"/>
        <c:ser>
          <c:idx val="19"/>
          <c:order val="0"/>
          <c:tx>
            <c:strRef>
              <c:f>'casos acum por 1mi'!$A$120</c:f>
              <c:strCache>
                <c:ptCount val="1"/>
                <c:pt idx="0">
                  <c:v>RN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1mi'!$B$120:$EF$120</c:f>
              <c:numCache>
                <c:formatCode>General</c:formatCode>
                <c:ptCount val="135"/>
                <c:pt idx="0">
                  <c:v>1.7109357021808442</c:v>
                </c:pt>
                <c:pt idx="1">
                  <c:v>2.5664035532712663</c:v>
                </c:pt>
                <c:pt idx="2">
                  <c:v>3.7070273547251626</c:v>
                </c:pt>
                <c:pt idx="3">
                  <c:v>3.7070273547251626</c:v>
                </c:pt>
                <c:pt idx="4">
                  <c:v>3.9921833050886364</c:v>
                </c:pt>
                <c:pt idx="5">
                  <c:v>5.4179630569060064</c:v>
                </c:pt>
                <c:pt idx="6">
                  <c:v>7.9843666101772728</c:v>
                </c:pt>
                <c:pt idx="7">
                  <c:v>12.832017766356332</c:v>
                </c:pt>
                <c:pt idx="8">
                  <c:v>19.390604624716232</c:v>
                </c:pt>
                <c:pt idx="9">
                  <c:v>21.9570081779875</c:v>
                </c:pt>
                <c:pt idx="10">
                  <c:v>23.38278792980487</c:v>
                </c:pt>
                <c:pt idx="11">
                  <c:v>26.234347433439609</c:v>
                </c:pt>
                <c:pt idx="12">
                  <c:v>29.941374788164772</c:v>
                </c:pt>
                <c:pt idx="13">
                  <c:v>50.187447263971428</c:v>
                </c:pt>
                <c:pt idx="14">
                  <c:v>60.453061477056494</c:v>
                </c:pt>
                <c:pt idx="15">
                  <c:v>69.007739987960719</c:v>
                </c:pt>
                <c:pt idx="16">
                  <c:v>70.148363789414617</c:v>
                </c:pt>
                <c:pt idx="17">
                  <c:v>72.429611392322414</c:v>
                </c:pt>
                <c:pt idx="18">
                  <c:v>74.425703044866722</c:v>
                </c:pt>
                <c:pt idx="19">
                  <c:v>74.425703044866722</c:v>
                </c:pt>
                <c:pt idx="20">
                  <c:v>74.996014945593672</c:v>
                </c:pt>
                <c:pt idx="21">
                  <c:v>82.410069655043998</c:v>
                </c:pt>
                <c:pt idx="22">
                  <c:v>86.117097009769154</c:v>
                </c:pt>
                <c:pt idx="23">
                  <c:v>96.667867173217701</c:v>
                </c:pt>
                <c:pt idx="24">
                  <c:v>107.21863733666623</c:v>
                </c:pt>
                <c:pt idx="25">
                  <c:v>113.77722419502614</c:v>
                </c:pt>
                <c:pt idx="26">
                  <c:v>114.06238014538961</c:v>
                </c:pt>
                <c:pt idx="27">
                  <c:v>132.02720501828847</c:v>
                </c:pt>
                <c:pt idx="28">
                  <c:v>147.1404703875526</c:v>
                </c:pt>
                <c:pt idx="29">
                  <c:v>151.41780964300472</c:v>
                </c:pt>
                <c:pt idx="30">
                  <c:v>169.66779046626704</c:v>
                </c:pt>
                <c:pt idx="31">
                  <c:v>173.37481782099221</c:v>
                </c:pt>
                <c:pt idx="32">
                  <c:v>184.21074393480421</c:v>
                </c:pt>
                <c:pt idx="33">
                  <c:v>201.89041285733961</c:v>
                </c:pt>
                <c:pt idx="34">
                  <c:v>215.00758657405942</c:v>
                </c:pt>
                <c:pt idx="35">
                  <c:v>222.7067972338732</c:v>
                </c:pt>
                <c:pt idx="36">
                  <c:v>235.25365904986609</c:v>
                </c:pt>
                <c:pt idx="37">
                  <c:v>237.24975070241041</c:v>
                </c:pt>
                <c:pt idx="38">
                  <c:v>244.37864946149725</c:v>
                </c:pt>
                <c:pt idx="39">
                  <c:v>309.67936209473282</c:v>
                </c:pt>
                <c:pt idx="40">
                  <c:v>335.62855357780893</c:v>
                </c:pt>
                <c:pt idx="41">
                  <c:v>369.84726762142583</c:v>
                </c:pt>
                <c:pt idx="42">
                  <c:v>389.52302819650555</c:v>
                </c:pt>
                <c:pt idx="43">
                  <c:v>396.93708290595583</c:v>
                </c:pt>
                <c:pt idx="44">
                  <c:v>405.20660546649663</c:v>
                </c:pt>
                <c:pt idx="45">
                  <c:v>437.99953975829612</c:v>
                </c:pt>
                <c:pt idx="46">
                  <c:v>448.8354658721081</c:v>
                </c:pt>
                <c:pt idx="47">
                  <c:v>495.88619768208139</c:v>
                </c:pt>
                <c:pt idx="48">
                  <c:v>519.26898561188614</c:v>
                </c:pt>
                <c:pt idx="49">
                  <c:v>547.21426874750659</c:v>
                </c:pt>
                <c:pt idx="50">
                  <c:v>549.78067230077795</c:v>
                </c:pt>
                <c:pt idx="51">
                  <c:v>567.17518527294976</c:v>
                </c:pt>
                <c:pt idx="52">
                  <c:v>579.72204708894276</c:v>
                </c:pt>
                <c:pt idx="53">
                  <c:v>674.96413451034311</c:v>
                </c:pt>
                <c:pt idx="54">
                  <c:v>723.44064607213363</c:v>
                </c:pt>
                <c:pt idx="55">
                  <c:v>794.44447771263867</c:v>
                </c:pt>
                <c:pt idx="56">
                  <c:v>856.60847489187597</c:v>
                </c:pt>
                <c:pt idx="57">
                  <c:v>894.53421629021807</c:v>
                </c:pt>
                <c:pt idx="58">
                  <c:v>907.93654595730129</c:v>
                </c:pt>
                <c:pt idx="59">
                  <c:v>993.19817511598012</c:v>
                </c:pt>
                <c:pt idx="60">
                  <c:v>1082.4519875797475</c:v>
                </c:pt>
                <c:pt idx="61">
                  <c:v>1157.7331584757046</c:v>
                </c:pt>
                <c:pt idx="62">
                  <c:v>1212.1979449951282</c:v>
                </c:pt>
                <c:pt idx="63">
                  <c:v>1311.4322157216172</c:v>
                </c:pt>
                <c:pt idx="64">
                  <c:v>1339.3774988572375</c:v>
                </c:pt>
                <c:pt idx="65">
                  <c:v>1357.057167779773</c:v>
                </c:pt>
                <c:pt idx="66">
                  <c:v>1560.37336038893</c:v>
                </c:pt>
                <c:pt idx="67">
                  <c:v>1605.4280005463588</c:v>
                </c:pt>
                <c:pt idx="68">
                  <c:v>1605.4280005463588</c:v>
                </c:pt>
                <c:pt idx="69">
                  <c:v>1842.9629071991328</c:v>
                </c:pt>
                <c:pt idx="70">
                  <c:v>2110.7243445904346</c:v>
                </c:pt>
                <c:pt idx="71">
                  <c:v>2110.7243445904346</c:v>
                </c:pt>
                <c:pt idx="72">
                  <c:v>2270.9819886947075</c:v>
                </c:pt>
                <c:pt idx="73">
                  <c:v>2347.6889393424817</c:v>
                </c:pt>
                <c:pt idx="74">
                  <c:v>2608.8917898754239</c:v>
                </c:pt>
                <c:pt idx="75">
                  <c:v>2646.8175312737658</c:v>
                </c:pt>
                <c:pt idx="76">
                  <c:v>2691.8721714311951</c:v>
                </c:pt>
                <c:pt idx="77">
                  <c:v>2694.4385749844664</c:v>
                </c:pt>
                <c:pt idx="78">
                  <c:v>2695.2940428355569</c:v>
                </c:pt>
                <c:pt idx="79">
                  <c:v>3104.7779875575052</c:v>
                </c:pt>
                <c:pt idx="80">
                  <c:v>3144.414664658028</c:v>
                </c:pt>
                <c:pt idx="81">
                  <c:v>3298.6840338046673</c:v>
                </c:pt>
                <c:pt idx="82">
                  <c:v>3773.7538471102152</c:v>
                </c:pt>
                <c:pt idx="83">
                  <c:v>3849.8904858572628</c:v>
                </c:pt>
                <c:pt idx="84">
                  <c:v>3932.015399561943</c:v>
                </c:pt>
                <c:pt idx="85">
                  <c:v>4040.9449726007902</c:v>
                </c:pt>
                <c:pt idx="86">
                  <c:v>4053.2066784664194</c:v>
                </c:pt>
                <c:pt idx="87">
                  <c:v>4337.7923169291671</c:v>
                </c:pt>
                <c:pt idx="88">
                  <c:v>4337.7923169291671</c:v>
                </c:pt>
                <c:pt idx="89">
                  <c:v>4530.8428953252387</c:v>
                </c:pt>
                <c:pt idx="90">
                  <c:v>4573.6162878797595</c:v>
                </c:pt>
                <c:pt idx="91">
                  <c:v>5476.7051826808829</c:v>
                </c:pt>
                <c:pt idx="92">
                  <c:v>5500.6582825114137</c:v>
                </c:pt>
                <c:pt idx="93">
                  <c:v>5690.8573014038511</c:v>
                </c:pt>
                <c:pt idx="94">
                  <c:v>5724.5057035467416</c:v>
                </c:pt>
                <c:pt idx="95">
                  <c:v>6208.9856632142828</c:v>
                </c:pt>
                <c:pt idx="96">
                  <c:v>6463.0596149881385</c:v>
                </c:pt>
                <c:pt idx="97">
                  <c:v>6767.0358580756019</c:v>
                </c:pt>
                <c:pt idx="98">
                  <c:v>6915.8872641653352</c:v>
                </c:pt>
                <c:pt idx="99">
                  <c:v>6973.7739220891208</c:v>
                </c:pt>
                <c:pt idx="100">
                  <c:v>8475.1200007528114</c:v>
                </c:pt>
                <c:pt idx="101">
                  <c:v>8636.5182686585376</c:v>
                </c:pt>
                <c:pt idx="102">
                  <c:v>9096.1896606444589</c:v>
                </c:pt>
                <c:pt idx="103">
                  <c:v>9380.7752991072048</c:v>
                </c:pt>
                <c:pt idx="104">
                  <c:v>9530.1970170976656</c:v>
                </c:pt>
                <c:pt idx="105">
                  <c:v>9768.5873916015298</c:v>
                </c:pt>
                <c:pt idx="106">
                  <c:v>9879.2279003425574</c:v>
                </c:pt>
                <c:pt idx="107">
                  <c:v>9975.8957675157744</c:v>
                </c:pt>
                <c:pt idx="108">
                  <c:v>10214.28614201964</c:v>
                </c:pt>
                <c:pt idx="109">
                  <c:v>10411.3289037208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B62-457C-86C1-214EECB3700B}"/>
            </c:ext>
          </c:extLst>
        </c:ser>
        <c:ser>
          <c:idx val="11"/>
          <c:order val="1"/>
          <c:tx>
            <c:strRef>
              <c:f>'casos acum por 1mi'!$A$112</c:f>
              <c:strCache>
                <c:ptCount val="1"/>
                <c:pt idx="0">
                  <c:v>MS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1mi'!$B$112:$EF$112</c:f>
              <c:numCache>
                <c:formatCode>General</c:formatCode>
                <c:ptCount val="135"/>
                <c:pt idx="0">
                  <c:v>1.439373929915444</c:v>
                </c:pt>
                <c:pt idx="1">
                  <c:v>2.518904377352027</c:v>
                </c:pt>
                <c:pt idx="2">
                  <c:v>2.518904377352027</c:v>
                </c:pt>
                <c:pt idx="3">
                  <c:v>3.238591342309749</c:v>
                </c:pt>
                <c:pt idx="4">
                  <c:v>5.757495719661776</c:v>
                </c:pt>
                <c:pt idx="5">
                  <c:v>7.556713132056081</c:v>
                </c:pt>
                <c:pt idx="6">
                  <c:v>7.556713132056081</c:v>
                </c:pt>
                <c:pt idx="7">
                  <c:v>8.2764000970138039</c:v>
                </c:pt>
                <c:pt idx="8">
                  <c:v>8.636243579492664</c:v>
                </c:pt>
                <c:pt idx="9">
                  <c:v>8.9960870619715259</c:v>
                </c:pt>
                <c:pt idx="10">
                  <c:v>10.075617509408108</c:v>
                </c:pt>
                <c:pt idx="11">
                  <c:v>11.15514795684469</c:v>
                </c:pt>
                <c:pt idx="12">
                  <c:v>12.954365369238996</c:v>
                </c:pt>
                <c:pt idx="13">
                  <c:v>15.833113229069884</c:v>
                </c:pt>
                <c:pt idx="14">
                  <c:v>17.272487158985328</c:v>
                </c:pt>
                <c:pt idx="15">
                  <c:v>18.35201760642191</c:v>
                </c:pt>
                <c:pt idx="16">
                  <c:v>19.071704571379634</c:v>
                </c:pt>
                <c:pt idx="17">
                  <c:v>21.590608948731656</c:v>
                </c:pt>
                <c:pt idx="18">
                  <c:v>22.31029591368938</c:v>
                </c:pt>
                <c:pt idx="19">
                  <c:v>23.389826361125962</c:v>
                </c:pt>
                <c:pt idx="20">
                  <c:v>23.749669843604824</c:v>
                </c:pt>
                <c:pt idx="21">
                  <c:v>28.78747859830888</c:v>
                </c:pt>
                <c:pt idx="22">
                  <c:v>30.586696010703182</c:v>
                </c:pt>
                <c:pt idx="23">
                  <c:v>32.026069940618626</c:v>
                </c:pt>
                <c:pt idx="24">
                  <c:v>34.904817800449514</c:v>
                </c:pt>
                <c:pt idx="25">
                  <c:v>35.984348247886103</c:v>
                </c:pt>
                <c:pt idx="26">
                  <c:v>36.344191730364962</c:v>
                </c:pt>
                <c:pt idx="27">
                  <c:v>40.66231352011129</c:v>
                </c:pt>
                <c:pt idx="28">
                  <c:v>41.382000485069014</c:v>
                </c:pt>
                <c:pt idx="29">
                  <c:v>43.541061379942178</c:v>
                </c:pt>
                <c:pt idx="30">
                  <c:v>47.13949620473079</c:v>
                </c:pt>
                <c:pt idx="31">
                  <c:v>51.457617994477125</c:v>
                </c:pt>
                <c:pt idx="32">
                  <c:v>57.934800679096618</c:v>
                </c:pt>
                <c:pt idx="33">
                  <c:v>60.453705056448648</c:v>
                </c:pt>
                <c:pt idx="34">
                  <c:v>61.53323550388523</c:v>
                </c:pt>
                <c:pt idx="35">
                  <c:v>62.252922468842954</c:v>
                </c:pt>
                <c:pt idx="36">
                  <c:v>62.97260943380067</c:v>
                </c:pt>
                <c:pt idx="37">
                  <c:v>66.930887741068148</c:v>
                </c:pt>
                <c:pt idx="38">
                  <c:v>76.646661767997387</c:v>
                </c:pt>
                <c:pt idx="39">
                  <c:v>78.086035697912834</c:v>
                </c:pt>
                <c:pt idx="40">
                  <c:v>84.203374900053475</c:v>
                </c:pt>
                <c:pt idx="41">
                  <c:v>85.642748829968923</c:v>
                </c:pt>
                <c:pt idx="42">
                  <c:v>86.362435794926625</c:v>
                </c:pt>
                <c:pt idx="43">
                  <c:v>89.601027137236386</c:v>
                </c:pt>
                <c:pt idx="44">
                  <c:v>91.760088032109564</c:v>
                </c:pt>
                <c:pt idx="45">
                  <c:v>93.919148926982714</c:v>
                </c:pt>
                <c:pt idx="46">
                  <c:v>95.718366339377027</c:v>
                </c:pt>
                <c:pt idx="47">
                  <c:v>97.877427234250192</c:v>
                </c:pt>
                <c:pt idx="48">
                  <c:v>98.597114199207923</c:v>
                </c:pt>
                <c:pt idx="49">
                  <c:v>101.83570554151765</c:v>
                </c:pt>
                <c:pt idx="50">
                  <c:v>103.63492295391197</c:v>
                </c:pt>
                <c:pt idx="51">
                  <c:v>111.91132305092576</c:v>
                </c:pt>
                <c:pt idx="52">
                  <c:v>117.30897528810868</c:v>
                </c:pt>
                <c:pt idx="53">
                  <c:v>124.50584493768591</c:v>
                </c:pt>
                <c:pt idx="54">
                  <c:v>130.2633406573477</c:v>
                </c:pt>
                <c:pt idx="55">
                  <c:v>138.5397407543615</c:v>
                </c:pt>
                <c:pt idx="56">
                  <c:v>145.7366104039387</c:v>
                </c:pt>
                <c:pt idx="57">
                  <c:v>154.73269746591023</c:v>
                </c:pt>
                <c:pt idx="58">
                  <c:v>162.64925408044516</c:v>
                </c:pt>
                <c:pt idx="59">
                  <c:v>172.36502810737443</c:v>
                </c:pt>
                <c:pt idx="60">
                  <c:v>182.8004890992614</c:v>
                </c:pt>
                <c:pt idx="61">
                  <c:v>205.11078501295077</c:v>
                </c:pt>
                <c:pt idx="62">
                  <c:v>220.58405475954177</c:v>
                </c:pt>
                <c:pt idx="63">
                  <c:v>231.01951575142877</c:v>
                </c:pt>
                <c:pt idx="64">
                  <c:v>249.37153335785069</c:v>
                </c:pt>
                <c:pt idx="65">
                  <c:v>268.44323792923029</c:v>
                </c:pt>
                <c:pt idx="66">
                  <c:v>289.67400339548306</c:v>
                </c:pt>
                <c:pt idx="67">
                  <c:v>308.74570796686271</c:v>
                </c:pt>
                <c:pt idx="68">
                  <c:v>332.49537781046757</c:v>
                </c:pt>
                <c:pt idx="69">
                  <c:v>368.11988257587478</c:v>
                </c:pt>
                <c:pt idx="70">
                  <c:v>395.8278307267471</c:v>
                </c:pt>
                <c:pt idx="71">
                  <c:v>426.77437021992915</c:v>
                </c:pt>
                <c:pt idx="72">
                  <c:v>454.12247488832259</c:v>
                </c:pt>
                <c:pt idx="73">
                  <c:v>487.94776224133551</c:v>
                </c:pt>
                <c:pt idx="74">
                  <c:v>510.25805815502491</c:v>
                </c:pt>
                <c:pt idx="75">
                  <c:v>535.806945411024</c:v>
                </c:pt>
                <c:pt idx="76">
                  <c:v>564.23458052685407</c:v>
                </c:pt>
                <c:pt idx="77">
                  <c:v>592.30237216020521</c:v>
                </c:pt>
                <c:pt idx="78">
                  <c:v>648.43795542690748</c:v>
                </c:pt>
                <c:pt idx="79">
                  <c:v>692.69870377180735</c:v>
                </c:pt>
                <c:pt idx="80">
                  <c:v>718.60743451028543</c:v>
                </c:pt>
                <c:pt idx="81">
                  <c:v>767.18630464493162</c:v>
                </c:pt>
                <c:pt idx="82">
                  <c:v>810.72736602487385</c:v>
                </c:pt>
                <c:pt idx="83">
                  <c:v>836.27625328087299</c:v>
                </c:pt>
                <c:pt idx="84">
                  <c:v>883.41574948560367</c:v>
                </c:pt>
                <c:pt idx="85">
                  <c:v>934.51352399760208</c:v>
                </c:pt>
                <c:pt idx="86">
                  <c:v>1026.6334555121903</c:v>
                </c:pt>
                <c:pt idx="87">
                  <c:v>1079.890290919062</c:v>
                </c:pt>
                <c:pt idx="88">
                  <c:v>1164.0936658191154</c:v>
                </c:pt>
                <c:pt idx="89">
                  <c:v>1235.3426753499298</c:v>
                </c:pt>
                <c:pt idx="90">
                  <c:v>1277.8042062824354</c:v>
                </c:pt>
                <c:pt idx="91">
                  <c:v>1362.0075811824888</c:v>
                </c:pt>
                <c:pt idx="92">
                  <c:v>1498.3882610419771</c:v>
                </c:pt>
                <c:pt idx="93">
                  <c:v>1537.9710441146519</c:v>
                </c:pt>
                <c:pt idx="94">
                  <c:v>1679.0296892463653</c:v>
                </c:pt>
                <c:pt idx="95">
                  <c:v>1795.6189775695163</c:v>
                </c:pt>
                <c:pt idx="96">
                  <c:v>1884.500317741795</c:v>
                </c:pt>
                <c:pt idx="97">
                  <c:v>1939.9162140435396</c:v>
                </c:pt>
                <c:pt idx="98">
                  <c:v>2081.3347026577321</c:v>
                </c:pt>
                <c:pt idx="99">
                  <c:v>2231.3894348514168</c:v>
                </c:pt>
                <c:pt idx="100">
                  <c:v>2347.2590362096103</c:v>
                </c:pt>
                <c:pt idx="101">
                  <c:v>2487.5979943763664</c:v>
                </c:pt>
                <c:pt idx="102">
                  <c:v>2629.3763264730369</c:v>
                </c:pt>
                <c:pt idx="103">
                  <c:v>2708.541892618387</c:v>
                </c:pt>
                <c:pt idx="104">
                  <c:v>2762.1585715077372</c:v>
                </c:pt>
                <c:pt idx="105">
                  <c:v>2866.1533379441275</c:v>
                </c:pt>
                <c:pt idx="106">
                  <c:v>3122.0020539865982</c:v>
                </c:pt>
                <c:pt idx="107">
                  <c:v>3260.9016382234381</c:v>
                </c:pt>
                <c:pt idx="108">
                  <c:v>3378.2106135115473</c:v>
                </c:pt>
                <c:pt idx="109">
                  <c:v>3566.0489113655126</c:v>
                </c:pt>
                <c:pt idx="110">
                  <c:v>3630.4608947292286</c:v>
                </c:pt>
                <c:pt idx="111">
                  <c:v>3689.4752258557619</c:v>
                </c:pt>
                <c:pt idx="112">
                  <c:v>3845.6472972515871</c:v>
                </c:pt>
                <c:pt idx="113">
                  <c:v>3980.9484466636391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B62-457C-86C1-214EECB3700B}"/>
            </c:ext>
          </c:extLst>
        </c:ser>
        <c:ser>
          <c:idx val="5"/>
          <c:order val="2"/>
          <c:tx>
            <c:strRef>
              <c:f>'casos acum por 1mi'!$A$106</c:f>
              <c:strCache>
                <c:ptCount val="1"/>
                <c:pt idx="0">
                  <c:v>CE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1mi'!$B$106:$EF$106</c:f>
              <c:numCache>
                <c:formatCode>General</c:formatCode>
                <c:ptCount val="135"/>
                <c:pt idx="0">
                  <c:v>2.1900820382830721</c:v>
                </c:pt>
                <c:pt idx="1">
                  <c:v>6.0227256052784481</c:v>
                </c:pt>
                <c:pt idx="2">
                  <c:v>7.4462789301624444</c:v>
                </c:pt>
                <c:pt idx="3">
                  <c:v>12.264459414385204</c:v>
                </c:pt>
                <c:pt idx="4">
                  <c:v>17.849168612007038</c:v>
                </c:pt>
                <c:pt idx="5">
                  <c:v>19.929746548375956</c:v>
                </c:pt>
                <c:pt idx="6">
                  <c:v>21.90082038283072</c:v>
                </c:pt>
                <c:pt idx="7">
                  <c:v>25.733463949826096</c:v>
                </c:pt>
                <c:pt idx="8">
                  <c:v>30.880156739791314</c:v>
                </c:pt>
                <c:pt idx="9">
                  <c:v>34.384288001044233</c:v>
                </c:pt>
                <c:pt idx="10">
                  <c:v>38.107427466125451</c:v>
                </c:pt>
                <c:pt idx="11">
                  <c:v>40.735525912065143</c:v>
                </c:pt>
                <c:pt idx="12">
                  <c:v>42.706599746519906</c:v>
                </c:pt>
                <c:pt idx="13">
                  <c:v>48.619821249884204</c:v>
                </c:pt>
                <c:pt idx="14">
                  <c:v>60.227256052784483</c:v>
                </c:pt>
                <c:pt idx="15">
                  <c:v>68.659071900174311</c:v>
                </c:pt>
                <c:pt idx="16">
                  <c:v>79.937994397332133</c:v>
                </c:pt>
                <c:pt idx="17">
                  <c:v>90.121875875348422</c:v>
                </c:pt>
                <c:pt idx="18">
                  <c:v>110.92765523903761</c:v>
                </c:pt>
                <c:pt idx="19">
                  <c:v>115.08881111177544</c:v>
                </c:pt>
                <c:pt idx="20">
                  <c:v>141.36979557117229</c:v>
                </c:pt>
                <c:pt idx="21">
                  <c:v>156.04334522766888</c:v>
                </c:pt>
                <c:pt idx="22">
                  <c:v>161.84706262911902</c:v>
                </c:pt>
                <c:pt idx="23">
                  <c:v>173.235489228191</c:v>
                </c:pt>
                <c:pt idx="24">
                  <c:v>183.52887480812146</c:v>
                </c:pt>
                <c:pt idx="25">
                  <c:v>197.10738344547647</c:v>
                </c:pt>
                <c:pt idx="26">
                  <c:v>219.55572433787796</c:v>
                </c:pt>
                <c:pt idx="27">
                  <c:v>236.20034782882931</c:v>
                </c:pt>
                <c:pt idx="28">
                  <c:v>261.27678716717048</c:v>
                </c:pt>
                <c:pt idx="29">
                  <c:v>293.90900953758825</c:v>
                </c:pt>
                <c:pt idx="30">
                  <c:v>332.235445207542</c:v>
                </c:pt>
                <c:pt idx="31">
                  <c:v>356.10733942482756</c:v>
                </c:pt>
                <c:pt idx="32">
                  <c:v>381.29328286508286</c:v>
                </c:pt>
                <c:pt idx="33">
                  <c:v>406.91724271299478</c:v>
                </c:pt>
                <c:pt idx="34">
                  <c:v>428.16103848434057</c:v>
                </c:pt>
                <c:pt idx="35">
                  <c:v>503.49986060127833</c:v>
                </c:pt>
                <c:pt idx="36">
                  <c:v>525.6196891879373</c:v>
                </c:pt>
                <c:pt idx="37">
                  <c:v>593.62173647662667</c:v>
                </c:pt>
                <c:pt idx="38">
                  <c:v>638.73742646525795</c:v>
                </c:pt>
                <c:pt idx="39">
                  <c:v>736.52458947459706</c:v>
                </c:pt>
                <c:pt idx="40">
                  <c:v>757.54937704211454</c:v>
                </c:pt>
                <c:pt idx="41">
                  <c:v>795.76630861015417</c:v>
                </c:pt>
                <c:pt idx="42">
                  <c:v>832.88819915905231</c:v>
                </c:pt>
                <c:pt idx="43">
                  <c:v>862.78281898161617</c:v>
                </c:pt>
                <c:pt idx="44">
                  <c:v>901.32826285539829</c:v>
                </c:pt>
                <c:pt idx="45">
                  <c:v>916.54933302146571</c:v>
                </c:pt>
                <c:pt idx="46">
                  <c:v>1208.9252851322558</c:v>
                </c:pt>
                <c:pt idx="47">
                  <c:v>1256.0120489553419</c:v>
                </c:pt>
                <c:pt idx="48">
                  <c:v>1347.338469951746</c:v>
                </c:pt>
                <c:pt idx="49">
                  <c:v>1520.7929673837652</c:v>
                </c:pt>
                <c:pt idx="50">
                  <c:v>1637.7433482280812</c:v>
                </c:pt>
                <c:pt idx="51">
                  <c:v>1738.815634294845</c:v>
                </c:pt>
                <c:pt idx="52">
                  <c:v>1827.8424691510518</c:v>
                </c:pt>
                <c:pt idx="53">
                  <c:v>1927.1626895871893</c:v>
                </c:pt>
                <c:pt idx="54">
                  <c:v>2016.1895244433961</c:v>
                </c:pt>
                <c:pt idx="55">
                  <c:v>2097.6605762675263</c:v>
                </c:pt>
                <c:pt idx="56">
                  <c:v>2308.0179560446154</c:v>
                </c:pt>
                <c:pt idx="57">
                  <c:v>2462.7472520493147</c:v>
                </c:pt>
                <c:pt idx="58">
                  <c:v>2605.6501050472848</c:v>
                </c:pt>
                <c:pt idx="59">
                  <c:v>2656.0219919277956</c:v>
                </c:pt>
                <c:pt idx="60">
                  <c:v>2886.8566387628316</c:v>
                </c:pt>
                <c:pt idx="61">
                  <c:v>3078.379313010686</c:v>
                </c:pt>
                <c:pt idx="62">
                  <c:v>3346.445354496534</c:v>
                </c:pt>
                <c:pt idx="63">
                  <c:v>3439.8523534293072</c:v>
                </c:pt>
                <c:pt idx="64">
                  <c:v>3785.8853154780327</c:v>
                </c:pt>
                <c:pt idx="65">
                  <c:v>3846.0030674289028</c:v>
                </c:pt>
                <c:pt idx="66">
                  <c:v>3897.7985076342975</c:v>
                </c:pt>
                <c:pt idx="67">
                  <c:v>3962.4059277636484</c:v>
                </c:pt>
                <c:pt idx="68">
                  <c:v>4053.9513569638802</c:v>
                </c:pt>
                <c:pt idx="69">
                  <c:v>4081.7653988500756</c:v>
                </c:pt>
                <c:pt idx="70">
                  <c:v>4141.5546384952031</c:v>
                </c:pt>
                <c:pt idx="71">
                  <c:v>4204.4099929939275</c:v>
                </c:pt>
                <c:pt idx="72">
                  <c:v>5092.5977636196276</c:v>
                </c:pt>
                <c:pt idx="73">
                  <c:v>5309.7443977153944</c:v>
                </c:pt>
                <c:pt idx="74">
                  <c:v>5530.3951630724141</c:v>
                </c:pt>
                <c:pt idx="75">
                  <c:v>5811.7112008898739</c:v>
                </c:pt>
                <c:pt idx="76">
                  <c:v>6138.3619368997943</c:v>
                </c:pt>
                <c:pt idx="77">
                  <c:v>6547.797773956815</c:v>
                </c:pt>
                <c:pt idx="78">
                  <c:v>6744.9051574022915</c:v>
                </c:pt>
                <c:pt idx="79">
                  <c:v>6961.7232791923152</c:v>
                </c:pt>
                <c:pt idx="80">
                  <c:v>7037.9381341245662</c:v>
                </c:pt>
                <c:pt idx="81">
                  <c:v>7184.0166060780466</c:v>
                </c:pt>
                <c:pt idx="82">
                  <c:v>7488.3285052974798</c:v>
                </c:pt>
                <c:pt idx="83">
                  <c:v>7818.8118848743961</c:v>
                </c:pt>
                <c:pt idx="84">
                  <c:v>8090.0535453157545</c:v>
                </c:pt>
                <c:pt idx="85">
                  <c:v>8290.0080354109978</c:v>
                </c:pt>
                <c:pt idx="86">
                  <c:v>8369.2890051968443</c:v>
                </c:pt>
                <c:pt idx="87">
                  <c:v>8404.2208137074613</c:v>
                </c:pt>
                <c:pt idx="88">
                  <c:v>8701.4149463024733</c:v>
                </c:pt>
                <c:pt idx="89">
                  <c:v>8901.4789404996318</c:v>
                </c:pt>
                <c:pt idx="90">
                  <c:v>9304.2350273398879</c:v>
                </c:pt>
                <c:pt idx="91">
                  <c:v>9556.7514863539272</c:v>
                </c:pt>
                <c:pt idx="92">
                  <c:v>9840.3671103115848</c:v>
                </c:pt>
                <c:pt idx="93">
                  <c:v>10091.460016000739</c:v>
                </c:pt>
                <c:pt idx="94">
                  <c:v>10169.207928359789</c:v>
                </c:pt>
                <c:pt idx="95">
                  <c:v>10310.687228032875</c:v>
                </c:pt>
                <c:pt idx="96">
                  <c:v>10679.716051483572</c:v>
                </c:pt>
                <c:pt idx="97">
                  <c:v>10904.199460407586</c:v>
                </c:pt>
                <c:pt idx="98">
                  <c:v>11183.21591208485</c:v>
                </c:pt>
                <c:pt idx="99">
                  <c:v>11434.637330079748</c:v>
                </c:pt>
                <c:pt idx="100">
                  <c:v>11676.203378902372</c:v>
                </c:pt>
                <c:pt idx="101">
                  <c:v>11779.137234701675</c:v>
                </c:pt>
                <c:pt idx="102">
                  <c:v>11851.081429659273</c:v>
                </c:pt>
                <c:pt idx="103">
                  <c:v>11902.986373966582</c:v>
                </c:pt>
                <c:pt idx="104">
                  <c:v>12375.825086031897</c:v>
                </c:pt>
                <c:pt idx="105">
                  <c:v>12650.351869530681</c:v>
                </c:pt>
                <c:pt idx="106">
                  <c:v>12925.973694048605</c:v>
                </c:pt>
                <c:pt idx="107">
                  <c:v>13244.740134720707</c:v>
                </c:pt>
                <c:pt idx="108">
                  <c:v>13300.806234900754</c:v>
                </c:pt>
                <c:pt idx="109">
                  <c:v>13411.733890139791</c:v>
                </c:pt>
                <c:pt idx="110">
                  <c:v>13682.756542377321</c:v>
                </c:pt>
                <c:pt idx="111">
                  <c:v>14068.101477013228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B62-457C-86C1-214EECB3700B}"/>
            </c:ext>
          </c:extLst>
        </c:ser>
        <c:ser>
          <c:idx val="9"/>
          <c:order val="3"/>
          <c:tx>
            <c:strRef>
              <c:f>'casos acum por 1mi'!$A$110</c:f>
              <c:strCache>
                <c:ptCount val="1"/>
                <c:pt idx="0">
                  <c:v>MA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1mi'!$B$110:$EF$110</c:f>
              <c:numCache>
                <c:formatCode>General</c:formatCode>
                <c:ptCount val="135"/>
                <c:pt idx="0">
                  <c:v>1.1307131223922047</c:v>
                </c:pt>
                <c:pt idx="1">
                  <c:v>1.1307131223922047</c:v>
                </c:pt>
                <c:pt idx="2">
                  <c:v>1.4133914029902557</c:v>
                </c:pt>
                <c:pt idx="3">
                  <c:v>1.8374088238873323</c:v>
                </c:pt>
                <c:pt idx="4">
                  <c:v>1.9787479641863579</c:v>
                </c:pt>
                <c:pt idx="5">
                  <c:v>2.2614262447844093</c:v>
                </c:pt>
                <c:pt idx="6">
                  <c:v>3.2508002268775882</c:v>
                </c:pt>
                <c:pt idx="7">
                  <c:v>4.3815133492697926</c:v>
                </c:pt>
                <c:pt idx="8">
                  <c:v>7.3496352955493292</c:v>
                </c:pt>
                <c:pt idx="9">
                  <c:v>10.035078961230814</c:v>
                </c:pt>
                <c:pt idx="10">
                  <c:v>11.448470364221071</c:v>
                </c:pt>
                <c:pt idx="11">
                  <c:v>12.43784434631425</c:v>
                </c:pt>
                <c:pt idx="12">
                  <c:v>13.568557468706453</c:v>
                </c:pt>
                <c:pt idx="13">
                  <c:v>18.7981056597704</c:v>
                </c:pt>
                <c:pt idx="14">
                  <c:v>24.310332131432396</c:v>
                </c:pt>
                <c:pt idx="15">
                  <c:v>32.508002268775883</c:v>
                </c:pt>
                <c:pt idx="16">
                  <c:v>38.585585301633976</c:v>
                </c:pt>
                <c:pt idx="17">
                  <c:v>41.41236810761449</c:v>
                </c:pt>
                <c:pt idx="18">
                  <c:v>48.620664262864793</c:v>
                </c:pt>
                <c:pt idx="19">
                  <c:v>56.252977839012175</c:v>
                </c:pt>
                <c:pt idx="20">
                  <c:v>62.89591743306638</c:v>
                </c:pt>
                <c:pt idx="21">
                  <c:v>67.560109062934217</c:v>
                </c:pt>
                <c:pt idx="22">
                  <c:v>89.043658388386106</c:v>
                </c:pt>
                <c:pt idx="23">
                  <c:v>98.23070250782277</c:v>
                </c:pt>
                <c:pt idx="24">
                  <c:v>112.64729481832337</c:v>
                </c:pt>
                <c:pt idx="25">
                  <c:v>146.99270591098659</c:v>
                </c:pt>
                <c:pt idx="26">
                  <c:v>170.31366406032581</c:v>
                </c:pt>
                <c:pt idx="27">
                  <c:v>186.56766519471375</c:v>
                </c:pt>
                <c:pt idx="28">
                  <c:v>197.30943985743971</c:v>
                </c:pt>
                <c:pt idx="29">
                  <c:v>226.70798103963702</c:v>
                </c:pt>
                <c:pt idx="30">
                  <c:v>248.33286950538792</c:v>
                </c:pt>
                <c:pt idx="31">
                  <c:v>275.75266272339888</c:v>
                </c:pt>
                <c:pt idx="32">
                  <c:v>297.51889032944882</c:v>
                </c:pt>
                <c:pt idx="33">
                  <c:v>314.19690888473383</c:v>
                </c:pt>
                <c:pt idx="34">
                  <c:v>340.62732812065161</c:v>
                </c:pt>
                <c:pt idx="35">
                  <c:v>357.30534667593662</c:v>
                </c:pt>
                <c:pt idx="36">
                  <c:v>396.31494939846772</c:v>
                </c:pt>
                <c:pt idx="37">
                  <c:v>450.87185755389157</c:v>
                </c:pt>
                <c:pt idx="38">
                  <c:v>495.53502588838364</c:v>
                </c:pt>
                <c:pt idx="39">
                  <c:v>537.79542883779231</c:v>
                </c:pt>
                <c:pt idx="40">
                  <c:v>571.01012680806321</c:v>
                </c:pt>
                <c:pt idx="41">
                  <c:v>597.44054604398104</c:v>
                </c:pt>
                <c:pt idx="42">
                  <c:v>640.26630555458576</c:v>
                </c:pt>
                <c:pt idx="43">
                  <c:v>710.6531974235005</c:v>
                </c:pt>
                <c:pt idx="44">
                  <c:v>761.67662707144882</c:v>
                </c:pt>
                <c:pt idx="45">
                  <c:v>835.17298002694213</c:v>
                </c:pt>
                <c:pt idx="46">
                  <c:v>956.15928412290793</c:v>
                </c:pt>
                <c:pt idx="47">
                  <c:v>1074.0361271322954</c:v>
                </c:pt>
                <c:pt idx="48">
                  <c:v>1151.0659585952644</c:v>
                </c:pt>
                <c:pt idx="49">
                  <c:v>1205.0575101894919</c:v>
                </c:pt>
                <c:pt idx="50">
                  <c:v>1287.8822464047209</c:v>
                </c:pt>
                <c:pt idx="51">
                  <c:v>1385.2649140707497</c:v>
                </c:pt>
                <c:pt idx="52">
                  <c:v>1517.8410276712355</c:v>
                </c:pt>
                <c:pt idx="53">
                  <c:v>1638.4033143463043</c:v>
                </c:pt>
                <c:pt idx="54">
                  <c:v>1765.6085406154273</c:v>
                </c:pt>
                <c:pt idx="55">
                  <c:v>1871.0475392785004</c:v>
                </c:pt>
                <c:pt idx="56">
                  <c:v>2006.7331139655651</c:v>
                </c:pt>
                <c:pt idx="57">
                  <c:v>2136.1997664794726</c:v>
                </c:pt>
                <c:pt idx="58">
                  <c:v>2269.6239149217527</c:v>
                </c:pt>
                <c:pt idx="59">
                  <c:v>2432.7292828268282</c:v>
                </c:pt>
                <c:pt idx="60">
                  <c:v>2652.5116459918127</c:v>
                </c:pt>
                <c:pt idx="61">
                  <c:v>2995.1177220766508</c:v>
                </c:pt>
                <c:pt idx="62">
                  <c:v>3220.5536508535965</c:v>
                </c:pt>
                <c:pt idx="63">
                  <c:v>3431.4316481797423</c:v>
                </c:pt>
                <c:pt idx="64">
                  <c:v>3695.3118231180238</c:v>
                </c:pt>
                <c:pt idx="65">
                  <c:v>3954.5278064264362</c:v>
                </c:pt>
                <c:pt idx="66">
                  <c:v>4308.2996745948967</c:v>
                </c:pt>
                <c:pt idx="67">
                  <c:v>4610.4827565542146</c:v>
                </c:pt>
                <c:pt idx="68">
                  <c:v>4895.8464808179469</c:v>
                </c:pt>
                <c:pt idx="69">
                  <c:v>4988.8476351347053</c:v>
                </c:pt>
                <c:pt idx="70">
                  <c:v>5176.5460134518116</c:v>
                </c:pt>
                <c:pt idx="71">
                  <c:v>5395.4803417750018</c:v>
                </c:pt>
                <c:pt idx="72">
                  <c:v>5742.4679312091102</c:v>
                </c:pt>
                <c:pt idx="73">
                  <c:v>6121.8221837716937</c:v>
                </c:pt>
                <c:pt idx="74">
                  <c:v>6426.690709396692</c:v>
                </c:pt>
                <c:pt idx="75">
                  <c:v>6726.7537042515232</c:v>
                </c:pt>
                <c:pt idx="76">
                  <c:v>6978.0546957031911</c:v>
                </c:pt>
                <c:pt idx="77">
                  <c:v>7359.3876962299619</c:v>
                </c:pt>
                <c:pt idx="78">
                  <c:v>7562.7747191202607</c:v>
                </c:pt>
                <c:pt idx="79">
                  <c:v>7869.7633318497437</c:v>
                </c:pt>
                <c:pt idx="80">
                  <c:v>8141.8411769253671</c:v>
                </c:pt>
                <c:pt idx="81">
                  <c:v>8319.080458860346</c:v>
                </c:pt>
                <c:pt idx="82">
                  <c:v>8459.1475468966801</c:v>
                </c:pt>
                <c:pt idx="83">
                  <c:v>8564.0211889985585</c:v>
                </c:pt>
                <c:pt idx="84">
                  <c:v>8863.5188272921914</c:v>
                </c:pt>
                <c:pt idx="85">
                  <c:v>9149.5892472574214</c:v>
                </c:pt>
                <c:pt idx="86">
                  <c:v>9341.2451215028996</c:v>
                </c:pt>
                <c:pt idx="87">
                  <c:v>9681.7311104832515</c:v>
                </c:pt>
                <c:pt idx="88">
                  <c:v>9847.5219220540075</c:v>
                </c:pt>
                <c:pt idx="89">
                  <c:v>9902.0788302094315</c:v>
                </c:pt>
                <c:pt idx="90">
                  <c:v>9991.122488597819</c:v>
                </c:pt>
                <c:pt idx="91">
                  <c:v>10179.38622347612</c:v>
                </c:pt>
                <c:pt idx="92">
                  <c:v>10362.13773188276</c:v>
                </c:pt>
                <c:pt idx="93">
                  <c:v>10589.835086904492</c:v>
                </c:pt>
                <c:pt idx="94">
                  <c:v>10840.429382654664</c:v>
                </c:pt>
                <c:pt idx="95">
                  <c:v>11040.706944458381</c:v>
                </c:pt>
                <c:pt idx="96">
                  <c:v>11096.818583157095</c:v>
                </c:pt>
                <c:pt idx="97">
                  <c:v>11161.410570273751</c:v>
                </c:pt>
                <c:pt idx="98">
                  <c:v>11370.875176196905</c:v>
                </c:pt>
                <c:pt idx="99">
                  <c:v>11767.331464735673</c:v>
                </c:pt>
                <c:pt idx="100">
                  <c:v>12158.699544223675</c:v>
                </c:pt>
                <c:pt idx="101">
                  <c:v>12468.090922338242</c:v>
                </c:pt>
                <c:pt idx="102">
                  <c:v>12587.23981761032</c:v>
                </c:pt>
                <c:pt idx="103">
                  <c:v>12680.09963278678</c:v>
                </c:pt>
                <c:pt idx="104">
                  <c:v>12755.998751127356</c:v>
                </c:pt>
                <c:pt idx="105">
                  <c:v>13015.638751856666</c:v>
                </c:pt>
                <c:pt idx="106">
                  <c:v>13135.918360251138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B62-457C-86C1-214EECB3700B}"/>
            </c:ext>
          </c:extLst>
        </c:ser>
        <c:ser>
          <c:idx val="13"/>
          <c:order val="4"/>
          <c:tx>
            <c:strRef>
              <c:f>'casos acum por 1mi'!$A$114</c:f>
              <c:strCache>
                <c:ptCount val="1"/>
                <c:pt idx="0">
                  <c:v>PA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1mi'!$B$114:$EF$114</c:f>
              <c:numCache>
                <c:formatCode>General</c:formatCode>
                <c:ptCount val="135"/>
                <c:pt idx="0">
                  <c:v>1.511124491666439</c:v>
                </c:pt>
                <c:pt idx="1">
                  <c:v>1.511124491666439</c:v>
                </c:pt>
                <c:pt idx="2">
                  <c:v>1.9760858737176512</c:v>
                </c:pt>
                <c:pt idx="3">
                  <c:v>2.0923262192304541</c:v>
                </c:pt>
                <c:pt idx="4">
                  <c:v>2.4410472557688632</c:v>
                </c:pt>
                <c:pt idx="5">
                  <c:v>3.7196910564096961</c:v>
                </c:pt>
                <c:pt idx="6">
                  <c:v>4.64961382051212</c:v>
                </c:pt>
                <c:pt idx="7">
                  <c:v>5.3470558935889381</c:v>
                </c:pt>
                <c:pt idx="8">
                  <c:v>5.8120172756401498</c:v>
                </c:pt>
                <c:pt idx="9">
                  <c:v>9.29922764102424</c:v>
                </c:pt>
                <c:pt idx="10">
                  <c:v>9.9966697141010581</c:v>
                </c:pt>
                <c:pt idx="11">
                  <c:v>11.856515242305905</c:v>
                </c:pt>
                <c:pt idx="12">
                  <c:v>16.041167680766815</c:v>
                </c:pt>
                <c:pt idx="13">
                  <c:v>19.412137700638102</c:v>
                </c:pt>
                <c:pt idx="14">
                  <c:v>19.528378046150905</c:v>
                </c:pt>
                <c:pt idx="15">
                  <c:v>19.760858737176513</c:v>
                </c:pt>
                <c:pt idx="16">
                  <c:v>25.22415497627825</c:v>
                </c:pt>
                <c:pt idx="17">
                  <c:v>28.59512499614954</c:v>
                </c:pt>
                <c:pt idx="18">
                  <c:v>31.384893288456812</c:v>
                </c:pt>
                <c:pt idx="19">
                  <c:v>37.545631600635375</c:v>
                </c:pt>
                <c:pt idx="20">
                  <c:v>44.636292676916348</c:v>
                </c:pt>
                <c:pt idx="21">
                  <c:v>50.913271334607714</c:v>
                </c:pt>
                <c:pt idx="22">
                  <c:v>64.745872450631282</c:v>
                </c:pt>
                <c:pt idx="23">
                  <c:v>74.39382112819392</c:v>
                </c:pt>
                <c:pt idx="24">
                  <c:v>79.624636676270043</c:v>
                </c:pt>
                <c:pt idx="25">
                  <c:v>104.84879165254831</c:v>
                </c:pt>
                <c:pt idx="26">
                  <c:v>119.26259449613589</c:v>
                </c:pt>
                <c:pt idx="27">
                  <c:v>138.90721288779957</c:v>
                </c:pt>
                <c:pt idx="28">
                  <c:v>147.2765177647214</c:v>
                </c:pt>
                <c:pt idx="29">
                  <c:v>168.08353961151312</c:v>
                </c:pt>
                <c:pt idx="30">
                  <c:v>183.54350556471596</c:v>
                </c:pt>
                <c:pt idx="31">
                  <c:v>217.0207250724032</c:v>
                </c:pt>
                <c:pt idx="32">
                  <c:v>247.35945525124481</c:v>
                </c:pt>
                <c:pt idx="33">
                  <c:v>262.9356615499604</c:v>
                </c:pt>
                <c:pt idx="34">
                  <c:v>281.53411683200886</c:v>
                </c:pt>
                <c:pt idx="35">
                  <c:v>334.30723369482143</c:v>
                </c:pt>
                <c:pt idx="36">
                  <c:v>369.17933734866233</c:v>
                </c:pt>
                <c:pt idx="37">
                  <c:v>402.19159547429837</c:v>
                </c:pt>
                <c:pt idx="38">
                  <c:v>449.03645471595803</c:v>
                </c:pt>
                <c:pt idx="39">
                  <c:v>479.49142524031237</c:v>
                </c:pt>
                <c:pt idx="40">
                  <c:v>519.82682513325506</c:v>
                </c:pt>
                <c:pt idx="41">
                  <c:v>583.17781343773265</c:v>
                </c:pt>
                <c:pt idx="42">
                  <c:v>642.11166861272375</c:v>
                </c:pt>
                <c:pt idx="43">
                  <c:v>713.83196179412323</c:v>
                </c:pt>
                <c:pt idx="44">
                  <c:v>787.52834084924029</c:v>
                </c:pt>
                <c:pt idx="45">
                  <c:v>843.43994704089857</c:v>
                </c:pt>
                <c:pt idx="46">
                  <c:v>879.12573311332903</c:v>
                </c:pt>
                <c:pt idx="47">
                  <c:v>1001.5268169383106</c:v>
                </c:pt>
                <c:pt idx="48">
                  <c:v>1117.9996431421393</c:v>
                </c:pt>
                <c:pt idx="49">
                  <c:v>1263.1838346876302</c:v>
                </c:pt>
                <c:pt idx="50">
                  <c:v>1407.5543438145316</c:v>
                </c:pt>
                <c:pt idx="51">
                  <c:v>1532.5127152407947</c:v>
                </c:pt>
                <c:pt idx="52">
                  <c:v>1611.5561501895008</c:v>
                </c:pt>
                <c:pt idx="53">
                  <c:v>1712.6852507856395</c:v>
                </c:pt>
                <c:pt idx="54">
                  <c:v>1894.1364301311251</c:v>
                </c:pt>
                <c:pt idx="55">
                  <c:v>2108.0186658746825</c:v>
                </c:pt>
                <c:pt idx="56">
                  <c:v>2296.4442659509359</c:v>
                </c:pt>
                <c:pt idx="57">
                  <c:v>2495.5639778143677</c:v>
                </c:pt>
                <c:pt idx="58">
                  <c:v>2638.3071221040896</c:v>
                </c:pt>
                <c:pt idx="59">
                  <c:v>2804.2983354963726</c:v>
                </c:pt>
                <c:pt idx="60">
                  <c:v>3031.1994899373635</c:v>
                </c:pt>
                <c:pt idx="61">
                  <c:v>3324.4738816661661</c:v>
                </c:pt>
                <c:pt idx="62">
                  <c:v>3607.2866422988154</c:v>
                </c:pt>
                <c:pt idx="63">
                  <c:v>3917.1834034359481</c:v>
                </c:pt>
                <c:pt idx="64">
                  <c:v>4241.1452463801306</c:v>
                </c:pt>
                <c:pt idx="65">
                  <c:v>4335.2999262455005</c:v>
                </c:pt>
                <c:pt idx="66">
                  <c:v>4412.5997560115147</c:v>
                </c:pt>
                <c:pt idx="67">
                  <c:v>4422.4801853801027</c:v>
                </c:pt>
                <c:pt idx="68">
                  <c:v>4789.9159175460736</c:v>
                </c:pt>
                <c:pt idx="69">
                  <c:v>5204.5452299902418</c:v>
                </c:pt>
                <c:pt idx="70">
                  <c:v>5585.2323615446712</c:v>
                </c:pt>
                <c:pt idx="71">
                  <c:v>5923.608007332441</c:v>
                </c:pt>
                <c:pt idx="72">
                  <c:v>6181.1966129888124</c:v>
                </c:pt>
                <c:pt idx="73">
                  <c:v>6308.4797913253324</c:v>
                </c:pt>
                <c:pt idx="74">
                  <c:v>6513.1790397733785</c:v>
                </c:pt>
                <c:pt idx="75">
                  <c:v>6875.3839563912725</c:v>
                </c:pt>
                <c:pt idx="76">
                  <c:v>7217.9442546175023</c:v>
                </c:pt>
                <c:pt idx="77">
                  <c:v>7454.028396354006</c:v>
                </c:pt>
                <c:pt idx="78">
                  <c:v>7709.9896371731975</c:v>
                </c:pt>
                <c:pt idx="79">
                  <c:v>7963.6260710821325</c:v>
                </c:pt>
                <c:pt idx="80">
                  <c:v>8041.3908622301997</c:v>
                </c:pt>
                <c:pt idx="81">
                  <c:v>8046.6216777782747</c:v>
                </c:pt>
                <c:pt idx="82">
                  <c:v>8281.310935368625</c:v>
                </c:pt>
                <c:pt idx="83">
                  <c:v>8624.1037142858804</c:v>
                </c:pt>
                <c:pt idx="84">
                  <c:v>8906.6839942275037</c:v>
                </c:pt>
                <c:pt idx="85">
                  <c:v>9307.5969459011631</c:v>
                </c:pt>
                <c:pt idx="86">
                  <c:v>9634.1160764466258</c:v>
                </c:pt>
                <c:pt idx="87">
                  <c:v>9840.2102090408243</c:v>
                </c:pt>
                <c:pt idx="88">
                  <c:v>9998.9945210113146</c:v>
                </c:pt>
                <c:pt idx="89">
                  <c:v>10303.079264872807</c:v>
                </c:pt>
                <c:pt idx="90">
                  <c:v>10660.169606288138</c:v>
                </c:pt>
                <c:pt idx="91">
                  <c:v>10930.777130641942</c:v>
                </c:pt>
                <c:pt idx="92">
                  <c:v>11213.938612311133</c:v>
                </c:pt>
                <c:pt idx="93">
                  <c:v>11544.177433913004</c:v>
                </c:pt>
                <c:pt idx="94">
                  <c:v>11675.529024342472</c:v>
                </c:pt>
                <c:pt idx="95">
                  <c:v>11764.336648314253</c:v>
                </c:pt>
                <c:pt idx="96">
                  <c:v>11996.701098994346</c:v>
                </c:pt>
                <c:pt idx="97">
                  <c:v>12304.389293566735</c:v>
                </c:pt>
                <c:pt idx="98">
                  <c:v>12561.745418532082</c:v>
                </c:pt>
                <c:pt idx="99">
                  <c:v>12834.212788414092</c:v>
                </c:pt>
                <c:pt idx="100">
                  <c:v>13080.642320901234</c:v>
                </c:pt>
                <c:pt idx="101">
                  <c:v>13229.429963157621</c:v>
                </c:pt>
                <c:pt idx="102">
                  <c:v>13313.587973308891</c:v>
                </c:pt>
                <c:pt idx="103">
                  <c:v>13501.548612003095</c:v>
                </c:pt>
                <c:pt idx="104">
                  <c:v>13802.843587572279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B62-457C-86C1-214EECB3700B}"/>
            </c:ext>
          </c:extLst>
        </c:ser>
        <c:ser>
          <c:idx val="21"/>
          <c:order val="5"/>
          <c:tx>
            <c:strRef>
              <c:f>'casos acum por 1mi'!$A$122</c:f>
              <c:strCache>
                <c:ptCount val="1"/>
                <c:pt idx="0">
                  <c:v>RR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1mi'!$B$122:$EF$122</c:f>
              <c:numCache>
                <c:formatCode>General</c:formatCode>
                <c:ptCount val="135"/>
                <c:pt idx="0">
                  <c:v>3.301632161859215</c:v>
                </c:pt>
                <c:pt idx="1">
                  <c:v>3.301632161859215</c:v>
                </c:pt>
                <c:pt idx="2">
                  <c:v>3.301632161859215</c:v>
                </c:pt>
                <c:pt idx="3">
                  <c:v>13.20652864743686</c:v>
                </c:pt>
                <c:pt idx="4">
                  <c:v>13.20652864743686</c:v>
                </c:pt>
                <c:pt idx="5">
                  <c:v>16.508160809296076</c:v>
                </c:pt>
                <c:pt idx="6">
                  <c:v>19.809792971155293</c:v>
                </c:pt>
                <c:pt idx="7">
                  <c:v>26.41305729487372</c:v>
                </c:pt>
                <c:pt idx="8">
                  <c:v>26.41305729487372</c:v>
                </c:pt>
                <c:pt idx="9">
                  <c:v>26.41305729487372</c:v>
                </c:pt>
                <c:pt idx="10">
                  <c:v>36.317953780451369</c:v>
                </c:pt>
                <c:pt idx="11">
                  <c:v>42.921218104169796</c:v>
                </c:pt>
                <c:pt idx="12">
                  <c:v>49.524482427888231</c:v>
                </c:pt>
                <c:pt idx="13">
                  <c:v>61.080194994395484</c:v>
                </c:pt>
                <c:pt idx="14">
                  <c:v>69.33427539904352</c:v>
                </c:pt>
                <c:pt idx="15">
                  <c:v>69.33427539904352</c:v>
                </c:pt>
                <c:pt idx="16">
                  <c:v>69.33427539904352</c:v>
                </c:pt>
                <c:pt idx="17">
                  <c:v>80.889987965550759</c:v>
                </c:pt>
                <c:pt idx="18">
                  <c:v>85.842436208339592</c:v>
                </c:pt>
                <c:pt idx="19">
                  <c:v>104.00141309856528</c:v>
                </c:pt>
                <c:pt idx="20">
                  <c:v>123.81120606972057</c:v>
                </c:pt>
                <c:pt idx="21">
                  <c:v>130.41447039343899</c:v>
                </c:pt>
                <c:pt idx="22">
                  <c:v>137.01773471715742</c:v>
                </c:pt>
                <c:pt idx="23">
                  <c:v>186.54221714504564</c:v>
                </c:pt>
                <c:pt idx="24">
                  <c:v>188.19303322597526</c:v>
                </c:pt>
                <c:pt idx="25">
                  <c:v>234.41588349200427</c:v>
                </c:pt>
                <c:pt idx="26">
                  <c:v>270.73383727245562</c:v>
                </c:pt>
                <c:pt idx="27">
                  <c:v>331.81403226685114</c:v>
                </c:pt>
                <c:pt idx="28">
                  <c:v>366.48116996637287</c:v>
                </c:pt>
                <c:pt idx="29">
                  <c:v>402.79912374682419</c:v>
                </c:pt>
                <c:pt idx="30">
                  <c:v>407.75157198961307</c:v>
                </c:pt>
                <c:pt idx="31">
                  <c:v>462.22850266029008</c:v>
                </c:pt>
                <c:pt idx="32">
                  <c:v>490.29237603609346</c:v>
                </c:pt>
                <c:pt idx="33">
                  <c:v>501.84808860260068</c:v>
                </c:pt>
                <c:pt idx="34">
                  <c:v>569.53154792071462</c:v>
                </c:pt>
                <c:pt idx="35">
                  <c:v>661.97724845277253</c:v>
                </c:pt>
                <c:pt idx="36">
                  <c:v>671.88214493835028</c:v>
                </c:pt>
                <c:pt idx="37">
                  <c:v>701.59683439508319</c:v>
                </c:pt>
                <c:pt idx="38">
                  <c:v>746.16886858018256</c:v>
                </c:pt>
                <c:pt idx="39">
                  <c:v>856.77354600246633</c:v>
                </c:pt>
                <c:pt idx="40">
                  <c:v>993.79128071962373</c:v>
                </c:pt>
                <c:pt idx="41">
                  <c:v>1102.7451420609777</c:v>
                </c:pt>
                <c:pt idx="42">
                  <c:v>1221.6038998879096</c:v>
                </c:pt>
                <c:pt idx="43">
                  <c:v>1330.5577612292636</c:v>
                </c:pt>
                <c:pt idx="44">
                  <c:v>1434.5591743278289</c:v>
                </c:pt>
                <c:pt idx="45">
                  <c:v>1538.5605874263942</c:v>
                </c:pt>
                <c:pt idx="46">
                  <c:v>1683.8324025481998</c:v>
                </c:pt>
                <c:pt idx="47">
                  <c:v>1855.5172749648789</c:v>
                </c:pt>
                <c:pt idx="48">
                  <c:v>1984.2809292773882</c:v>
                </c:pt>
                <c:pt idx="49">
                  <c:v>2129.5527443991937</c:v>
                </c:pt>
                <c:pt idx="50">
                  <c:v>2137.8068248038417</c:v>
                </c:pt>
                <c:pt idx="51">
                  <c:v>2192.2837554745188</c:v>
                </c:pt>
                <c:pt idx="52">
                  <c:v>2329.3014901916763</c:v>
                </c:pt>
                <c:pt idx="53">
                  <c:v>2476.2241213944112</c:v>
                </c:pt>
                <c:pt idx="54">
                  <c:v>2623.1467525971461</c:v>
                </c:pt>
                <c:pt idx="55">
                  <c:v>2816.2922340659106</c:v>
                </c:pt>
                <c:pt idx="56">
                  <c:v>2956.611600944927</c:v>
                </c:pt>
                <c:pt idx="57">
                  <c:v>3096.9309678239438</c:v>
                </c:pt>
                <c:pt idx="58">
                  <c:v>3276.8699206452711</c:v>
                </c:pt>
                <c:pt idx="59">
                  <c:v>3412.2368392814988</c:v>
                </c:pt>
                <c:pt idx="60">
                  <c:v>3542.6513096749381</c:v>
                </c:pt>
                <c:pt idx="61">
                  <c:v>3806.7818826236748</c:v>
                </c:pt>
                <c:pt idx="62">
                  <c:v>3919.0373761268884</c:v>
                </c:pt>
                <c:pt idx="63">
                  <c:v>4026.3404213873127</c:v>
                </c:pt>
                <c:pt idx="64">
                  <c:v>4150.151627457034</c:v>
                </c:pt>
                <c:pt idx="65">
                  <c:v>4264.057937041176</c:v>
                </c:pt>
                <c:pt idx="66">
                  <c:v>4427.4887290532079</c:v>
                </c:pt>
                <c:pt idx="67">
                  <c:v>4884.7647834707095</c:v>
                </c:pt>
                <c:pt idx="68">
                  <c:v>5114.2282187199244</c:v>
                </c:pt>
                <c:pt idx="69">
                  <c:v>5446.0422509867758</c:v>
                </c:pt>
                <c:pt idx="70">
                  <c:v>5734.9350651494569</c:v>
                </c:pt>
                <c:pt idx="71">
                  <c:v>6094.8129707921116</c:v>
                </c:pt>
                <c:pt idx="72">
                  <c:v>6355.6419115789886</c:v>
                </c:pt>
                <c:pt idx="73">
                  <c:v>6839.3310232913645</c:v>
                </c:pt>
                <c:pt idx="74">
                  <c:v>7400.6084908074308</c:v>
                </c:pt>
                <c:pt idx="75">
                  <c:v>7975.0924869709334</c:v>
                </c:pt>
                <c:pt idx="76">
                  <c:v>8646.9746319092828</c:v>
                </c:pt>
                <c:pt idx="77">
                  <c:v>9127.3621114597991</c:v>
                </c:pt>
                <c:pt idx="78">
                  <c:v>9521.9071548019765</c:v>
                </c:pt>
                <c:pt idx="79">
                  <c:v>9997.3421861097031</c:v>
                </c:pt>
                <c:pt idx="80">
                  <c:v>10477.729665660219</c:v>
                </c:pt>
                <c:pt idx="81">
                  <c:v>10885.481237649832</c:v>
                </c:pt>
                <c:pt idx="82">
                  <c:v>11080.277535199526</c:v>
                </c:pt>
                <c:pt idx="83">
                  <c:v>11294.883625720375</c:v>
                </c:pt>
                <c:pt idx="84">
                  <c:v>11349.360556391051</c:v>
                </c:pt>
                <c:pt idx="85">
                  <c:v>11359.265452876629</c:v>
                </c:pt>
                <c:pt idx="86">
                  <c:v>11448.409521246829</c:v>
                </c:pt>
                <c:pt idx="87">
                  <c:v>11803.334978646693</c:v>
                </c:pt>
                <c:pt idx="88">
                  <c:v>12250.706136578618</c:v>
                </c:pt>
                <c:pt idx="89">
                  <c:v>12628.743019111498</c:v>
                </c:pt>
                <c:pt idx="90">
                  <c:v>13267.608842431255</c:v>
                </c:pt>
                <c:pt idx="91">
                  <c:v>13404.626577148414</c:v>
                </c:pt>
                <c:pt idx="92">
                  <c:v>13516.882070651625</c:v>
                </c:pt>
                <c:pt idx="93">
                  <c:v>17069.438276812143</c:v>
                </c:pt>
                <c:pt idx="94">
                  <c:v>17833.766122282548</c:v>
                </c:pt>
                <c:pt idx="95">
                  <c:v>19598.488512796299</c:v>
                </c:pt>
                <c:pt idx="96">
                  <c:v>21313.686420882164</c:v>
                </c:pt>
                <c:pt idx="97">
                  <c:v>21589.372706397407</c:v>
                </c:pt>
                <c:pt idx="98">
                  <c:v>23674.353416611502</c:v>
                </c:pt>
                <c:pt idx="99">
                  <c:v>23869.149714161194</c:v>
                </c:pt>
                <c:pt idx="100">
                  <c:v>24169.598240890384</c:v>
                </c:pt>
                <c:pt idx="101">
                  <c:v>25014.816074326343</c:v>
                </c:pt>
                <c:pt idx="102">
                  <c:v>29026.299150985287</c:v>
                </c:pt>
                <c:pt idx="103">
                  <c:v>30247.903050873199</c:v>
                </c:pt>
                <c:pt idx="104">
                  <c:v>30984.167022967806</c:v>
                </c:pt>
                <c:pt idx="105">
                  <c:v>31236.741883350034</c:v>
                </c:pt>
                <c:pt idx="106">
                  <c:v>31279.663101454204</c:v>
                </c:pt>
                <c:pt idx="107">
                  <c:v>31510.777352784346</c:v>
                </c:pt>
                <c:pt idx="108">
                  <c:v>31834.337304646557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B62-457C-86C1-214EECB3700B}"/>
            </c:ext>
          </c:extLst>
        </c:ser>
        <c:ser>
          <c:idx val="0"/>
          <c:order val="6"/>
          <c:tx>
            <c:strRef>
              <c:f>'casos acum por 1mi'!$A$101</c:f>
              <c:strCache>
                <c:ptCount val="1"/>
                <c:pt idx="0">
                  <c:v>AC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D-FB62-457C-86C1-214EECB3700B}"/>
              </c:ext>
            </c:extLst>
          </c:dPt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1mi'!$B$101:$EF$101</c:f>
              <c:numCache>
                <c:formatCode>General</c:formatCode>
                <c:ptCount val="135"/>
                <c:pt idx="0">
                  <c:v>3.4016112298525401</c:v>
                </c:pt>
                <c:pt idx="1">
                  <c:v>7.9370928696559275</c:v>
                </c:pt>
                <c:pt idx="2">
                  <c:v>10.204833689557621</c:v>
                </c:pt>
                <c:pt idx="3">
                  <c:v>12.472574509459314</c:v>
                </c:pt>
                <c:pt idx="4">
                  <c:v>12.472574509459314</c:v>
                </c:pt>
                <c:pt idx="5">
                  <c:v>19.275796969164393</c:v>
                </c:pt>
                <c:pt idx="6">
                  <c:v>26.079019428869476</c:v>
                </c:pt>
                <c:pt idx="7">
                  <c:v>27.21288983882032</c:v>
                </c:pt>
                <c:pt idx="8">
                  <c:v>28.346760248771169</c:v>
                </c:pt>
                <c:pt idx="9">
                  <c:v>28.346760248771169</c:v>
                </c:pt>
                <c:pt idx="10">
                  <c:v>38.551593938328786</c:v>
                </c:pt>
                <c:pt idx="11">
                  <c:v>47.622557217935565</c:v>
                </c:pt>
                <c:pt idx="12">
                  <c:v>47.622557217935565</c:v>
                </c:pt>
                <c:pt idx="13">
                  <c:v>48.75642762788641</c:v>
                </c:pt>
                <c:pt idx="14">
                  <c:v>48.75642762788641</c:v>
                </c:pt>
                <c:pt idx="15">
                  <c:v>52.158038857738951</c:v>
                </c:pt>
                <c:pt idx="16">
                  <c:v>52.158038857738951</c:v>
                </c:pt>
                <c:pt idx="17">
                  <c:v>54.425779677640641</c:v>
                </c:pt>
                <c:pt idx="18">
                  <c:v>56.693520497542337</c:v>
                </c:pt>
                <c:pt idx="19">
                  <c:v>56.693520497542337</c:v>
                </c:pt>
                <c:pt idx="20">
                  <c:v>61.229002137345724</c:v>
                </c:pt>
                <c:pt idx="21">
                  <c:v>70.299965416952503</c:v>
                </c:pt>
                <c:pt idx="22">
                  <c:v>79.370928696559261</c:v>
                </c:pt>
                <c:pt idx="23">
                  <c:v>81.638669516460965</c:v>
                </c:pt>
                <c:pt idx="24">
                  <c:v>87.308021566215203</c:v>
                </c:pt>
                <c:pt idx="25">
                  <c:v>102.04833689557621</c:v>
                </c:pt>
                <c:pt idx="26">
                  <c:v>112.25317058513383</c:v>
                </c:pt>
                <c:pt idx="27">
                  <c:v>114.52091140503552</c:v>
                </c:pt>
                <c:pt idx="28">
                  <c:v>124.72574509459314</c:v>
                </c:pt>
                <c:pt idx="29">
                  <c:v>153.0725053433643</c:v>
                </c:pt>
                <c:pt idx="30">
                  <c:v>161.00959821302024</c:v>
                </c:pt>
                <c:pt idx="31">
                  <c:v>184.82087682198801</c:v>
                </c:pt>
                <c:pt idx="32">
                  <c:v>199.56119215134902</c:v>
                </c:pt>
                <c:pt idx="33">
                  <c:v>221.10472994041513</c:v>
                </c:pt>
                <c:pt idx="34">
                  <c:v>242.6482677294812</c:v>
                </c:pt>
                <c:pt idx="35">
                  <c:v>257.38858305884219</c:v>
                </c:pt>
                <c:pt idx="36">
                  <c:v>265.32567592849813</c:v>
                </c:pt>
                <c:pt idx="37">
                  <c:v>292.53856576731846</c:v>
                </c:pt>
                <c:pt idx="38">
                  <c:v>316.34984437628623</c:v>
                </c:pt>
                <c:pt idx="39">
                  <c:v>316.34984437628623</c:v>
                </c:pt>
                <c:pt idx="40">
                  <c:v>352.63369749471332</c:v>
                </c:pt>
                <c:pt idx="41">
                  <c:v>401.39012512259973</c:v>
                </c:pt>
                <c:pt idx="42">
                  <c:v>458.08364562014208</c:v>
                </c:pt>
                <c:pt idx="43">
                  <c:v>551.06101923611152</c:v>
                </c:pt>
                <c:pt idx="44">
                  <c:v>627.03033670281832</c:v>
                </c:pt>
                <c:pt idx="45">
                  <c:v>744.95285933770629</c:v>
                </c:pt>
                <c:pt idx="46">
                  <c:v>831.12701049397072</c:v>
                </c:pt>
                <c:pt idx="47">
                  <c:v>926.37212492984179</c:v>
                </c:pt>
                <c:pt idx="48">
                  <c:v>1069.2397965836485</c:v>
                </c:pt>
                <c:pt idx="49">
                  <c:v>1149.7445956901586</c:v>
                </c:pt>
                <c:pt idx="50">
                  <c:v>1334.5654725121467</c:v>
                </c:pt>
                <c:pt idx="51">
                  <c:v>1513.7169972843803</c:v>
                </c:pt>
                <c:pt idx="52">
                  <c:v>1640.7104831988752</c:v>
                </c:pt>
                <c:pt idx="53">
                  <c:v>1655.4507985282364</c:v>
                </c:pt>
                <c:pt idx="54">
                  <c:v>1802.8539518218463</c:v>
                </c:pt>
                <c:pt idx="55">
                  <c:v>1920.7764744567344</c:v>
                </c:pt>
                <c:pt idx="56">
                  <c:v>1972.9345133144734</c:v>
                </c:pt>
                <c:pt idx="57">
                  <c:v>2023.9586817622614</c:v>
                </c:pt>
                <c:pt idx="58">
                  <c:v>2116.9360553782308</c:v>
                </c:pt>
                <c:pt idx="59">
                  <c:v>2264.3392086718409</c:v>
                </c:pt>
                <c:pt idx="60">
                  <c:v>2533.0664958301918</c:v>
                </c:pt>
                <c:pt idx="61">
                  <c:v>2814.2663574980015</c:v>
                </c:pt>
                <c:pt idx="62">
                  <c:v>3194.1129448315355</c:v>
                </c:pt>
                <c:pt idx="63">
                  <c:v>3518.3998820774773</c:v>
                </c:pt>
                <c:pt idx="64">
                  <c:v>3790.5287804656805</c:v>
                </c:pt>
                <c:pt idx="65">
                  <c:v>4384.6768752799244</c:v>
                </c:pt>
                <c:pt idx="66">
                  <c:v>4716.9009053955224</c:v>
                </c:pt>
                <c:pt idx="67">
                  <c:v>5103.5507151887605</c:v>
                </c:pt>
                <c:pt idx="68">
                  <c:v>5421.0344299749986</c:v>
                </c:pt>
                <c:pt idx="69">
                  <c:v>5953.9535226518965</c:v>
                </c:pt>
                <c:pt idx="70">
                  <c:v>6349.6742957247425</c:v>
                </c:pt>
                <c:pt idx="71">
                  <c:v>6622.9370645228955</c:v>
                </c:pt>
                <c:pt idx="72">
                  <c:v>6884.861129221541</c:v>
                </c:pt>
                <c:pt idx="73">
                  <c:v>7051.5400794843163</c:v>
                </c:pt>
                <c:pt idx="74">
                  <c:v>7172.8642133490566</c:v>
                </c:pt>
                <c:pt idx="75">
                  <c:v>7330.472200332224</c:v>
                </c:pt>
                <c:pt idx="76">
                  <c:v>7573.1204680617047</c:v>
                </c:pt>
                <c:pt idx="77">
                  <c:v>7960.9041482648945</c:v>
                </c:pt>
                <c:pt idx="78">
                  <c:v>8259.112066081967</c:v>
                </c:pt>
                <c:pt idx="79">
                  <c:v>8532.3748348801219</c:v>
                </c:pt>
                <c:pt idx="80">
                  <c:v>9051.6874826376097</c:v>
                </c:pt>
                <c:pt idx="81">
                  <c:v>9216.0986920804826</c:v>
                </c:pt>
                <c:pt idx="82">
                  <c:v>9589.1420569543116</c:v>
                </c:pt>
                <c:pt idx="83">
                  <c:v>9916.8306054301047</c:v>
                </c:pt>
                <c:pt idx="84">
                  <c:v>10308.015896863148</c:v>
                </c:pt>
                <c:pt idx="85">
                  <c:v>10539.325460493119</c:v>
                </c:pt>
                <c:pt idx="86">
                  <c:v>10810.320488471372</c:v>
                </c:pt>
                <c:pt idx="87">
                  <c:v>10932.778492746063</c:v>
                </c:pt>
                <c:pt idx="88">
                  <c:v>11079.047775629724</c:v>
                </c:pt>
                <c:pt idx="89">
                  <c:v>11342.10571073832</c:v>
                </c:pt>
                <c:pt idx="90">
                  <c:v>11723.086168481805</c:v>
                </c:pt>
                <c:pt idx="91">
                  <c:v>12091.594051715831</c:v>
                </c:pt>
                <c:pt idx="92">
                  <c:v>12457.834194129953</c:v>
                </c:pt>
                <c:pt idx="93">
                  <c:v>12770.782427276386</c:v>
                </c:pt>
                <c:pt idx="94">
                  <c:v>12904.579135650587</c:v>
                </c:pt>
                <c:pt idx="95">
                  <c:v>13083.73066042282</c:v>
                </c:pt>
                <c:pt idx="96">
                  <c:v>13391.009541519499</c:v>
                </c:pt>
                <c:pt idx="97">
                  <c:v>13631.390068429078</c:v>
                </c:pt>
                <c:pt idx="98">
                  <c:v>13951.141524035218</c:v>
                </c:pt>
                <c:pt idx="99">
                  <c:v>14336.657463418505</c:v>
                </c:pt>
                <c:pt idx="100">
                  <c:v>14641.668603695283</c:v>
                </c:pt>
                <c:pt idx="101">
                  <c:v>14806.079813138158</c:v>
                </c:pt>
                <c:pt idx="102">
                  <c:v>14905.86040921383</c:v>
                </c:pt>
                <c:pt idx="103">
                  <c:v>15027.184543078571</c:v>
                </c:pt>
                <c:pt idx="104">
                  <c:v>15551.032672475863</c:v>
                </c:pt>
                <c:pt idx="105">
                  <c:v>15928.611518989495</c:v>
                </c:pt>
                <c:pt idx="106">
                  <c:v>16001.179225226349</c:v>
                </c:pt>
                <c:pt idx="107">
                  <c:v>16426.380628957919</c:v>
                </c:pt>
                <c:pt idx="108">
                  <c:v>16579.453134301279</c:v>
                </c:pt>
                <c:pt idx="109">
                  <c:v>16654.288581358036</c:v>
                </c:pt>
                <c:pt idx="110">
                  <c:v>16941.1577950756</c:v>
                </c:pt>
                <c:pt idx="111">
                  <c:v>17197.412507724493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B62-457C-86C1-214EECB3700B}"/>
            </c:ext>
          </c:extLst>
        </c:ser>
        <c:ser>
          <c:idx val="1"/>
          <c:order val="7"/>
          <c:tx>
            <c:strRef>
              <c:f>'casos acum por 1mi'!$A$102</c:f>
              <c:strCache>
                <c:ptCount val="1"/>
                <c:pt idx="0">
                  <c:v>AL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1mi'!$B$102:$EF$102</c:f>
              <c:numCache>
                <c:formatCode>General</c:formatCode>
                <c:ptCount val="135"/>
                <c:pt idx="0">
                  <c:v>1.1985532264004122</c:v>
                </c:pt>
                <c:pt idx="1">
                  <c:v>1.4981915330005149</c:v>
                </c:pt>
                <c:pt idx="2">
                  <c:v>2.097468146200721</c:v>
                </c:pt>
                <c:pt idx="3">
                  <c:v>2.097468146200721</c:v>
                </c:pt>
                <c:pt idx="4">
                  <c:v>2.097468146200721</c:v>
                </c:pt>
                <c:pt idx="5">
                  <c:v>2.6967447594009273</c:v>
                </c:pt>
                <c:pt idx="6">
                  <c:v>3.2960213726011331</c:v>
                </c:pt>
                <c:pt idx="7">
                  <c:v>3.2960213726011331</c:v>
                </c:pt>
                <c:pt idx="8">
                  <c:v>3.2960213726011331</c:v>
                </c:pt>
                <c:pt idx="9">
                  <c:v>4.1949362924014419</c:v>
                </c:pt>
                <c:pt idx="10">
                  <c:v>5.0938512122017512</c:v>
                </c:pt>
                <c:pt idx="11">
                  <c:v>5.0938512122017512</c:v>
                </c:pt>
                <c:pt idx="12">
                  <c:v>5.3934895188018546</c:v>
                </c:pt>
                <c:pt idx="13">
                  <c:v>5.3934895188018546</c:v>
                </c:pt>
                <c:pt idx="14">
                  <c:v>5.3934895188018546</c:v>
                </c:pt>
                <c:pt idx="15">
                  <c:v>6.5920427452022663</c:v>
                </c:pt>
                <c:pt idx="16">
                  <c:v>6.8916810518023697</c:v>
                </c:pt>
                <c:pt idx="17">
                  <c:v>8.3898725848028839</c:v>
                </c:pt>
                <c:pt idx="18">
                  <c:v>9.2887875046031922</c:v>
                </c:pt>
                <c:pt idx="19">
                  <c:v>9.5884258112032974</c:v>
                </c:pt>
                <c:pt idx="20">
                  <c:v>11.086617344203811</c:v>
                </c:pt>
                <c:pt idx="21">
                  <c:v>11.086617344203811</c:v>
                </c:pt>
                <c:pt idx="22">
                  <c:v>13.483723797004636</c:v>
                </c:pt>
                <c:pt idx="23">
                  <c:v>14.382638716804944</c:v>
                </c:pt>
                <c:pt idx="24">
                  <c:v>14.382638716804944</c:v>
                </c:pt>
                <c:pt idx="25">
                  <c:v>14.981915330005149</c:v>
                </c:pt>
                <c:pt idx="26">
                  <c:v>21.573958075207418</c:v>
                </c:pt>
                <c:pt idx="27">
                  <c:v>24.570341141208445</c:v>
                </c:pt>
                <c:pt idx="28">
                  <c:v>26.66780928740917</c:v>
                </c:pt>
                <c:pt idx="29">
                  <c:v>32.960213726011332</c:v>
                </c:pt>
                <c:pt idx="30">
                  <c:v>39.552256471213603</c:v>
                </c:pt>
                <c:pt idx="31">
                  <c:v>47.642490749416382</c:v>
                </c:pt>
                <c:pt idx="32">
                  <c:v>51.238150428617615</c:v>
                </c:pt>
                <c:pt idx="33">
                  <c:v>62.924044386021627</c:v>
                </c:pt>
                <c:pt idx="34">
                  <c:v>72.81210850382503</c:v>
                </c:pt>
                <c:pt idx="35">
                  <c:v>97.082811338433373</c:v>
                </c:pt>
                <c:pt idx="36">
                  <c:v>123.75062062584254</c:v>
                </c:pt>
                <c:pt idx="37">
                  <c:v>150.11879160665163</c:v>
                </c:pt>
                <c:pt idx="38">
                  <c:v>165.99962185645708</c:v>
                </c:pt>
                <c:pt idx="39">
                  <c:v>192.66743114386622</c:v>
                </c:pt>
                <c:pt idx="40">
                  <c:v>232.81896422828004</c:v>
                </c:pt>
                <c:pt idx="41">
                  <c:v>286.75385941629861</c:v>
                </c:pt>
                <c:pt idx="42">
                  <c:v>312.82239209050755</c:v>
                </c:pt>
                <c:pt idx="43">
                  <c:v>367.3565638917263</c:v>
                </c:pt>
                <c:pt idx="44">
                  <c:v>411.10375665534133</c:v>
                </c:pt>
                <c:pt idx="45">
                  <c:v>431.77879981074847</c:v>
                </c:pt>
                <c:pt idx="46">
                  <c:v>460.84371555095845</c:v>
                </c:pt>
                <c:pt idx="47">
                  <c:v>481.21912039976542</c:v>
                </c:pt>
                <c:pt idx="48">
                  <c:v>510.2840361399754</c:v>
                </c:pt>
                <c:pt idx="49">
                  <c:v>559.42471842239229</c:v>
                </c:pt>
                <c:pt idx="50">
                  <c:v>609.16467731800947</c:v>
                </c:pt>
                <c:pt idx="51">
                  <c:v>650.81440193542369</c:v>
                </c:pt>
                <c:pt idx="52">
                  <c:v>676.58329630303263</c:v>
                </c:pt>
                <c:pt idx="53">
                  <c:v>702.05255236404128</c:v>
                </c:pt>
                <c:pt idx="54">
                  <c:v>773.06683102826582</c:v>
                </c:pt>
                <c:pt idx="55">
                  <c:v>827.30136452288446</c:v>
                </c:pt>
                <c:pt idx="56">
                  <c:v>890.52504721550611</c:v>
                </c:pt>
                <c:pt idx="57">
                  <c:v>962.43824079953083</c:v>
                </c:pt>
                <c:pt idx="58">
                  <c:v>1076.6004356141702</c:v>
                </c:pt>
                <c:pt idx="59">
                  <c:v>1143.4197779859931</c:v>
                </c:pt>
                <c:pt idx="60">
                  <c:v>1207.8420139050154</c:v>
                </c:pt>
                <c:pt idx="61">
                  <c:v>1293.2389312860446</c:v>
                </c:pt>
                <c:pt idx="62">
                  <c:v>1329.4951663846571</c:v>
                </c:pt>
                <c:pt idx="63">
                  <c:v>1473.0219152461066</c:v>
                </c:pt>
                <c:pt idx="64">
                  <c:v>1588.6823015937462</c:v>
                </c:pt>
                <c:pt idx="65">
                  <c:v>1686.9636661585801</c:v>
                </c:pt>
                <c:pt idx="66">
                  <c:v>1861.9524372130402</c:v>
                </c:pt>
                <c:pt idx="67">
                  <c:v>2002.1831647018882</c:v>
                </c:pt>
                <c:pt idx="68">
                  <c:v>2114.8471679835275</c:v>
                </c:pt>
                <c:pt idx="69">
                  <c:v>2271.2583640287812</c:v>
                </c:pt>
                <c:pt idx="70">
                  <c:v>2413.5865596638296</c:v>
                </c:pt>
                <c:pt idx="71">
                  <c:v>2582.2829262796881</c:v>
                </c:pt>
                <c:pt idx="72">
                  <c:v>2763.5641017727498</c:v>
                </c:pt>
                <c:pt idx="73">
                  <c:v>3082.6788983018596</c:v>
                </c:pt>
                <c:pt idx="74">
                  <c:v>3247.1803286253162</c:v>
                </c:pt>
                <c:pt idx="75">
                  <c:v>3463.5191859905908</c:v>
                </c:pt>
                <c:pt idx="76">
                  <c:v>3717.6124699874781</c:v>
                </c:pt>
                <c:pt idx="77">
                  <c:v>3924.3629015415495</c:v>
                </c:pt>
                <c:pt idx="78">
                  <c:v>4176.0590790856359</c:v>
                </c:pt>
                <c:pt idx="79">
                  <c:v>4440.0404272003261</c:v>
                </c:pt>
                <c:pt idx="80">
                  <c:v>4706.1192434612185</c:v>
                </c:pt>
                <c:pt idx="81">
                  <c:v>4706.1192434612185</c:v>
                </c:pt>
                <c:pt idx="82">
                  <c:v>5151.6814053755706</c:v>
                </c:pt>
                <c:pt idx="83">
                  <c:v>5446.2258607634722</c:v>
                </c:pt>
                <c:pt idx="84">
                  <c:v>5753.055486721978</c:v>
                </c:pt>
                <c:pt idx="85">
                  <c:v>6002.0549195066633</c:v>
                </c:pt>
                <c:pt idx="86">
                  <c:v>6258.545309956351</c:v>
                </c:pt>
                <c:pt idx="87">
                  <c:v>6651.6707682156866</c:v>
                </c:pt>
                <c:pt idx="88">
                  <c:v>6880.2947961515656</c:v>
                </c:pt>
                <c:pt idx="89">
                  <c:v>7081.052461573634</c:v>
                </c:pt>
                <c:pt idx="90">
                  <c:v>7451.1057702247617</c:v>
                </c:pt>
                <c:pt idx="91">
                  <c:v>7680.6287130804403</c:v>
                </c:pt>
                <c:pt idx="92">
                  <c:v>8062.068277382371</c:v>
                </c:pt>
                <c:pt idx="93">
                  <c:v>8299.3818162096541</c:v>
                </c:pt>
                <c:pt idx="94">
                  <c:v>8586.7349522391523</c:v>
                </c:pt>
                <c:pt idx="95">
                  <c:v>8807.8680225100288</c:v>
                </c:pt>
                <c:pt idx="96">
                  <c:v>9063.4594980399161</c:v>
                </c:pt>
                <c:pt idx="97">
                  <c:v>9357.7043151212165</c:v>
                </c:pt>
                <c:pt idx="98">
                  <c:v>9607.9023011323025</c:v>
                </c:pt>
                <c:pt idx="99">
                  <c:v>9847.3133081057858</c:v>
                </c:pt>
                <c:pt idx="100">
                  <c:v>10044.175675542054</c:v>
                </c:pt>
                <c:pt idx="101">
                  <c:v>10281.189576062736</c:v>
                </c:pt>
                <c:pt idx="102">
                  <c:v>10522.398412875817</c:v>
                </c:pt>
                <c:pt idx="103">
                  <c:v>10775.592781952904</c:v>
                </c:pt>
                <c:pt idx="104">
                  <c:v>11032.382810709192</c:v>
                </c:pt>
                <c:pt idx="105">
                  <c:v>11184.898708768646</c:v>
                </c:pt>
                <c:pt idx="106">
                  <c:v>11507.309526670357</c:v>
                </c:pt>
                <c:pt idx="107">
                  <c:v>11762.301725587045</c:v>
                </c:pt>
                <c:pt idx="108">
                  <c:v>11966.055774075114</c:v>
                </c:pt>
                <c:pt idx="109">
                  <c:v>12156.02646045958</c:v>
                </c:pt>
                <c:pt idx="110">
                  <c:v>12442.181043262679</c:v>
                </c:pt>
                <c:pt idx="111">
                  <c:v>12681.29241192956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B62-457C-86C1-214EECB3700B}"/>
            </c:ext>
          </c:extLst>
        </c:ser>
        <c:ser>
          <c:idx val="2"/>
          <c:order val="8"/>
          <c:tx>
            <c:strRef>
              <c:f>'casos acum por 1mi'!$A$103</c:f>
              <c:strCache>
                <c:ptCount val="1"/>
                <c:pt idx="0">
                  <c:v>AM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1mi'!$B$103:$EF$103</c:f>
              <c:numCache>
                <c:formatCode>General</c:formatCode>
                <c:ptCount val="135"/>
                <c:pt idx="0">
                  <c:v>2.6540578010359028</c:v>
                </c:pt>
                <c:pt idx="1">
                  <c:v>6.2732275297212254</c:v>
                </c:pt>
                <c:pt idx="2">
                  <c:v>7.7208954211953529</c:v>
                </c:pt>
                <c:pt idx="3">
                  <c:v>11.340065149880676</c:v>
                </c:pt>
                <c:pt idx="4">
                  <c:v>13.029011023267159</c:v>
                </c:pt>
                <c:pt idx="5">
                  <c:v>16.165624788127772</c:v>
                </c:pt>
                <c:pt idx="6">
                  <c:v>19.543516534900743</c:v>
                </c:pt>
                <c:pt idx="7">
                  <c:v>26.781855992271385</c:v>
                </c:pt>
                <c:pt idx="8">
                  <c:v>33.77891746772967</c:v>
                </c:pt>
                <c:pt idx="9">
                  <c:v>36.432975268765574</c:v>
                </c:pt>
                <c:pt idx="10">
                  <c:v>42.223646834662091</c:v>
                </c:pt>
                <c:pt idx="11">
                  <c:v>48.255596382470962</c:v>
                </c:pt>
                <c:pt idx="12">
                  <c:v>55.25265785792925</c:v>
                </c:pt>
                <c:pt idx="13">
                  <c:v>62.732275297212254</c:v>
                </c:pt>
                <c:pt idx="14">
                  <c:v>75.037452374742344</c:v>
                </c:pt>
                <c:pt idx="15">
                  <c:v>100.61291845745195</c:v>
                </c:pt>
                <c:pt idx="16">
                  <c:v>128.35988637737276</c:v>
                </c:pt>
                <c:pt idx="17">
                  <c:v>153.45279649625766</c:v>
                </c:pt>
                <c:pt idx="18">
                  <c:v>193.98749745753327</c:v>
                </c:pt>
                <c:pt idx="19">
                  <c:v>216.90890573920697</c:v>
                </c:pt>
                <c:pt idx="20">
                  <c:v>236.69370025602007</c:v>
                </c:pt>
                <c:pt idx="21">
                  <c:v>253.34188100797255</c:v>
                </c:pt>
                <c:pt idx="22">
                  <c:v>290.98124618629993</c:v>
                </c:pt>
                <c:pt idx="23">
                  <c:v>307.62942693825238</c:v>
                </c:pt>
                <c:pt idx="24">
                  <c:v>358.05652515793452</c:v>
                </c:pt>
                <c:pt idx="25">
                  <c:v>374.94598389179936</c:v>
                </c:pt>
                <c:pt idx="26">
                  <c:v>414.75685090733793</c:v>
                </c:pt>
                <c:pt idx="27">
                  <c:v>436.47186927944989</c:v>
                </c:pt>
                <c:pt idx="28">
                  <c:v>457.70433168773707</c:v>
                </c:pt>
                <c:pt idx="29">
                  <c:v>493.17219502885325</c:v>
                </c:pt>
                <c:pt idx="30">
                  <c:v>521.16044093068638</c:v>
                </c:pt>
                <c:pt idx="31">
                  <c:v>547.70101894104539</c:v>
                </c:pt>
                <c:pt idx="32">
                  <c:v>598.12811716072758</c:v>
                </c:pt>
                <c:pt idx="33">
                  <c:v>696.81081176288069</c:v>
                </c:pt>
                <c:pt idx="34">
                  <c:v>770.64187422806117</c:v>
                </c:pt>
                <c:pt idx="35">
                  <c:v>877.04546425140973</c:v>
                </c:pt>
                <c:pt idx="36">
                  <c:v>924.81850467005597</c:v>
                </c:pt>
                <c:pt idx="37">
                  <c:v>947.73991295172971</c:v>
                </c:pt>
                <c:pt idx="38">
                  <c:v>1046.4226075538829</c:v>
                </c:pt>
                <c:pt idx="39">
                  <c:v>1158.3755911612154</c:v>
                </c:pt>
                <c:pt idx="40">
                  <c:v>1267.6745169675121</c:v>
                </c:pt>
                <c:pt idx="41">
                  <c:v>1380.8338904844065</c:v>
                </c:pt>
                <c:pt idx="42">
                  <c:v>1462.6271263526949</c:v>
                </c:pt>
                <c:pt idx="43">
                  <c:v>1612.4607531202671</c:v>
                </c:pt>
                <c:pt idx="44">
                  <c:v>1747.3351450092734</c:v>
                </c:pt>
                <c:pt idx="45">
                  <c:v>1956.5231553272852</c:v>
                </c:pt>
                <c:pt idx="46">
                  <c:v>2230.1323868158952</c:v>
                </c:pt>
                <c:pt idx="47">
                  <c:v>2436.6663393328713</c:v>
                </c:pt>
                <c:pt idx="48">
                  <c:v>2588.1889119738303</c:v>
                </c:pt>
                <c:pt idx="49">
                  <c:v>2877.239934304831</c:v>
                </c:pt>
                <c:pt idx="50">
                  <c:v>3039.861294113758</c:v>
                </c:pt>
                <c:pt idx="51">
                  <c:v>3117.0702483257114</c:v>
                </c:pt>
                <c:pt idx="52">
                  <c:v>3418.4264477342431</c:v>
                </c:pt>
                <c:pt idx="53">
                  <c:v>3816.0525619258037</c:v>
                </c:pt>
                <c:pt idx="54">
                  <c:v>4145.3970072361681</c:v>
                </c:pt>
                <c:pt idx="55">
                  <c:v>4437.5846433320294</c:v>
                </c:pt>
                <c:pt idx="56">
                  <c:v>4747.6268500894057</c:v>
                </c:pt>
                <c:pt idx="57">
                  <c:v>4904.6988163143487</c:v>
                </c:pt>
                <c:pt idx="58">
                  <c:v>5045.8464357330759</c:v>
                </c:pt>
                <c:pt idx="59">
                  <c:v>5339.9642956842363</c:v>
                </c:pt>
                <c:pt idx="60">
                  <c:v>5719.2532832504585</c:v>
                </c:pt>
                <c:pt idx="61">
                  <c:v>6120.4985671707045</c:v>
                </c:pt>
                <c:pt idx="62">
                  <c:v>6523.6740749462488</c:v>
                </c:pt>
                <c:pt idx="63">
                  <c:v>6949.2884350396425</c:v>
                </c:pt>
                <c:pt idx="64">
                  <c:v>7206.2494857763004</c:v>
                </c:pt>
                <c:pt idx="65">
                  <c:v>7306.3798482699285</c:v>
                </c:pt>
                <c:pt idx="66">
                  <c:v>7708.5902441178232</c:v>
                </c:pt>
                <c:pt idx="67">
                  <c:v>8084.7426179191852</c:v>
                </c:pt>
                <c:pt idx="68">
                  <c:v>8721.2339342039759</c:v>
                </c:pt>
                <c:pt idx="69">
                  <c:v>9387.8849982278134</c:v>
                </c:pt>
                <c:pt idx="70">
                  <c:v>9786.2349463651117</c:v>
                </c:pt>
                <c:pt idx="71">
                  <c:v>9983.6003355694156</c:v>
                </c:pt>
                <c:pt idx="72">
                  <c:v>10079.146416406709</c:v>
                </c:pt>
                <c:pt idx="73">
                  <c:v>10422.002428704165</c:v>
                </c:pt>
                <c:pt idx="74">
                  <c:v>10699.954663867198</c:v>
                </c:pt>
                <c:pt idx="75">
                  <c:v>11212.911653412864</c:v>
                </c:pt>
                <c:pt idx="76">
                  <c:v>11500.756285834304</c:v>
                </c:pt>
                <c:pt idx="77">
                  <c:v>11770.74634759423</c:v>
                </c:pt>
                <c:pt idx="78">
                  <c:v>11887.524890839808</c:v>
                </c:pt>
                <c:pt idx="79">
                  <c:v>12018.297557036305</c:v>
                </c:pt>
                <c:pt idx="80">
                  <c:v>12361.636125297588</c:v>
                </c:pt>
                <c:pt idx="81">
                  <c:v>12751.30006608604</c:v>
                </c:pt>
                <c:pt idx="82">
                  <c:v>13026.356965466122</c:v>
                </c:pt>
                <c:pt idx="83">
                  <c:v>13297.070861171786</c:v>
                </c:pt>
                <c:pt idx="84">
                  <c:v>13517.84021462159</c:v>
                </c:pt>
                <c:pt idx="85">
                  <c:v>13633.653645939521</c:v>
                </c:pt>
                <c:pt idx="86">
                  <c:v>13699.039979037769</c:v>
                </c:pt>
                <c:pt idx="87">
                  <c:v>13998.465954591002</c:v>
                </c:pt>
                <c:pt idx="88">
                  <c:v>14367.379988934992</c:v>
                </c:pt>
                <c:pt idx="89">
                  <c:v>14654.259509428781</c:v>
                </c:pt>
                <c:pt idx="90">
                  <c:v>14882.749758299782</c:v>
                </c:pt>
                <c:pt idx="91">
                  <c:v>15176.867618250943</c:v>
                </c:pt>
                <c:pt idx="92">
                  <c:v>15299.436833062418</c:v>
                </c:pt>
                <c:pt idx="93">
                  <c:v>15376.887065256284</c:v>
                </c:pt>
                <c:pt idx="94">
                  <c:v>15700.682116982664</c:v>
                </c:pt>
                <c:pt idx="95">
                  <c:v>16108.683184396456</c:v>
                </c:pt>
                <c:pt idx="96">
                  <c:v>16230.046009298372</c:v>
                </c:pt>
                <c:pt idx="97">
                  <c:v>16459.983926060842</c:v>
                </c:pt>
                <c:pt idx="98">
                  <c:v>16653.488867554555</c:v>
                </c:pt>
                <c:pt idx="99">
                  <c:v>16804.770162213601</c:v>
                </c:pt>
                <c:pt idx="100">
                  <c:v>16863.641989800217</c:v>
                </c:pt>
                <c:pt idx="101">
                  <c:v>17088.030512978705</c:v>
                </c:pt>
                <c:pt idx="102">
                  <c:v>17440.537644552653</c:v>
                </c:pt>
                <c:pt idx="103">
                  <c:v>17741.170010015448</c:v>
                </c:pt>
                <c:pt idx="104">
                  <c:v>17984.136937801188</c:v>
                </c:pt>
                <c:pt idx="105">
                  <c:v>18323.856336333785</c:v>
                </c:pt>
                <c:pt idx="106">
                  <c:v>18340.504517085741</c:v>
                </c:pt>
                <c:pt idx="107">
                  <c:v>18439.428489669805</c:v>
                </c:pt>
                <c:pt idx="108">
                  <c:v>19101.253994055391</c:v>
                </c:pt>
                <c:pt idx="109">
                  <c:v>19322.023347505197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B62-457C-86C1-214EECB3700B}"/>
            </c:ext>
          </c:extLst>
        </c:ser>
        <c:ser>
          <c:idx val="3"/>
          <c:order val="9"/>
          <c:tx>
            <c:strRef>
              <c:f>'casos acum por 1mi'!$A$104</c:f>
              <c:strCache>
                <c:ptCount val="1"/>
                <c:pt idx="0">
                  <c:v>AP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1mi'!$B$104:$EF$104</c:f>
              <c:numCache>
                <c:formatCode>General</c:formatCode>
                <c:ptCount val="135"/>
                <c:pt idx="0">
                  <c:v>1.1824090638749201</c:v>
                </c:pt>
                <c:pt idx="1">
                  <c:v>1.1824090638749201</c:v>
                </c:pt>
                <c:pt idx="2">
                  <c:v>1.1824090638749201</c:v>
                </c:pt>
                <c:pt idx="3">
                  <c:v>1.1824090638749201</c:v>
                </c:pt>
                <c:pt idx="4">
                  <c:v>1.1824090638749201</c:v>
                </c:pt>
                <c:pt idx="5">
                  <c:v>1.1824090638749201</c:v>
                </c:pt>
                <c:pt idx="6">
                  <c:v>2.3648181277498401</c:v>
                </c:pt>
                <c:pt idx="7">
                  <c:v>2.3648181277498401</c:v>
                </c:pt>
                <c:pt idx="8">
                  <c:v>4.7296362554996803</c:v>
                </c:pt>
                <c:pt idx="9">
                  <c:v>4.7296362554996803</c:v>
                </c:pt>
                <c:pt idx="10">
                  <c:v>9.4592725109993605</c:v>
                </c:pt>
                <c:pt idx="11">
                  <c:v>11.824090638749201</c:v>
                </c:pt>
                <c:pt idx="12">
                  <c:v>13.00649970262412</c:v>
                </c:pt>
                <c:pt idx="13">
                  <c:v>13.00649970262412</c:v>
                </c:pt>
                <c:pt idx="14">
                  <c:v>22.465772213623481</c:v>
                </c:pt>
                <c:pt idx="15">
                  <c:v>33.107453788497757</c:v>
                </c:pt>
                <c:pt idx="16">
                  <c:v>34.289862852372679</c:v>
                </c:pt>
                <c:pt idx="17">
                  <c:v>40.201908171747284</c:v>
                </c:pt>
                <c:pt idx="18">
                  <c:v>56.755635065996167</c:v>
                </c:pt>
                <c:pt idx="19">
                  <c:v>126.51776983461644</c:v>
                </c:pt>
                <c:pt idx="20">
                  <c:v>151.34836017598977</c:v>
                </c:pt>
                <c:pt idx="21">
                  <c:v>196.2799046032367</c:v>
                </c:pt>
                <c:pt idx="22">
                  <c:v>228.20494932785957</c:v>
                </c:pt>
                <c:pt idx="23">
                  <c:v>271.95408469123157</c:v>
                </c:pt>
                <c:pt idx="24">
                  <c:v>286.14299345773065</c:v>
                </c:pt>
                <c:pt idx="25">
                  <c:v>362.99958260960045</c:v>
                </c:pt>
                <c:pt idx="26">
                  <c:v>394.92462733422332</c:v>
                </c:pt>
                <c:pt idx="27">
                  <c:v>428.03208112272108</c:v>
                </c:pt>
                <c:pt idx="28">
                  <c:v>437.49135363372045</c:v>
                </c:pt>
                <c:pt idx="29">
                  <c:v>464.6867621028436</c:v>
                </c:pt>
                <c:pt idx="30">
                  <c:v>491.88217057196675</c:v>
                </c:pt>
                <c:pt idx="31">
                  <c:v>511.98312465784039</c:v>
                </c:pt>
                <c:pt idx="32">
                  <c:v>540.36094219083839</c:v>
                </c:pt>
                <c:pt idx="33">
                  <c:v>566.37394159608675</c:v>
                </c:pt>
                <c:pt idx="34">
                  <c:v>647.96016700345615</c:v>
                </c:pt>
                <c:pt idx="35">
                  <c:v>748.4649374328244</c:v>
                </c:pt>
                <c:pt idx="36">
                  <c:v>809.95020875432022</c:v>
                </c:pt>
                <c:pt idx="37">
                  <c:v>943.56243297218623</c:v>
                </c:pt>
                <c:pt idx="38">
                  <c:v>995.58843178268273</c:v>
                </c:pt>
                <c:pt idx="39">
                  <c:v>1085.4515206371766</c:v>
                </c:pt>
                <c:pt idx="40">
                  <c:v>1201.3276088969189</c:v>
                </c:pt>
                <c:pt idx="41">
                  <c:v>1277.0017889849137</c:v>
                </c:pt>
                <c:pt idx="42">
                  <c:v>1325.4805606037853</c:v>
                </c:pt>
                <c:pt idx="43">
                  <c:v>1403.5195588195302</c:v>
                </c:pt>
                <c:pt idx="44">
                  <c:v>1752.3302326626315</c:v>
                </c:pt>
                <c:pt idx="45">
                  <c:v>2049.1149076952365</c:v>
                </c:pt>
                <c:pt idx="46">
                  <c:v>2283.2319023424702</c:v>
                </c:pt>
                <c:pt idx="47">
                  <c:v>2419.2089446880864</c:v>
                </c:pt>
                <c:pt idx="48">
                  <c:v>2600.1175314609495</c:v>
                </c:pt>
                <c:pt idx="49">
                  <c:v>2745.553846317564</c:v>
                </c:pt>
                <c:pt idx="50">
                  <c:v>2947.7457962401759</c:v>
                </c:pt>
                <c:pt idx="51">
                  <c:v>3089.6348839051661</c:v>
                </c:pt>
                <c:pt idx="52">
                  <c:v>3158.2146096099113</c:v>
                </c:pt>
                <c:pt idx="53">
                  <c:v>3440.8103758760171</c:v>
                </c:pt>
                <c:pt idx="54">
                  <c:v>3553.1392369441346</c:v>
                </c:pt>
                <c:pt idx="55">
                  <c:v>4053.2982709632261</c:v>
                </c:pt>
                <c:pt idx="56">
                  <c:v>4292.1449018659596</c:v>
                </c:pt>
                <c:pt idx="57">
                  <c:v>4533.3563508964435</c:v>
                </c:pt>
                <c:pt idx="58">
                  <c:v>4672.8806204336843</c:v>
                </c:pt>
                <c:pt idx="59">
                  <c:v>4756.8316639688028</c:v>
                </c:pt>
                <c:pt idx="60">
                  <c:v>5096.1830653009047</c:v>
                </c:pt>
                <c:pt idx="61">
                  <c:v>5378.7788315670114</c:v>
                </c:pt>
                <c:pt idx="62">
                  <c:v>6134.3382233830853</c:v>
                </c:pt>
                <c:pt idx="63">
                  <c:v>6686.523256212673</c:v>
                </c:pt>
                <c:pt idx="64">
                  <c:v>7202.0536080621378</c:v>
                </c:pt>
                <c:pt idx="65">
                  <c:v>7511.8447827973669</c:v>
                </c:pt>
                <c:pt idx="66">
                  <c:v>7784.9812765524739</c:v>
                </c:pt>
                <c:pt idx="67">
                  <c:v>8237.8439480165671</c:v>
                </c:pt>
                <c:pt idx="68">
                  <c:v>9008.7746576630143</c:v>
                </c:pt>
                <c:pt idx="69">
                  <c:v>9638.9986887083487</c:v>
                </c:pt>
                <c:pt idx="70">
                  <c:v>10013.822361956698</c:v>
                </c:pt>
                <c:pt idx="71">
                  <c:v>11011.77561186713</c:v>
                </c:pt>
                <c:pt idx="72">
                  <c:v>11353.491831326981</c:v>
                </c:pt>
                <c:pt idx="73">
                  <c:v>11694.025641722959</c:v>
                </c:pt>
                <c:pt idx="74">
                  <c:v>12428.301670389284</c:v>
                </c:pt>
                <c:pt idx="75">
                  <c:v>13133.017472458738</c:v>
                </c:pt>
                <c:pt idx="76">
                  <c:v>13658.007096819201</c:v>
                </c:pt>
                <c:pt idx="77">
                  <c:v>14575.556530386139</c:v>
                </c:pt>
                <c:pt idx="78">
                  <c:v>15102.910972874353</c:v>
                </c:pt>
                <c:pt idx="79">
                  <c:v>15424.526238248332</c:v>
                </c:pt>
                <c:pt idx="80">
                  <c:v>15718.946095153189</c:v>
                </c:pt>
                <c:pt idx="81">
                  <c:v>16282.955218621526</c:v>
                </c:pt>
                <c:pt idx="82">
                  <c:v>17290.367741042955</c:v>
                </c:pt>
                <c:pt idx="83">
                  <c:v>17932.415862727037</c:v>
                </c:pt>
                <c:pt idx="84">
                  <c:v>18543.721348750372</c:v>
                </c:pt>
                <c:pt idx="85">
                  <c:v>19299.280740566443</c:v>
                </c:pt>
                <c:pt idx="86">
                  <c:v>19523.938462702681</c:v>
                </c:pt>
                <c:pt idx="87">
                  <c:v>19879.843590929027</c:v>
                </c:pt>
                <c:pt idx="88">
                  <c:v>21311.740967281559</c:v>
                </c:pt>
                <c:pt idx="89">
                  <c:v>22014.091951223261</c:v>
                </c:pt>
                <c:pt idx="90">
                  <c:v>22923.364521343075</c:v>
                </c:pt>
                <c:pt idx="91">
                  <c:v>23555.953370516156</c:v>
                </c:pt>
                <c:pt idx="92">
                  <c:v>25509.293144037525</c:v>
                </c:pt>
                <c:pt idx="93">
                  <c:v>25823.81395502825</c:v>
                </c:pt>
                <c:pt idx="94">
                  <c:v>29184.220514560777</c:v>
                </c:pt>
                <c:pt idx="95">
                  <c:v>31259.34842166126</c:v>
                </c:pt>
                <c:pt idx="96">
                  <c:v>31829.269590448974</c:v>
                </c:pt>
                <c:pt idx="97">
                  <c:v>32415.74448613093</c:v>
                </c:pt>
                <c:pt idx="98">
                  <c:v>32707.799524908038</c:v>
                </c:pt>
                <c:pt idx="99">
                  <c:v>32990.395291174143</c:v>
                </c:pt>
                <c:pt idx="100">
                  <c:v>33089.717652539635</c:v>
                </c:pt>
                <c:pt idx="101">
                  <c:v>33406.603281658114</c:v>
                </c:pt>
                <c:pt idx="102">
                  <c:v>33689.199047924223</c:v>
                </c:pt>
                <c:pt idx="103">
                  <c:v>34203.546990709816</c:v>
                </c:pt>
                <c:pt idx="104">
                  <c:v>34470.771439145545</c:v>
                </c:pt>
                <c:pt idx="105">
                  <c:v>34968.565655036888</c:v>
                </c:pt>
                <c:pt idx="106">
                  <c:v>35246.431785047491</c:v>
                </c:pt>
                <c:pt idx="107">
                  <c:v>35333.930055774239</c:v>
                </c:pt>
                <c:pt idx="108">
                  <c:v>35477.001552503098</c:v>
                </c:pt>
                <c:pt idx="109">
                  <c:v>35819.900181026824</c:v>
                </c:pt>
                <c:pt idx="110">
                  <c:v>36091.854265718059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B62-457C-86C1-214EECB3700B}"/>
            </c:ext>
          </c:extLst>
        </c:ser>
        <c:ser>
          <c:idx val="4"/>
          <c:order val="10"/>
          <c:tx>
            <c:strRef>
              <c:f>'casos acum por 1mi'!$A$105</c:f>
              <c:strCache>
                <c:ptCount val="1"/>
                <c:pt idx="0">
                  <c:v>BA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1mi'!$B$105:$EF$105</c:f>
              <c:numCache>
                <c:formatCode>General</c:formatCode>
                <c:ptCount val="135"/>
                <c:pt idx="0">
                  <c:v>2.0170692467940703</c:v>
                </c:pt>
                <c:pt idx="1">
                  <c:v>2.2187761714734773</c:v>
                </c:pt>
                <c:pt idx="2">
                  <c:v>2.7566613039518959</c:v>
                </c:pt>
                <c:pt idx="3">
                  <c:v>3.2945464364303145</c:v>
                </c:pt>
                <c:pt idx="4">
                  <c:v>4.235845418267548</c:v>
                </c:pt>
                <c:pt idx="5">
                  <c:v>5.1099087585449769</c:v>
                </c:pt>
                <c:pt idx="6">
                  <c:v>5.6477938910233965</c:v>
                </c:pt>
                <c:pt idx="7">
                  <c:v>6.992506722219443</c:v>
                </c:pt>
                <c:pt idx="8">
                  <c:v>7.7320987793772691</c:v>
                </c:pt>
                <c:pt idx="9">
                  <c:v>8.538926478094897</c:v>
                </c:pt>
                <c:pt idx="10">
                  <c:v>10.354288800209559</c:v>
                </c:pt>
                <c:pt idx="11">
                  <c:v>11.833472914525212</c:v>
                </c:pt>
                <c:pt idx="12">
                  <c:v>14.321191652237898</c:v>
                </c:pt>
                <c:pt idx="13">
                  <c:v>16.539967823711375</c:v>
                </c:pt>
                <c:pt idx="14">
                  <c:v>17.951916296467225</c:v>
                </c:pt>
                <c:pt idx="15">
                  <c:v>18.960450919864257</c:v>
                </c:pt>
                <c:pt idx="16">
                  <c:v>22.322232997854375</c:v>
                </c:pt>
                <c:pt idx="17">
                  <c:v>26.961492265480736</c:v>
                </c:pt>
                <c:pt idx="18">
                  <c:v>28.978561512274808</c:v>
                </c:pt>
                <c:pt idx="19">
                  <c:v>30.659452551269869</c:v>
                </c:pt>
                <c:pt idx="20">
                  <c:v>33.416113855221759</c:v>
                </c:pt>
                <c:pt idx="21">
                  <c:v>37.584723631929506</c:v>
                </c:pt>
                <c:pt idx="22">
                  <c:v>40.610327502120612</c:v>
                </c:pt>
                <c:pt idx="23">
                  <c:v>42.694632390474489</c:v>
                </c:pt>
                <c:pt idx="24">
                  <c:v>45.249586769746976</c:v>
                </c:pt>
                <c:pt idx="25">
                  <c:v>48.61136884773709</c:v>
                </c:pt>
                <c:pt idx="26">
                  <c:v>51.031851943889976</c:v>
                </c:pt>
                <c:pt idx="27">
                  <c:v>54.259162738760487</c:v>
                </c:pt>
                <c:pt idx="28">
                  <c:v>63.941095123372016</c:v>
                </c:pt>
                <c:pt idx="29">
                  <c:v>71.202544411830686</c:v>
                </c:pt>
                <c:pt idx="30">
                  <c:v>80.212120380844198</c:v>
                </c:pt>
                <c:pt idx="31">
                  <c:v>82.699839118556881</c:v>
                </c:pt>
                <c:pt idx="32">
                  <c:v>90.16299533169493</c:v>
                </c:pt>
                <c:pt idx="33">
                  <c:v>100.11387028254568</c:v>
                </c:pt>
                <c:pt idx="34">
                  <c:v>110.53539472431504</c:v>
                </c:pt>
                <c:pt idx="35">
                  <c:v>120.28456275048637</c:v>
                </c:pt>
                <c:pt idx="36">
                  <c:v>131.9163287403322</c:v>
                </c:pt>
                <c:pt idx="37">
                  <c:v>139.91737008594865</c:v>
                </c:pt>
                <c:pt idx="38">
                  <c:v>148.52353220560335</c:v>
                </c:pt>
                <c:pt idx="39">
                  <c:v>158.27270023177471</c:v>
                </c:pt>
                <c:pt idx="40">
                  <c:v>170.77852956189795</c:v>
                </c:pt>
                <c:pt idx="41">
                  <c:v>177.90550756723698</c:v>
                </c:pt>
                <c:pt idx="42">
                  <c:v>191.68881408699647</c:v>
                </c:pt>
                <c:pt idx="43">
                  <c:v>207.42195421199023</c:v>
                </c:pt>
                <c:pt idx="44">
                  <c:v>219.65884097587426</c:v>
                </c:pt>
                <c:pt idx="45">
                  <c:v>234.98856725150915</c:v>
                </c:pt>
                <c:pt idx="46">
                  <c:v>251.05788558430191</c:v>
                </c:pt>
                <c:pt idx="47">
                  <c:v>271.63199190160145</c:v>
                </c:pt>
                <c:pt idx="48">
                  <c:v>289.18049434870983</c:v>
                </c:pt>
                <c:pt idx="49">
                  <c:v>304.44298498278499</c:v>
                </c:pt>
                <c:pt idx="50">
                  <c:v>323.94132103512771</c:v>
                </c:pt>
                <c:pt idx="51">
                  <c:v>347.87720943041728</c:v>
                </c:pt>
                <c:pt idx="52">
                  <c:v>373.69569578938143</c:v>
                </c:pt>
                <c:pt idx="53">
                  <c:v>390.50460617933203</c:v>
                </c:pt>
                <c:pt idx="54">
                  <c:v>417.12992023701372</c:v>
                </c:pt>
                <c:pt idx="55">
                  <c:v>440.19174529202587</c:v>
                </c:pt>
                <c:pt idx="56">
                  <c:v>467.62388704842522</c:v>
                </c:pt>
                <c:pt idx="57">
                  <c:v>546.49129459807341</c:v>
                </c:pt>
                <c:pt idx="58">
                  <c:v>558.99712392819663</c:v>
                </c:pt>
                <c:pt idx="59">
                  <c:v>567.67052168941109</c:v>
                </c:pt>
                <c:pt idx="60">
                  <c:v>576.94904022466392</c:v>
                </c:pt>
                <c:pt idx="61">
                  <c:v>740.46612049810312</c:v>
                </c:pt>
                <c:pt idx="62">
                  <c:v>752.83747854510682</c:v>
                </c:pt>
                <c:pt idx="63">
                  <c:v>802.8607958655997</c:v>
                </c:pt>
                <c:pt idx="64">
                  <c:v>844.27795106643805</c:v>
                </c:pt>
                <c:pt idx="65">
                  <c:v>874.06334027743037</c:v>
                </c:pt>
                <c:pt idx="66">
                  <c:v>934.50818203969266</c:v>
                </c:pt>
                <c:pt idx="67">
                  <c:v>955.01505271543238</c:v>
                </c:pt>
                <c:pt idx="68">
                  <c:v>979.35435496008085</c:v>
                </c:pt>
                <c:pt idx="69">
                  <c:v>1013.2411183062212</c:v>
                </c:pt>
                <c:pt idx="70">
                  <c:v>1073.2825462191247</c:v>
                </c:pt>
                <c:pt idx="71">
                  <c:v>1137.4253482671763</c:v>
                </c:pt>
                <c:pt idx="72">
                  <c:v>1185.095418133076</c:v>
                </c:pt>
                <c:pt idx="73">
                  <c:v>1236.5979195678847</c:v>
                </c:pt>
                <c:pt idx="74">
                  <c:v>1270.6191541971446</c:v>
                </c:pt>
                <c:pt idx="75">
                  <c:v>1440.859798626564</c:v>
                </c:pt>
                <c:pt idx="76">
                  <c:v>1509.5073886591222</c:v>
                </c:pt>
                <c:pt idx="77">
                  <c:v>1577.5498579176422</c:v>
                </c:pt>
                <c:pt idx="78">
                  <c:v>1776.298414368418</c:v>
                </c:pt>
                <c:pt idx="79">
                  <c:v>1841.9876361723448</c:v>
                </c:pt>
                <c:pt idx="80">
                  <c:v>1899.4068740644161</c:v>
                </c:pt>
                <c:pt idx="81">
                  <c:v>1930.6714473897241</c:v>
                </c:pt>
                <c:pt idx="82">
                  <c:v>2049.4095903843349</c:v>
                </c:pt>
                <c:pt idx="83">
                  <c:v>2197.5969443821396</c:v>
                </c:pt>
                <c:pt idx="84">
                  <c:v>2278.683128103261</c:v>
                </c:pt>
                <c:pt idx="85">
                  <c:v>2330.7235146705484</c:v>
                </c:pt>
                <c:pt idx="86">
                  <c:v>2406.2291401422062</c:v>
                </c:pt>
                <c:pt idx="87">
                  <c:v>2447.4445884183647</c:v>
                </c:pt>
                <c:pt idx="88">
                  <c:v>2529.4048354797637</c:v>
                </c:pt>
                <c:pt idx="89">
                  <c:v>2636.0405629936104</c:v>
                </c:pt>
                <c:pt idx="90">
                  <c:v>2751.6858664764709</c:v>
                </c:pt>
                <c:pt idx="91">
                  <c:v>2795.4562691319015</c:v>
                </c:pt>
                <c:pt idx="92">
                  <c:v>2953.1238485896383</c:v>
                </c:pt>
                <c:pt idx="93">
                  <c:v>3046.0435052252851</c:v>
                </c:pt>
                <c:pt idx="94">
                  <c:v>3111.5982557460925</c:v>
                </c:pt>
                <c:pt idx="95">
                  <c:v>3165.857418484853</c:v>
                </c:pt>
                <c:pt idx="96">
                  <c:v>3300.1942303213377</c:v>
                </c:pt>
                <c:pt idx="97">
                  <c:v>3491.6141018420954</c:v>
                </c:pt>
                <c:pt idx="98">
                  <c:v>3650.2902159232285</c:v>
                </c:pt>
                <c:pt idx="99">
                  <c:v>3793.5693680871677</c:v>
                </c:pt>
                <c:pt idx="100">
                  <c:v>4386.7221979277438</c:v>
                </c:pt>
                <c:pt idx="101">
                  <c:v>4605.3052686386609</c:v>
                </c:pt>
                <c:pt idx="102">
                  <c:v>4670.6583122347884</c:v>
                </c:pt>
                <c:pt idx="103">
                  <c:v>4928.8431758244305</c:v>
                </c:pt>
                <c:pt idx="104">
                  <c:v>5142.5180447014818</c:v>
                </c:pt>
                <c:pt idx="105">
                  <c:v>5335.0809221287564</c:v>
                </c:pt>
                <c:pt idx="106">
                  <c:v>5534.4345993535699</c:v>
                </c:pt>
                <c:pt idx="107">
                  <c:v>5747.6388187397033</c:v>
                </c:pt>
                <c:pt idx="108">
                  <c:v>5852.7281264976737</c:v>
                </c:pt>
                <c:pt idx="109">
                  <c:v>5935.4952012577905</c:v>
                </c:pt>
                <c:pt idx="110">
                  <c:v>6182.5861839900635</c:v>
                </c:pt>
                <c:pt idx="111">
                  <c:v>6423.4242520572761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B62-457C-86C1-214EECB3700B}"/>
            </c:ext>
          </c:extLst>
        </c:ser>
        <c:ser>
          <c:idx val="6"/>
          <c:order val="11"/>
          <c:tx>
            <c:strRef>
              <c:f>'casos acum por 1mi'!$A$107</c:f>
              <c:strCache>
                <c:ptCount val="1"/>
                <c:pt idx="0">
                  <c:v>DF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1mi'!$B$107:$EF$107</c:f>
              <c:numCache>
                <c:formatCode>General</c:formatCode>
                <c:ptCount val="135"/>
                <c:pt idx="0">
                  <c:v>1.9898728736550118</c:v>
                </c:pt>
                <c:pt idx="1">
                  <c:v>2.6531638315400157</c:v>
                </c:pt>
                <c:pt idx="2">
                  <c:v>4.3113912262525256</c:v>
                </c:pt>
                <c:pt idx="3">
                  <c:v>7.2962005367350429</c:v>
                </c:pt>
                <c:pt idx="4">
                  <c:v>8.6227824525050512</c:v>
                </c:pt>
                <c:pt idx="5">
                  <c:v>13.929110115585082</c:v>
                </c:pt>
                <c:pt idx="6">
                  <c:v>28.85315666799767</c:v>
                </c:pt>
                <c:pt idx="7">
                  <c:v>33.164547894250198</c:v>
                </c:pt>
                <c:pt idx="8">
                  <c:v>38.802521036272729</c:v>
                </c:pt>
                <c:pt idx="9">
                  <c:v>44.108848699352755</c:v>
                </c:pt>
                <c:pt idx="10">
                  <c:v>53.063276630800317</c:v>
                </c:pt>
                <c:pt idx="11">
                  <c:v>53.063276630800317</c:v>
                </c:pt>
                <c:pt idx="12">
                  <c:v>66.329095788500396</c:v>
                </c:pt>
                <c:pt idx="13">
                  <c:v>76.278460156775452</c:v>
                </c:pt>
                <c:pt idx="14">
                  <c:v>86.227824525050508</c:v>
                </c:pt>
                <c:pt idx="15">
                  <c:v>95.845543414383059</c:v>
                </c:pt>
                <c:pt idx="16">
                  <c:v>103.47338943006062</c:v>
                </c:pt>
                <c:pt idx="17">
                  <c:v>110.10629900891065</c:v>
                </c:pt>
                <c:pt idx="18">
                  <c:v>117.7341450245882</c:v>
                </c:pt>
                <c:pt idx="19">
                  <c:v>122.70882720872572</c:v>
                </c:pt>
                <c:pt idx="20">
                  <c:v>133.3214825348858</c:v>
                </c:pt>
                <c:pt idx="21">
                  <c:v>150.5670474398959</c:v>
                </c:pt>
                <c:pt idx="22">
                  <c:v>155.21008414509092</c:v>
                </c:pt>
                <c:pt idx="23">
                  <c:v>156.86831153980341</c:v>
                </c:pt>
                <c:pt idx="24">
                  <c:v>163.16957563971096</c:v>
                </c:pt>
                <c:pt idx="25">
                  <c:v>168.80754878173349</c:v>
                </c:pt>
                <c:pt idx="26">
                  <c:v>174.77716740269855</c:v>
                </c:pt>
                <c:pt idx="27">
                  <c:v>184.06324081308858</c:v>
                </c:pt>
                <c:pt idx="28">
                  <c:v>192.02273230770865</c:v>
                </c:pt>
                <c:pt idx="29">
                  <c:v>203.63032407069619</c:v>
                </c:pt>
                <c:pt idx="30">
                  <c:v>211.58981556531626</c:v>
                </c:pt>
                <c:pt idx="31">
                  <c:v>215.90120679156877</c:v>
                </c:pt>
                <c:pt idx="32">
                  <c:v>226.18221663878634</c:v>
                </c:pt>
                <c:pt idx="33">
                  <c:v>237.45816292283141</c:v>
                </c:pt>
                <c:pt idx="34">
                  <c:v>247.40752729110645</c:v>
                </c:pt>
                <c:pt idx="35">
                  <c:v>252.7138549541865</c:v>
                </c:pt>
                <c:pt idx="36">
                  <c:v>274.27081108544917</c:v>
                </c:pt>
                <c:pt idx="37">
                  <c:v>289.19485763786173</c:v>
                </c:pt>
                <c:pt idx="38">
                  <c:v>292.17966694834422</c:v>
                </c:pt>
                <c:pt idx="39">
                  <c:v>313.73662307960683</c:v>
                </c:pt>
                <c:pt idx="40">
                  <c:v>319.37459622162942</c:v>
                </c:pt>
                <c:pt idx="41">
                  <c:v>327.99737867413444</c:v>
                </c:pt>
                <c:pt idx="42">
                  <c:v>335.95687016875451</c:v>
                </c:pt>
                <c:pt idx="43">
                  <c:v>353.53408055270711</c:v>
                </c:pt>
                <c:pt idx="44">
                  <c:v>380.06571886810724</c:v>
                </c:pt>
                <c:pt idx="45">
                  <c:v>402.28596595725486</c:v>
                </c:pt>
                <c:pt idx="46">
                  <c:v>422.84798565169001</c:v>
                </c:pt>
                <c:pt idx="47">
                  <c:v>449.71126944603265</c:v>
                </c:pt>
                <c:pt idx="48">
                  <c:v>486.19227212970787</c:v>
                </c:pt>
                <c:pt idx="49">
                  <c:v>519.35682002395799</c:v>
                </c:pt>
                <c:pt idx="50">
                  <c:v>546.88339477618581</c:v>
                </c:pt>
                <c:pt idx="51">
                  <c:v>586.34920677034347</c:v>
                </c:pt>
                <c:pt idx="52">
                  <c:v>602.93148071746862</c:v>
                </c:pt>
                <c:pt idx="53">
                  <c:v>632.11628286440873</c:v>
                </c:pt>
                <c:pt idx="54">
                  <c:v>748.85549145216942</c:v>
                </c:pt>
                <c:pt idx="55">
                  <c:v>809.8782595775898</c:v>
                </c:pt>
                <c:pt idx="56">
                  <c:v>854.31875375588504</c:v>
                </c:pt>
                <c:pt idx="57">
                  <c:v>889.47317452379025</c:v>
                </c:pt>
                <c:pt idx="58">
                  <c:v>922.96936789698304</c:v>
                </c:pt>
                <c:pt idx="59">
                  <c:v>987.97188176971326</c:v>
                </c:pt>
                <c:pt idx="60">
                  <c:v>1058.6123687844663</c:v>
                </c:pt>
                <c:pt idx="61">
                  <c:v>1132.9009560675868</c:v>
                </c:pt>
                <c:pt idx="62">
                  <c:v>1255.9414287552547</c:v>
                </c:pt>
                <c:pt idx="63">
                  <c:v>1373.0122828219583</c:v>
                </c:pt>
                <c:pt idx="64">
                  <c:v>1448.6274520208485</c:v>
                </c:pt>
                <c:pt idx="65">
                  <c:v>1531.8704672354168</c:v>
                </c:pt>
                <c:pt idx="66">
                  <c:v>1609.4755093079621</c:v>
                </c:pt>
                <c:pt idx="67">
                  <c:v>1711.6223168222525</c:v>
                </c:pt>
                <c:pt idx="68">
                  <c:v>1837.979244299346</c:v>
                </c:pt>
                <c:pt idx="69">
                  <c:v>1972.6273087500015</c:v>
                </c:pt>
                <c:pt idx="70">
                  <c:v>2073.11588886958</c:v>
                </c:pt>
                <c:pt idx="71">
                  <c:v>2201.4626892203278</c:v>
                </c:pt>
                <c:pt idx="72">
                  <c:v>2298.3031690715388</c:v>
                </c:pt>
                <c:pt idx="73">
                  <c:v>2391.1639031754389</c:v>
                </c:pt>
                <c:pt idx="74">
                  <c:v>2573.9005620727576</c:v>
                </c:pt>
                <c:pt idx="75">
                  <c:v>2752.6574752227666</c:v>
                </c:pt>
                <c:pt idx="76">
                  <c:v>2892.6118673365017</c:v>
                </c:pt>
                <c:pt idx="77">
                  <c:v>3142.0092675012638</c:v>
                </c:pt>
                <c:pt idx="78">
                  <c:v>3243.4927840576693</c:v>
                </c:pt>
                <c:pt idx="79">
                  <c:v>3485.5939836856955</c:v>
                </c:pt>
                <c:pt idx="80">
                  <c:v>3733.0015109768024</c:v>
                </c:pt>
                <c:pt idx="81">
                  <c:v>3986.3786568888736</c:v>
                </c:pt>
                <c:pt idx="82">
                  <c:v>4285.8545243739527</c:v>
                </c:pt>
                <c:pt idx="83">
                  <c:v>4712.0189648150681</c:v>
                </c:pt>
                <c:pt idx="84">
                  <c:v>5256.5808412386559</c:v>
                </c:pt>
                <c:pt idx="85">
                  <c:v>5512.9427964612105</c:v>
                </c:pt>
                <c:pt idx="86">
                  <c:v>5514.9326693348657</c:v>
                </c:pt>
                <c:pt idx="87">
                  <c:v>5999.4667140698612</c:v>
                </c:pt>
                <c:pt idx="88">
                  <c:v>6444.8665922896407</c:v>
                </c:pt>
                <c:pt idx="89">
                  <c:v>6801.0538366738874</c:v>
                </c:pt>
                <c:pt idx="90">
                  <c:v>7095.8866674537721</c:v>
                </c:pt>
                <c:pt idx="91">
                  <c:v>7282.6030720984008</c:v>
                </c:pt>
                <c:pt idx="92">
                  <c:v>7585.0637488939619</c:v>
                </c:pt>
                <c:pt idx="93">
                  <c:v>7854.6915232742158</c:v>
                </c:pt>
                <c:pt idx="94">
                  <c:v>8417.1622555606991</c:v>
                </c:pt>
                <c:pt idx="95">
                  <c:v>9000.8582984995028</c:v>
                </c:pt>
                <c:pt idx="96">
                  <c:v>9458.8607049190978</c:v>
                </c:pt>
                <c:pt idx="97">
                  <c:v>10248.508590281195</c:v>
                </c:pt>
                <c:pt idx="98">
                  <c:v>10691.586950148378</c:v>
                </c:pt>
                <c:pt idx="99">
                  <c:v>11019.584328822513</c:v>
                </c:pt>
                <c:pt idx="100">
                  <c:v>11325.029814928557</c:v>
                </c:pt>
                <c:pt idx="101">
                  <c:v>11729.637299238409</c:v>
                </c:pt>
                <c:pt idx="102">
                  <c:v>12355.120672523968</c:v>
                </c:pt>
                <c:pt idx="103">
                  <c:v>12891.391411973993</c:v>
                </c:pt>
                <c:pt idx="104">
                  <c:v>13705.581062777836</c:v>
                </c:pt>
                <c:pt idx="105">
                  <c:v>14183.150552455039</c:v>
                </c:pt>
                <c:pt idx="106">
                  <c:v>14892.54023191305</c:v>
                </c:pt>
                <c:pt idx="107">
                  <c:v>15610.884339302509</c:v>
                </c:pt>
                <c:pt idx="108">
                  <c:v>16322.92718259206</c:v>
                </c:pt>
                <c:pt idx="109">
                  <c:v>16806.466290890228</c:v>
                </c:pt>
                <c:pt idx="110">
                  <c:v>17338.757284592946</c:v>
                </c:pt>
                <c:pt idx="111">
                  <c:v>17907.529280979335</c:v>
                </c:pt>
                <c:pt idx="112">
                  <c:v>18492.551905833912</c:v>
                </c:pt>
                <c:pt idx="113">
                  <c:v>19187.01753873951</c:v>
                </c:pt>
                <c:pt idx="114">
                  <c:v>20025.748954985098</c:v>
                </c:pt>
                <c:pt idx="115">
                  <c:v>20792.18165682122</c:v>
                </c:pt>
                <c:pt idx="116">
                  <c:v>21329.44733270807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B62-457C-86C1-214EECB3700B}"/>
            </c:ext>
          </c:extLst>
        </c:ser>
        <c:ser>
          <c:idx val="7"/>
          <c:order val="12"/>
          <c:tx>
            <c:strRef>
              <c:f>'casos acum por 1mi'!$A$108</c:f>
              <c:strCache>
                <c:ptCount val="1"/>
                <c:pt idx="0">
                  <c:v>ES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1mi'!$B$108:$EF$108</c:f>
              <c:numCache>
                <c:formatCode>General</c:formatCode>
                <c:ptCount val="135"/>
                <c:pt idx="0">
                  <c:v>2.2395580605427194</c:v>
                </c:pt>
                <c:pt idx="1">
                  <c:v>2.7372376295522129</c:v>
                </c:pt>
                <c:pt idx="2">
                  <c:v>3.234917198561706</c:v>
                </c:pt>
                <c:pt idx="3">
                  <c:v>6.469834397123412</c:v>
                </c:pt>
                <c:pt idx="4">
                  <c:v>6.469834397123412</c:v>
                </c:pt>
                <c:pt idx="5">
                  <c:v>7.2163537506376514</c:v>
                </c:pt>
                <c:pt idx="6">
                  <c:v>8.2117128886566384</c:v>
                </c:pt>
                <c:pt idx="7">
                  <c:v>9.7047515956851189</c:v>
                </c:pt>
                <c:pt idx="8">
                  <c:v>9.7047515956851189</c:v>
                </c:pt>
                <c:pt idx="9">
                  <c:v>11.695469871723091</c:v>
                </c:pt>
                <c:pt idx="10">
                  <c:v>13.188508578751572</c:v>
                </c:pt>
                <c:pt idx="11">
                  <c:v>14.930387070284796</c:v>
                </c:pt>
                <c:pt idx="12">
                  <c:v>17.916464484341756</c:v>
                </c:pt>
                <c:pt idx="13">
                  <c:v>20.902541898398717</c:v>
                </c:pt>
                <c:pt idx="14">
                  <c:v>23.888619312455674</c:v>
                </c:pt>
                <c:pt idx="15">
                  <c:v>29.860774140569593</c:v>
                </c:pt>
                <c:pt idx="16">
                  <c:v>34.588730046159775</c:v>
                </c:pt>
                <c:pt idx="17">
                  <c:v>38.072487029226231</c:v>
                </c:pt>
                <c:pt idx="18">
                  <c:v>41.307404227787934</c:v>
                </c:pt>
                <c:pt idx="19">
                  <c:v>48.274918193920847</c:v>
                </c:pt>
                <c:pt idx="20">
                  <c:v>52.007514961492049</c:v>
                </c:pt>
                <c:pt idx="21">
                  <c:v>56.486631082577482</c:v>
                </c:pt>
                <c:pt idx="22">
                  <c:v>67.933261169795827</c:v>
                </c:pt>
                <c:pt idx="23">
                  <c:v>74.651935351423987</c:v>
                </c:pt>
                <c:pt idx="24">
                  <c:v>86.84508479215657</c:v>
                </c:pt>
                <c:pt idx="25">
                  <c:v>95.305637465317957</c:v>
                </c:pt>
                <c:pt idx="26">
                  <c:v>107.00110733704105</c:v>
                </c:pt>
                <c:pt idx="27">
                  <c:v>115.21282022569768</c:v>
                </c:pt>
                <c:pt idx="28">
                  <c:v>138.60375996914388</c:v>
                </c:pt>
                <c:pt idx="29">
                  <c:v>187.62519751657896</c:v>
                </c:pt>
                <c:pt idx="30">
                  <c:v>213.00685553606309</c:v>
                </c:pt>
                <c:pt idx="31">
                  <c:v>236.89547484851877</c:v>
                </c:pt>
                <c:pt idx="32">
                  <c:v>273.47492317071652</c:v>
                </c:pt>
                <c:pt idx="33">
                  <c:v>290.64486830154408</c:v>
                </c:pt>
                <c:pt idx="34">
                  <c:v>301.59381881975293</c:v>
                </c:pt>
                <c:pt idx="35">
                  <c:v>326.72663705473229</c:v>
                </c:pt>
                <c:pt idx="36">
                  <c:v>339.16862627996966</c:v>
                </c:pt>
                <c:pt idx="37">
                  <c:v>343.64774240105504</c:v>
                </c:pt>
                <c:pt idx="38">
                  <c:v>396.89945628507087</c:v>
                </c:pt>
                <c:pt idx="39">
                  <c:v>423.77415301158351</c:v>
                </c:pt>
                <c:pt idx="40">
                  <c:v>446.91625297052497</c:v>
                </c:pt>
                <c:pt idx="41">
                  <c:v>466.32575616189519</c:v>
                </c:pt>
                <c:pt idx="42">
                  <c:v>524.30542595150121</c:v>
                </c:pt>
                <c:pt idx="43">
                  <c:v>613.39006880420038</c:v>
                </c:pt>
                <c:pt idx="44">
                  <c:v>662.41150635163558</c:v>
                </c:pt>
                <c:pt idx="45">
                  <c:v>733.579684719993</c:v>
                </c:pt>
                <c:pt idx="46">
                  <c:v>767.91957498164811</c:v>
                </c:pt>
                <c:pt idx="47">
                  <c:v>802.75714481231262</c:v>
                </c:pt>
                <c:pt idx="48">
                  <c:v>846.552946885148</c:v>
                </c:pt>
                <c:pt idx="49">
                  <c:v>887.86035111293586</c:v>
                </c:pt>
                <c:pt idx="50">
                  <c:v>955.04709292921746</c:v>
                </c:pt>
                <c:pt idx="51">
                  <c:v>1055.578365869135</c:v>
                </c:pt>
                <c:pt idx="52">
                  <c:v>1097.8811292349421</c:v>
                </c:pt>
                <c:pt idx="53">
                  <c:v>1144.4141689373296</c:v>
                </c:pt>
                <c:pt idx="54">
                  <c:v>1199.1589215283739</c:v>
                </c:pt>
                <c:pt idx="55">
                  <c:v>1265.8479837756461</c:v>
                </c:pt>
                <c:pt idx="56">
                  <c:v>1343.9836761101365</c:v>
                </c:pt>
                <c:pt idx="57">
                  <c:v>1446.505667326092</c:v>
                </c:pt>
                <c:pt idx="58">
                  <c:v>1542.3089843604196</c:v>
                </c:pt>
                <c:pt idx="59">
                  <c:v>1641.098378808804</c:v>
                </c:pt>
                <c:pt idx="60">
                  <c:v>1678.1755067000113</c:v>
                </c:pt>
                <c:pt idx="61">
                  <c:v>1780.9463377004715</c:v>
                </c:pt>
                <c:pt idx="62">
                  <c:v>1914.3244621950157</c:v>
                </c:pt>
                <c:pt idx="63">
                  <c:v>2013.6115362124099</c:v>
                </c:pt>
                <c:pt idx="64">
                  <c:v>2209.1996068331405</c:v>
                </c:pt>
                <c:pt idx="65">
                  <c:v>2368.9547484851878</c:v>
                </c:pt>
                <c:pt idx="66">
                  <c:v>2467.9929827180772</c:v>
                </c:pt>
                <c:pt idx="67">
                  <c:v>2490.1397235389991</c:v>
                </c:pt>
                <c:pt idx="68">
                  <c:v>2579.2243663916988</c:v>
                </c:pt>
                <c:pt idx="69">
                  <c:v>2709.6164134721857</c:v>
                </c:pt>
                <c:pt idx="70">
                  <c:v>2857.6760852525103</c:v>
                </c:pt>
                <c:pt idx="71">
                  <c:v>3036.591890311423</c:v>
                </c:pt>
                <c:pt idx="72">
                  <c:v>3210.7797394647455</c:v>
                </c:pt>
                <c:pt idx="73">
                  <c:v>3343.6601843902804</c:v>
                </c:pt>
                <c:pt idx="74">
                  <c:v>3406.6166498699813</c:v>
                </c:pt>
                <c:pt idx="75">
                  <c:v>3500.9269281972802</c:v>
                </c:pt>
                <c:pt idx="76">
                  <c:v>3770.1715750314156</c:v>
                </c:pt>
                <c:pt idx="77">
                  <c:v>4011.5461660010205</c:v>
                </c:pt>
                <c:pt idx="78">
                  <c:v>4203.8993194231898</c:v>
                </c:pt>
                <c:pt idx="79">
                  <c:v>4506.2396575964567</c:v>
                </c:pt>
                <c:pt idx="80">
                  <c:v>4715.5139163649483</c:v>
                </c:pt>
                <c:pt idx="81">
                  <c:v>4881.9877321986241</c:v>
                </c:pt>
                <c:pt idx="82">
                  <c:v>5140.78110808356</c:v>
                </c:pt>
                <c:pt idx="83">
                  <c:v>5465.5170268622551</c:v>
                </c:pt>
                <c:pt idx="84">
                  <c:v>5808.9159294788051</c:v>
                </c:pt>
                <c:pt idx="85">
                  <c:v>6029.1391387655058</c:v>
                </c:pt>
                <c:pt idx="86">
                  <c:v>6284.9464372363855</c:v>
                </c:pt>
                <c:pt idx="87">
                  <c:v>6452.9132917770894</c:v>
                </c:pt>
                <c:pt idx="88">
                  <c:v>6579.5727420900057</c:v>
                </c:pt>
                <c:pt idx="89">
                  <c:v>6863.2500964254168</c:v>
                </c:pt>
                <c:pt idx="90">
                  <c:v>7204.4094409814243</c:v>
                </c:pt>
                <c:pt idx="91">
                  <c:v>7574.9318801089921</c:v>
                </c:pt>
                <c:pt idx="92">
                  <c:v>7881.0048150498305</c:v>
                </c:pt>
                <c:pt idx="93">
                  <c:v>8247.0481380563124</c:v>
                </c:pt>
                <c:pt idx="94">
                  <c:v>8514.3020666144093</c:v>
                </c:pt>
                <c:pt idx="95">
                  <c:v>8674.0572082664567</c:v>
                </c:pt>
                <c:pt idx="96">
                  <c:v>8904.4828487178529</c:v>
                </c:pt>
                <c:pt idx="97">
                  <c:v>9164.0227439563041</c:v>
                </c:pt>
                <c:pt idx="98">
                  <c:v>9575.6037475271551</c:v>
                </c:pt>
                <c:pt idx="99">
                  <c:v>10014.805967178032</c:v>
                </c:pt>
                <c:pt idx="100">
                  <c:v>10364.674704191706</c:v>
                </c:pt>
                <c:pt idx="101">
                  <c:v>10364.674704191706</c:v>
                </c:pt>
                <c:pt idx="102">
                  <c:v>10870.068306520847</c:v>
                </c:pt>
                <c:pt idx="103">
                  <c:v>11221.927761810559</c:v>
                </c:pt>
                <c:pt idx="104">
                  <c:v>11668.844014781083</c:v>
                </c:pt>
                <c:pt idx="105">
                  <c:v>12148.607119306236</c:v>
                </c:pt>
                <c:pt idx="106">
                  <c:v>12501.710773518471</c:v>
                </c:pt>
                <c:pt idx="107">
                  <c:v>12862.279621265849</c:v>
                </c:pt>
                <c:pt idx="108">
                  <c:v>13144.463936894232</c:v>
                </c:pt>
                <c:pt idx="109">
                  <c:v>13286.302614061937</c:v>
                </c:pt>
                <c:pt idx="110">
                  <c:v>13573.463725380414</c:v>
                </c:pt>
                <c:pt idx="111">
                  <c:v>14108.718101850123</c:v>
                </c:pt>
                <c:pt idx="112">
                  <c:v>14566.334465554351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B62-457C-86C1-214EECB3700B}"/>
            </c:ext>
          </c:extLst>
        </c:ser>
        <c:ser>
          <c:idx val="8"/>
          <c:order val="13"/>
          <c:tx>
            <c:strRef>
              <c:f>'casos acum por 1mi'!$A$109</c:f>
              <c:strCache>
                <c:ptCount val="1"/>
                <c:pt idx="0">
                  <c:v>GO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1mi'!$B$109:$EF$109</c:f>
              <c:numCache>
                <c:formatCode>General</c:formatCode>
                <c:ptCount val="135"/>
                <c:pt idx="0">
                  <c:v>1.139868407891651</c:v>
                </c:pt>
                <c:pt idx="1">
                  <c:v>1.7098026118374765</c:v>
                </c:pt>
                <c:pt idx="2">
                  <c:v>2.1372532647968456</c:v>
                </c:pt>
                <c:pt idx="3">
                  <c:v>2.8496710197291271</c:v>
                </c:pt>
                <c:pt idx="4">
                  <c:v>2.9921545707155839</c:v>
                </c:pt>
                <c:pt idx="5">
                  <c:v>3.2771216726884966</c:v>
                </c:pt>
                <c:pt idx="6">
                  <c:v>3.8470558766343221</c:v>
                </c:pt>
                <c:pt idx="7">
                  <c:v>4.1320229786072353</c:v>
                </c:pt>
                <c:pt idx="8">
                  <c:v>5.5568584884717982</c:v>
                </c:pt>
                <c:pt idx="9">
                  <c:v>6.981693998336362</c:v>
                </c:pt>
                <c:pt idx="10">
                  <c:v>7.9790788552415561</c:v>
                </c:pt>
                <c:pt idx="11">
                  <c:v>8.2640459572144707</c:v>
                </c:pt>
                <c:pt idx="12">
                  <c:v>8.6914966101738376</c:v>
                </c:pt>
                <c:pt idx="13">
                  <c:v>9.2614308141196631</c:v>
                </c:pt>
                <c:pt idx="14">
                  <c:v>10.116332120038402</c:v>
                </c:pt>
                <c:pt idx="15">
                  <c:v>10.401299222011316</c:v>
                </c:pt>
                <c:pt idx="16">
                  <c:v>12.538552486808161</c:v>
                </c:pt>
                <c:pt idx="17">
                  <c:v>14.675805751605006</c:v>
                </c:pt>
                <c:pt idx="18">
                  <c:v>16.385608363442479</c:v>
                </c:pt>
                <c:pt idx="19">
                  <c:v>16.95554256738831</c:v>
                </c:pt>
                <c:pt idx="20">
                  <c:v>18.950312281198695</c:v>
                </c:pt>
                <c:pt idx="21">
                  <c:v>22.512401055860106</c:v>
                </c:pt>
                <c:pt idx="22">
                  <c:v>25.504555626575687</c:v>
                </c:pt>
                <c:pt idx="23">
                  <c:v>27.214358238413169</c:v>
                </c:pt>
                <c:pt idx="24">
                  <c:v>29.779062156169381</c:v>
                </c:pt>
                <c:pt idx="25">
                  <c:v>32.628733175898503</c:v>
                </c:pt>
                <c:pt idx="26">
                  <c:v>33.198667379844338</c:v>
                </c:pt>
                <c:pt idx="27">
                  <c:v>40.465328480153609</c:v>
                </c:pt>
                <c:pt idx="28">
                  <c:v>43.314999499882731</c:v>
                </c:pt>
                <c:pt idx="29">
                  <c:v>45.309769213693123</c:v>
                </c:pt>
                <c:pt idx="30">
                  <c:v>47.73198958046288</c:v>
                </c:pt>
                <c:pt idx="31">
                  <c:v>53.858782272880504</c:v>
                </c:pt>
                <c:pt idx="32">
                  <c:v>55.996035537677351</c:v>
                </c:pt>
                <c:pt idx="33">
                  <c:v>57.420871047541915</c:v>
                </c:pt>
                <c:pt idx="34">
                  <c:v>59.985574965298134</c:v>
                </c:pt>
                <c:pt idx="35">
                  <c:v>62.407795332067892</c:v>
                </c:pt>
                <c:pt idx="36">
                  <c:v>64.545048596864731</c:v>
                </c:pt>
                <c:pt idx="37">
                  <c:v>69.24700577941779</c:v>
                </c:pt>
                <c:pt idx="38">
                  <c:v>72.096676799146934</c:v>
                </c:pt>
                <c:pt idx="39">
                  <c:v>81.643074715239493</c:v>
                </c:pt>
                <c:pt idx="40">
                  <c:v>87.769867407657131</c:v>
                </c:pt>
                <c:pt idx="41">
                  <c:v>94.181627202047665</c:v>
                </c:pt>
                <c:pt idx="42">
                  <c:v>100.45090344545174</c:v>
                </c:pt>
                <c:pt idx="43">
                  <c:v>111.27965332042243</c:v>
                </c:pt>
                <c:pt idx="44">
                  <c:v>115.12670919705675</c:v>
                </c:pt>
                <c:pt idx="45">
                  <c:v>117.5489295638265</c:v>
                </c:pt>
                <c:pt idx="46">
                  <c:v>121.11101833848791</c:v>
                </c:pt>
                <c:pt idx="47">
                  <c:v>122.67833739933894</c:v>
                </c:pt>
                <c:pt idx="48">
                  <c:v>131.36983400951277</c:v>
                </c:pt>
                <c:pt idx="49">
                  <c:v>145.90315621013133</c:v>
                </c:pt>
                <c:pt idx="50">
                  <c:v>146.33060686309071</c:v>
                </c:pt>
                <c:pt idx="51">
                  <c:v>150.03517918873854</c:v>
                </c:pt>
                <c:pt idx="52">
                  <c:v>152.31491600452185</c:v>
                </c:pt>
                <c:pt idx="53">
                  <c:v>155.73452122819683</c:v>
                </c:pt>
                <c:pt idx="54">
                  <c:v>156.731906085102</c:v>
                </c:pt>
                <c:pt idx="55">
                  <c:v>158.86915934989884</c:v>
                </c:pt>
                <c:pt idx="56">
                  <c:v>161.57634681864153</c:v>
                </c:pt>
                <c:pt idx="57">
                  <c:v>202.75409305372742</c:v>
                </c:pt>
                <c:pt idx="58">
                  <c:v>223.9841421507094</c:v>
                </c:pt>
                <c:pt idx="59">
                  <c:v>233.67302361778843</c:v>
                </c:pt>
                <c:pt idx="60">
                  <c:v>241.08216826908418</c:v>
                </c:pt>
                <c:pt idx="61">
                  <c:v>249.20373067531216</c:v>
                </c:pt>
                <c:pt idx="62">
                  <c:v>263.02463512099843</c:v>
                </c:pt>
                <c:pt idx="63">
                  <c:v>281.83246385121066</c:v>
                </c:pt>
                <c:pt idx="64">
                  <c:v>301.21022678536877</c:v>
                </c:pt>
                <c:pt idx="65">
                  <c:v>328.28210147279549</c:v>
                </c:pt>
                <c:pt idx="66">
                  <c:v>338.68340069480683</c:v>
                </c:pt>
                <c:pt idx="67">
                  <c:v>348.0873150599129</c:v>
                </c:pt>
                <c:pt idx="68">
                  <c:v>357.91868007797842</c:v>
                </c:pt>
                <c:pt idx="69">
                  <c:v>380.57356468482499</c:v>
                </c:pt>
                <c:pt idx="70">
                  <c:v>405.08073545449548</c:v>
                </c:pt>
                <c:pt idx="71">
                  <c:v>440.2741725481502</c:v>
                </c:pt>
                <c:pt idx="72">
                  <c:v>472.90290572404871</c:v>
                </c:pt>
                <c:pt idx="73">
                  <c:v>510.80353028644606</c:v>
                </c:pt>
                <c:pt idx="74">
                  <c:v>527.47410575186143</c:v>
                </c:pt>
                <c:pt idx="75">
                  <c:v>556.54075015309866</c:v>
                </c:pt>
                <c:pt idx="76">
                  <c:v>623.65050266771948</c:v>
                </c:pt>
                <c:pt idx="77">
                  <c:v>651.1498280081056</c:v>
                </c:pt>
                <c:pt idx="78">
                  <c:v>704.43867607704033</c:v>
                </c:pt>
                <c:pt idx="79">
                  <c:v>765.56411945023001</c:v>
                </c:pt>
                <c:pt idx="80">
                  <c:v>807.73925054222116</c:v>
                </c:pt>
                <c:pt idx="81">
                  <c:v>828.25688188427091</c:v>
                </c:pt>
                <c:pt idx="82">
                  <c:v>872.56926624105881</c:v>
                </c:pt>
                <c:pt idx="83">
                  <c:v>929.13523598268193</c:v>
                </c:pt>
                <c:pt idx="84">
                  <c:v>1020.0397415120411</c:v>
                </c:pt>
                <c:pt idx="85">
                  <c:v>1090.9965499032965</c:v>
                </c:pt>
                <c:pt idx="86">
                  <c:v>1117.9259410397367</c:v>
                </c:pt>
                <c:pt idx="87">
                  <c:v>1131.3193948324636</c:v>
                </c:pt>
                <c:pt idx="88">
                  <c:v>1131.8893290364092</c:v>
                </c:pt>
                <c:pt idx="89">
                  <c:v>1450.7675161440989</c:v>
                </c:pt>
                <c:pt idx="90">
                  <c:v>1604.9347183114446</c:v>
                </c:pt>
                <c:pt idx="91">
                  <c:v>1743.42872987028</c:v>
                </c:pt>
                <c:pt idx="92">
                  <c:v>1895.6011623238155</c:v>
                </c:pt>
                <c:pt idx="93">
                  <c:v>1998.6167696870236</c:v>
                </c:pt>
                <c:pt idx="94">
                  <c:v>2120.1552386784711</c:v>
                </c:pt>
                <c:pt idx="95">
                  <c:v>2225.450582857462</c:v>
                </c:pt>
                <c:pt idx="96">
                  <c:v>2356.1079991120423</c:v>
                </c:pt>
                <c:pt idx="97">
                  <c:v>2503.1510237300654</c:v>
                </c:pt>
                <c:pt idx="98">
                  <c:v>2653.3286864697907</c:v>
                </c:pt>
                <c:pt idx="99">
                  <c:v>2785.1259711322627</c:v>
                </c:pt>
                <c:pt idx="100">
                  <c:v>2972.6343242304392</c:v>
                </c:pt>
                <c:pt idx="101">
                  <c:v>3080.4943723271867</c:v>
                </c:pt>
                <c:pt idx="102">
                  <c:v>3132.3583848862568</c:v>
                </c:pt>
                <c:pt idx="103">
                  <c:v>3278.1190575454016</c:v>
                </c:pt>
                <c:pt idx="104">
                  <c:v>3473.8914566007925</c:v>
                </c:pt>
                <c:pt idx="105">
                  <c:v>3639.1723757450823</c:v>
                </c:pt>
                <c:pt idx="106">
                  <c:v>3742.0454995573036</c:v>
                </c:pt>
                <c:pt idx="107">
                  <c:v>3751.5918974733963</c:v>
                </c:pt>
                <c:pt idx="108">
                  <c:v>4059.9263018080874</c:v>
                </c:pt>
                <c:pt idx="109">
                  <c:v>4064.4857754396539</c:v>
                </c:pt>
                <c:pt idx="110">
                  <c:v>4174.1981096992258</c:v>
                </c:pt>
                <c:pt idx="111">
                  <c:v>4460.8750142839763</c:v>
                </c:pt>
                <c:pt idx="112">
                  <c:v>4654.0827094216111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B62-457C-86C1-214EECB3700B}"/>
            </c:ext>
          </c:extLst>
        </c:ser>
        <c:ser>
          <c:idx val="10"/>
          <c:order val="14"/>
          <c:tx>
            <c:strRef>
              <c:f>'casos acum por 1mi'!$A$111</c:f>
              <c:strCache>
                <c:ptCount val="1"/>
                <c:pt idx="0">
                  <c:v>MG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1mi'!$B$111:$EF$111</c:f>
              <c:numCache>
                <c:formatCode>General</c:formatCode>
                <c:ptCount val="135"/>
                <c:pt idx="0">
                  <c:v>1.3699412498333041</c:v>
                </c:pt>
                <c:pt idx="1">
                  <c:v>1.6533773704884704</c:v>
                </c:pt>
                <c:pt idx="2">
                  <c:v>1.7950954308160536</c:v>
                </c:pt>
                <c:pt idx="3">
                  <c:v>3.9208663357298015</c:v>
                </c:pt>
                <c:pt idx="4">
                  <c:v>6.04663724064355</c:v>
                </c:pt>
                <c:pt idx="5">
                  <c:v>6.1411159475286041</c:v>
                </c:pt>
                <c:pt idx="6">
                  <c:v>6.282834007856188</c:v>
                </c:pt>
                <c:pt idx="7">
                  <c:v>7.2276210767067424</c:v>
                </c:pt>
                <c:pt idx="8">
                  <c:v>8.9282378006377403</c:v>
                </c:pt>
                <c:pt idx="9">
                  <c:v>9.6840674557181856</c:v>
                </c:pt>
                <c:pt idx="10">
                  <c:v>10.912290645223905</c:v>
                </c:pt>
                <c:pt idx="11">
                  <c:v>12.329471248499738</c:v>
                </c:pt>
                <c:pt idx="12">
                  <c:v>12.990822196695126</c:v>
                </c:pt>
                <c:pt idx="13">
                  <c:v>14.833156980953706</c:v>
                </c:pt>
                <c:pt idx="14">
                  <c:v>17.478560773735261</c:v>
                </c:pt>
                <c:pt idx="15">
                  <c:v>18.754023316683508</c:v>
                </c:pt>
                <c:pt idx="16">
                  <c:v>20.312921980286923</c:v>
                </c:pt>
                <c:pt idx="17">
                  <c:v>23.525198014378809</c:v>
                </c:pt>
                <c:pt idx="18">
                  <c:v>24.800660557327056</c:v>
                </c:pt>
                <c:pt idx="19">
                  <c:v>26.406798574373003</c:v>
                </c:pt>
                <c:pt idx="20">
                  <c:v>29.004963013712025</c:v>
                </c:pt>
                <c:pt idx="21">
                  <c:v>30.94177650485566</c:v>
                </c:pt>
                <c:pt idx="22">
                  <c:v>32.973068702884355</c:v>
                </c:pt>
                <c:pt idx="23">
                  <c:v>35.429515081895801</c:v>
                </c:pt>
                <c:pt idx="24">
                  <c:v>38.074918874677351</c:v>
                </c:pt>
                <c:pt idx="25">
                  <c:v>38.500073055660103</c:v>
                </c:pt>
                <c:pt idx="26">
                  <c:v>41.759588443194509</c:v>
                </c:pt>
                <c:pt idx="27">
                  <c:v>42.65713615860254</c:v>
                </c:pt>
                <c:pt idx="28">
                  <c:v>45.255300597941563</c:v>
                </c:pt>
                <c:pt idx="29">
                  <c:v>48.231379864820809</c:v>
                </c:pt>
                <c:pt idx="30">
                  <c:v>50.876783657602367</c:v>
                </c:pt>
                <c:pt idx="31">
                  <c:v>54.514213872677004</c:v>
                </c:pt>
                <c:pt idx="32">
                  <c:v>56.167591243165468</c:v>
                </c:pt>
                <c:pt idx="33">
                  <c:v>58.104404734309107</c:v>
                </c:pt>
                <c:pt idx="34">
                  <c:v>60.608090466763073</c:v>
                </c:pt>
                <c:pt idx="35">
                  <c:v>61.789074302826265</c:v>
                </c:pt>
                <c:pt idx="36">
                  <c:v>67.032642534946845</c:v>
                </c:pt>
                <c:pt idx="37">
                  <c:v>69.961482448383563</c:v>
                </c:pt>
                <c:pt idx="38">
                  <c:v>73.126519129032928</c:v>
                </c:pt>
                <c:pt idx="39">
                  <c:v>74.92161455984899</c:v>
                </c:pt>
                <c:pt idx="40">
                  <c:v>77.897693826728229</c:v>
                </c:pt>
                <c:pt idx="41">
                  <c:v>83.04678335196374</c:v>
                </c:pt>
                <c:pt idx="42">
                  <c:v>86.30629873949816</c:v>
                </c:pt>
                <c:pt idx="43">
                  <c:v>91.40814891129115</c:v>
                </c:pt>
                <c:pt idx="44">
                  <c:v>95.565212014233595</c:v>
                </c:pt>
                <c:pt idx="45">
                  <c:v>100.05295059127373</c:v>
                </c:pt>
                <c:pt idx="46">
                  <c:v>110.87076252961258</c:v>
                </c:pt>
                <c:pt idx="47">
                  <c:v>115.830894641078</c:v>
                </c:pt>
                <c:pt idx="48">
                  <c:v>123.05851571778472</c:v>
                </c:pt>
                <c:pt idx="49">
                  <c:v>130.85300903580182</c:v>
                </c:pt>
                <c:pt idx="50">
                  <c:v>139.0254171813591</c:v>
                </c:pt>
                <c:pt idx="51">
                  <c:v>147.52850080101408</c:v>
                </c:pt>
                <c:pt idx="52">
                  <c:v>152.91378709346225</c:v>
                </c:pt>
                <c:pt idx="53">
                  <c:v>156.83465342919206</c:v>
                </c:pt>
                <c:pt idx="54">
                  <c:v>162.26717907508274</c:v>
                </c:pt>
                <c:pt idx="55">
                  <c:v>176.34450640095602</c:v>
                </c:pt>
                <c:pt idx="56">
                  <c:v>186.59544609798451</c:v>
                </c:pt>
                <c:pt idx="57">
                  <c:v>198.21632704484634</c:v>
                </c:pt>
                <c:pt idx="58">
                  <c:v>211.34886730186906</c:v>
                </c:pt>
                <c:pt idx="59">
                  <c:v>217.82065872349534</c:v>
                </c:pt>
                <c:pt idx="60">
                  <c:v>221.78876441266769</c:v>
                </c:pt>
                <c:pt idx="61">
                  <c:v>235.1102620834605</c:v>
                </c:pt>
                <c:pt idx="62">
                  <c:v>249.70722229720158</c:v>
                </c:pt>
                <c:pt idx="63">
                  <c:v>264.3514218643852</c:v>
                </c:pt>
                <c:pt idx="64">
                  <c:v>283.19992388795373</c:v>
                </c:pt>
                <c:pt idx="65">
                  <c:v>299.40302211874075</c:v>
                </c:pt>
                <c:pt idx="66">
                  <c:v>314.99200875477487</c:v>
                </c:pt>
                <c:pt idx="67">
                  <c:v>328.88037866687807</c:v>
                </c:pt>
                <c:pt idx="68">
                  <c:v>355.0509804740384</c:v>
                </c:pt>
                <c:pt idx="69">
                  <c:v>378.43446042808961</c:v>
                </c:pt>
                <c:pt idx="70">
                  <c:v>410.32102400179582</c:v>
                </c:pt>
                <c:pt idx="71">
                  <c:v>436.11371098141603</c:v>
                </c:pt>
                <c:pt idx="72">
                  <c:v>454.91497365154203</c:v>
                </c:pt>
                <c:pt idx="73">
                  <c:v>494.31259442261012</c:v>
                </c:pt>
                <c:pt idx="74">
                  <c:v>504.04390123177086</c:v>
                </c:pt>
                <c:pt idx="75">
                  <c:v>516.75128730781091</c:v>
                </c:pt>
                <c:pt idx="76">
                  <c:v>567.34463484475805</c:v>
                </c:pt>
                <c:pt idx="77">
                  <c:v>615.71773276990643</c:v>
                </c:pt>
                <c:pt idx="78">
                  <c:v>661.11475142817551</c:v>
                </c:pt>
                <c:pt idx="79">
                  <c:v>705.70870107792177</c:v>
                </c:pt>
                <c:pt idx="80">
                  <c:v>741.79956710801287</c:v>
                </c:pt>
                <c:pt idx="81">
                  <c:v>750.30265072766792</c:v>
                </c:pt>
                <c:pt idx="82">
                  <c:v>760.64806913158145</c:v>
                </c:pt>
                <c:pt idx="83">
                  <c:v>826.73592459767781</c:v>
                </c:pt>
                <c:pt idx="84">
                  <c:v>871.47159230775151</c:v>
                </c:pt>
                <c:pt idx="85">
                  <c:v>949.79444031546245</c:v>
                </c:pt>
                <c:pt idx="86">
                  <c:v>973.79203186426651</c:v>
                </c:pt>
                <c:pt idx="87">
                  <c:v>1010.0246159546855</c:v>
                </c:pt>
                <c:pt idx="88">
                  <c:v>1026.4166715992424</c:v>
                </c:pt>
                <c:pt idx="89">
                  <c:v>1040.3995202182307</c:v>
                </c:pt>
                <c:pt idx="90">
                  <c:v>1102.897184822695</c:v>
                </c:pt>
                <c:pt idx="91">
                  <c:v>1176.5433368395957</c:v>
                </c:pt>
                <c:pt idx="92">
                  <c:v>1230.6796358847323</c:v>
                </c:pt>
                <c:pt idx="93">
                  <c:v>1289.8705457482197</c:v>
                </c:pt>
                <c:pt idx="94">
                  <c:v>1305.742968504909</c:v>
                </c:pt>
                <c:pt idx="95">
                  <c:v>1366.0676228510169</c:v>
                </c:pt>
                <c:pt idx="96">
                  <c:v>1412.3149498712517</c:v>
                </c:pt>
                <c:pt idx="97">
                  <c:v>1480.6230549491465</c:v>
                </c:pt>
                <c:pt idx="98">
                  <c:v>1547.9863729581912</c:v>
                </c:pt>
                <c:pt idx="99">
                  <c:v>1837.1856947333458</c:v>
                </c:pt>
                <c:pt idx="100">
                  <c:v>1935.207353126591</c:v>
                </c:pt>
                <c:pt idx="101">
                  <c:v>2019.0572054870777</c:v>
                </c:pt>
                <c:pt idx="102">
                  <c:v>2072.1069994030363</c:v>
                </c:pt>
                <c:pt idx="103">
                  <c:v>2125.8181442671903</c:v>
                </c:pt>
                <c:pt idx="104">
                  <c:v>2247.8373942092394</c:v>
                </c:pt>
                <c:pt idx="105">
                  <c:v>2395.3658950102536</c:v>
                </c:pt>
                <c:pt idx="106">
                  <c:v>2520.2667455122969</c:v>
                </c:pt>
                <c:pt idx="107">
                  <c:v>2643.4197399369664</c:v>
                </c:pt>
                <c:pt idx="108">
                  <c:v>2753.2512366908436</c:v>
                </c:pt>
                <c:pt idx="109">
                  <c:v>2816.6936883641583</c:v>
                </c:pt>
                <c:pt idx="110">
                  <c:v>2876.7349065896115</c:v>
                </c:pt>
                <c:pt idx="111">
                  <c:v>3024.9719976922629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B62-457C-86C1-214EECB3700B}"/>
            </c:ext>
          </c:extLst>
        </c:ser>
        <c:ser>
          <c:idx val="12"/>
          <c:order val="15"/>
          <c:tx>
            <c:strRef>
              <c:f>'casos acum por 1mi'!$A$113</c:f>
              <c:strCache>
                <c:ptCount val="1"/>
                <c:pt idx="0">
                  <c:v>MT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1mi'!$B$113:$EF$113</c:f>
              <c:numCache>
                <c:formatCode>General</c:formatCode>
                <c:ptCount val="135"/>
                <c:pt idx="0">
                  <c:v>2.0089161438223249</c:v>
                </c:pt>
                <c:pt idx="1">
                  <c:v>2.2959041643683711</c:v>
                </c:pt>
                <c:pt idx="2">
                  <c:v>3.1568682260065102</c:v>
                </c:pt>
                <c:pt idx="3">
                  <c:v>3.1568682260065102</c:v>
                </c:pt>
                <c:pt idx="4">
                  <c:v>3.7308442670986026</c:v>
                </c:pt>
                <c:pt idx="5">
                  <c:v>4.5918083287367422</c:v>
                </c:pt>
                <c:pt idx="6">
                  <c:v>5.1657843698288346</c:v>
                </c:pt>
                <c:pt idx="7">
                  <c:v>7.1747005136511586</c:v>
                </c:pt>
                <c:pt idx="8">
                  <c:v>7.748676554743251</c:v>
                </c:pt>
                <c:pt idx="9">
                  <c:v>10.331568739657669</c:v>
                </c:pt>
                <c:pt idx="10">
                  <c:v>12.627472904026041</c:v>
                </c:pt>
                <c:pt idx="11">
                  <c:v>16.071329150578599</c:v>
                </c:pt>
                <c:pt idx="12">
                  <c:v>17.219281232762782</c:v>
                </c:pt>
                <c:pt idx="13">
                  <c:v>21.811089561499525</c:v>
                </c:pt>
                <c:pt idx="14">
                  <c:v>22.385065602591617</c:v>
                </c:pt>
                <c:pt idx="15">
                  <c:v>25.828921849144173</c:v>
                </c:pt>
                <c:pt idx="16">
                  <c:v>30.994706218973004</c:v>
                </c:pt>
                <c:pt idx="17">
                  <c:v>32.142658301157198</c:v>
                </c:pt>
                <c:pt idx="18">
                  <c:v>34.725550486071612</c:v>
                </c:pt>
                <c:pt idx="19">
                  <c:v>35.2995265271637</c:v>
                </c:pt>
                <c:pt idx="20">
                  <c:v>38.456394753170215</c:v>
                </c:pt>
                <c:pt idx="21">
                  <c:v>39.604346835354399</c:v>
                </c:pt>
                <c:pt idx="22">
                  <c:v>43.335191102453003</c:v>
                </c:pt>
                <c:pt idx="23">
                  <c:v>44.770131205183233</c:v>
                </c:pt>
                <c:pt idx="24">
                  <c:v>46.492059328459511</c:v>
                </c:pt>
                <c:pt idx="25">
                  <c:v>49.074951513373932</c:v>
                </c:pt>
                <c:pt idx="26">
                  <c:v>49.935915575012068</c:v>
                </c:pt>
                <c:pt idx="27">
                  <c:v>51.944831718834394</c:v>
                </c:pt>
                <c:pt idx="28">
                  <c:v>51.944831718834394</c:v>
                </c:pt>
                <c:pt idx="29">
                  <c:v>52.518807759926489</c:v>
                </c:pt>
                <c:pt idx="30">
                  <c:v>63.424352540676253</c:v>
                </c:pt>
                <c:pt idx="31">
                  <c:v>68.877124931051128</c:v>
                </c:pt>
                <c:pt idx="32">
                  <c:v>70.886041074873461</c:v>
                </c:pt>
                <c:pt idx="33">
                  <c:v>71.747005136511589</c:v>
                </c:pt>
                <c:pt idx="34">
                  <c:v>73.755921280333922</c:v>
                </c:pt>
                <c:pt idx="35">
                  <c:v>74.903873362518098</c:v>
                </c:pt>
                <c:pt idx="36">
                  <c:v>83.800501999445544</c:v>
                </c:pt>
                <c:pt idx="37">
                  <c:v>85.235442102175767</c:v>
                </c:pt>
                <c:pt idx="38">
                  <c:v>91.836166574734833</c:v>
                </c:pt>
                <c:pt idx="39">
                  <c:v>94.993034800741356</c:v>
                </c:pt>
                <c:pt idx="40">
                  <c:v>96.714962924017627</c:v>
                </c:pt>
                <c:pt idx="41">
                  <c:v>98.723879067839945</c:v>
                </c:pt>
                <c:pt idx="42">
                  <c:v>104.75062749930692</c:v>
                </c:pt>
                <c:pt idx="43">
                  <c:v>108.76845978695157</c:v>
                </c:pt>
                <c:pt idx="44">
                  <c:v>119.67400456770135</c:v>
                </c:pt>
                <c:pt idx="45">
                  <c:v>131.15352538954318</c:v>
                </c:pt>
                <c:pt idx="46">
                  <c:v>144.0679863141153</c:v>
                </c:pt>
                <c:pt idx="47">
                  <c:v>148.94678266339807</c:v>
                </c:pt>
                <c:pt idx="48">
                  <c:v>155.26051911541109</c:v>
                </c:pt>
                <c:pt idx="49">
                  <c:v>169.60992014271341</c:v>
                </c:pt>
                <c:pt idx="50">
                  <c:v>189.69908158093665</c:v>
                </c:pt>
                <c:pt idx="51">
                  <c:v>206.34438677260735</c:v>
                </c:pt>
                <c:pt idx="52">
                  <c:v>223.56366800537012</c:v>
                </c:pt>
                <c:pt idx="53">
                  <c:v>244.22680548468546</c:v>
                </c:pt>
                <c:pt idx="54">
                  <c:v>258.57620651198778</c:v>
                </c:pt>
                <c:pt idx="55">
                  <c:v>268.90777525164549</c:v>
                </c:pt>
                <c:pt idx="56">
                  <c:v>285.55308044331616</c:v>
                </c:pt>
                <c:pt idx="57">
                  <c:v>302.48537365553284</c:v>
                </c:pt>
                <c:pt idx="58">
                  <c:v>336.34996007996631</c:v>
                </c:pt>
                <c:pt idx="59">
                  <c:v>350.12538506617653</c:v>
                </c:pt>
                <c:pt idx="60">
                  <c:v>388.0078037782547</c:v>
                </c:pt>
                <c:pt idx="61">
                  <c:v>419.57648603831979</c:v>
                </c:pt>
                <c:pt idx="62">
                  <c:v>430.48203081906956</c:v>
                </c:pt>
                <c:pt idx="63">
                  <c:v>467.21649744896348</c:v>
                </c:pt>
                <c:pt idx="64">
                  <c:v>527.77096978417933</c:v>
                </c:pt>
                <c:pt idx="65">
                  <c:v>559.91362808533643</c:v>
                </c:pt>
                <c:pt idx="66">
                  <c:v>603.53580720833554</c:v>
                </c:pt>
                <c:pt idx="67">
                  <c:v>677.57871650921538</c:v>
                </c:pt>
                <c:pt idx="68">
                  <c:v>697.09390190634667</c:v>
                </c:pt>
                <c:pt idx="69">
                  <c:v>729.23656020750389</c:v>
                </c:pt>
                <c:pt idx="70">
                  <c:v>777.45054765923965</c:v>
                </c:pt>
                <c:pt idx="71">
                  <c:v>817.34188251514001</c:v>
                </c:pt>
                <c:pt idx="72">
                  <c:v>916.63973762407204</c:v>
                </c:pt>
                <c:pt idx="73">
                  <c:v>999.00529952078739</c:v>
                </c:pt>
                <c:pt idx="74">
                  <c:v>1050.9501312396217</c:v>
                </c:pt>
                <c:pt idx="75">
                  <c:v>1112.9395436775678</c:v>
                </c:pt>
                <c:pt idx="76">
                  <c:v>1176.65088423879</c:v>
                </c:pt>
                <c:pt idx="77">
                  <c:v>1245.2410211492952</c:v>
                </c:pt>
                <c:pt idx="78">
                  <c:v>1320.7188705529054</c:v>
                </c:pt>
                <c:pt idx="79">
                  <c:v>1461.343000620468</c:v>
                </c:pt>
                <c:pt idx="80">
                  <c:v>1539.1167541884465</c:v>
                </c:pt>
                <c:pt idx="81">
                  <c:v>1585.3218254963601</c:v>
                </c:pt>
                <c:pt idx="82">
                  <c:v>1682.0367884203779</c:v>
                </c:pt>
                <c:pt idx="83">
                  <c:v>1775.0209070772967</c:v>
                </c:pt>
                <c:pt idx="84">
                  <c:v>1833.2794752481441</c:v>
                </c:pt>
                <c:pt idx="85">
                  <c:v>2044.5026583700344</c:v>
                </c:pt>
                <c:pt idx="86">
                  <c:v>2155.8540103419</c:v>
                </c:pt>
                <c:pt idx="87">
                  <c:v>2397.2109356211254</c:v>
                </c:pt>
                <c:pt idx="88">
                  <c:v>2571.9866401336676</c:v>
                </c:pt>
                <c:pt idx="89">
                  <c:v>2717.776554571059</c:v>
                </c:pt>
                <c:pt idx="90">
                  <c:v>2875.9069538919307</c:v>
                </c:pt>
                <c:pt idx="91">
                  <c:v>3059.0053110003082</c:v>
                </c:pt>
                <c:pt idx="92">
                  <c:v>3284.0039191084084</c:v>
                </c:pt>
                <c:pt idx="93">
                  <c:v>3488.9133657782859</c:v>
                </c:pt>
                <c:pt idx="94">
                  <c:v>3738.3059556327999</c:v>
                </c:pt>
                <c:pt idx="95">
                  <c:v>3961.8696236381707</c:v>
                </c:pt>
                <c:pt idx="96">
                  <c:v>4214.9930577597834</c:v>
                </c:pt>
                <c:pt idx="97">
                  <c:v>4329.5012779576555</c:v>
                </c:pt>
                <c:pt idx="98">
                  <c:v>4487.3446892579814</c:v>
                </c:pt>
                <c:pt idx="99">
                  <c:v>4770.0278894958365</c:v>
                </c:pt>
                <c:pt idx="100">
                  <c:v>5087.4366402197638</c:v>
                </c:pt>
                <c:pt idx="101">
                  <c:v>5410.8721393751575</c:v>
                </c:pt>
                <c:pt idx="102">
                  <c:v>5767.8852369344395</c:v>
                </c:pt>
                <c:pt idx="103">
                  <c:v>5995.4667372274553</c:v>
                </c:pt>
                <c:pt idx="104">
                  <c:v>6169.0944896578121</c:v>
                </c:pt>
                <c:pt idx="105">
                  <c:v>6430.2535883547152</c:v>
                </c:pt>
                <c:pt idx="106">
                  <c:v>6840.3594697150147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B62-457C-86C1-214EECB3700B}"/>
            </c:ext>
          </c:extLst>
        </c:ser>
        <c:ser>
          <c:idx val="14"/>
          <c:order val="16"/>
          <c:tx>
            <c:strRef>
              <c:f>'casos acum por 1mi'!$A$115</c:f>
              <c:strCache>
                <c:ptCount val="1"/>
                <c:pt idx="0">
                  <c:v>PB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1mi'!$B$115:$EF$115</c:f>
              <c:numCache>
                <c:formatCode>General</c:formatCode>
                <c:ptCount val="135"/>
                <c:pt idx="0">
                  <c:v>1.2443608676380811</c:v>
                </c:pt>
                <c:pt idx="1">
                  <c:v>2.2398495617485463</c:v>
                </c:pt>
                <c:pt idx="2">
                  <c:v>3.4842104293866272</c:v>
                </c:pt>
                <c:pt idx="3">
                  <c:v>3.4842104293866272</c:v>
                </c:pt>
                <c:pt idx="4">
                  <c:v>3.7330826029142434</c:v>
                </c:pt>
                <c:pt idx="5">
                  <c:v>4.2308269499694751</c:v>
                </c:pt>
                <c:pt idx="6">
                  <c:v>4.9774434705523243</c:v>
                </c:pt>
                <c:pt idx="7">
                  <c:v>5.226315644079941</c:v>
                </c:pt>
                <c:pt idx="8">
                  <c:v>7.217293032300871</c:v>
                </c:pt>
                <c:pt idx="9">
                  <c:v>7.9639095528837185</c:v>
                </c:pt>
                <c:pt idx="10">
                  <c:v>8.4616538999389501</c:v>
                </c:pt>
                <c:pt idx="11">
                  <c:v>8.7105260734665677</c:v>
                </c:pt>
                <c:pt idx="12">
                  <c:v>8.9593982469941853</c:v>
                </c:pt>
                <c:pt idx="13">
                  <c:v>10.203759114632266</c:v>
                </c:pt>
                <c:pt idx="14">
                  <c:v>13.687969544018893</c:v>
                </c:pt>
                <c:pt idx="15">
                  <c:v>19.660901708681681</c:v>
                </c:pt>
                <c:pt idx="16">
                  <c:v>21.15413474984738</c:v>
                </c:pt>
                <c:pt idx="17">
                  <c:v>25.13608952628924</c:v>
                </c:pt>
                <c:pt idx="18">
                  <c:v>27.624811261565402</c:v>
                </c:pt>
                <c:pt idx="19">
                  <c:v>33.8466155997558</c:v>
                </c:pt>
                <c:pt idx="20">
                  <c:v>37.579698202670052</c:v>
                </c:pt>
                <c:pt idx="21">
                  <c:v>41.063908632056673</c:v>
                </c:pt>
                <c:pt idx="22">
                  <c:v>48.530073837885162</c:v>
                </c:pt>
                <c:pt idx="23">
                  <c:v>51.01879557316132</c:v>
                </c:pt>
                <c:pt idx="24">
                  <c:v>58.733832952517425</c:v>
                </c:pt>
                <c:pt idx="25">
                  <c:v>60.973682514265974</c:v>
                </c:pt>
                <c:pt idx="26">
                  <c:v>65.453381637763073</c:v>
                </c:pt>
                <c:pt idx="27">
                  <c:v>74.910524231812488</c:v>
                </c:pt>
                <c:pt idx="28">
                  <c:v>85.860899867027598</c:v>
                </c:pt>
                <c:pt idx="29">
                  <c:v>96.064658981659875</c:v>
                </c:pt>
                <c:pt idx="30">
                  <c:v>111.24586156684445</c:v>
                </c:pt>
                <c:pt idx="31">
                  <c:v>124.18721459028049</c:v>
                </c:pt>
                <c:pt idx="32">
                  <c:v>135.13759022549561</c:v>
                </c:pt>
                <c:pt idx="33">
                  <c:v>157.53608584298109</c:v>
                </c:pt>
                <c:pt idx="34">
                  <c:v>173.96164929580374</c:v>
                </c:pt>
                <c:pt idx="35">
                  <c:v>202.58194925147961</c:v>
                </c:pt>
                <c:pt idx="36">
                  <c:v>230.45563268657264</c:v>
                </c:pt>
                <c:pt idx="37">
                  <c:v>257.33382742755521</c:v>
                </c:pt>
                <c:pt idx="38">
                  <c:v>290.9315708537834</c:v>
                </c:pt>
                <c:pt idx="39">
                  <c:v>303.37517953016413</c:v>
                </c:pt>
                <c:pt idx="40">
                  <c:v>338.71502817108569</c:v>
                </c:pt>
                <c:pt idx="41">
                  <c:v>371.56615507673104</c:v>
                </c:pt>
                <c:pt idx="42">
                  <c:v>412.38119153526009</c:v>
                </c:pt>
                <c:pt idx="43">
                  <c:v>505.45938443458851</c:v>
                </c:pt>
                <c:pt idx="44">
                  <c:v>536.5684061255406</c:v>
                </c:pt>
                <c:pt idx="45">
                  <c:v>582.60975822814953</c:v>
                </c:pt>
                <c:pt idx="46">
                  <c:v>628.40223815723095</c:v>
                </c:pt>
                <c:pt idx="47">
                  <c:v>691.11802588619025</c:v>
                </c:pt>
                <c:pt idx="48">
                  <c:v>757.8157683915914</c:v>
                </c:pt>
                <c:pt idx="49">
                  <c:v>836.45937522631812</c:v>
                </c:pt>
                <c:pt idx="50">
                  <c:v>930.53305681975712</c:v>
                </c:pt>
                <c:pt idx="51">
                  <c:v>1011.1676410427046</c:v>
                </c:pt>
                <c:pt idx="52">
                  <c:v>1081.8473383245478</c:v>
                </c:pt>
                <c:pt idx="53">
                  <c:v>1191.1022225031713</c:v>
                </c:pt>
                <c:pt idx="54">
                  <c:v>1319.0225196963661</c:v>
                </c:pt>
                <c:pt idx="55">
                  <c:v>1452.9157490542236</c:v>
                </c:pt>
                <c:pt idx="56">
                  <c:v>1552.46461846527</c:v>
                </c:pt>
                <c:pt idx="57">
                  <c:v>1712.738298217055</c:v>
                </c:pt>
                <c:pt idx="58">
                  <c:v>1868.5322788453427</c:v>
                </c:pt>
                <c:pt idx="59">
                  <c:v>1946.9270135065417</c:v>
                </c:pt>
                <c:pt idx="60">
                  <c:v>1994.9593429973716</c:v>
                </c:pt>
                <c:pt idx="61">
                  <c:v>2219.6909156928091</c:v>
                </c:pt>
                <c:pt idx="62">
                  <c:v>2540.7360195434344</c:v>
                </c:pt>
                <c:pt idx="63">
                  <c:v>2770.4450357094238</c:v>
                </c:pt>
                <c:pt idx="64">
                  <c:v>2989.2036762401985</c:v>
                </c:pt>
                <c:pt idx="65">
                  <c:v>3200.9938959122001</c:v>
                </c:pt>
                <c:pt idx="66">
                  <c:v>3275.6555479704848</c:v>
                </c:pt>
                <c:pt idx="67">
                  <c:v>3408.304416460704</c:v>
                </c:pt>
                <c:pt idx="68">
                  <c:v>3697.9916264468498</c:v>
                </c:pt>
                <c:pt idx="69">
                  <c:v>3986.4344755653565</c:v>
                </c:pt>
                <c:pt idx="70">
                  <c:v>4374.9239384419661</c:v>
                </c:pt>
                <c:pt idx="71">
                  <c:v>4623.7961119695819</c:v>
                </c:pt>
                <c:pt idx="72">
                  <c:v>4924.4336975909418</c:v>
                </c:pt>
                <c:pt idx="73">
                  <c:v>5054.5938443458854</c:v>
                </c:pt>
                <c:pt idx="74">
                  <c:v>5214.1209075770876</c:v>
                </c:pt>
                <c:pt idx="75">
                  <c:v>5587.6780400420394</c:v>
                </c:pt>
                <c:pt idx="76">
                  <c:v>5980.8960742156733</c:v>
                </c:pt>
                <c:pt idx="77">
                  <c:v>6313.8870423956232</c:v>
                </c:pt>
                <c:pt idx="78">
                  <c:v>6609.0494401993765</c:v>
                </c:pt>
                <c:pt idx="79">
                  <c:v>6832.5366520271755</c:v>
                </c:pt>
                <c:pt idx="80">
                  <c:v>6971.6561970291132</c:v>
                </c:pt>
                <c:pt idx="81">
                  <c:v>7134.667470689702</c:v>
                </c:pt>
                <c:pt idx="82">
                  <c:v>7498.0208440400211</c:v>
                </c:pt>
                <c:pt idx="83">
                  <c:v>7892.2343669077663</c:v>
                </c:pt>
                <c:pt idx="84">
                  <c:v>7904.1802312370901</c:v>
                </c:pt>
                <c:pt idx="85">
                  <c:v>8733.6711856046368</c:v>
                </c:pt>
                <c:pt idx="86">
                  <c:v>9089.0606494020722</c:v>
                </c:pt>
                <c:pt idx="87">
                  <c:v>9154.5140310398347</c:v>
                </c:pt>
                <c:pt idx="88">
                  <c:v>9271.2350804242888</c:v>
                </c:pt>
                <c:pt idx="89">
                  <c:v>9705.7658954035051</c:v>
                </c:pt>
                <c:pt idx="90">
                  <c:v>9932.9861898342187</c:v>
                </c:pt>
                <c:pt idx="91">
                  <c:v>10159.957612091404</c:v>
                </c:pt>
                <c:pt idx="92">
                  <c:v>10659.692936534859</c:v>
                </c:pt>
                <c:pt idx="93">
                  <c:v>11010.602701208798</c:v>
                </c:pt>
                <c:pt idx="94">
                  <c:v>11119.359841040365</c:v>
                </c:pt>
                <c:pt idx="95">
                  <c:v>11213.433522633804</c:v>
                </c:pt>
                <c:pt idx="96">
                  <c:v>11686.290652336276</c:v>
                </c:pt>
                <c:pt idx="97">
                  <c:v>11989.416959692911</c:v>
                </c:pt>
                <c:pt idx="98">
                  <c:v>12328.131987863999</c:v>
                </c:pt>
                <c:pt idx="99">
                  <c:v>12633.995889129437</c:v>
                </c:pt>
                <c:pt idx="100">
                  <c:v>13017.507908535494</c:v>
                </c:pt>
                <c:pt idx="101">
                  <c:v>13122.531965764148</c:v>
                </c:pt>
                <c:pt idx="102">
                  <c:v>13227.80489516633</c:v>
                </c:pt>
                <c:pt idx="103">
                  <c:v>13638.692853660425</c:v>
                </c:pt>
                <c:pt idx="104">
                  <c:v>14022.453745240009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B62-457C-86C1-214EECB3700B}"/>
            </c:ext>
          </c:extLst>
        </c:ser>
        <c:ser>
          <c:idx val="15"/>
          <c:order val="17"/>
          <c:tx>
            <c:strRef>
              <c:f>'casos acum por 1mi'!$A$116</c:f>
              <c:strCache>
                <c:ptCount val="1"/>
                <c:pt idx="0">
                  <c:v>PE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1mi'!$B$116:$EF$116</c:f>
              <c:numCache>
                <c:formatCode>General</c:formatCode>
                <c:ptCount val="135"/>
                <c:pt idx="0">
                  <c:v>1.6741530956503305</c:v>
                </c:pt>
                <c:pt idx="1">
                  <c:v>1.6741530956503305</c:v>
                </c:pt>
                <c:pt idx="2">
                  <c:v>2.9297679173880784</c:v>
                </c:pt>
                <c:pt idx="3">
                  <c:v>3.1390370543443695</c:v>
                </c:pt>
                <c:pt idx="4">
                  <c:v>3.1390370543443695</c:v>
                </c:pt>
                <c:pt idx="5">
                  <c:v>3.8714790336913896</c:v>
                </c:pt>
                <c:pt idx="6">
                  <c:v>4.3946518760821176</c:v>
                </c:pt>
                <c:pt idx="7">
                  <c:v>4.3946518760821176</c:v>
                </c:pt>
                <c:pt idx="8">
                  <c:v>4.8131901499946999</c:v>
                </c:pt>
                <c:pt idx="9">
                  <c:v>5.0224592869509914</c:v>
                </c:pt>
                <c:pt idx="10">
                  <c:v>5.8595358347761568</c:v>
                </c:pt>
                <c:pt idx="11">
                  <c:v>7.1151506565139044</c:v>
                </c:pt>
                <c:pt idx="12">
                  <c:v>7.6383234989046329</c:v>
                </c:pt>
                <c:pt idx="13">
                  <c:v>8.1614963412953614</c:v>
                </c:pt>
                <c:pt idx="14">
                  <c:v>9.103207457598673</c:v>
                </c:pt>
                <c:pt idx="15">
                  <c:v>9.9402840054238375</c:v>
                </c:pt>
                <c:pt idx="16">
                  <c:v>11.09126425868344</c:v>
                </c:pt>
                <c:pt idx="17">
                  <c:v>14.230301313027809</c:v>
                </c:pt>
                <c:pt idx="18">
                  <c:v>18.415684052153633</c:v>
                </c:pt>
                <c:pt idx="19">
                  <c:v>21.031548264107276</c:v>
                </c:pt>
                <c:pt idx="20">
                  <c:v>23.33350877062648</c:v>
                </c:pt>
                <c:pt idx="21">
                  <c:v>36.831368104307266</c:v>
                </c:pt>
                <c:pt idx="22">
                  <c:v>41.958461959736411</c:v>
                </c:pt>
                <c:pt idx="23">
                  <c:v>58.07218550537084</c:v>
                </c:pt>
                <c:pt idx="24">
                  <c:v>71.570044839051633</c:v>
                </c:pt>
                <c:pt idx="25">
                  <c:v>85.381807878166853</c:v>
                </c:pt>
                <c:pt idx="26">
                  <c:v>100.44918573901982</c:v>
                </c:pt>
                <c:pt idx="27">
                  <c:v>120.7482920237801</c:v>
                </c:pt>
                <c:pt idx="28">
                  <c:v>134.35078592593902</c:v>
                </c:pt>
                <c:pt idx="29">
                  <c:v>155.27769962156816</c:v>
                </c:pt>
                <c:pt idx="30">
                  <c:v>176.09997874871914</c:v>
                </c:pt>
                <c:pt idx="31">
                  <c:v>209.89694436716019</c:v>
                </c:pt>
                <c:pt idx="32">
                  <c:v>229.46360867257343</c:v>
                </c:pt>
                <c:pt idx="33">
                  <c:v>257.29640388776016</c:v>
                </c:pt>
                <c:pt idx="34">
                  <c:v>281.46698920621179</c:v>
                </c:pt>
                <c:pt idx="35">
                  <c:v>304.27732513444755</c:v>
                </c:pt>
                <c:pt idx="36">
                  <c:v>345.08480684092439</c:v>
                </c:pt>
                <c:pt idx="37">
                  <c:v>368.20904647459457</c:v>
                </c:pt>
                <c:pt idx="38">
                  <c:v>418.43363934410445</c:v>
                </c:pt>
                <c:pt idx="39">
                  <c:v>471.58800013100245</c:v>
                </c:pt>
                <c:pt idx="40">
                  <c:v>512.50011640595744</c:v>
                </c:pt>
                <c:pt idx="41">
                  <c:v>560.63201790590449</c:v>
                </c:pt>
                <c:pt idx="42">
                  <c:v>598.92826996890574</c:v>
                </c:pt>
                <c:pt idx="43">
                  <c:v>648.10651715363417</c:v>
                </c:pt>
                <c:pt idx="44">
                  <c:v>719.46729285572962</c:v>
                </c:pt>
                <c:pt idx="45">
                  <c:v>767.38992521872024</c:v>
                </c:pt>
                <c:pt idx="46">
                  <c:v>852.24856025449628</c:v>
                </c:pt>
                <c:pt idx="47">
                  <c:v>904.35657535661289</c:v>
                </c:pt>
                <c:pt idx="48">
                  <c:v>927.37618042180497</c:v>
                </c:pt>
                <c:pt idx="49">
                  <c:v>975.71735105870823</c:v>
                </c:pt>
                <c:pt idx="50">
                  <c:v>1033.8941711325572</c:v>
                </c:pt>
                <c:pt idx="51">
                  <c:v>1132.5645692074486</c:v>
                </c:pt>
                <c:pt idx="52">
                  <c:v>1212.4007449562737</c:v>
                </c:pt>
                <c:pt idx="53">
                  <c:v>1304.7930689224763</c:v>
                </c:pt>
                <c:pt idx="54">
                  <c:v>1389.0238965473834</c:v>
                </c:pt>
                <c:pt idx="55">
                  <c:v>1440.6087388071094</c:v>
                </c:pt>
                <c:pt idx="56">
                  <c:v>1497.2160403537862</c:v>
                </c:pt>
                <c:pt idx="57">
                  <c:v>1559.1597048928484</c:v>
                </c:pt>
                <c:pt idx="58">
                  <c:v>1631.0436534373346</c:v>
                </c:pt>
                <c:pt idx="59">
                  <c:v>1696.0217204622629</c:v>
                </c:pt>
                <c:pt idx="60">
                  <c:v>1934.4839020239569</c:v>
                </c:pt>
                <c:pt idx="61">
                  <c:v>2035.3516260368895</c:v>
                </c:pt>
                <c:pt idx="62">
                  <c:v>2102.5270189998587</c:v>
                </c:pt>
                <c:pt idx="63">
                  <c:v>2222.6475036127699</c:v>
                </c:pt>
                <c:pt idx="64">
                  <c:v>2360.5558648669662</c:v>
                </c:pt>
                <c:pt idx="65">
                  <c:v>2501.9171668809408</c:v>
                </c:pt>
                <c:pt idx="66">
                  <c:v>2695.3864839970324</c:v>
                </c:pt>
                <c:pt idx="67">
                  <c:v>2802.7415512556095</c:v>
                </c:pt>
                <c:pt idx="68">
                  <c:v>2904.5509863848456</c:v>
                </c:pt>
                <c:pt idx="69">
                  <c:v>2968.0641694510796</c:v>
                </c:pt>
                <c:pt idx="70">
                  <c:v>3019.125838868415</c:v>
                </c:pt>
                <c:pt idx="71">
                  <c:v>3130.56165429764</c:v>
                </c:pt>
                <c:pt idx="72">
                  <c:v>3213.6415016692872</c:v>
                </c:pt>
                <c:pt idx="73">
                  <c:v>3374.9880062625884</c:v>
                </c:pt>
                <c:pt idx="74">
                  <c:v>3497.6197205189746</c:v>
                </c:pt>
                <c:pt idx="75">
                  <c:v>3604.6608840721178</c:v>
                </c:pt>
                <c:pt idx="76">
                  <c:v>3651.7464398872835</c:v>
                </c:pt>
                <c:pt idx="77">
                  <c:v>3715.364257521996</c:v>
                </c:pt>
                <c:pt idx="78">
                  <c:v>3815.2902704186254</c:v>
                </c:pt>
                <c:pt idx="79">
                  <c:v>3924.5287599098097</c:v>
                </c:pt>
                <c:pt idx="80">
                  <c:v>4029.581866661867</c:v>
                </c:pt>
                <c:pt idx="81">
                  <c:v>4118.5212498682913</c:v>
                </c:pt>
                <c:pt idx="82">
                  <c:v>4210.7043046975368</c:v>
                </c:pt>
                <c:pt idx="83">
                  <c:v>4259.1501099029192</c:v>
                </c:pt>
                <c:pt idx="84">
                  <c:v>4291.0636532887529</c:v>
                </c:pt>
                <c:pt idx="85">
                  <c:v>4387.8506291310387</c:v>
                </c:pt>
                <c:pt idx="86">
                  <c:v>4498.6586371493941</c:v>
                </c:pt>
                <c:pt idx="87">
                  <c:v>4590.5277882732062</c:v>
                </c:pt>
                <c:pt idx="88">
                  <c:v>4674.1308084872444</c:v>
                </c:pt>
                <c:pt idx="89">
                  <c:v>4735.8652038893506</c:v>
                </c:pt>
                <c:pt idx="90">
                  <c:v>4761.6053077349743</c:v>
                </c:pt>
                <c:pt idx="91">
                  <c:v>4857.8691107348686</c:v>
                </c:pt>
                <c:pt idx="92">
                  <c:v>4964.4917360140989</c:v>
                </c:pt>
                <c:pt idx="93">
                  <c:v>5087.9605268183113</c:v>
                </c:pt>
                <c:pt idx="94">
                  <c:v>5202.4307447334022</c:v>
                </c:pt>
                <c:pt idx="95">
                  <c:v>5348.7098714658505</c:v>
                </c:pt>
                <c:pt idx="96">
                  <c:v>5452.8212671016045</c:v>
                </c:pt>
                <c:pt idx="97">
                  <c:v>5492.6870376917777</c:v>
                </c:pt>
                <c:pt idx="98">
                  <c:v>5527.9488872689135</c:v>
                </c:pt>
                <c:pt idx="99">
                  <c:v>5652.568658326385</c:v>
                </c:pt>
                <c:pt idx="100">
                  <c:v>5769.1315676110389</c:v>
                </c:pt>
                <c:pt idx="101">
                  <c:v>5839.02745935444</c:v>
                </c:pt>
                <c:pt idx="102">
                  <c:v>5973.482879848857</c:v>
                </c:pt>
                <c:pt idx="103">
                  <c:v>6080.0008705596101</c:v>
                </c:pt>
                <c:pt idx="104">
                  <c:v>6118.6110263280452</c:v>
                </c:pt>
                <c:pt idx="105">
                  <c:v>6158.5814314866966</c:v>
                </c:pt>
                <c:pt idx="106">
                  <c:v>6247.2069109876866</c:v>
                </c:pt>
                <c:pt idx="107">
                  <c:v>6395.1601908157845</c:v>
                </c:pt>
                <c:pt idx="108">
                  <c:v>6525.2209594341202</c:v>
                </c:pt>
                <c:pt idx="109">
                  <c:v>6639.7958119176892</c:v>
                </c:pt>
                <c:pt idx="110">
                  <c:v>6814.7448104131481</c:v>
                </c:pt>
                <c:pt idx="111">
                  <c:v>6868.4223440424375</c:v>
                </c:pt>
                <c:pt idx="112">
                  <c:v>6921.6813393978136</c:v>
                </c:pt>
                <c:pt idx="113">
                  <c:v>7073.7153673965586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B62-457C-86C1-214EECB3700B}"/>
            </c:ext>
          </c:extLst>
        </c:ser>
        <c:ser>
          <c:idx val="16"/>
          <c:order val="18"/>
          <c:tx>
            <c:strRef>
              <c:f>'casos acum por 1mi'!$A$117</c:f>
              <c:strCache>
                <c:ptCount val="1"/>
                <c:pt idx="0">
                  <c:v>PI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1mi'!$B$117:$EF$117</c:f>
              <c:numCache>
                <c:formatCode>General</c:formatCode>
                <c:ptCount val="135"/>
                <c:pt idx="0">
                  <c:v>1.222035624171498</c:v>
                </c:pt>
                <c:pt idx="1">
                  <c:v>1.222035624171498</c:v>
                </c:pt>
                <c:pt idx="2">
                  <c:v>1.833053436257247</c:v>
                </c:pt>
                <c:pt idx="3">
                  <c:v>1.833053436257247</c:v>
                </c:pt>
                <c:pt idx="4">
                  <c:v>2.444071248342996</c:v>
                </c:pt>
                <c:pt idx="5">
                  <c:v>2.7495801543858707</c:v>
                </c:pt>
                <c:pt idx="6">
                  <c:v>2.7495801543858707</c:v>
                </c:pt>
                <c:pt idx="7">
                  <c:v>3.3605979664716195</c:v>
                </c:pt>
                <c:pt idx="8">
                  <c:v>4.2771246846002438</c:v>
                </c:pt>
                <c:pt idx="9">
                  <c:v>4.8881424966859921</c:v>
                </c:pt>
                <c:pt idx="10">
                  <c:v>5.4991603087717413</c:v>
                </c:pt>
                <c:pt idx="11">
                  <c:v>5.4991603087717413</c:v>
                </c:pt>
                <c:pt idx="12">
                  <c:v>5.8046692148146155</c:v>
                </c:pt>
                <c:pt idx="13">
                  <c:v>6.4156870269003647</c:v>
                </c:pt>
                <c:pt idx="14">
                  <c:v>6.7211959329432389</c:v>
                </c:pt>
                <c:pt idx="15">
                  <c:v>7.026704838986114</c:v>
                </c:pt>
                <c:pt idx="16">
                  <c:v>7.026704838986114</c:v>
                </c:pt>
                <c:pt idx="17">
                  <c:v>8.5542493692004875</c:v>
                </c:pt>
                <c:pt idx="18">
                  <c:v>9.4707760873291083</c:v>
                </c:pt>
                <c:pt idx="19">
                  <c:v>11.609338429629231</c:v>
                </c:pt>
                <c:pt idx="20">
                  <c:v>12.220356241714981</c:v>
                </c:pt>
                <c:pt idx="21">
                  <c:v>12.525865147757855</c:v>
                </c:pt>
                <c:pt idx="22">
                  <c:v>13.442391865886478</c:v>
                </c:pt>
                <c:pt idx="23">
                  <c:v>15.275445302143726</c:v>
                </c:pt>
                <c:pt idx="24">
                  <c:v>17.719516550486723</c:v>
                </c:pt>
                <c:pt idx="25">
                  <c:v>22.913167953215588</c:v>
                </c:pt>
                <c:pt idx="26">
                  <c:v>27.801310449901578</c:v>
                </c:pt>
                <c:pt idx="27">
                  <c:v>31.161908416373201</c:v>
                </c:pt>
                <c:pt idx="28">
                  <c:v>37.577595443273559</c:v>
                </c:pt>
                <c:pt idx="29">
                  <c:v>44.298791376216805</c:v>
                </c:pt>
                <c:pt idx="30">
                  <c:v>48.270407154774176</c:v>
                </c:pt>
                <c:pt idx="31">
                  <c:v>56.82465652397466</c:v>
                </c:pt>
                <c:pt idx="32">
                  <c:v>62.934834644832151</c:v>
                </c:pt>
                <c:pt idx="33">
                  <c:v>66.295432611303767</c:v>
                </c:pt>
                <c:pt idx="34">
                  <c:v>78.210279946975874</c:v>
                </c:pt>
                <c:pt idx="35">
                  <c:v>90.736145094733729</c:v>
                </c:pt>
                <c:pt idx="36">
                  <c:v>101.12344790019147</c:v>
                </c:pt>
                <c:pt idx="37">
                  <c:v>111.20524179960631</c:v>
                </c:pt>
                <c:pt idx="38">
                  <c:v>124.6476336654928</c:v>
                </c:pt>
                <c:pt idx="39">
                  <c:v>138.70104334346502</c:v>
                </c:pt>
                <c:pt idx="40">
                  <c:v>156.72606879999464</c:v>
                </c:pt>
                <c:pt idx="41">
                  <c:v>183.3053436257247</c:v>
                </c:pt>
                <c:pt idx="42">
                  <c:v>203.16342251851154</c:v>
                </c:pt>
                <c:pt idx="43">
                  <c:v>226.68760828381289</c:v>
                </c:pt>
                <c:pt idx="44">
                  <c:v>239.51898233761361</c:v>
                </c:pt>
                <c:pt idx="45">
                  <c:v>267.3202927875152</c:v>
                </c:pt>
                <c:pt idx="46">
                  <c:v>289.92795183468792</c:v>
                </c:pt>
                <c:pt idx="47">
                  <c:v>321.08986025106111</c:v>
                </c:pt>
                <c:pt idx="48">
                  <c:v>345.53057273449105</c:v>
                </c:pt>
                <c:pt idx="49">
                  <c:v>376.69248115086424</c:v>
                </c:pt>
                <c:pt idx="50">
                  <c:v>390.44038192279362</c:v>
                </c:pt>
                <c:pt idx="51">
                  <c:v>406.93786284910885</c:v>
                </c:pt>
                <c:pt idx="52">
                  <c:v>440.8493514198679</c:v>
                </c:pt>
                <c:pt idx="53">
                  <c:v>492.48035654111368</c:v>
                </c:pt>
                <c:pt idx="54">
                  <c:v>545.02788838048809</c:v>
                </c:pt>
                <c:pt idx="55">
                  <c:v>581.99446601167597</c:v>
                </c:pt>
                <c:pt idx="56">
                  <c:v>636.98606909939338</c:v>
                </c:pt>
                <c:pt idx="57">
                  <c:v>688.00605640855338</c:v>
                </c:pt>
                <c:pt idx="58">
                  <c:v>698.69886812005404</c:v>
                </c:pt>
                <c:pt idx="59">
                  <c:v>745.44173074461378</c:v>
                </c:pt>
                <c:pt idx="60">
                  <c:v>805.62698523506003</c:v>
                </c:pt>
                <c:pt idx="61">
                  <c:v>871.31140003427811</c:v>
                </c:pt>
                <c:pt idx="62">
                  <c:v>939.1343771757962</c:v>
                </c:pt>
                <c:pt idx="63">
                  <c:v>995.34801588768516</c:v>
                </c:pt>
                <c:pt idx="64">
                  <c:v>1035.6751914853446</c:v>
                </c:pt>
                <c:pt idx="65">
                  <c:v>1084.5566164522045</c:v>
                </c:pt>
                <c:pt idx="66">
                  <c:v>1136.4931304794932</c:v>
                </c:pt>
                <c:pt idx="67">
                  <c:v>1211.6483213660404</c:v>
                </c:pt>
                <c:pt idx="68">
                  <c:v>1296.2742883399164</c:v>
                </c:pt>
                <c:pt idx="69">
                  <c:v>1375.7066039110639</c:v>
                </c:pt>
                <c:pt idx="70">
                  <c:v>1449.6397591734396</c:v>
                </c:pt>
                <c:pt idx="71">
                  <c:v>1506.4644156974141</c:v>
                </c:pt>
                <c:pt idx="72">
                  <c:v>1563.9000900334745</c:v>
                </c:pt>
                <c:pt idx="73">
                  <c:v>1682.1320366720672</c:v>
                </c:pt>
                <c:pt idx="74">
                  <c:v>1780.5059044178727</c:v>
                </c:pt>
                <c:pt idx="75">
                  <c:v>1852.6060062439908</c:v>
                </c:pt>
                <c:pt idx="76">
                  <c:v>2052.1033218899884</c:v>
                </c:pt>
                <c:pt idx="77">
                  <c:v>2170.6407774346235</c:v>
                </c:pt>
                <c:pt idx="78">
                  <c:v>2284.5955993886155</c:v>
                </c:pt>
                <c:pt idx="79">
                  <c:v>2328.283372952747</c:v>
                </c:pt>
                <c:pt idx="80">
                  <c:v>2421.7690982018662</c:v>
                </c:pt>
                <c:pt idx="81">
                  <c:v>2553.7489456123881</c:v>
                </c:pt>
                <c:pt idx="82">
                  <c:v>2695.5050780162819</c:v>
                </c:pt>
                <c:pt idx="83">
                  <c:v>2852.5366557223197</c:v>
                </c:pt>
                <c:pt idx="84">
                  <c:v>3001.6250018712421</c:v>
                </c:pt>
                <c:pt idx="85">
                  <c:v>3101.8319230533052</c:v>
                </c:pt>
                <c:pt idx="86">
                  <c:v>3164.1557398860514</c:v>
                </c:pt>
                <c:pt idx="87">
                  <c:v>3324.2424066525173</c:v>
                </c:pt>
                <c:pt idx="88">
                  <c:v>3531.3774449495863</c:v>
                </c:pt>
                <c:pt idx="89">
                  <c:v>3696.3522542127384</c:v>
                </c:pt>
                <c:pt idx="90">
                  <c:v>3839.3304222408042</c:v>
                </c:pt>
                <c:pt idx="91">
                  <c:v>4219.9945191702254</c:v>
                </c:pt>
                <c:pt idx="92">
                  <c:v>4357.7790357955619</c:v>
                </c:pt>
                <c:pt idx="93">
                  <c:v>4422.5469238766518</c:v>
                </c:pt>
                <c:pt idx="94">
                  <c:v>4664.8154863686514</c:v>
                </c:pt>
                <c:pt idx="95">
                  <c:v>4957.4930183577244</c:v>
                </c:pt>
                <c:pt idx="96">
                  <c:v>5218.0921152122964</c:v>
                </c:pt>
                <c:pt idx="97">
                  <c:v>5506.1870136107273</c:v>
                </c:pt>
                <c:pt idx="98">
                  <c:v>5702.3237312902529</c:v>
                </c:pt>
                <c:pt idx="99">
                  <c:v>5852.9396219693899</c:v>
                </c:pt>
                <c:pt idx="100">
                  <c:v>6034.7174210649</c:v>
                </c:pt>
                <c:pt idx="101">
                  <c:v>6239.1028792075831</c:v>
                </c:pt>
                <c:pt idx="102">
                  <c:v>6739.2209583997692</c:v>
                </c:pt>
                <c:pt idx="103">
                  <c:v>7120.4960731412766</c:v>
                </c:pt>
                <c:pt idx="104">
                  <c:v>7447.0850937011091</c:v>
                </c:pt>
                <c:pt idx="105">
                  <c:v>7809.1131473619153</c:v>
                </c:pt>
                <c:pt idx="106">
                  <c:v>7967.3667606921235</c:v>
                </c:pt>
                <c:pt idx="107">
                  <c:v>8099.3466081026463</c:v>
                </c:pt>
                <c:pt idx="108">
                  <c:v>8405.7720408636505</c:v>
                </c:pt>
                <c:pt idx="109">
                  <c:v>8679.8135295841075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B62-457C-86C1-214EECB3700B}"/>
            </c:ext>
          </c:extLst>
        </c:ser>
        <c:ser>
          <c:idx val="17"/>
          <c:order val="19"/>
          <c:tx>
            <c:strRef>
              <c:f>'casos acum por 1mi'!$A$118</c:f>
              <c:strCache>
                <c:ptCount val="1"/>
                <c:pt idx="0">
                  <c:v>PR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1mi'!$B$118:$EF$118</c:f>
              <c:numCache>
                <c:formatCode>General</c:formatCode>
                <c:ptCount val="135"/>
                <c:pt idx="0">
                  <c:v>1.1369642198234609</c:v>
                </c:pt>
                <c:pt idx="1">
                  <c:v>2.0115520812261232</c:v>
                </c:pt>
                <c:pt idx="2">
                  <c:v>2.7986811564885192</c:v>
                </c:pt>
                <c:pt idx="3">
                  <c:v>3.7607278040314478</c:v>
                </c:pt>
                <c:pt idx="4">
                  <c:v>4.3729393070133113</c:v>
                </c:pt>
                <c:pt idx="5">
                  <c:v>4.8976920238549084</c:v>
                </c:pt>
                <c:pt idx="6">
                  <c:v>5.6848210991173049</c:v>
                </c:pt>
                <c:pt idx="7">
                  <c:v>7.0841616773615641</c:v>
                </c:pt>
                <c:pt idx="8">
                  <c:v>8.9207961863071557</c:v>
                </c:pt>
                <c:pt idx="9">
                  <c:v>10.407595550691681</c:v>
                </c:pt>
                <c:pt idx="10">
                  <c:v>11.632018556655408</c:v>
                </c:pt>
                <c:pt idx="11">
                  <c:v>12.943900348759403</c:v>
                </c:pt>
                <c:pt idx="12">
                  <c:v>13.556111851741266</c:v>
                </c:pt>
                <c:pt idx="13">
                  <c:v>15.655122719107654</c:v>
                </c:pt>
                <c:pt idx="14">
                  <c:v>19.590768095419634</c:v>
                </c:pt>
                <c:pt idx="15">
                  <c:v>22.039614107347091</c:v>
                </c:pt>
                <c:pt idx="16">
                  <c:v>26.325094628220135</c:v>
                </c:pt>
                <c:pt idx="17">
                  <c:v>34.546220525405161</c:v>
                </c:pt>
                <c:pt idx="18">
                  <c:v>38.306948329436608</c:v>
                </c:pt>
                <c:pt idx="19">
                  <c:v>40.056124052241934</c:v>
                </c:pt>
                <c:pt idx="20">
                  <c:v>43.991769428553908</c:v>
                </c:pt>
                <c:pt idx="21">
                  <c:v>47.140285729603498</c:v>
                </c:pt>
                <c:pt idx="22">
                  <c:v>53.262400759422135</c:v>
                </c:pt>
                <c:pt idx="23">
                  <c:v>56.235999488191183</c:v>
                </c:pt>
                <c:pt idx="24">
                  <c:v>59.122139430819971</c:v>
                </c:pt>
                <c:pt idx="25">
                  <c:v>64.544584171516462</c:v>
                </c:pt>
                <c:pt idx="26">
                  <c:v>66.11884232204126</c:v>
                </c:pt>
                <c:pt idx="27">
                  <c:v>69.179899836950582</c:v>
                </c:pt>
                <c:pt idx="28">
                  <c:v>70.229405270633777</c:v>
                </c:pt>
                <c:pt idx="29">
                  <c:v>72.765710068701495</c:v>
                </c:pt>
                <c:pt idx="30">
                  <c:v>76.438979086592681</c:v>
                </c:pt>
                <c:pt idx="31">
                  <c:v>82.648552902551586</c:v>
                </c:pt>
                <c:pt idx="32">
                  <c:v>86.321821920442758</c:v>
                </c:pt>
                <c:pt idx="33">
                  <c:v>88.070997643248091</c:v>
                </c:pt>
                <c:pt idx="34">
                  <c:v>89.557797007632615</c:v>
                </c:pt>
                <c:pt idx="35">
                  <c:v>92.968689667103007</c:v>
                </c:pt>
                <c:pt idx="36">
                  <c:v>94.630406603768051</c:v>
                </c:pt>
                <c:pt idx="37">
                  <c:v>97.866381690957908</c:v>
                </c:pt>
                <c:pt idx="38">
                  <c:v>99.703016199903502</c:v>
                </c:pt>
                <c:pt idx="39">
                  <c:v>101.10235677814775</c:v>
                </c:pt>
                <c:pt idx="40">
                  <c:v>103.72612036235574</c:v>
                </c:pt>
                <c:pt idx="41">
                  <c:v>111.16011718427838</c:v>
                </c:pt>
                <c:pt idx="42">
                  <c:v>117.89444371707887</c:v>
                </c:pt>
                <c:pt idx="43">
                  <c:v>123.05451209935458</c:v>
                </c:pt>
                <c:pt idx="44">
                  <c:v>126.55286354496523</c:v>
                </c:pt>
                <c:pt idx="45">
                  <c:v>130.48850892127723</c:v>
                </c:pt>
                <c:pt idx="46">
                  <c:v>132.41260221636307</c:v>
                </c:pt>
                <c:pt idx="47">
                  <c:v>136.61062395109585</c:v>
                </c:pt>
                <c:pt idx="48">
                  <c:v>138.88455239074278</c:v>
                </c:pt>
                <c:pt idx="49">
                  <c:v>142.29544505021315</c:v>
                </c:pt>
                <c:pt idx="50">
                  <c:v>144.83174984828088</c:v>
                </c:pt>
                <c:pt idx="51">
                  <c:v>149.64198308599549</c:v>
                </c:pt>
                <c:pt idx="52">
                  <c:v>156.11393326037521</c:v>
                </c:pt>
                <c:pt idx="53">
                  <c:v>160.48687256738853</c:v>
                </c:pt>
                <c:pt idx="54">
                  <c:v>161.71129557335226</c:v>
                </c:pt>
                <c:pt idx="55">
                  <c:v>166.69644638334742</c:v>
                </c:pt>
                <c:pt idx="56">
                  <c:v>174.56773713597138</c:v>
                </c:pt>
                <c:pt idx="57">
                  <c:v>180.42747580736921</c:v>
                </c:pt>
                <c:pt idx="58">
                  <c:v>187.07434355402947</c:v>
                </c:pt>
                <c:pt idx="59">
                  <c:v>196.08259852647689</c:v>
                </c:pt>
                <c:pt idx="60">
                  <c:v>199.93078511664859</c:v>
                </c:pt>
                <c:pt idx="61">
                  <c:v>206.40273529102831</c:v>
                </c:pt>
                <c:pt idx="62">
                  <c:v>216.98524841400049</c:v>
                </c:pt>
                <c:pt idx="63">
                  <c:v>228.79218454293644</c:v>
                </c:pt>
                <c:pt idx="64">
                  <c:v>245.75918905414812</c:v>
                </c:pt>
                <c:pt idx="65">
                  <c:v>257.04137246624242</c:v>
                </c:pt>
                <c:pt idx="66">
                  <c:v>271.03477824868503</c:v>
                </c:pt>
                <c:pt idx="67">
                  <c:v>280.91762108253511</c:v>
                </c:pt>
                <c:pt idx="68">
                  <c:v>291.32521663322683</c:v>
                </c:pt>
                <c:pt idx="69">
                  <c:v>307.155256924615</c:v>
                </c:pt>
                <c:pt idx="70">
                  <c:v>324.64701415266825</c:v>
                </c:pt>
                <c:pt idx="71">
                  <c:v>348.43580398282069</c:v>
                </c:pt>
                <c:pt idx="72">
                  <c:v>370.47541809016775</c:v>
                </c:pt>
                <c:pt idx="73">
                  <c:v>391.20315040541084</c:v>
                </c:pt>
                <c:pt idx="74">
                  <c:v>409.91933063942781</c:v>
                </c:pt>
                <c:pt idx="75">
                  <c:v>422.86323098818724</c:v>
                </c:pt>
                <c:pt idx="76">
                  <c:v>451.54971284219454</c:v>
                </c:pt>
                <c:pt idx="77">
                  <c:v>480.49857105462263</c:v>
                </c:pt>
                <c:pt idx="78">
                  <c:v>509.01013533634938</c:v>
                </c:pt>
                <c:pt idx="79">
                  <c:v>555.18837441841004</c:v>
                </c:pt>
                <c:pt idx="80">
                  <c:v>577.66528245645839</c:v>
                </c:pt>
                <c:pt idx="81">
                  <c:v>603.20324800941614</c:v>
                </c:pt>
                <c:pt idx="82">
                  <c:v>614.92272535221184</c:v>
                </c:pt>
                <c:pt idx="83">
                  <c:v>639.67356182990716</c:v>
                </c:pt>
                <c:pt idx="84">
                  <c:v>684.88975426442482</c:v>
                </c:pt>
                <c:pt idx="85">
                  <c:v>739.63895438823147</c:v>
                </c:pt>
                <c:pt idx="86">
                  <c:v>761.32873335101749</c:v>
                </c:pt>
                <c:pt idx="87">
                  <c:v>807.50697243307809</c:v>
                </c:pt>
                <c:pt idx="88">
                  <c:v>838.11754758217126</c:v>
                </c:pt>
                <c:pt idx="89">
                  <c:v>849.74956613882671</c:v>
                </c:pt>
                <c:pt idx="90">
                  <c:v>923.30240528279057</c:v>
                </c:pt>
                <c:pt idx="91">
                  <c:v>969.48064436485106</c:v>
                </c:pt>
                <c:pt idx="92">
                  <c:v>1042.4212720058331</c:v>
                </c:pt>
                <c:pt idx="93">
                  <c:v>1118.1605808033037</c:v>
                </c:pt>
                <c:pt idx="94">
                  <c:v>1194.8619362483171</c:v>
                </c:pt>
                <c:pt idx="95">
                  <c:v>1268.2398578200007</c:v>
                </c:pt>
                <c:pt idx="96">
                  <c:v>1322.7266815853864</c:v>
                </c:pt>
                <c:pt idx="97">
                  <c:v>1386.4841366816406</c:v>
                </c:pt>
                <c:pt idx="98">
                  <c:v>1483.563389297336</c:v>
                </c:pt>
                <c:pt idx="99">
                  <c:v>1558.6030278056844</c:v>
                </c:pt>
                <c:pt idx="100">
                  <c:v>1633.030454811051</c:v>
                </c:pt>
                <c:pt idx="101">
                  <c:v>1733.3456825139363</c:v>
                </c:pt>
                <c:pt idx="102">
                  <c:v>1814.0701421214019</c:v>
                </c:pt>
                <c:pt idx="103">
                  <c:v>1865.1460732273174</c:v>
                </c:pt>
                <c:pt idx="104">
                  <c:v>2000.7946505308707</c:v>
                </c:pt>
                <c:pt idx="105">
                  <c:v>2118.6890942479495</c:v>
                </c:pt>
                <c:pt idx="106">
                  <c:v>2300.5159106335627</c:v>
                </c:pt>
                <c:pt idx="107">
                  <c:v>2463.3641704267388</c:v>
                </c:pt>
                <c:pt idx="108">
                  <c:v>2673.6150923079385</c:v>
                </c:pt>
                <c:pt idx="109">
                  <c:v>2751.3659531866351</c:v>
                </c:pt>
                <c:pt idx="110">
                  <c:v>2865.936963030384</c:v>
                </c:pt>
                <c:pt idx="111">
                  <c:v>3000.5360349002535</c:v>
                </c:pt>
                <c:pt idx="112">
                  <c:v>3123.5905469996083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B62-457C-86C1-214EECB3700B}"/>
            </c:ext>
          </c:extLst>
        </c:ser>
        <c:ser>
          <c:idx val="18"/>
          <c:order val="20"/>
          <c:tx>
            <c:strRef>
              <c:f>'casos acum por 1mi'!$A$119</c:f>
              <c:strCache>
                <c:ptCount val="1"/>
                <c:pt idx="0">
                  <c:v>RJ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1mi'!$B$119:$EF$119</c:f>
              <c:numCache>
                <c:formatCode>General</c:formatCode>
                <c:ptCount val="135"/>
                <c:pt idx="0">
                  <c:v>1.2742584785828717</c:v>
                </c:pt>
                <c:pt idx="1">
                  <c:v>1.3901001584540418</c:v>
                </c:pt>
                <c:pt idx="2">
                  <c:v>1.7955460380031374</c:v>
                </c:pt>
                <c:pt idx="3">
                  <c:v>1.9113877178743077</c:v>
                </c:pt>
                <c:pt idx="4">
                  <c:v>2.6064377971013282</c:v>
                </c:pt>
                <c:pt idx="5">
                  <c:v>3.7648545958130302</c:v>
                </c:pt>
                <c:pt idx="6">
                  <c:v>6.3133715529787731</c:v>
                </c:pt>
                <c:pt idx="7">
                  <c:v>6.8925799523346241</c:v>
                </c:pt>
                <c:pt idx="8">
                  <c:v>10.773276228018824</c:v>
                </c:pt>
                <c:pt idx="9">
                  <c:v>13.495555704991324</c:v>
                </c:pt>
                <c:pt idx="10">
                  <c:v>17.665856180353451</c:v>
                </c:pt>
                <c:pt idx="11">
                  <c:v>21.430710776166478</c:v>
                </c:pt>
                <c:pt idx="12">
                  <c:v>24.384673612881318</c:v>
                </c:pt>
                <c:pt idx="13">
                  <c:v>28.554974088243441</c:v>
                </c:pt>
                <c:pt idx="14">
                  <c:v>32.319828684056475</c:v>
                </c:pt>
                <c:pt idx="15">
                  <c:v>34.752503961351046</c:v>
                </c:pt>
                <c:pt idx="16">
                  <c:v>38.053991837679391</c:v>
                </c:pt>
                <c:pt idx="17">
                  <c:v>41.007954674394234</c:v>
                </c:pt>
                <c:pt idx="18">
                  <c:v>48.19013882640678</c:v>
                </c:pt>
                <c:pt idx="19">
                  <c:v>57.457473216100396</c:v>
                </c:pt>
                <c:pt idx="20">
                  <c:v>62.206982090818371</c:v>
                </c:pt>
                <c:pt idx="21">
                  <c:v>72.169366559739004</c:v>
                </c:pt>
                <c:pt idx="22">
                  <c:v>80.741650870205603</c:v>
                </c:pt>
                <c:pt idx="23">
                  <c:v>84.62234714588979</c:v>
                </c:pt>
                <c:pt idx="24">
                  <c:v>97.770377811267608</c:v>
                </c:pt>
                <c:pt idx="25">
                  <c:v>112.25058779516388</c:v>
                </c:pt>
                <c:pt idx="26">
                  <c:v>128.35258129725653</c:v>
                </c:pt>
                <c:pt idx="27">
                  <c:v>142.71694960128161</c:v>
                </c:pt>
                <c:pt idx="28">
                  <c:v>150.99962971207029</c:v>
                </c:pt>
                <c:pt idx="29">
                  <c:v>165.36399801609539</c:v>
                </c:pt>
                <c:pt idx="30">
                  <c:v>187.14223383187539</c:v>
                </c:pt>
                <c:pt idx="31">
                  <c:v>197.51006418034513</c:v>
                </c:pt>
                <c:pt idx="32">
                  <c:v>216.79770387889494</c:v>
                </c:pt>
                <c:pt idx="33">
                  <c:v>228.43979270594753</c:v>
                </c:pt>
                <c:pt idx="34">
                  <c:v>251.89773287985952</c:v>
                </c:pt>
                <c:pt idx="35">
                  <c:v>263.13437582736299</c:v>
                </c:pt>
                <c:pt idx="36">
                  <c:v>275.99280229306288</c:v>
                </c:pt>
                <c:pt idx="37">
                  <c:v>283.75419484443125</c:v>
                </c:pt>
                <c:pt idx="38">
                  <c:v>307.3279766982144</c:v>
                </c:pt>
                <c:pt idx="39">
                  <c:v>321.57650332236835</c:v>
                </c:pt>
                <c:pt idx="40">
                  <c:v>357.48742408243112</c:v>
                </c:pt>
                <c:pt idx="41">
                  <c:v>363.85871647534549</c:v>
                </c:pt>
                <c:pt idx="42">
                  <c:v>395.48349508017492</c:v>
                </c:pt>
                <c:pt idx="43">
                  <c:v>411.87509278194545</c:v>
                </c:pt>
                <c:pt idx="44">
                  <c:v>460.12315244828784</c:v>
                </c:pt>
                <c:pt idx="45">
                  <c:v>492.55882281221551</c:v>
                </c:pt>
                <c:pt idx="46">
                  <c:v>513.69992938870405</c:v>
                </c:pt>
                <c:pt idx="47">
                  <c:v>547.52569991108567</c:v>
                </c:pt>
                <c:pt idx="48">
                  <c:v>588.8232587851578</c:v>
                </c:pt>
                <c:pt idx="49">
                  <c:v>610.83317796068025</c:v>
                </c:pt>
                <c:pt idx="50">
                  <c:v>645.18023604248219</c:v>
                </c:pt>
                <c:pt idx="51">
                  <c:v>678.8901648849926</c:v>
                </c:pt>
                <c:pt idx="52">
                  <c:v>717.69712764183475</c:v>
                </c:pt>
                <c:pt idx="53">
                  <c:v>770.05756694360355</c:v>
                </c:pt>
                <c:pt idx="54">
                  <c:v>819.92741012814236</c:v>
                </c:pt>
                <c:pt idx="55">
                  <c:v>911.73194142604473</c:v>
                </c:pt>
                <c:pt idx="56">
                  <c:v>980.54189926951972</c:v>
                </c:pt>
                <c:pt idx="57">
                  <c:v>988.24537098095254</c:v>
                </c:pt>
                <c:pt idx="58">
                  <c:v>1039.0419476044608</c:v>
                </c:pt>
                <c:pt idx="59">
                  <c:v>1070.7246470492257</c:v>
                </c:pt>
                <c:pt idx="60">
                  <c:v>1084.7414903136373</c:v>
                </c:pt>
                <c:pt idx="61">
                  <c:v>1127.5449910260347</c:v>
                </c:pt>
                <c:pt idx="62">
                  <c:v>1157.663827792539</c:v>
                </c:pt>
                <c:pt idx="63">
                  <c:v>1251.1480634485733</c:v>
                </c:pt>
                <c:pt idx="64">
                  <c:v>1288.0436384875409</c:v>
                </c:pt>
                <c:pt idx="65">
                  <c:v>1544.4591968823761</c:v>
                </c:pt>
                <c:pt idx="66">
                  <c:v>1610.4889544089428</c:v>
                </c:pt>
                <c:pt idx="67">
                  <c:v>1759.1717505235899</c:v>
                </c:pt>
                <c:pt idx="68">
                  <c:v>1858.6218326929893</c:v>
                </c:pt>
                <c:pt idx="69">
                  <c:v>1945.5030925963672</c:v>
                </c:pt>
                <c:pt idx="70">
                  <c:v>2000.1803654955595</c:v>
                </c:pt>
                <c:pt idx="71">
                  <c:v>2195.8948836379013</c:v>
                </c:pt>
                <c:pt idx="72">
                  <c:v>2276.1731677886223</c:v>
                </c:pt>
                <c:pt idx="73">
                  <c:v>2318.2236975818573</c:v>
                </c:pt>
                <c:pt idx="74">
                  <c:v>2455.7277715889359</c:v>
                </c:pt>
                <c:pt idx="75">
                  <c:v>2599.834821348672</c:v>
                </c:pt>
                <c:pt idx="76">
                  <c:v>2777.4780374311113</c:v>
                </c:pt>
                <c:pt idx="77">
                  <c:v>3036.21042942337</c:v>
                </c:pt>
                <c:pt idx="78">
                  <c:v>3092.2778024810164</c:v>
                </c:pt>
                <c:pt idx="79">
                  <c:v>3158.4234016874543</c:v>
                </c:pt>
                <c:pt idx="80">
                  <c:v>3285.9650912256125</c:v>
                </c:pt>
                <c:pt idx="81">
                  <c:v>3431.2305577840598</c:v>
                </c:pt>
                <c:pt idx="82">
                  <c:v>3529.2326189550695</c:v>
                </c:pt>
                <c:pt idx="83">
                  <c:v>3652.8356913776083</c:v>
                </c:pt>
                <c:pt idx="84">
                  <c:v>3737.8055635631117</c:v>
                </c:pt>
                <c:pt idx="85">
                  <c:v>3924.4844306755022</c:v>
                </c:pt>
                <c:pt idx="86">
                  <c:v>4025.4404546832266</c:v>
                </c:pt>
                <c:pt idx="87">
                  <c:v>4227.0049776590631</c:v>
                </c:pt>
                <c:pt idx="88">
                  <c:v>4307.7466285292685</c:v>
                </c:pt>
                <c:pt idx="89">
                  <c:v>4388.9516461189587</c:v>
                </c:pt>
                <c:pt idx="90">
                  <c:v>4505.3146135495499</c:v>
                </c:pt>
                <c:pt idx="91">
                  <c:v>4566.2473371617853</c:v>
                </c:pt>
                <c:pt idx="92">
                  <c:v>4608.8770753543758</c:v>
                </c:pt>
                <c:pt idx="93">
                  <c:v>4688.46030942587</c:v>
                </c:pt>
                <c:pt idx="94">
                  <c:v>4827.2965627514668</c:v>
                </c:pt>
                <c:pt idx="95">
                  <c:v>5036.9700033182853</c:v>
                </c:pt>
                <c:pt idx="96">
                  <c:v>5057.4739806554817</c:v>
                </c:pt>
                <c:pt idx="97">
                  <c:v>5408.5321915050636</c:v>
                </c:pt>
                <c:pt idx="98">
                  <c:v>5533.5832849259914</c:v>
                </c:pt>
                <c:pt idx="99">
                  <c:v>5568.1041055276</c:v>
                </c:pt>
                <c:pt idx="100">
                  <c:v>5651.452194194907</c:v>
                </c:pt>
                <c:pt idx="101">
                  <c:v>5842.4172034625308</c:v>
                </c:pt>
                <c:pt idx="102">
                  <c:v>5994.401487453506</c:v>
                </c:pt>
                <c:pt idx="103">
                  <c:v>6133.6431866586527</c:v>
                </c:pt>
                <c:pt idx="104">
                  <c:v>6284.2373704911743</c:v>
                </c:pt>
                <c:pt idx="105">
                  <c:v>6301.9611475114634</c:v>
                </c:pt>
                <c:pt idx="106">
                  <c:v>6446.4736431507472</c:v>
                </c:pt>
                <c:pt idx="107">
                  <c:v>6480.3573345130644</c:v>
                </c:pt>
                <c:pt idx="108">
                  <c:v>6522.5237059861711</c:v>
                </c:pt>
                <c:pt idx="109">
                  <c:v>6676.9985860943762</c:v>
                </c:pt>
                <c:pt idx="110">
                  <c:v>6766.4862837948549</c:v>
                </c:pt>
                <c:pt idx="111">
                  <c:v>6890.0314353774584</c:v>
                </c:pt>
                <c:pt idx="112">
                  <c:v>6975.9859618418659</c:v>
                </c:pt>
                <c:pt idx="113">
                  <c:v>7025.3345174669857</c:v>
                </c:pt>
                <c:pt idx="114">
                  <c:v>7059.3340505091737</c:v>
                </c:pt>
                <c:pt idx="115">
                  <c:v>7187.1653442470097</c:v>
                </c:pt>
                <c:pt idx="116">
                  <c:v>7317.0817882225265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B62-457C-86C1-214EECB3700B}"/>
            </c:ext>
          </c:extLst>
        </c:ser>
        <c:ser>
          <c:idx val="20"/>
          <c:order val="21"/>
          <c:tx>
            <c:strRef>
              <c:f>'casos acum por 1mi'!$A$121</c:f>
              <c:strCache>
                <c:ptCount val="1"/>
                <c:pt idx="0">
                  <c:v>RO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1mi'!$B$121:$EF$121</c:f>
              <c:numCache>
                <c:formatCode>General</c:formatCode>
                <c:ptCount val="135"/>
                <c:pt idx="0">
                  <c:v>1.6880248702330882</c:v>
                </c:pt>
                <c:pt idx="1">
                  <c:v>1.6880248702330882</c:v>
                </c:pt>
                <c:pt idx="2">
                  <c:v>1.6880248702330882</c:v>
                </c:pt>
                <c:pt idx="3">
                  <c:v>2.8133747837218137</c:v>
                </c:pt>
                <c:pt idx="4">
                  <c:v>2.8133747837218137</c:v>
                </c:pt>
                <c:pt idx="5">
                  <c:v>3.3760497404661765</c:v>
                </c:pt>
                <c:pt idx="6">
                  <c:v>3.3760497404661765</c:v>
                </c:pt>
                <c:pt idx="7">
                  <c:v>3.3760497404661765</c:v>
                </c:pt>
                <c:pt idx="8">
                  <c:v>3.3760497404661765</c:v>
                </c:pt>
                <c:pt idx="9">
                  <c:v>4.5013996539549019</c:v>
                </c:pt>
                <c:pt idx="10">
                  <c:v>5.0640746106992642</c:v>
                </c:pt>
                <c:pt idx="11">
                  <c:v>5.6267495674436274</c:v>
                </c:pt>
                <c:pt idx="12">
                  <c:v>5.6267495674436274</c:v>
                </c:pt>
                <c:pt idx="13">
                  <c:v>6.1894245241879897</c:v>
                </c:pt>
                <c:pt idx="14">
                  <c:v>6.7520994809323529</c:v>
                </c:pt>
                <c:pt idx="15">
                  <c:v>7.8774493944210775</c:v>
                </c:pt>
                <c:pt idx="16">
                  <c:v>10.128149221398528</c:v>
                </c:pt>
                <c:pt idx="17">
                  <c:v>10.128149221398528</c:v>
                </c:pt>
                <c:pt idx="18">
                  <c:v>15.754898788842155</c:v>
                </c:pt>
                <c:pt idx="19">
                  <c:v>18.005598615819608</c:v>
                </c:pt>
                <c:pt idx="20">
                  <c:v>18.568273572563967</c:v>
                </c:pt>
                <c:pt idx="21">
                  <c:v>19.693623486052697</c:v>
                </c:pt>
                <c:pt idx="22">
                  <c:v>23.632348183263232</c:v>
                </c:pt>
                <c:pt idx="23">
                  <c:v>36.011197231639215</c:v>
                </c:pt>
                <c:pt idx="24">
                  <c:v>38.824572015361028</c:v>
                </c:pt>
                <c:pt idx="25">
                  <c:v>42.76329671257156</c:v>
                </c:pt>
                <c:pt idx="26">
                  <c:v>51.766096020481363</c:v>
                </c:pt>
                <c:pt idx="27">
                  <c:v>61.894245241879894</c:v>
                </c:pt>
                <c:pt idx="28">
                  <c:v>72.022394463278431</c:v>
                </c:pt>
                <c:pt idx="29">
                  <c:v>90.027993079098039</c:v>
                </c:pt>
                <c:pt idx="30">
                  <c:v>111.97231639212818</c:v>
                </c:pt>
                <c:pt idx="31">
                  <c:v>125.47651535399289</c:v>
                </c:pt>
                <c:pt idx="32">
                  <c:v>140.66873918609068</c:v>
                </c:pt>
                <c:pt idx="33">
                  <c:v>163.1757374558652</c:v>
                </c:pt>
                <c:pt idx="34">
                  <c:v>184.55738581215095</c:v>
                </c:pt>
                <c:pt idx="35">
                  <c:v>204.81368425494801</c:v>
                </c:pt>
                <c:pt idx="36">
                  <c:v>221.13125800053456</c:v>
                </c:pt>
                <c:pt idx="37">
                  <c:v>232.38475713542181</c:v>
                </c:pt>
                <c:pt idx="38">
                  <c:v>243.63825627030906</c:v>
                </c:pt>
                <c:pt idx="39">
                  <c:v>282.46282828567007</c:v>
                </c:pt>
                <c:pt idx="40">
                  <c:v>329.16484969545218</c:v>
                </c:pt>
                <c:pt idx="41">
                  <c:v>367.42674675406886</c:v>
                </c:pt>
                <c:pt idx="42">
                  <c:v>396.68584450477573</c:v>
                </c:pt>
                <c:pt idx="43">
                  <c:v>425.38226729873816</c:v>
                </c:pt>
                <c:pt idx="44">
                  <c:v>484.46313775689629</c:v>
                </c:pt>
                <c:pt idx="45">
                  <c:v>530.602484209934</c:v>
                </c:pt>
                <c:pt idx="46">
                  <c:v>617.81710250531023</c:v>
                </c:pt>
                <c:pt idx="47">
                  <c:v>687.58879714161128</c:v>
                </c:pt>
                <c:pt idx="48">
                  <c:v>710.65847036813</c:v>
                </c:pt>
                <c:pt idx="49">
                  <c:v>732.60279368116028</c:v>
                </c:pt>
                <c:pt idx="50">
                  <c:v>785.49423961513037</c:v>
                </c:pt>
                <c:pt idx="51">
                  <c:v>821.5054368467695</c:v>
                </c:pt>
                <c:pt idx="52">
                  <c:v>907.03203027191273</c:v>
                </c:pt>
                <c:pt idx="53">
                  <c:v>948.66997707099551</c:v>
                </c:pt>
                <c:pt idx="54">
                  <c:v>1006.6254976156649</c:v>
                </c:pt>
                <c:pt idx="55">
                  <c:v>1079.7732419924321</c:v>
                </c:pt>
                <c:pt idx="56">
                  <c:v>1104.530940089184</c:v>
                </c:pt>
                <c:pt idx="57">
                  <c:v>1149.544936628733</c:v>
                </c:pt>
                <c:pt idx="58">
                  <c:v>1269.9573773720265</c:v>
                </c:pt>
                <c:pt idx="59">
                  <c:v>1406.1247169041624</c:v>
                </c:pt>
                <c:pt idx="60">
                  <c:v>1496.1527099832606</c:v>
                </c:pt>
                <c:pt idx="61">
                  <c:v>1560.8603300088621</c:v>
                </c:pt>
                <c:pt idx="62">
                  <c:v>1749.3564405182235</c:v>
                </c:pt>
                <c:pt idx="63">
                  <c:v>1801.1225365387049</c:v>
                </c:pt>
                <c:pt idx="64">
                  <c:v>1838.8217586405772</c:v>
                </c:pt>
                <c:pt idx="65">
                  <c:v>1965.423623908059</c:v>
                </c:pt>
                <c:pt idx="66">
                  <c:v>2173.050682946729</c:v>
                </c:pt>
                <c:pt idx="67">
                  <c:v>2392.49391607703</c:v>
                </c:pt>
                <c:pt idx="68">
                  <c:v>2533.162655263121</c:v>
                </c:pt>
                <c:pt idx="69">
                  <c:v>2668.7673198385123</c:v>
                </c:pt>
                <c:pt idx="70">
                  <c:v>2780.7396362306408</c:v>
                </c:pt>
                <c:pt idx="71">
                  <c:v>2910.1548762818438</c:v>
                </c:pt>
                <c:pt idx="72">
                  <c:v>3081.7707380888746</c:v>
                </c:pt>
                <c:pt idx="73">
                  <c:v>3214.5620278805441</c:v>
                </c:pt>
                <c:pt idx="74">
                  <c:v>3634.3175456118388</c:v>
                </c:pt>
                <c:pt idx="75">
                  <c:v>3861.0755531798168</c:v>
                </c:pt>
                <c:pt idx="76">
                  <c:v>4332.5971669315932</c:v>
                </c:pt>
                <c:pt idx="77">
                  <c:v>4563.2938991967812</c:v>
                </c:pt>
                <c:pt idx="78">
                  <c:v>4853.6341768768725</c:v>
                </c:pt>
                <c:pt idx="79">
                  <c:v>5187.8631011830239</c:v>
                </c:pt>
                <c:pt idx="80">
                  <c:v>5542.3483239319721</c:v>
                </c:pt>
                <c:pt idx="81">
                  <c:v>5934.5327687827939</c:v>
                </c:pt>
                <c:pt idx="82">
                  <c:v>6315.4637144987273</c:v>
                </c:pt>
                <c:pt idx="83">
                  <c:v>6588.9237434764873</c:v>
                </c:pt>
                <c:pt idx="84">
                  <c:v>6676.1383617718629</c:v>
                </c:pt>
                <c:pt idx="85">
                  <c:v>6853.380973146338</c:v>
                </c:pt>
                <c:pt idx="86">
                  <c:v>7320.4011872441588</c:v>
                </c:pt>
                <c:pt idx="87">
                  <c:v>7633.8111381507688</c:v>
                </c:pt>
                <c:pt idx="88">
                  <c:v>7767.1651028991828</c:v>
                </c:pt>
                <c:pt idx="89">
                  <c:v>8076.0736541518381</c:v>
                </c:pt>
                <c:pt idx="90">
                  <c:v>8413.1159532417114</c:v>
                </c:pt>
                <c:pt idx="91">
                  <c:v>8541.9685183361689</c:v>
                </c:pt>
                <c:pt idx="92">
                  <c:v>8905.4565403930283</c:v>
                </c:pt>
                <c:pt idx="93">
                  <c:v>9283.0114363684952</c:v>
                </c:pt>
                <c:pt idx="94">
                  <c:v>9804.0484463137745</c:v>
                </c:pt>
                <c:pt idx="95">
                  <c:v>10225.491988915304</c:v>
                </c:pt>
                <c:pt idx="96">
                  <c:v>10843.309091420613</c:v>
                </c:pt>
                <c:pt idx="97">
                  <c:v>10843.309091420613</c:v>
                </c:pt>
                <c:pt idx="98">
                  <c:v>11152.217642673269</c:v>
                </c:pt>
                <c:pt idx="99">
                  <c:v>11481.945167325464</c:v>
                </c:pt>
                <c:pt idx="100">
                  <c:v>11957.405505774452</c:v>
                </c:pt>
                <c:pt idx="101">
                  <c:v>12076.129921647511</c:v>
                </c:pt>
                <c:pt idx="102">
                  <c:v>12361.968799673648</c:v>
                </c:pt>
                <c:pt idx="103">
                  <c:v>12514.453712951372</c:v>
                </c:pt>
                <c:pt idx="104">
                  <c:v>12917.328981980334</c:v>
                </c:pt>
                <c:pt idx="105">
                  <c:v>13211.045309400892</c:v>
                </c:pt>
                <c:pt idx="106">
                  <c:v>13459.747640281899</c:v>
                </c:pt>
                <c:pt idx="107">
                  <c:v>13821.547637468526</c:v>
                </c:pt>
                <c:pt idx="108">
                  <c:v>14104.57314071094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B62-457C-86C1-214EECB3700B}"/>
            </c:ext>
          </c:extLst>
        </c:ser>
        <c:ser>
          <c:idx val="22"/>
          <c:order val="22"/>
          <c:tx>
            <c:strRef>
              <c:f>'casos acum por 1mi'!$A$123</c:f>
              <c:strCache>
                <c:ptCount val="1"/>
                <c:pt idx="0">
                  <c:v>RS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1mi'!$B$123:$EF$123</c:f>
              <c:numCache>
                <c:formatCode>General</c:formatCode>
                <c:ptCount val="135"/>
                <c:pt idx="0">
                  <c:v>1.670000955416336</c:v>
                </c:pt>
                <c:pt idx="1">
                  <c:v>2.4610540395609166</c:v>
                </c:pt>
                <c:pt idx="2">
                  <c:v>3.2521071237054966</c:v>
                </c:pt>
                <c:pt idx="3">
                  <c:v>5.2736872276305347</c:v>
                </c:pt>
                <c:pt idx="4">
                  <c:v>6.3284246731566425</c:v>
                </c:pt>
                <c:pt idx="5">
                  <c:v>7.5589516929371001</c:v>
                </c:pt>
                <c:pt idx="6">
                  <c:v>8.6136891384632079</c:v>
                </c:pt>
                <c:pt idx="7">
                  <c:v>10.811058816642596</c:v>
                </c:pt>
                <c:pt idx="8">
                  <c:v>14.766324237365499</c:v>
                </c:pt>
                <c:pt idx="9">
                  <c:v>17.13948348979924</c:v>
                </c:pt>
                <c:pt idx="10">
                  <c:v>17.315273064053589</c:v>
                </c:pt>
                <c:pt idx="11">
                  <c:v>19.864221890741682</c:v>
                </c:pt>
                <c:pt idx="12">
                  <c:v>21.182643697649315</c:v>
                </c:pt>
                <c:pt idx="13">
                  <c:v>24.08317167284611</c:v>
                </c:pt>
                <c:pt idx="14">
                  <c:v>26.895804860915728</c:v>
                </c:pt>
                <c:pt idx="15">
                  <c:v>29.356858900476645</c:v>
                </c:pt>
                <c:pt idx="16">
                  <c:v>34.80633570236153</c:v>
                </c:pt>
                <c:pt idx="17">
                  <c:v>36.03686272214199</c:v>
                </c:pt>
                <c:pt idx="18">
                  <c:v>36.740021019159393</c:v>
                </c:pt>
                <c:pt idx="19">
                  <c:v>42.277392608171454</c:v>
                </c:pt>
                <c:pt idx="20">
                  <c:v>44.650551860605198</c:v>
                </c:pt>
                <c:pt idx="21">
                  <c:v>48.781606855582446</c:v>
                </c:pt>
                <c:pt idx="22">
                  <c:v>54.318978444594507</c:v>
                </c:pt>
                <c:pt idx="23">
                  <c:v>55.901084612883665</c:v>
                </c:pt>
                <c:pt idx="24">
                  <c:v>56.25266376139237</c:v>
                </c:pt>
                <c:pt idx="25">
                  <c:v>57.395295994045654</c:v>
                </c:pt>
                <c:pt idx="26">
                  <c:v>58.362138652444585</c:v>
                </c:pt>
                <c:pt idx="27">
                  <c:v>61.526350989022916</c:v>
                </c:pt>
                <c:pt idx="28">
                  <c:v>65.657405984000164</c:v>
                </c:pt>
                <c:pt idx="29">
                  <c:v>68.557933959196959</c:v>
                </c:pt>
                <c:pt idx="30">
                  <c:v>70.491619275994822</c:v>
                </c:pt>
                <c:pt idx="31">
                  <c:v>73.040568102682897</c:v>
                </c:pt>
                <c:pt idx="32">
                  <c:v>75.062148206607944</c:v>
                </c:pt>
                <c:pt idx="33">
                  <c:v>78.138465756059091</c:v>
                </c:pt>
                <c:pt idx="34">
                  <c:v>79.456887562966728</c:v>
                </c:pt>
                <c:pt idx="35">
                  <c:v>81.126888518383069</c:v>
                </c:pt>
                <c:pt idx="36">
                  <c:v>87.367418404412533</c:v>
                </c:pt>
                <c:pt idx="37">
                  <c:v>93.256369141933291</c:v>
                </c:pt>
                <c:pt idx="38">
                  <c:v>96.332686691384438</c:v>
                </c:pt>
                <c:pt idx="39">
                  <c:v>102.48532179028672</c:v>
                </c:pt>
                <c:pt idx="40">
                  <c:v>107.93479859217162</c:v>
                </c:pt>
                <c:pt idx="41">
                  <c:v>113.0326962455478</c:v>
                </c:pt>
                <c:pt idx="42">
                  <c:v>120.24006878997619</c:v>
                </c:pt>
                <c:pt idx="43">
                  <c:v>128.85375792843939</c:v>
                </c:pt>
                <c:pt idx="44">
                  <c:v>134.39112951745145</c:v>
                </c:pt>
                <c:pt idx="45">
                  <c:v>142.30166035889727</c:v>
                </c:pt>
                <c:pt idx="46">
                  <c:v>146.43271535387453</c:v>
                </c:pt>
                <c:pt idx="47">
                  <c:v>150.38798077459742</c:v>
                </c:pt>
                <c:pt idx="48">
                  <c:v>159.52903863582367</c:v>
                </c:pt>
                <c:pt idx="49">
                  <c:v>180.18431361070995</c:v>
                </c:pt>
                <c:pt idx="50">
                  <c:v>187.12800179375682</c:v>
                </c:pt>
                <c:pt idx="51">
                  <c:v>215.07854410019866</c:v>
                </c:pt>
                <c:pt idx="52">
                  <c:v>219.12170430804872</c:v>
                </c:pt>
                <c:pt idx="53">
                  <c:v>223.42854887728035</c:v>
                </c:pt>
                <c:pt idx="54">
                  <c:v>226.41697163960433</c:v>
                </c:pt>
                <c:pt idx="55">
                  <c:v>256.38909404997122</c:v>
                </c:pt>
                <c:pt idx="56">
                  <c:v>256.38909404997122</c:v>
                </c:pt>
                <c:pt idx="57">
                  <c:v>263.42067702014526</c:v>
                </c:pt>
                <c:pt idx="58">
                  <c:v>316.15754929645055</c:v>
                </c:pt>
                <c:pt idx="59">
                  <c:v>324.77123843491376</c:v>
                </c:pt>
                <c:pt idx="60">
                  <c:v>328.2870299200008</c:v>
                </c:pt>
                <c:pt idx="61">
                  <c:v>328.2870299200008</c:v>
                </c:pt>
                <c:pt idx="62">
                  <c:v>329.60545172690843</c:v>
                </c:pt>
                <c:pt idx="63">
                  <c:v>437.10077638344421</c:v>
                </c:pt>
                <c:pt idx="64">
                  <c:v>481.04816994703197</c:v>
                </c:pt>
                <c:pt idx="65">
                  <c:v>520.1613502186251</c:v>
                </c:pt>
                <c:pt idx="66">
                  <c:v>556.90137123778447</c:v>
                </c:pt>
                <c:pt idx="67">
                  <c:v>568.6792727128261</c:v>
                </c:pt>
                <c:pt idx="68">
                  <c:v>576.50190876714464</c:v>
                </c:pt>
                <c:pt idx="69">
                  <c:v>596.36613065788629</c:v>
                </c:pt>
                <c:pt idx="70">
                  <c:v>619.48245967233345</c:v>
                </c:pt>
                <c:pt idx="71">
                  <c:v>723.72567720516372</c:v>
                </c:pt>
                <c:pt idx="72">
                  <c:v>723.72567720516372</c:v>
                </c:pt>
                <c:pt idx="73">
                  <c:v>812.32362262935669</c:v>
                </c:pt>
                <c:pt idx="74">
                  <c:v>820.23415347080254</c:v>
                </c:pt>
                <c:pt idx="75">
                  <c:v>820.23415347080254</c:v>
                </c:pt>
                <c:pt idx="76">
                  <c:v>871.82839351445455</c:v>
                </c:pt>
                <c:pt idx="77">
                  <c:v>913.92999654837172</c:v>
                </c:pt>
                <c:pt idx="78">
                  <c:v>967.7216062702031</c:v>
                </c:pt>
                <c:pt idx="79">
                  <c:v>1018.0853192940749</c:v>
                </c:pt>
                <c:pt idx="80">
                  <c:v>1057.9895526498124</c:v>
                </c:pt>
                <c:pt idx="81">
                  <c:v>1066.6032417882757</c:v>
                </c:pt>
                <c:pt idx="82">
                  <c:v>1076.7111423079009</c:v>
                </c:pt>
                <c:pt idx="83">
                  <c:v>1125.2290648021017</c:v>
                </c:pt>
                <c:pt idx="84">
                  <c:v>1197.0391058850043</c:v>
                </c:pt>
                <c:pt idx="85">
                  <c:v>1245.2933440178238</c:v>
                </c:pt>
                <c:pt idx="86">
                  <c:v>1264.2786180372937</c:v>
                </c:pt>
                <c:pt idx="87">
                  <c:v>1285.6370513091972</c:v>
                </c:pt>
                <c:pt idx="88">
                  <c:v>1288.6254740715212</c:v>
                </c:pt>
                <c:pt idx="89">
                  <c:v>1356.9197236693367</c:v>
                </c:pt>
                <c:pt idx="90">
                  <c:v>1447.715038771709</c:v>
                </c:pt>
                <c:pt idx="91">
                  <c:v>1505.4619139142633</c:v>
                </c:pt>
                <c:pt idx="92">
                  <c:v>1566.4608961805232</c:v>
                </c:pt>
                <c:pt idx="93">
                  <c:v>1633.7004083328125</c:v>
                </c:pt>
                <c:pt idx="94">
                  <c:v>1682.1304360398863</c:v>
                </c:pt>
                <c:pt idx="95">
                  <c:v>1700.5883413365932</c:v>
                </c:pt>
                <c:pt idx="96">
                  <c:v>1732.4062542766308</c:v>
                </c:pt>
                <c:pt idx="97">
                  <c:v>1833.8368386213915</c:v>
                </c:pt>
                <c:pt idx="98">
                  <c:v>1934.4763698820075</c:v>
                </c:pt>
                <c:pt idx="99">
                  <c:v>2026.8537911526689</c:v>
                </c:pt>
                <c:pt idx="100">
                  <c:v>2119.4948967847122</c:v>
                </c:pt>
                <c:pt idx="101">
                  <c:v>2197.3696781793897</c:v>
                </c:pt>
                <c:pt idx="102">
                  <c:v>2218.728111451293</c:v>
                </c:pt>
                <c:pt idx="103">
                  <c:v>2255.2923428961981</c:v>
                </c:pt>
                <c:pt idx="104">
                  <c:v>2367.9734599932372</c:v>
                </c:pt>
                <c:pt idx="105">
                  <c:v>2476.0840481596633</c:v>
                </c:pt>
                <c:pt idx="106">
                  <c:v>2566.0883101778909</c:v>
                </c:pt>
                <c:pt idx="107">
                  <c:v>2669.4525798394498</c:v>
                </c:pt>
                <c:pt idx="108">
                  <c:v>2779.145274174165</c:v>
                </c:pt>
                <c:pt idx="109">
                  <c:v>2808.6779226488961</c:v>
                </c:pt>
                <c:pt idx="110">
                  <c:v>2847.8789977076162</c:v>
                </c:pt>
                <c:pt idx="111">
                  <c:v>2970.8438048985349</c:v>
                </c:pt>
                <c:pt idx="112">
                  <c:v>3125.2749458809822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B62-457C-86C1-214EECB3700B}"/>
            </c:ext>
          </c:extLst>
        </c:ser>
        <c:ser>
          <c:idx val="23"/>
          <c:order val="23"/>
          <c:tx>
            <c:strRef>
              <c:f>'casos acum por 1mi'!$A$124</c:f>
              <c:strCache>
                <c:ptCount val="1"/>
                <c:pt idx="0">
                  <c:v>SC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1mi'!$B$124:$EF$124</c:f>
              <c:numCache>
                <c:formatCode>General</c:formatCode>
                <c:ptCount val="135"/>
                <c:pt idx="0">
                  <c:v>1.3957147092140059</c:v>
                </c:pt>
                <c:pt idx="1">
                  <c:v>2.7914294184280117</c:v>
                </c:pt>
                <c:pt idx="2">
                  <c:v>2.9310008893494128</c:v>
                </c:pt>
                <c:pt idx="3">
                  <c:v>7.1181450169914315</c:v>
                </c:pt>
                <c:pt idx="4">
                  <c:v>7.9555738425198337</c:v>
                </c:pt>
                <c:pt idx="5">
                  <c:v>9.4908600226552409</c:v>
                </c:pt>
                <c:pt idx="6">
                  <c:v>14.934147388589865</c:v>
                </c:pt>
                <c:pt idx="7">
                  <c:v>15.213290330432665</c:v>
                </c:pt>
                <c:pt idx="8">
                  <c:v>17.027719452410874</c:v>
                </c:pt>
                <c:pt idx="9">
                  <c:v>20.796149167288693</c:v>
                </c:pt>
                <c:pt idx="10">
                  <c:v>25.681150649537713</c:v>
                </c:pt>
                <c:pt idx="11">
                  <c:v>27.076865358751718</c:v>
                </c:pt>
                <c:pt idx="12">
                  <c:v>27.495579771515917</c:v>
                </c:pt>
                <c:pt idx="13">
                  <c:v>30.566152131786733</c:v>
                </c:pt>
                <c:pt idx="14">
                  <c:v>32.799295666529147</c:v>
                </c:pt>
                <c:pt idx="15">
                  <c:v>34.474153317585952</c:v>
                </c:pt>
                <c:pt idx="16">
                  <c:v>39.219583328913572</c:v>
                </c:pt>
                <c:pt idx="17">
                  <c:v>46.616871287747806</c:v>
                </c:pt>
                <c:pt idx="18">
                  <c:v>49.827015118940018</c:v>
                </c:pt>
                <c:pt idx="19">
                  <c:v>52.897587479210834</c:v>
                </c:pt>
                <c:pt idx="20">
                  <c:v>58.201303374224054</c:v>
                </c:pt>
                <c:pt idx="21">
                  <c:v>63.78416221108008</c:v>
                </c:pt>
                <c:pt idx="22">
                  <c:v>69.925306931621705</c:v>
                </c:pt>
                <c:pt idx="23">
                  <c:v>96.723029348530616</c:v>
                </c:pt>
                <c:pt idx="24">
                  <c:v>102.16631671446524</c:v>
                </c:pt>
                <c:pt idx="25">
                  <c:v>107.19088966763566</c:v>
                </c:pt>
                <c:pt idx="26">
                  <c:v>108.44703290592827</c:v>
                </c:pt>
                <c:pt idx="27">
                  <c:v>115.2860349810769</c:v>
                </c:pt>
                <c:pt idx="28">
                  <c:v>119.05446469595472</c:v>
                </c:pt>
                <c:pt idx="29">
                  <c:v>123.38118029451813</c:v>
                </c:pt>
                <c:pt idx="30">
                  <c:v>129.24318207321696</c:v>
                </c:pt>
                <c:pt idx="31">
                  <c:v>134.26775502638739</c:v>
                </c:pt>
                <c:pt idx="32">
                  <c:v>136.0821841483656</c:v>
                </c:pt>
                <c:pt idx="33">
                  <c:v>143.06075769443564</c:v>
                </c:pt>
                <c:pt idx="34">
                  <c:v>148.36447358944883</c:v>
                </c:pt>
                <c:pt idx="35">
                  <c:v>152.27247477524807</c:v>
                </c:pt>
                <c:pt idx="36">
                  <c:v>155.62219007736169</c:v>
                </c:pt>
                <c:pt idx="37">
                  <c:v>163.29862097803871</c:v>
                </c:pt>
                <c:pt idx="38">
                  <c:v>168.74190834397334</c:v>
                </c:pt>
                <c:pt idx="39">
                  <c:v>172.37076658792975</c:v>
                </c:pt>
                <c:pt idx="40">
                  <c:v>186.60705662191259</c:v>
                </c:pt>
                <c:pt idx="41">
                  <c:v>206.00749107998729</c:v>
                </c:pt>
                <c:pt idx="42">
                  <c:v>278.4450844881942</c:v>
                </c:pt>
                <c:pt idx="43">
                  <c:v>291.00651687112025</c:v>
                </c:pt>
                <c:pt idx="44">
                  <c:v>293.6583748186269</c:v>
                </c:pt>
                <c:pt idx="45">
                  <c:v>327.4346707816058</c:v>
                </c:pt>
                <c:pt idx="46">
                  <c:v>327.4346707816058</c:v>
                </c:pt>
                <c:pt idx="47">
                  <c:v>351.58053525100809</c:v>
                </c:pt>
                <c:pt idx="48">
                  <c:v>366.09596822683375</c:v>
                </c:pt>
                <c:pt idx="49">
                  <c:v>407.12998067772554</c:v>
                </c:pt>
                <c:pt idx="50">
                  <c:v>430.15927337975666</c:v>
                </c:pt>
                <c:pt idx="51">
                  <c:v>447.32656430308896</c:v>
                </c:pt>
                <c:pt idx="52">
                  <c:v>470.63499994696286</c:v>
                </c:pt>
                <c:pt idx="53">
                  <c:v>478.59057378948268</c:v>
                </c:pt>
                <c:pt idx="54">
                  <c:v>492.54772088162269</c:v>
                </c:pt>
                <c:pt idx="55">
                  <c:v>521.02030094958843</c:v>
                </c:pt>
                <c:pt idx="56">
                  <c:v>534.27959068712153</c:v>
                </c:pt>
                <c:pt idx="57">
                  <c:v>604.62361203150738</c:v>
                </c:pt>
                <c:pt idx="58">
                  <c:v>636.72505034342964</c:v>
                </c:pt>
                <c:pt idx="59">
                  <c:v>652.91534097031195</c:v>
                </c:pt>
                <c:pt idx="60">
                  <c:v>666.59334512060934</c:v>
                </c:pt>
                <c:pt idx="61">
                  <c:v>722.28236201824814</c:v>
                </c:pt>
                <c:pt idx="62">
                  <c:v>755.50037209754146</c:v>
                </c:pt>
                <c:pt idx="63">
                  <c:v>767.50351859678199</c:v>
                </c:pt>
                <c:pt idx="64">
                  <c:v>782.99595186905742</c:v>
                </c:pt>
                <c:pt idx="65">
                  <c:v>901.35255921040505</c:v>
                </c:pt>
                <c:pt idx="66">
                  <c:v>922.14870837769377</c:v>
                </c:pt>
                <c:pt idx="67">
                  <c:v>934.57056928969837</c:v>
                </c:pt>
                <c:pt idx="68">
                  <c:v>959.5538625846292</c:v>
                </c:pt>
                <c:pt idx="69">
                  <c:v>979.23343998454652</c:v>
                </c:pt>
                <c:pt idx="70">
                  <c:v>1028.9208836325654</c:v>
                </c:pt>
                <c:pt idx="71">
                  <c:v>1116.5717673712047</c:v>
                </c:pt>
                <c:pt idx="72">
                  <c:v>1190.5446469595472</c:v>
                </c:pt>
                <c:pt idx="73">
                  <c:v>1225.1583717480546</c:v>
                </c:pt>
                <c:pt idx="74">
                  <c:v>1261.3073827166972</c:v>
                </c:pt>
                <c:pt idx="75">
                  <c:v>1325.6498308114631</c:v>
                </c:pt>
                <c:pt idx="76">
                  <c:v>1348.2604091007299</c:v>
                </c:pt>
                <c:pt idx="77">
                  <c:v>1400.4601392253337</c:v>
                </c:pt>
                <c:pt idx="78">
                  <c:v>1469.9667317441911</c:v>
                </c:pt>
                <c:pt idx="79">
                  <c:v>1513.7921736135111</c:v>
                </c:pt>
                <c:pt idx="80">
                  <c:v>1575.0640493480059</c:v>
                </c:pt>
                <c:pt idx="81">
                  <c:v>1614.144061205998</c:v>
                </c:pt>
                <c:pt idx="82">
                  <c:v>1614.144061205998</c:v>
                </c:pt>
                <c:pt idx="83">
                  <c:v>1701.6553734737163</c:v>
                </c:pt>
                <c:pt idx="84">
                  <c:v>1757.7631047841192</c:v>
                </c:pt>
                <c:pt idx="85">
                  <c:v>1807.8692628449021</c:v>
                </c:pt>
                <c:pt idx="86">
                  <c:v>1837.4584146802388</c:v>
                </c:pt>
                <c:pt idx="87">
                  <c:v>1855.7422773709425</c:v>
                </c:pt>
                <c:pt idx="88">
                  <c:v>1864.6748515099121</c:v>
                </c:pt>
                <c:pt idx="89">
                  <c:v>1948.4177340627525</c:v>
                </c:pt>
                <c:pt idx="90">
                  <c:v>2010.1083242100112</c:v>
                </c:pt>
                <c:pt idx="91">
                  <c:v>2095.66563588483</c:v>
                </c:pt>
                <c:pt idx="92">
                  <c:v>2173.546516658972</c:v>
                </c:pt>
                <c:pt idx="93">
                  <c:v>2278.0855483791006</c:v>
                </c:pt>
                <c:pt idx="94">
                  <c:v>2387.7887245233214</c:v>
                </c:pt>
                <c:pt idx="95">
                  <c:v>2453.9456017400653</c:v>
                </c:pt>
                <c:pt idx="96">
                  <c:v>2503.4934739171626</c:v>
                </c:pt>
                <c:pt idx="97">
                  <c:v>2685.9133864114333</c:v>
                </c:pt>
                <c:pt idx="98">
                  <c:v>2919.9747431466221</c:v>
                </c:pt>
                <c:pt idx="99">
                  <c:v>3063.733358195665</c:v>
                </c:pt>
                <c:pt idx="100">
                  <c:v>3202.7465432333797</c:v>
                </c:pt>
                <c:pt idx="101">
                  <c:v>3322.9175796967056</c:v>
                </c:pt>
                <c:pt idx="102">
                  <c:v>3400.5193175290042</c:v>
                </c:pt>
                <c:pt idx="103">
                  <c:v>3497.1027754066135</c:v>
                </c:pt>
                <c:pt idx="104">
                  <c:v>3678.2665446625915</c:v>
                </c:pt>
                <c:pt idx="105">
                  <c:v>3807.3701552648868</c:v>
                </c:pt>
                <c:pt idx="106">
                  <c:v>3988.2547815790222</c:v>
                </c:pt>
                <c:pt idx="107">
                  <c:v>4223.5722815525032</c:v>
                </c:pt>
                <c:pt idx="108">
                  <c:v>4456.6566379912429</c:v>
                </c:pt>
                <c:pt idx="109">
                  <c:v>4601.5318248076574</c:v>
                </c:pt>
                <c:pt idx="110">
                  <c:v>4720.5862895036107</c:v>
                </c:pt>
                <c:pt idx="111">
                  <c:v>4932.7349253041402</c:v>
                </c:pt>
                <c:pt idx="112">
                  <c:v>5137.6258446167567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B62-457C-86C1-214EECB3700B}"/>
            </c:ext>
          </c:extLst>
        </c:ser>
        <c:ser>
          <c:idx val="24"/>
          <c:order val="24"/>
          <c:tx>
            <c:strRef>
              <c:f>'casos acum por 1mi'!$A$125</c:f>
              <c:strCache>
                <c:ptCount val="1"/>
                <c:pt idx="0">
                  <c:v>SE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1mi'!$B$125:$EF$125</c:f>
              <c:numCache>
                <c:formatCode>General</c:formatCode>
                <c:ptCount val="135"/>
                <c:pt idx="0">
                  <c:v>1.7401170054674477</c:v>
                </c:pt>
                <c:pt idx="1">
                  <c:v>2.1751462568343096</c:v>
                </c:pt>
                <c:pt idx="2">
                  <c:v>2.6101755082011713</c:v>
                </c:pt>
                <c:pt idx="3">
                  <c:v>2.6101755082011713</c:v>
                </c:pt>
                <c:pt idx="4">
                  <c:v>4.3502925136686192</c:v>
                </c:pt>
                <c:pt idx="5">
                  <c:v>4.3502925136686192</c:v>
                </c:pt>
                <c:pt idx="6">
                  <c:v>4.3502925136686192</c:v>
                </c:pt>
                <c:pt idx="7">
                  <c:v>6.5254387705029284</c:v>
                </c:pt>
                <c:pt idx="8">
                  <c:v>6.960468021869791</c:v>
                </c:pt>
                <c:pt idx="9">
                  <c:v>6.960468021869791</c:v>
                </c:pt>
                <c:pt idx="10">
                  <c:v>6.960468021869791</c:v>
                </c:pt>
                <c:pt idx="11">
                  <c:v>6.960468021869791</c:v>
                </c:pt>
                <c:pt idx="12">
                  <c:v>6.960468021869791</c:v>
                </c:pt>
                <c:pt idx="13">
                  <c:v>6.960468021869791</c:v>
                </c:pt>
                <c:pt idx="14">
                  <c:v>8.2655557759703751</c:v>
                </c:pt>
                <c:pt idx="15">
                  <c:v>8.7005850273372385</c:v>
                </c:pt>
                <c:pt idx="16">
                  <c:v>10.005672781437825</c:v>
                </c:pt>
                <c:pt idx="17">
                  <c:v>10.875731284171547</c:v>
                </c:pt>
                <c:pt idx="18">
                  <c:v>11.745789786905272</c:v>
                </c:pt>
                <c:pt idx="19">
                  <c:v>13.920936043739582</c:v>
                </c:pt>
                <c:pt idx="20">
                  <c:v>13.920936043739582</c:v>
                </c:pt>
                <c:pt idx="21">
                  <c:v>15.66105304920703</c:v>
                </c:pt>
                <c:pt idx="22">
                  <c:v>15.66105304920703</c:v>
                </c:pt>
                <c:pt idx="23">
                  <c:v>16.966140803307614</c:v>
                </c:pt>
                <c:pt idx="24">
                  <c:v>18.2712285574082</c:v>
                </c:pt>
                <c:pt idx="25">
                  <c:v>18.2712285574082</c:v>
                </c:pt>
                <c:pt idx="26">
                  <c:v>19.141287060141924</c:v>
                </c:pt>
                <c:pt idx="27">
                  <c:v>19.141287060141924</c:v>
                </c:pt>
                <c:pt idx="28">
                  <c:v>19.576316311508783</c:v>
                </c:pt>
                <c:pt idx="29">
                  <c:v>20.01134556287565</c:v>
                </c:pt>
                <c:pt idx="30">
                  <c:v>20.88140406560937</c:v>
                </c:pt>
                <c:pt idx="31">
                  <c:v>23.05655032244368</c:v>
                </c:pt>
                <c:pt idx="32">
                  <c:v>30.887076847047197</c:v>
                </c:pt>
                <c:pt idx="33">
                  <c:v>36.107427863449537</c:v>
                </c:pt>
                <c:pt idx="34">
                  <c:v>37.41251561755012</c:v>
                </c:pt>
                <c:pt idx="35">
                  <c:v>40.022691125751301</c:v>
                </c:pt>
                <c:pt idx="36">
                  <c:v>50.898422409922844</c:v>
                </c:pt>
                <c:pt idx="37">
                  <c:v>53.943627169490874</c:v>
                </c:pt>
                <c:pt idx="38">
                  <c:v>62.644212196828121</c:v>
                </c:pt>
                <c:pt idx="39">
                  <c:v>66.559475459129871</c:v>
                </c:pt>
                <c:pt idx="40">
                  <c:v>69.169650967331037</c:v>
                </c:pt>
                <c:pt idx="41">
                  <c:v>85.700762519271805</c:v>
                </c:pt>
                <c:pt idx="42">
                  <c:v>121.80819038272134</c:v>
                </c:pt>
                <c:pt idx="43">
                  <c:v>146.60485771063247</c:v>
                </c:pt>
                <c:pt idx="44">
                  <c:v>194.45807536098729</c:v>
                </c:pt>
                <c:pt idx="45">
                  <c:v>224.91012295666761</c:v>
                </c:pt>
                <c:pt idx="46">
                  <c:v>261.45258007148402</c:v>
                </c:pt>
                <c:pt idx="47">
                  <c:v>317.57135349780918</c:v>
                </c:pt>
                <c:pt idx="48">
                  <c:v>335.84258205521741</c:v>
                </c:pt>
                <c:pt idx="49">
                  <c:v>390.65626772744201</c:v>
                </c:pt>
                <c:pt idx="50">
                  <c:v>434.15919286412822</c:v>
                </c:pt>
                <c:pt idx="51">
                  <c:v>528.12551115937026</c:v>
                </c:pt>
                <c:pt idx="52">
                  <c:v>625.57206346554744</c:v>
                </c:pt>
                <c:pt idx="53">
                  <c:v>690.82645117057666</c:v>
                </c:pt>
                <c:pt idx="54">
                  <c:v>770.43680417071243</c:v>
                </c:pt>
                <c:pt idx="55">
                  <c:v>783.0526524603514</c:v>
                </c:pt>
                <c:pt idx="56">
                  <c:v>883.97943877746343</c:v>
                </c:pt>
                <c:pt idx="57">
                  <c:v>986.64634210004283</c:v>
                </c:pt>
                <c:pt idx="58">
                  <c:v>1084.9629529089536</c:v>
                </c:pt>
                <c:pt idx="59">
                  <c:v>1247.6638929201599</c:v>
                </c:pt>
                <c:pt idx="60">
                  <c:v>1363.8167030351119</c:v>
                </c:pt>
                <c:pt idx="61">
                  <c:v>1454.3027873194192</c:v>
                </c:pt>
                <c:pt idx="62">
                  <c:v>1551.3143103742295</c:v>
                </c:pt>
                <c:pt idx="63">
                  <c:v>1725.7610401723414</c:v>
                </c:pt>
                <c:pt idx="64">
                  <c:v>1860.6201080960684</c:v>
                </c:pt>
                <c:pt idx="65">
                  <c:v>2059.4284759707239</c:v>
                </c:pt>
                <c:pt idx="66">
                  <c:v>2141.2139752276944</c:v>
                </c:pt>
                <c:pt idx="67">
                  <c:v>2232.1350887633685</c:v>
                </c:pt>
                <c:pt idx="68">
                  <c:v>2311.7454417635045</c:v>
                </c:pt>
                <c:pt idx="69">
                  <c:v>2370.0393614466639</c:v>
                </c:pt>
                <c:pt idx="70">
                  <c:v>2494.892756588953</c:v>
                </c:pt>
                <c:pt idx="71">
                  <c:v>2571.8929340808872</c:v>
                </c:pt>
                <c:pt idx="72">
                  <c:v>2678.0400714144016</c:v>
                </c:pt>
                <c:pt idx="73">
                  <c:v>2811.1590223326616</c:v>
                </c:pt>
                <c:pt idx="74">
                  <c:v>2960.3740555514951</c:v>
                </c:pt>
                <c:pt idx="75">
                  <c:v>3044.7697303166665</c:v>
                </c:pt>
                <c:pt idx="76">
                  <c:v>3146.5665751365123</c:v>
                </c:pt>
                <c:pt idx="77">
                  <c:v>3286.6459940766417</c:v>
                </c:pt>
                <c:pt idx="78">
                  <c:v>3475.4486891698598</c:v>
                </c:pt>
                <c:pt idx="79">
                  <c:v>3567.2398612082679</c:v>
                </c:pt>
                <c:pt idx="80">
                  <c:v>3731.2458889735744</c:v>
                </c:pt>
                <c:pt idx="81">
                  <c:v>3903.0824432634849</c:v>
                </c:pt>
                <c:pt idx="82">
                  <c:v>4041.4217451981472</c:v>
                </c:pt>
                <c:pt idx="83">
                  <c:v>4231.5295280454657</c:v>
                </c:pt>
                <c:pt idx="84">
                  <c:v>4405.1061993408439</c:v>
                </c:pt>
                <c:pt idx="85">
                  <c:v>4617.835503259239</c:v>
                </c:pt>
                <c:pt idx="86">
                  <c:v>4809.6834031120252</c:v>
                </c:pt>
                <c:pt idx="87">
                  <c:v>5017.6273852653849</c:v>
                </c:pt>
                <c:pt idx="88">
                  <c:v>5597.0863480860453</c:v>
                </c:pt>
                <c:pt idx="89">
                  <c:v>6076.4885830923267</c:v>
                </c:pt>
                <c:pt idx="90">
                  <c:v>6819.08351517556</c:v>
                </c:pt>
                <c:pt idx="91">
                  <c:v>7095.3270897935172</c:v>
                </c:pt>
                <c:pt idx="92">
                  <c:v>7311.5366277228477</c:v>
                </c:pt>
                <c:pt idx="93">
                  <c:v>7542.5371601986517</c:v>
                </c:pt>
                <c:pt idx="94">
                  <c:v>7747.0009083410769</c:v>
                </c:pt>
                <c:pt idx="95">
                  <c:v>8025.8546584672349</c:v>
                </c:pt>
                <c:pt idx="96">
                  <c:v>8259.0303371998725</c:v>
                </c:pt>
                <c:pt idx="97">
                  <c:v>8432.6070084952516</c:v>
                </c:pt>
                <c:pt idx="98">
                  <c:v>8649.6866049273158</c:v>
                </c:pt>
                <c:pt idx="99">
                  <c:v>8854.1503530697391</c:v>
                </c:pt>
                <c:pt idx="100">
                  <c:v>9170.8516480648159</c:v>
                </c:pt>
                <c:pt idx="101">
                  <c:v>9530.6208389452095</c:v>
                </c:pt>
                <c:pt idx="102">
                  <c:v>10144.447112623851</c:v>
                </c:pt>
                <c:pt idx="103">
                  <c:v>10623.849347630134</c:v>
                </c:pt>
                <c:pt idx="104">
                  <c:v>10796.120931171412</c:v>
                </c:pt>
                <c:pt idx="105">
                  <c:v>11054.528306483327</c:v>
                </c:pt>
                <c:pt idx="106">
                  <c:v>11273.783049172225</c:v>
                </c:pt>
                <c:pt idx="107">
                  <c:v>11576.99843737493</c:v>
                </c:pt>
                <c:pt idx="108">
                  <c:v>12261.734479026371</c:v>
                </c:pt>
                <c:pt idx="109">
                  <c:v>12946.905549929177</c:v>
                </c:pt>
                <c:pt idx="110">
                  <c:v>13145.278888552466</c:v>
                </c:pt>
                <c:pt idx="111">
                  <c:v>13363.228543487263</c:v>
                </c:pt>
                <c:pt idx="112">
                  <c:v>13764.325513247511</c:v>
                </c:pt>
                <c:pt idx="113">
                  <c:v>14134.100376909344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B62-457C-86C1-214EECB3700B}"/>
            </c:ext>
          </c:extLst>
        </c:ser>
        <c:ser>
          <c:idx val="25"/>
          <c:order val="25"/>
          <c:tx>
            <c:strRef>
              <c:f>'casos acum por 1mi'!$A$126</c:f>
              <c:strCache>
                <c:ptCount val="1"/>
                <c:pt idx="0">
                  <c:v>SP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1mi'!$B$126:$EF$126</c:f>
              <c:numCache>
                <c:formatCode>General</c:formatCode>
                <c:ptCount val="135"/>
                <c:pt idx="0">
                  <c:v>1.2195374516575899</c:v>
                </c:pt>
                <c:pt idx="1">
                  <c:v>1.4155345421025596</c:v>
                </c:pt>
                <c:pt idx="2">
                  <c:v>2.9617338111684326</c:v>
                </c:pt>
                <c:pt idx="3">
                  <c:v>3.3101730830706009</c:v>
                </c:pt>
                <c:pt idx="4">
                  <c:v>3.5715025369972273</c:v>
                </c:pt>
                <c:pt idx="5">
                  <c:v>5.2265890785325286</c:v>
                </c:pt>
                <c:pt idx="6">
                  <c:v>6.2283519852512619</c:v>
                </c:pt>
                <c:pt idx="7">
                  <c:v>8.6238719795786718</c:v>
                </c:pt>
                <c:pt idx="8">
                  <c:v>9.9958516126934605</c:v>
                </c:pt>
                <c:pt idx="9">
                  <c:v>13.741573785641771</c:v>
                </c:pt>
                <c:pt idx="10">
                  <c:v>16.224203597944722</c:v>
                </c:pt>
                <c:pt idx="11">
                  <c:v>17.639738140047282</c:v>
                </c:pt>
                <c:pt idx="12">
                  <c:v>18.772165773729331</c:v>
                </c:pt>
                <c:pt idx="13">
                  <c:v>22.909882127567581</c:v>
                </c:pt>
                <c:pt idx="14">
                  <c:v>26.633826846022007</c:v>
                </c:pt>
                <c:pt idx="15">
                  <c:v>30.619101018403061</c:v>
                </c:pt>
                <c:pt idx="16">
                  <c:v>31.599086470627906</c:v>
                </c:pt>
                <c:pt idx="17">
                  <c:v>33.036398467224352</c:v>
                </c:pt>
                <c:pt idx="18">
                  <c:v>50.937466061198265</c:v>
                </c:pt>
                <c:pt idx="19">
                  <c:v>64.918591846272776</c:v>
                </c:pt>
                <c:pt idx="20">
                  <c:v>76.351755455562682</c:v>
                </c:pt>
                <c:pt idx="21">
                  <c:v>88.15513579124864</c:v>
                </c:pt>
                <c:pt idx="22">
                  <c:v>97.258111769692789</c:v>
                </c:pt>
                <c:pt idx="23">
                  <c:v>100.61183976175116</c:v>
                </c:pt>
                <c:pt idx="24">
                  <c:v>105.96909356724701</c:v>
                </c:pt>
                <c:pt idx="25">
                  <c:v>123.73949643425759</c:v>
                </c:pt>
                <c:pt idx="26">
                  <c:v>146.08316474498415</c:v>
                </c:pt>
                <c:pt idx="27">
                  <c:v>162.89535961426381</c:v>
                </c:pt>
                <c:pt idx="28">
                  <c:v>178.92356612176354</c:v>
                </c:pt>
                <c:pt idx="29">
                  <c:v>183.34438938402232</c:v>
                </c:pt>
                <c:pt idx="30">
                  <c:v>190.66161409396784</c:v>
                </c:pt>
                <c:pt idx="31">
                  <c:v>193.7104577231118</c:v>
                </c:pt>
                <c:pt idx="32">
                  <c:v>204.07652606220134</c:v>
                </c:pt>
                <c:pt idx="33">
                  <c:v>240.48842997597794</c:v>
                </c:pt>
                <c:pt idx="34">
                  <c:v>251.92159358526786</c:v>
                </c:pt>
                <c:pt idx="35">
                  <c:v>279.64429315598414</c:v>
                </c:pt>
                <c:pt idx="36">
                  <c:v>302.5759527380456</c:v>
                </c:pt>
                <c:pt idx="37">
                  <c:v>310.69894326426493</c:v>
                </c:pt>
                <c:pt idx="38">
                  <c:v>317.51528652085108</c:v>
                </c:pt>
                <c:pt idx="39">
                  <c:v>335.04613738842897</c:v>
                </c:pt>
                <c:pt idx="40">
                  <c:v>346.56641081569438</c:v>
                </c:pt>
                <c:pt idx="41">
                  <c:v>364.55458822764382</c:v>
                </c:pt>
                <c:pt idx="42">
                  <c:v>388.20490380800351</c:v>
                </c:pt>
                <c:pt idx="43">
                  <c:v>435.63619969568617</c:v>
                </c:pt>
                <c:pt idx="44">
                  <c:v>451.11996984083879</c:v>
                </c:pt>
                <c:pt idx="45">
                  <c:v>472.48365269934055</c:v>
                </c:pt>
                <c:pt idx="46">
                  <c:v>523.55178348750212</c:v>
                </c:pt>
                <c:pt idx="47">
                  <c:v>569.65465465105785</c:v>
                </c:pt>
                <c:pt idx="48">
                  <c:v>624.96938906552703</c:v>
                </c:pt>
                <c:pt idx="49">
                  <c:v>661.46840279727917</c:v>
                </c:pt>
                <c:pt idx="50">
                  <c:v>678.89036639238759</c:v>
                </c:pt>
                <c:pt idx="51">
                  <c:v>691.91328417973114</c:v>
                </c:pt>
                <c:pt idx="52">
                  <c:v>700.95092779469371</c:v>
                </c:pt>
                <c:pt idx="53">
                  <c:v>741.58765788028404</c:v>
                </c:pt>
                <c:pt idx="54">
                  <c:v>824.34198495704914</c:v>
                </c:pt>
                <c:pt idx="55">
                  <c:v>869.53020303186156</c:v>
                </c:pt>
                <c:pt idx="56">
                  <c:v>910.95092147923185</c:v>
                </c:pt>
                <c:pt idx="57">
                  <c:v>967.15853152795046</c:v>
                </c:pt>
                <c:pt idx="58">
                  <c:v>989.65464202013402</c:v>
                </c:pt>
                <c:pt idx="59">
                  <c:v>1004.6157532574335</c:v>
                </c:pt>
                <c:pt idx="60">
                  <c:v>1039.1983509937238</c:v>
                </c:pt>
                <c:pt idx="61">
                  <c:v>1112.7625922740692</c:v>
                </c:pt>
                <c:pt idx="62">
                  <c:v>1182.21089465507</c:v>
                </c:pt>
                <c:pt idx="63">
                  <c:v>1271.3242384440496</c:v>
                </c:pt>
                <c:pt idx="64">
                  <c:v>1332.4099982993985</c:v>
                </c:pt>
                <c:pt idx="65">
                  <c:v>1357.7154004212937</c:v>
                </c:pt>
                <c:pt idx="66">
                  <c:v>1373.4169451113851</c:v>
                </c:pt>
                <c:pt idx="67">
                  <c:v>1437.2031093239759</c:v>
                </c:pt>
                <c:pt idx="68">
                  <c:v>1521.3511934883495</c:v>
                </c:pt>
                <c:pt idx="69">
                  <c:v>1605.8477169246255</c:v>
                </c:pt>
                <c:pt idx="70">
                  <c:v>1674.0547043994748</c:v>
                </c:pt>
                <c:pt idx="71">
                  <c:v>1754.3481791184308</c:v>
                </c:pt>
                <c:pt idx="72">
                  <c:v>1789.2574386721292</c:v>
                </c:pt>
                <c:pt idx="73">
                  <c:v>1821.1396320511776</c:v>
                </c:pt>
                <c:pt idx="74">
                  <c:v>1873.2313032005518</c:v>
                </c:pt>
                <c:pt idx="75">
                  <c:v>1948.7119604763591</c:v>
                </c:pt>
                <c:pt idx="76">
                  <c:v>2087.6956750563363</c:v>
                </c:pt>
                <c:pt idx="77">
                  <c:v>2211.6311685810392</c:v>
                </c:pt>
                <c:pt idx="78">
                  <c:v>2333.2800293838841</c:v>
                </c:pt>
                <c:pt idx="79">
                  <c:v>2388.9432030702551</c:v>
                </c:pt>
                <c:pt idx="80">
                  <c:v>2423.7435753514842</c:v>
                </c:pt>
                <c:pt idx="81">
                  <c:v>2576.163979354189</c:v>
                </c:pt>
                <c:pt idx="82">
                  <c:v>2689.1454132684671</c:v>
                </c:pt>
                <c:pt idx="83">
                  <c:v>2813.6471206100109</c:v>
                </c:pt>
                <c:pt idx="84">
                  <c:v>2930.4831639697068</c:v>
                </c:pt>
                <c:pt idx="85">
                  <c:v>3060.7994516611175</c:v>
                </c:pt>
                <c:pt idx="86">
                  <c:v>3115.7657468036846</c:v>
                </c:pt>
                <c:pt idx="87">
                  <c:v>3148.867477634391</c:v>
                </c:pt>
                <c:pt idx="88">
                  <c:v>3269.6234628029861</c:v>
                </c:pt>
                <c:pt idx="89">
                  <c:v>3404.1645766662114</c:v>
                </c:pt>
                <c:pt idx="90">
                  <c:v>3539.2719043462766</c:v>
                </c:pt>
                <c:pt idx="91">
                  <c:v>3656.4346095233809</c:v>
                </c:pt>
                <c:pt idx="92">
                  <c:v>3764.7774456304619</c:v>
                </c:pt>
                <c:pt idx="93">
                  <c:v>3880.7859457193899</c:v>
                </c:pt>
                <c:pt idx="94">
                  <c:v>3951.7368924604693</c:v>
                </c:pt>
                <c:pt idx="95">
                  <c:v>4143.9229283690092</c:v>
                </c:pt>
                <c:pt idx="96">
                  <c:v>4170.752752305476</c:v>
                </c:pt>
                <c:pt idx="97">
                  <c:v>4194.9475042481827</c:v>
                </c:pt>
                <c:pt idx="98">
                  <c:v>4609.3724632668236</c:v>
                </c:pt>
                <c:pt idx="99">
                  <c:v>4699.4222375990412</c:v>
                </c:pt>
                <c:pt idx="100">
                  <c:v>4773.2913632423006</c:v>
                </c:pt>
                <c:pt idx="101">
                  <c:v>4834.0069063712535</c:v>
                </c:pt>
                <c:pt idx="102">
                  <c:v>4997.3813699843831</c:v>
                </c:pt>
                <c:pt idx="103">
                  <c:v>5200.9352371387304</c:v>
                </c:pt>
                <c:pt idx="104">
                  <c:v>5413.5920802715227</c:v>
                </c:pt>
                <c:pt idx="105">
                  <c:v>5629.6462063053614</c:v>
                </c:pt>
                <c:pt idx="106">
                  <c:v>5783.6781419406143</c:v>
                </c:pt>
                <c:pt idx="107">
                  <c:v>5917.7401518049737</c:v>
                </c:pt>
                <c:pt idx="108">
                  <c:v>5991.9577167201351</c:v>
                </c:pt>
                <c:pt idx="109">
                  <c:v>6127.7401454895116</c:v>
                </c:pt>
                <c:pt idx="110">
                  <c:v>6314.0462686847022</c:v>
                </c:pt>
                <c:pt idx="111">
                  <c:v>6580.6894215078364</c:v>
                </c:pt>
                <c:pt idx="112">
                  <c:v>6766.2986661592231</c:v>
                </c:pt>
                <c:pt idx="113">
                  <c:v>6806.1078529740462</c:v>
                </c:pt>
                <c:pt idx="114">
                  <c:v>6972.6836023977758</c:v>
                </c:pt>
                <c:pt idx="115">
                  <c:v>7035.6422233395997</c:v>
                </c:pt>
                <c:pt idx="116">
                  <c:v>7245.5333297516681</c:v>
                </c:pt>
                <c:pt idx="117">
                  <c:v>7434.0607533052353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B62-457C-86C1-214EECB3700B}"/>
            </c:ext>
          </c:extLst>
        </c:ser>
        <c:ser>
          <c:idx val="26"/>
          <c:order val="26"/>
          <c:tx>
            <c:strRef>
              <c:f>'casos acum por 1mi'!$A$127</c:f>
              <c:strCache>
                <c:ptCount val="1"/>
                <c:pt idx="0">
                  <c:v>TO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'casos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'casos acum por 1mi'!$B$127:$EF$127</c:f>
              <c:numCache>
                <c:formatCode>General</c:formatCode>
                <c:ptCount val="135"/>
                <c:pt idx="0">
                  <c:v>1.2715641383309195</c:v>
                </c:pt>
                <c:pt idx="1">
                  <c:v>1.2715641383309195</c:v>
                </c:pt>
                <c:pt idx="2">
                  <c:v>3.1789103458272985</c:v>
                </c:pt>
                <c:pt idx="3">
                  <c:v>4.4504744841582182</c:v>
                </c:pt>
                <c:pt idx="4">
                  <c:v>4.4504744841582182</c:v>
                </c:pt>
                <c:pt idx="5">
                  <c:v>4.4504744841582182</c:v>
                </c:pt>
                <c:pt idx="6">
                  <c:v>5.0862565533236781</c:v>
                </c:pt>
                <c:pt idx="7">
                  <c:v>5.722038622489138</c:v>
                </c:pt>
                <c:pt idx="8">
                  <c:v>5.722038622489138</c:v>
                </c:pt>
                <c:pt idx="9">
                  <c:v>6.357820691654597</c:v>
                </c:pt>
                <c:pt idx="10">
                  <c:v>6.9936027608200568</c:v>
                </c:pt>
                <c:pt idx="11">
                  <c:v>7.6293848299855167</c:v>
                </c:pt>
                <c:pt idx="12">
                  <c:v>7.6293848299855167</c:v>
                </c:pt>
                <c:pt idx="13">
                  <c:v>7.6293848299855167</c:v>
                </c:pt>
                <c:pt idx="14">
                  <c:v>8.9009489683164364</c:v>
                </c:pt>
                <c:pt idx="15">
                  <c:v>10.808295175812816</c:v>
                </c:pt>
                <c:pt idx="16">
                  <c:v>10.808295175812816</c:v>
                </c:pt>
                <c:pt idx="17">
                  <c:v>12.079859314143734</c:v>
                </c:pt>
                <c:pt idx="18">
                  <c:v>14.622987590805574</c:v>
                </c:pt>
                <c:pt idx="19">
                  <c:v>14.622987590805574</c:v>
                </c:pt>
                <c:pt idx="20">
                  <c:v>14.622987590805574</c:v>
                </c:pt>
                <c:pt idx="21">
                  <c:v>14.622987590805574</c:v>
                </c:pt>
                <c:pt idx="22">
                  <c:v>15.894551729136493</c:v>
                </c:pt>
                <c:pt idx="23">
                  <c:v>16.530333798301953</c:v>
                </c:pt>
                <c:pt idx="24">
                  <c:v>16.530333798301953</c:v>
                </c:pt>
                <c:pt idx="25">
                  <c:v>16.530333798301953</c:v>
                </c:pt>
                <c:pt idx="26">
                  <c:v>18.437680005798335</c:v>
                </c:pt>
                <c:pt idx="27">
                  <c:v>19.709244144129251</c:v>
                </c:pt>
                <c:pt idx="28">
                  <c:v>20.98080828246017</c:v>
                </c:pt>
                <c:pt idx="29">
                  <c:v>20.98080828246017</c:v>
                </c:pt>
                <c:pt idx="30">
                  <c:v>21.616590351625632</c:v>
                </c:pt>
                <c:pt idx="31">
                  <c:v>23.523936559122014</c:v>
                </c:pt>
                <c:pt idx="32">
                  <c:v>23.523936559122014</c:v>
                </c:pt>
                <c:pt idx="33">
                  <c:v>23.523936559122014</c:v>
                </c:pt>
                <c:pt idx="34">
                  <c:v>27.338628974114769</c:v>
                </c:pt>
                <c:pt idx="35">
                  <c:v>31.789103458272987</c:v>
                </c:pt>
                <c:pt idx="36">
                  <c:v>36.875360011596669</c:v>
                </c:pt>
                <c:pt idx="37">
                  <c:v>42.597398634085799</c:v>
                </c:pt>
                <c:pt idx="38">
                  <c:v>50.226783464071318</c:v>
                </c:pt>
                <c:pt idx="39">
                  <c:v>73.750720023193338</c:v>
                </c:pt>
                <c:pt idx="40">
                  <c:v>87.102143475667987</c:v>
                </c:pt>
                <c:pt idx="41">
                  <c:v>104.2682593431354</c:v>
                </c:pt>
                <c:pt idx="42">
                  <c:v>121.43437521060281</c:v>
                </c:pt>
                <c:pt idx="43">
                  <c:v>156.40238901470309</c:v>
                </c:pt>
                <c:pt idx="44">
                  <c:v>169.75381246717777</c:v>
                </c:pt>
                <c:pt idx="45">
                  <c:v>192.64196695713431</c:v>
                </c:pt>
                <c:pt idx="46">
                  <c:v>223.15950627707636</c:v>
                </c:pt>
                <c:pt idx="47">
                  <c:v>268.93581525698943</c:v>
                </c:pt>
                <c:pt idx="48">
                  <c:v>314.0763421677371</c:v>
                </c:pt>
                <c:pt idx="49">
                  <c:v>363.667343562643</c:v>
                </c:pt>
                <c:pt idx="50">
                  <c:v>437.41806358583631</c:v>
                </c:pt>
                <c:pt idx="51">
                  <c:v>474.92920566659842</c:v>
                </c:pt>
                <c:pt idx="52">
                  <c:v>526.42755326900067</c:v>
                </c:pt>
                <c:pt idx="53">
                  <c:v>592.54888846220842</c:v>
                </c:pt>
                <c:pt idx="54">
                  <c:v>654.21974917125806</c:v>
                </c:pt>
                <c:pt idx="55">
                  <c:v>749.58705954607706</c:v>
                </c:pt>
                <c:pt idx="56">
                  <c:v>813.16526646262309</c:v>
                </c:pt>
                <c:pt idx="57">
                  <c:v>878.65081958666542</c:v>
                </c:pt>
                <c:pt idx="58">
                  <c:v>951.12997547152781</c:v>
                </c:pt>
                <c:pt idx="59">
                  <c:v>1046.4972858463468</c:v>
                </c:pt>
                <c:pt idx="60">
                  <c:v>1150.1297631203167</c:v>
                </c:pt>
                <c:pt idx="61">
                  <c:v>1256.3053686709484</c:v>
                </c:pt>
                <c:pt idx="62">
                  <c:v>1401.8994625098387</c:v>
                </c:pt>
                <c:pt idx="63">
                  <c:v>1544.9504280720671</c:v>
                </c:pt>
                <c:pt idx="64">
                  <c:v>1647.3113412077062</c:v>
                </c:pt>
                <c:pt idx="65">
                  <c:v>1714.0684584700793</c:v>
                </c:pt>
                <c:pt idx="66">
                  <c:v>1817.065153674884</c:v>
                </c:pt>
                <c:pt idx="67">
                  <c:v>1921.9691950871847</c:v>
                </c:pt>
                <c:pt idx="68">
                  <c:v>2083.4578406552114</c:v>
                </c:pt>
                <c:pt idx="69">
                  <c:v>2295.8090517564751</c:v>
                </c:pt>
                <c:pt idx="70">
                  <c:v>2531.0484173476952</c:v>
                </c:pt>
                <c:pt idx="71">
                  <c:v>2655.0259208349598</c:v>
                </c:pt>
                <c:pt idx="72">
                  <c:v>2762.4730905239226</c:v>
                </c:pt>
                <c:pt idx="73">
                  <c:v>2850.2110160687562</c:v>
                </c:pt>
                <c:pt idx="74">
                  <c:v>2986.9041609393298</c:v>
                </c:pt>
                <c:pt idx="75">
                  <c:v>3103.2522795966088</c:v>
                </c:pt>
                <c:pt idx="76">
                  <c:v>3294.6226824154123</c:v>
                </c:pt>
                <c:pt idx="77">
                  <c:v>3499.980290755856</c:v>
                </c:pt>
                <c:pt idx="78">
                  <c:v>3588.3539983698552</c:v>
                </c:pt>
                <c:pt idx="79">
                  <c:v>3691.9864756438246</c:v>
                </c:pt>
                <c:pt idx="80">
                  <c:v>3847.7530825893623</c:v>
                </c:pt>
                <c:pt idx="81">
                  <c:v>3978.0884067682819</c:v>
                </c:pt>
                <c:pt idx="82">
                  <c:v>4151.0211295812869</c:v>
                </c:pt>
                <c:pt idx="83">
                  <c:v>4287.7142744518605</c:v>
                </c:pt>
                <c:pt idx="84">
                  <c:v>4406.6055213858017</c:v>
                </c:pt>
                <c:pt idx="85">
                  <c:v>4432.6725862215853</c:v>
                </c:pt>
                <c:pt idx="86">
                  <c:v>4537.5766276338863</c:v>
                </c:pt>
                <c:pt idx="87">
                  <c:v>4646.9311435303453</c:v>
                </c:pt>
                <c:pt idx="88">
                  <c:v>4814.7776097900269</c:v>
                </c:pt>
                <c:pt idx="89">
                  <c:v>4942.5698056922838</c:v>
                </c:pt>
                <c:pt idx="90">
                  <c:v>5058.2821422803972</c:v>
                </c:pt>
                <c:pt idx="91">
                  <c:v>5215.3203133642664</c:v>
                </c:pt>
                <c:pt idx="92">
                  <c:v>5311.3234058082508</c:v>
                </c:pt>
                <c:pt idx="93">
                  <c:v>5389.5246003156026</c:v>
                </c:pt>
                <c:pt idx="94">
                  <c:v>5573.2656183044201</c:v>
                </c:pt>
                <c:pt idx="95">
                  <c:v>5784.3452652673532</c:v>
                </c:pt>
                <c:pt idx="96">
                  <c:v>5992.2460018844586</c:v>
                </c:pt>
                <c:pt idx="97">
                  <c:v>6155.0062115908149</c:v>
                </c:pt>
                <c:pt idx="98">
                  <c:v>6336.204101302972</c:v>
                </c:pt>
                <c:pt idx="99">
                  <c:v>6502.7790034243226</c:v>
                </c:pt>
                <c:pt idx="100">
                  <c:v>6586.0664544849969</c:v>
                </c:pt>
                <c:pt idx="101">
                  <c:v>6843.5581924970083</c:v>
                </c:pt>
                <c:pt idx="102">
                  <c:v>7134.746380174789</c:v>
                </c:pt>
                <c:pt idx="103">
                  <c:v>7282.247820221176</c:v>
                </c:pt>
                <c:pt idx="104">
                  <c:v>7461.5383637258356</c:v>
                </c:pt>
                <c:pt idx="105">
                  <c:v>7808.6753734901768</c:v>
                </c:pt>
                <c:pt idx="106">
                  <c:v>7931.3813128391103</c:v>
                </c:pt>
                <c:pt idx="107">
                  <c:v>8036.2853542514122</c:v>
                </c:pt>
                <c:pt idx="108">
                  <c:v>8267.7100274276399</c:v>
                </c:pt>
                <c:pt idx="109">
                  <c:v>8544.9110095837787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B62-457C-86C1-214EECB37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09728"/>
        <c:axId val="73340032"/>
      </c:lineChart>
      <c:catAx>
        <c:axId val="135609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25400"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800" b="1" i="0" baseline="0">
                <a:latin typeface="Roboto Mono" pitchFamily="2" charset="0"/>
                <a:ea typeface="Roboto Mono" pitchFamily="2" charset="0"/>
                <a:cs typeface="Helvetica" pitchFamily="34" charset="0"/>
              </a:defRPr>
            </a:pPr>
            <a:endParaRPr lang="en-US"/>
          </a:p>
        </c:txPr>
        <c:crossAx val="7334003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3340032"/>
        <c:scaling>
          <c:logBase val="10"/>
          <c:orientation val="minMax"/>
          <c:min val="1"/>
        </c:scaling>
        <c:delete val="0"/>
        <c:axPos val="l"/>
        <c:majorGridlines/>
        <c:numFmt formatCode="General" sourceLinked="0"/>
        <c:majorTickMark val="none"/>
        <c:minorTickMark val="none"/>
        <c:tickLblPos val="low"/>
        <c:spPr>
          <a:ln w="25400"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135609728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79915645750884"/>
          <c:y val="0.14981010972994943"/>
          <c:w val="0.91907410252258315"/>
          <c:h val="0.62350946236364135"/>
        </c:manualLayout>
      </c:layout>
      <c:lineChart>
        <c:grouping val="standard"/>
        <c:varyColors val="0"/>
        <c:ser>
          <c:idx val="11"/>
          <c:order val="0"/>
          <c:tx>
            <c:strRef>
              <c:f>'mortes acum por 1mi'!$A$112</c:f>
              <c:strCache>
                <c:ptCount val="1"/>
                <c:pt idx="0">
                  <c:v>MS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1mi'!$B$112:$EF$112</c:f>
              <c:numCache>
                <c:formatCode>General</c:formatCode>
                <c:ptCount val="135"/>
                <c:pt idx="0">
                  <c:v>1.439373929915444</c:v>
                </c:pt>
                <c:pt idx="1">
                  <c:v>1.439373929915444</c:v>
                </c:pt>
                <c:pt idx="2">
                  <c:v>1.439373929915444</c:v>
                </c:pt>
                <c:pt idx="3">
                  <c:v>1.799217412394305</c:v>
                </c:pt>
                <c:pt idx="4">
                  <c:v>1.799217412394305</c:v>
                </c:pt>
                <c:pt idx="5">
                  <c:v>1.799217412394305</c:v>
                </c:pt>
                <c:pt idx="6">
                  <c:v>1.799217412394305</c:v>
                </c:pt>
                <c:pt idx="7">
                  <c:v>1.799217412394305</c:v>
                </c:pt>
                <c:pt idx="8">
                  <c:v>2.159060894873166</c:v>
                </c:pt>
                <c:pt idx="9">
                  <c:v>2.159060894873166</c:v>
                </c:pt>
                <c:pt idx="10">
                  <c:v>2.518904377352027</c:v>
                </c:pt>
                <c:pt idx="11">
                  <c:v>2.518904377352027</c:v>
                </c:pt>
                <c:pt idx="12">
                  <c:v>2.518904377352027</c:v>
                </c:pt>
                <c:pt idx="13">
                  <c:v>2.518904377352027</c:v>
                </c:pt>
                <c:pt idx="14">
                  <c:v>3.238591342309749</c:v>
                </c:pt>
                <c:pt idx="15">
                  <c:v>3.238591342309749</c:v>
                </c:pt>
                <c:pt idx="16">
                  <c:v>3.238591342309749</c:v>
                </c:pt>
                <c:pt idx="17">
                  <c:v>3.238591342309749</c:v>
                </c:pt>
                <c:pt idx="18">
                  <c:v>3.238591342309749</c:v>
                </c:pt>
                <c:pt idx="19">
                  <c:v>3.238591342309749</c:v>
                </c:pt>
                <c:pt idx="20">
                  <c:v>3.59843482478861</c:v>
                </c:pt>
                <c:pt idx="21">
                  <c:v>3.59843482478861</c:v>
                </c:pt>
                <c:pt idx="22">
                  <c:v>3.59843482478861</c:v>
                </c:pt>
                <c:pt idx="23">
                  <c:v>3.59843482478861</c:v>
                </c:pt>
                <c:pt idx="24">
                  <c:v>3.59843482478861</c:v>
                </c:pt>
                <c:pt idx="25">
                  <c:v>3.958278307267471</c:v>
                </c:pt>
                <c:pt idx="26">
                  <c:v>3.958278307267471</c:v>
                </c:pt>
                <c:pt idx="27">
                  <c:v>3.958278307267471</c:v>
                </c:pt>
                <c:pt idx="28">
                  <c:v>3.958278307267471</c:v>
                </c:pt>
                <c:pt idx="29">
                  <c:v>4.318121789746332</c:v>
                </c:pt>
                <c:pt idx="30">
                  <c:v>4.677965272225193</c:v>
                </c:pt>
                <c:pt idx="31">
                  <c:v>5.037808754704054</c:v>
                </c:pt>
                <c:pt idx="32">
                  <c:v>5.037808754704054</c:v>
                </c:pt>
                <c:pt idx="33">
                  <c:v>5.3976522371829141</c:v>
                </c:pt>
                <c:pt idx="34">
                  <c:v>5.3976522371829141</c:v>
                </c:pt>
                <c:pt idx="35">
                  <c:v>5.757495719661776</c:v>
                </c:pt>
                <c:pt idx="36">
                  <c:v>5.757495719661776</c:v>
                </c:pt>
                <c:pt idx="37">
                  <c:v>6.117339202140637</c:v>
                </c:pt>
                <c:pt idx="38">
                  <c:v>6.117339202140637</c:v>
                </c:pt>
                <c:pt idx="39">
                  <c:v>6.117339202140637</c:v>
                </c:pt>
                <c:pt idx="40">
                  <c:v>6.117339202140637</c:v>
                </c:pt>
                <c:pt idx="41">
                  <c:v>6.117339202140637</c:v>
                </c:pt>
                <c:pt idx="42">
                  <c:v>6.117339202140637</c:v>
                </c:pt>
                <c:pt idx="43">
                  <c:v>6.117339202140637</c:v>
                </c:pt>
                <c:pt idx="44">
                  <c:v>6.477182684619498</c:v>
                </c:pt>
                <c:pt idx="45">
                  <c:v>6.477182684619498</c:v>
                </c:pt>
                <c:pt idx="46">
                  <c:v>6.477182684619498</c:v>
                </c:pt>
                <c:pt idx="47">
                  <c:v>6.837026167098359</c:v>
                </c:pt>
                <c:pt idx="48">
                  <c:v>7.19686964957722</c:v>
                </c:pt>
                <c:pt idx="49">
                  <c:v>7.19686964957722</c:v>
                </c:pt>
                <c:pt idx="50">
                  <c:v>7.19686964957722</c:v>
                </c:pt>
                <c:pt idx="51">
                  <c:v>7.19686964957722</c:v>
                </c:pt>
                <c:pt idx="52">
                  <c:v>7.19686964957722</c:v>
                </c:pt>
                <c:pt idx="53">
                  <c:v>7.556713132056081</c:v>
                </c:pt>
                <c:pt idx="54">
                  <c:v>7.556713132056081</c:v>
                </c:pt>
                <c:pt idx="55">
                  <c:v>7.556713132056081</c:v>
                </c:pt>
                <c:pt idx="56">
                  <c:v>7.916556614534942</c:v>
                </c:pt>
                <c:pt idx="57">
                  <c:v>7.916556614534942</c:v>
                </c:pt>
                <c:pt idx="58">
                  <c:v>8.636243579492664</c:v>
                </c:pt>
                <c:pt idx="59">
                  <c:v>8.9960870619715259</c:v>
                </c:pt>
                <c:pt idx="60">
                  <c:v>10.075617509408108</c:v>
                </c:pt>
                <c:pt idx="61">
                  <c:v>10.075617509408108</c:v>
                </c:pt>
                <c:pt idx="62">
                  <c:v>11.15514795684469</c:v>
                </c:pt>
                <c:pt idx="63">
                  <c:v>11.874834921802412</c:v>
                </c:pt>
                <c:pt idx="64">
                  <c:v>12.954365369238996</c:v>
                </c:pt>
                <c:pt idx="65">
                  <c:v>12.954365369238996</c:v>
                </c:pt>
                <c:pt idx="66">
                  <c:v>14.033895816675578</c:v>
                </c:pt>
                <c:pt idx="67">
                  <c:v>14.39373929915444</c:v>
                </c:pt>
                <c:pt idx="68">
                  <c:v>15.473269746591024</c:v>
                </c:pt>
                <c:pt idx="69">
                  <c:v>16.192956711548746</c:v>
                </c:pt>
                <c:pt idx="70">
                  <c:v>16.912643676506466</c:v>
                </c:pt>
                <c:pt idx="71">
                  <c:v>19.791391536337358</c:v>
                </c:pt>
                <c:pt idx="72">
                  <c:v>20.151235018816216</c:v>
                </c:pt>
                <c:pt idx="73">
                  <c:v>21.950452431210518</c:v>
                </c:pt>
                <c:pt idx="74">
                  <c:v>23.389826361125962</c:v>
                </c:pt>
                <c:pt idx="75">
                  <c:v>24.469356808562548</c:v>
                </c:pt>
                <c:pt idx="76">
                  <c:v>25.908730738477992</c:v>
                </c:pt>
                <c:pt idx="77">
                  <c:v>26.988261185914574</c:v>
                </c:pt>
                <c:pt idx="78">
                  <c:v>27.348104668393436</c:v>
                </c:pt>
                <c:pt idx="79">
                  <c:v>30.586696010703182</c:v>
                </c:pt>
                <c:pt idx="80">
                  <c:v>32.74575690557635</c:v>
                </c:pt>
                <c:pt idx="81">
                  <c:v>38.503252625238126</c:v>
                </c:pt>
                <c:pt idx="82">
                  <c:v>41.022157002590156</c:v>
                </c:pt>
                <c:pt idx="83">
                  <c:v>42.101687450026738</c:v>
                </c:pt>
                <c:pt idx="84">
                  <c:v>43.900904862421037</c:v>
                </c:pt>
                <c:pt idx="85">
                  <c:v>46.059965757294208</c:v>
                </c:pt>
                <c:pt idx="86">
                  <c:v>48.219026652167372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8-4B1C-A813-15142817D199}"/>
            </c:ext>
          </c:extLst>
        </c:ser>
        <c:ser>
          <c:idx val="5"/>
          <c:order val="1"/>
          <c:tx>
            <c:strRef>
              <c:f>'mortes acum por 1mi'!$A$106</c:f>
              <c:strCache>
                <c:ptCount val="1"/>
                <c:pt idx="0">
                  <c:v>CE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1mi'!$B$106:$EF$106</c:f>
              <c:numCache>
                <c:formatCode>General</c:formatCode>
                <c:ptCount val="135"/>
                <c:pt idx="0">
                  <c:v>2.1900820382830721</c:v>
                </c:pt>
                <c:pt idx="1">
                  <c:v>2.4090902421113793</c:v>
                </c:pt>
                <c:pt idx="2">
                  <c:v>2.4090902421113793</c:v>
                </c:pt>
                <c:pt idx="3">
                  <c:v>2.8471066497679938</c:v>
                </c:pt>
                <c:pt idx="4">
                  <c:v>3.1756189555104548</c:v>
                </c:pt>
                <c:pt idx="5">
                  <c:v>3.3946271593387616</c:v>
                </c:pt>
                <c:pt idx="6">
                  <c:v>4.7086763823086049</c:v>
                </c:pt>
                <c:pt idx="7">
                  <c:v>6.0227256052784481</c:v>
                </c:pt>
                <c:pt idx="8">
                  <c:v>6.3512379110209096</c:v>
                </c:pt>
                <c:pt idx="9">
                  <c:v>7.3367748282482914</c:v>
                </c:pt>
                <c:pt idx="10">
                  <c:v>8.1033035416473673</c:v>
                </c:pt>
                <c:pt idx="11">
                  <c:v>9.964873274187978</c:v>
                </c:pt>
                <c:pt idx="12">
                  <c:v>11.716938904814436</c:v>
                </c:pt>
                <c:pt idx="13">
                  <c:v>12.702475822041819</c:v>
                </c:pt>
                <c:pt idx="14">
                  <c:v>13.578508637355046</c:v>
                </c:pt>
                <c:pt idx="15">
                  <c:v>16.316111185208889</c:v>
                </c:pt>
                <c:pt idx="16">
                  <c:v>19.272721936891035</c:v>
                </c:pt>
                <c:pt idx="17">
                  <c:v>20.367762956032571</c:v>
                </c:pt>
                <c:pt idx="18">
                  <c:v>21.681812179002414</c:v>
                </c:pt>
                <c:pt idx="19">
                  <c:v>23.543381911543023</c:v>
                </c:pt>
                <c:pt idx="20">
                  <c:v>25.51445574599779</c:v>
                </c:pt>
                <c:pt idx="21">
                  <c:v>29.12809110916486</c:v>
                </c:pt>
                <c:pt idx="22">
                  <c:v>31.099164943619623</c:v>
                </c:pt>
                <c:pt idx="23">
                  <c:v>33.946271593387614</c:v>
                </c:pt>
                <c:pt idx="24">
                  <c:v>35.80784132592823</c:v>
                </c:pt>
                <c:pt idx="25">
                  <c:v>42.706599746519906</c:v>
                </c:pt>
                <c:pt idx="26">
                  <c:v>44.130153071403896</c:v>
                </c:pt>
                <c:pt idx="27">
                  <c:v>48.291308944141733</c:v>
                </c:pt>
                <c:pt idx="28">
                  <c:v>52.780977122622041</c:v>
                </c:pt>
                <c:pt idx="29">
                  <c:v>55.299571466647571</c:v>
                </c:pt>
                <c:pt idx="30">
                  <c:v>67.235518575290314</c:v>
                </c:pt>
                <c:pt idx="31">
                  <c:v>72.601219569083838</c:v>
                </c:pt>
                <c:pt idx="32">
                  <c:v>77.966920562877377</c:v>
                </c:pt>
                <c:pt idx="33">
                  <c:v>87.055761021752119</c:v>
                </c:pt>
                <c:pt idx="34">
                  <c:v>92.859478423202262</c:v>
                </c:pt>
                <c:pt idx="35">
                  <c:v>98.882204028480714</c:v>
                </c:pt>
                <c:pt idx="36">
                  <c:v>105.78096244907238</c:v>
                </c:pt>
                <c:pt idx="37">
                  <c:v>116.29335623283112</c:v>
                </c:pt>
                <c:pt idx="38">
                  <c:v>121.98756953236712</c:v>
                </c:pt>
                <c:pt idx="39">
                  <c:v>130.20037717592865</c:v>
                </c:pt>
                <c:pt idx="40">
                  <c:v>140.16525045011662</c:v>
                </c:pt>
                <c:pt idx="41">
                  <c:v>152.10119755875937</c:v>
                </c:pt>
                <c:pt idx="42">
                  <c:v>154.72929600469905</c:v>
                </c:pt>
                <c:pt idx="43">
                  <c:v>161.62805442529071</c:v>
                </c:pt>
                <c:pt idx="44">
                  <c:v>176.73962048944392</c:v>
                </c:pt>
                <c:pt idx="45">
                  <c:v>179.69623124112607</c:v>
                </c:pt>
                <c:pt idx="46">
                  <c:v>191.41317014594051</c:v>
                </c:pt>
                <c:pt idx="47">
                  <c:v>203.23961315266911</c:v>
                </c:pt>
                <c:pt idx="48">
                  <c:v>208.05779363689186</c:v>
                </c:pt>
                <c:pt idx="49">
                  <c:v>236.63836423648593</c:v>
                </c:pt>
                <c:pt idx="50">
                  <c:v>246.49373340875974</c:v>
                </c:pt>
                <c:pt idx="51">
                  <c:v>252.73546721786653</c:v>
                </c:pt>
                <c:pt idx="52">
                  <c:v>254.487532848493</c:v>
                </c:pt>
                <c:pt idx="53">
                  <c:v>272.99372607198495</c:v>
                </c:pt>
                <c:pt idx="54">
                  <c:v>285.03917728254186</c:v>
                </c:pt>
                <c:pt idx="55">
                  <c:v>292.48545621270426</c:v>
                </c:pt>
                <c:pt idx="56">
                  <c:v>299.2747105313818</c:v>
                </c:pt>
                <c:pt idx="57">
                  <c:v>313.07222737256512</c:v>
                </c:pt>
                <c:pt idx="58">
                  <c:v>323.69412525823805</c:v>
                </c:pt>
                <c:pt idx="59">
                  <c:v>329.60734676160234</c:v>
                </c:pt>
                <c:pt idx="60">
                  <c:v>349.09907690232171</c:v>
                </c:pt>
                <c:pt idx="61">
                  <c:v>374.61353264831951</c:v>
                </c:pt>
                <c:pt idx="62">
                  <c:v>394.76228740052375</c:v>
                </c:pt>
                <c:pt idx="63">
                  <c:v>417.53914059866764</c:v>
                </c:pt>
                <c:pt idx="64">
                  <c:v>425.97095644605753</c:v>
                </c:pt>
                <c:pt idx="65">
                  <c:v>434.18376408961905</c:v>
                </c:pt>
                <c:pt idx="66">
                  <c:v>436.04533382215965</c:v>
                </c:pt>
                <c:pt idx="67">
                  <c:v>451.15689988631283</c:v>
                </c:pt>
                <c:pt idx="68">
                  <c:v>471.85317514808787</c:v>
                </c:pt>
                <c:pt idx="69">
                  <c:v>490.57837657540807</c:v>
                </c:pt>
                <c:pt idx="70">
                  <c:v>510.61762722569824</c:v>
                </c:pt>
                <c:pt idx="71">
                  <c:v>524.30563996496744</c:v>
                </c:pt>
                <c:pt idx="72">
                  <c:v>528.79530814344764</c:v>
                </c:pt>
                <c:pt idx="73">
                  <c:v>532.29943940470059</c:v>
                </c:pt>
                <c:pt idx="74">
                  <c:v>547.41100546885377</c:v>
                </c:pt>
                <c:pt idx="75">
                  <c:v>555.18579670475867</c:v>
                </c:pt>
                <c:pt idx="76">
                  <c:v>578.40066631055936</c:v>
                </c:pt>
                <c:pt idx="77">
                  <c:v>588.80355599240397</c:v>
                </c:pt>
                <c:pt idx="78">
                  <c:v>597.89239645127861</c:v>
                </c:pt>
                <c:pt idx="79">
                  <c:v>604.24363436229953</c:v>
                </c:pt>
                <c:pt idx="80">
                  <c:v>604.79115487187039</c:v>
                </c:pt>
                <c:pt idx="81">
                  <c:v>613.66098712691678</c:v>
                </c:pt>
                <c:pt idx="82">
                  <c:v>626.03495064321623</c:v>
                </c:pt>
                <c:pt idx="83">
                  <c:v>636.76635263080323</c:v>
                </c:pt>
                <c:pt idx="84">
                  <c:v>643.3365987456524</c:v>
                </c:pt>
                <c:pt idx="85">
                  <c:v>648.26428333178933</c:v>
                </c:pt>
                <c:pt idx="86">
                  <c:v>654.94403354855274</c:v>
                </c:pt>
                <c:pt idx="87">
                  <c:v>655.9295704657801</c:v>
                </c:pt>
                <c:pt idx="88">
                  <c:v>665.34692323039735</c:v>
                </c:pt>
                <c:pt idx="89">
                  <c:v>673.01221036438812</c:v>
                </c:pt>
                <c:pt idx="90">
                  <c:v>676.73534982946921</c:v>
                </c:pt>
                <c:pt idx="91">
                  <c:v>688.1237764285413</c:v>
                </c:pt>
                <c:pt idx="92">
                  <c:v>695.46055125678947</c:v>
                </c:pt>
                <c:pt idx="93">
                  <c:v>702.03079737163876</c:v>
                </c:pt>
                <c:pt idx="94">
                  <c:v>705.31592042906334</c:v>
                </c:pt>
                <c:pt idx="95">
                  <c:v>709.69608450562953</c:v>
                </c:pt>
                <c:pt idx="96">
                  <c:v>717.90889214919105</c:v>
                </c:pt>
                <c:pt idx="97">
                  <c:v>729.84483925783377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8-4B1C-A813-15142817D199}"/>
            </c:ext>
          </c:extLst>
        </c:ser>
        <c:ser>
          <c:idx val="9"/>
          <c:order val="2"/>
          <c:tx>
            <c:strRef>
              <c:f>'mortes acum por 1mi'!$A$110</c:f>
              <c:strCache>
                <c:ptCount val="1"/>
                <c:pt idx="0">
                  <c:v>MA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1mi'!$B$110:$EF$110</c:f>
              <c:numCache>
                <c:formatCode>General</c:formatCode>
                <c:ptCount val="135"/>
                <c:pt idx="0">
                  <c:v>1.5547305432892813</c:v>
                </c:pt>
                <c:pt idx="1">
                  <c:v>1.6960696835883067</c:v>
                </c:pt>
                <c:pt idx="2">
                  <c:v>2.2614262447844093</c:v>
                </c:pt>
                <c:pt idx="3">
                  <c:v>2.968121946279537</c:v>
                </c:pt>
                <c:pt idx="4">
                  <c:v>3.3921393671766134</c:v>
                </c:pt>
                <c:pt idx="5">
                  <c:v>3.8161567880736906</c:v>
                </c:pt>
                <c:pt idx="6">
                  <c:v>4.5228524895688187</c:v>
                </c:pt>
                <c:pt idx="7">
                  <c:v>4.805530770166869</c:v>
                </c:pt>
                <c:pt idx="8">
                  <c:v>5.2295481910639454</c:v>
                </c:pt>
                <c:pt idx="9">
                  <c:v>5.6535656119610227</c:v>
                </c:pt>
                <c:pt idx="10">
                  <c:v>6.2189221731571251</c:v>
                </c:pt>
                <c:pt idx="11">
                  <c:v>6.7842787343532267</c:v>
                </c:pt>
                <c:pt idx="12">
                  <c:v>7.6323135761473813</c:v>
                </c:pt>
                <c:pt idx="13">
                  <c:v>8.4803484179415332</c:v>
                </c:pt>
                <c:pt idx="14">
                  <c:v>9.3283832597356877</c:v>
                </c:pt>
                <c:pt idx="15">
                  <c:v>10.741774662725943</c:v>
                </c:pt>
                <c:pt idx="16">
                  <c:v>12.43784434631425</c:v>
                </c:pt>
                <c:pt idx="17">
                  <c:v>14.133914029902558</c:v>
                </c:pt>
                <c:pt idx="18">
                  <c:v>15.829983713490863</c:v>
                </c:pt>
                <c:pt idx="19">
                  <c:v>17.667392537378195</c:v>
                </c:pt>
                <c:pt idx="20">
                  <c:v>20.494175343358705</c:v>
                </c:pt>
                <c:pt idx="21">
                  <c:v>23.462297289638244</c:v>
                </c:pt>
                <c:pt idx="22">
                  <c:v>26.006401815020705</c:v>
                </c:pt>
                <c:pt idx="23">
                  <c:v>28.833184621001216</c:v>
                </c:pt>
                <c:pt idx="24">
                  <c:v>31.659967426981726</c:v>
                </c:pt>
                <c:pt idx="25">
                  <c:v>33.49737625086906</c:v>
                </c:pt>
                <c:pt idx="26">
                  <c:v>35.193445934457365</c:v>
                </c:pt>
                <c:pt idx="27">
                  <c:v>38.302907021035928</c:v>
                </c:pt>
                <c:pt idx="28">
                  <c:v>41.129689827016435</c:v>
                </c:pt>
                <c:pt idx="29">
                  <c:v>43.108437791202803</c:v>
                </c:pt>
                <c:pt idx="30">
                  <c:v>46.641916298678439</c:v>
                </c:pt>
                <c:pt idx="31">
                  <c:v>50.175394806154081</c:v>
                </c:pt>
                <c:pt idx="32">
                  <c:v>53.567534173330685</c:v>
                </c:pt>
                <c:pt idx="33">
                  <c:v>56.394316979311206</c:v>
                </c:pt>
                <c:pt idx="34">
                  <c:v>59.78645634648781</c:v>
                </c:pt>
                <c:pt idx="35">
                  <c:v>62.754578292767356</c:v>
                </c:pt>
                <c:pt idx="36">
                  <c:v>66.429395940542008</c:v>
                </c:pt>
                <c:pt idx="37">
                  <c:v>70.104213588316682</c:v>
                </c:pt>
                <c:pt idx="38">
                  <c:v>74.061709516689405</c:v>
                </c:pt>
                <c:pt idx="39">
                  <c:v>77.59518802416504</c:v>
                </c:pt>
                <c:pt idx="40">
                  <c:v>81.411344812238724</c:v>
                </c:pt>
                <c:pt idx="41">
                  <c:v>85.368840740611446</c:v>
                </c:pt>
                <c:pt idx="42">
                  <c:v>89.609014949582203</c:v>
                </c:pt>
                <c:pt idx="43">
                  <c:v>93.70785001825395</c:v>
                </c:pt>
                <c:pt idx="44">
                  <c:v>97.948024227224721</c:v>
                </c:pt>
                <c:pt idx="45">
                  <c:v>102.04685929589645</c:v>
                </c:pt>
                <c:pt idx="46">
                  <c:v>106.56971178546527</c:v>
                </c:pt>
                <c:pt idx="47">
                  <c:v>110.80988599443604</c:v>
                </c:pt>
                <c:pt idx="48">
                  <c:v>115.47407762430389</c:v>
                </c:pt>
                <c:pt idx="49">
                  <c:v>120.5622866750688</c:v>
                </c:pt>
                <c:pt idx="50">
                  <c:v>125.36781744523567</c:v>
                </c:pt>
                <c:pt idx="51">
                  <c:v>128.75995681241227</c:v>
                </c:pt>
                <c:pt idx="52">
                  <c:v>131.72807875869182</c:v>
                </c:pt>
                <c:pt idx="53">
                  <c:v>134.97887898556942</c:v>
                </c:pt>
                <c:pt idx="54">
                  <c:v>137.94700093184895</c:v>
                </c:pt>
                <c:pt idx="55">
                  <c:v>140.9151228781285</c:v>
                </c:pt>
                <c:pt idx="56">
                  <c:v>145.2966362273983</c:v>
                </c:pt>
                <c:pt idx="57">
                  <c:v>150.10216699756515</c:v>
                </c:pt>
                <c:pt idx="58">
                  <c:v>154.76635862743299</c:v>
                </c:pt>
                <c:pt idx="59">
                  <c:v>159.99590681849693</c:v>
                </c:pt>
                <c:pt idx="60">
                  <c:v>165.36679414985991</c:v>
                </c:pt>
                <c:pt idx="61">
                  <c:v>176.24990795288488</c:v>
                </c:pt>
                <c:pt idx="62">
                  <c:v>181.62079528424783</c:v>
                </c:pt>
                <c:pt idx="63">
                  <c:v>186.8503434753118</c:v>
                </c:pt>
                <c:pt idx="64">
                  <c:v>192.22123080667475</c:v>
                </c:pt>
                <c:pt idx="65">
                  <c:v>197.73345727833677</c:v>
                </c:pt>
                <c:pt idx="66">
                  <c:v>202.96300546940071</c:v>
                </c:pt>
                <c:pt idx="67">
                  <c:v>207.34451881867048</c:v>
                </c:pt>
                <c:pt idx="68">
                  <c:v>211.86737130823934</c:v>
                </c:pt>
                <c:pt idx="69">
                  <c:v>217.23825863960229</c:v>
                </c:pt>
                <c:pt idx="70">
                  <c:v>221.90245026947014</c:v>
                </c:pt>
                <c:pt idx="71">
                  <c:v>227.13199846053408</c:v>
                </c:pt>
                <c:pt idx="72">
                  <c:v>232.50288579189706</c:v>
                </c:pt>
                <c:pt idx="73">
                  <c:v>238.01511226355905</c:v>
                </c:pt>
                <c:pt idx="74">
                  <c:v>243.24466045462302</c:v>
                </c:pt>
                <c:pt idx="75">
                  <c:v>248.75688692628501</c:v>
                </c:pt>
                <c:pt idx="76">
                  <c:v>253.98643511734895</c:v>
                </c:pt>
                <c:pt idx="77">
                  <c:v>259.49866158901096</c:v>
                </c:pt>
                <c:pt idx="78">
                  <c:v>264.44553149947683</c:v>
                </c:pt>
                <c:pt idx="79">
                  <c:v>269.39240140994275</c:v>
                </c:pt>
                <c:pt idx="80">
                  <c:v>274.62194960100669</c:v>
                </c:pt>
                <c:pt idx="81">
                  <c:v>280.13417607266865</c:v>
                </c:pt>
                <c:pt idx="82">
                  <c:v>284.37435028163941</c:v>
                </c:pt>
                <c:pt idx="83">
                  <c:v>289.4625593324044</c:v>
                </c:pt>
                <c:pt idx="84">
                  <c:v>294.12675096227218</c:v>
                </c:pt>
                <c:pt idx="85">
                  <c:v>299.49763829363519</c:v>
                </c:pt>
                <c:pt idx="86">
                  <c:v>304.30316906380205</c:v>
                </c:pt>
                <c:pt idx="87">
                  <c:v>308.82602155337088</c:v>
                </c:pt>
                <c:pt idx="88">
                  <c:v>313.63155232353773</c:v>
                </c:pt>
                <c:pt idx="89">
                  <c:v>318.01306567280756</c:v>
                </c:pt>
                <c:pt idx="90">
                  <c:v>323.10127472357243</c:v>
                </c:pt>
                <c:pt idx="91">
                  <c:v>328.47216205493538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8-4B1C-A813-15142817D199}"/>
            </c:ext>
          </c:extLst>
        </c:ser>
        <c:ser>
          <c:idx val="13"/>
          <c:order val="3"/>
          <c:tx>
            <c:strRef>
              <c:f>'mortes acum por 1mi'!$A$114</c:f>
              <c:strCache>
                <c:ptCount val="1"/>
                <c:pt idx="0">
                  <c:v>PA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1mi'!$B$114:$EF$114</c:f>
              <c:numCache>
                <c:formatCode>General</c:formatCode>
                <c:ptCount val="135"/>
                <c:pt idx="0">
                  <c:v>1.0461631096152271</c:v>
                </c:pt>
                <c:pt idx="1">
                  <c:v>1.16240345512803</c:v>
                </c:pt>
                <c:pt idx="2">
                  <c:v>1.511124491666439</c:v>
                </c:pt>
                <c:pt idx="3">
                  <c:v>1.7436051826920451</c:v>
                </c:pt>
                <c:pt idx="4">
                  <c:v>2.2085665647432573</c:v>
                </c:pt>
                <c:pt idx="5">
                  <c:v>2.4410472557688632</c:v>
                </c:pt>
                <c:pt idx="6">
                  <c:v>2.7897682923072717</c:v>
                </c:pt>
                <c:pt idx="7">
                  <c:v>3.0222489833328781</c:v>
                </c:pt>
                <c:pt idx="8">
                  <c:v>3.8359314019224993</c:v>
                </c:pt>
                <c:pt idx="9">
                  <c:v>3.9521717474353024</c:v>
                </c:pt>
                <c:pt idx="10">
                  <c:v>4.0684120929481056</c:v>
                </c:pt>
                <c:pt idx="11">
                  <c:v>4.4171331294865146</c:v>
                </c:pt>
                <c:pt idx="12">
                  <c:v>4.998334857050529</c:v>
                </c:pt>
                <c:pt idx="13">
                  <c:v>6.1607383121785588</c:v>
                </c:pt>
                <c:pt idx="14">
                  <c:v>8.7180259134602256</c:v>
                </c:pt>
                <c:pt idx="15">
                  <c:v>9.9966697141010581</c:v>
                </c:pt>
                <c:pt idx="16">
                  <c:v>11.6240345512803</c:v>
                </c:pt>
                <c:pt idx="17">
                  <c:v>13.251399388459543</c:v>
                </c:pt>
                <c:pt idx="18">
                  <c:v>14.995004571151588</c:v>
                </c:pt>
                <c:pt idx="19">
                  <c:v>15.924927335254011</c:v>
                </c:pt>
                <c:pt idx="20">
                  <c:v>24.177991866663024</c:v>
                </c:pt>
                <c:pt idx="21">
                  <c:v>27.316481195508707</c:v>
                </c:pt>
                <c:pt idx="22">
                  <c:v>31.733614324995219</c:v>
                </c:pt>
                <c:pt idx="23">
                  <c:v>35.918266763456131</c:v>
                </c:pt>
                <c:pt idx="24">
                  <c:v>38.359314019224996</c:v>
                </c:pt>
                <c:pt idx="25">
                  <c:v>42.892687494224305</c:v>
                </c:pt>
                <c:pt idx="26">
                  <c:v>45.566215441018777</c:v>
                </c:pt>
                <c:pt idx="27">
                  <c:v>47.658541660249227</c:v>
                </c:pt>
                <c:pt idx="28">
                  <c:v>59.863777939093545</c:v>
                </c:pt>
                <c:pt idx="29">
                  <c:v>67.186919706400133</c:v>
                </c:pt>
                <c:pt idx="30">
                  <c:v>75.788705274347564</c:v>
                </c:pt>
                <c:pt idx="31">
                  <c:v>82.298164623064523</c:v>
                </c:pt>
                <c:pt idx="32">
                  <c:v>100.4316585230618</c:v>
                </c:pt>
                <c:pt idx="33">
                  <c:v>109.96336685511164</c:v>
                </c:pt>
                <c:pt idx="34">
                  <c:v>123.56348728010958</c:v>
                </c:pt>
                <c:pt idx="35">
                  <c:v>133.09519561215944</c:v>
                </c:pt>
                <c:pt idx="36">
                  <c:v>139.3721742698508</c:v>
                </c:pt>
                <c:pt idx="37">
                  <c:v>144.02178809036292</c:v>
                </c:pt>
                <c:pt idx="38">
                  <c:v>154.48341918651519</c:v>
                </c:pt>
                <c:pt idx="39">
                  <c:v>176.56908483394776</c:v>
                </c:pt>
                <c:pt idx="40">
                  <c:v>189.82048422240732</c:v>
                </c:pt>
                <c:pt idx="41">
                  <c:v>215.27711988971117</c:v>
                </c:pt>
                <c:pt idx="42">
                  <c:v>225.15754925829941</c:v>
                </c:pt>
                <c:pt idx="43">
                  <c:v>232.59693137111879</c:v>
                </c:pt>
                <c:pt idx="44">
                  <c:v>249.68426216150087</c:v>
                </c:pt>
                <c:pt idx="45">
                  <c:v>275.72209955636873</c:v>
                </c:pt>
                <c:pt idx="46">
                  <c:v>286.9974130711106</c:v>
                </c:pt>
                <c:pt idx="47">
                  <c:v>295.83167933008366</c:v>
                </c:pt>
                <c:pt idx="48">
                  <c:v>314.31389426661934</c:v>
                </c:pt>
                <c:pt idx="49">
                  <c:v>328.61145676469408</c:v>
                </c:pt>
                <c:pt idx="50">
                  <c:v>337.09700198712869</c:v>
                </c:pt>
                <c:pt idx="51">
                  <c:v>339.77052993392317</c:v>
                </c:pt>
                <c:pt idx="52">
                  <c:v>340.00301062494879</c:v>
                </c:pt>
                <c:pt idx="53">
                  <c:v>353.37065035892113</c:v>
                </c:pt>
                <c:pt idx="54">
                  <c:v>371.15542322238002</c:v>
                </c:pt>
                <c:pt idx="55">
                  <c:v>397.07702027173502</c:v>
                </c:pt>
                <c:pt idx="56">
                  <c:v>411.25834242429704</c:v>
                </c:pt>
                <c:pt idx="57">
                  <c:v>419.86012799224443</c:v>
                </c:pt>
                <c:pt idx="58">
                  <c:v>427.53199079608942</c:v>
                </c:pt>
                <c:pt idx="59">
                  <c:v>438.45858327429295</c:v>
                </c:pt>
                <c:pt idx="60">
                  <c:v>447.87405126082996</c:v>
                </c:pt>
                <c:pt idx="61">
                  <c:v>456.4758368287774</c:v>
                </c:pt>
                <c:pt idx="62">
                  <c:v>468.44859241659606</c:v>
                </c:pt>
                <c:pt idx="63">
                  <c:v>480.30510765890205</c:v>
                </c:pt>
                <c:pt idx="64">
                  <c:v>485.53592320697817</c:v>
                </c:pt>
                <c:pt idx="65">
                  <c:v>487.16328804415735</c:v>
                </c:pt>
                <c:pt idx="66">
                  <c:v>488.32569149928543</c:v>
                </c:pt>
                <c:pt idx="67">
                  <c:v>498.78732259543767</c:v>
                </c:pt>
                <c:pt idx="68">
                  <c:v>505.6455029806931</c:v>
                </c:pt>
                <c:pt idx="69">
                  <c:v>510.87631852876916</c:v>
                </c:pt>
                <c:pt idx="70">
                  <c:v>519.47810409671661</c:v>
                </c:pt>
                <c:pt idx="71">
                  <c:v>525.29012137235679</c:v>
                </c:pt>
                <c:pt idx="72">
                  <c:v>532.72950348517622</c:v>
                </c:pt>
                <c:pt idx="73">
                  <c:v>535.28679108645781</c:v>
                </c:pt>
                <c:pt idx="74">
                  <c:v>543.07489423581569</c:v>
                </c:pt>
                <c:pt idx="75">
                  <c:v>549.35187289350699</c:v>
                </c:pt>
                <c:pt idx="76">
                  <c:v>551.90916049478858</c:v>
                </c:pt>
                <c:pt idx="77">
                  <c:v>558.30237949799277</c:v>
                </c:pt>
                <c:pt idx="78">
                  <c:v>561.90583020888971</c:v>
                </c:pt>
                <c:pt idx="79">
                  <c:v>563.1844740095305</c:v>
                </c:pt>
                <c:pt idx="80">
                  <c:v>566.09048264735054</c:v>
                </c:pt>
                <c:pt idx="81">
                  <c:v>571.90249992299084</c:v>
                </c:pt>
                <c:pt idx="82">
                  <c:v>576.5521137435029</c:v>
                </c:pt>
                <c:pt idx="83">
                  <c:v>581.66668894606619</c:v>
                </c:pt>
                <c:pt idx="84">
                  <c:v>587.01374483965515</c:v>
                </c:pt>
                <c:pt idx="85">
                  <c:v>589.2223114043984</c:v>
                </c:pt>
                <c:pt idx="86">
                  <c:v>592.3608007332441</c:v>
                </c:pt>
                <c:pt idx="87">
                  <c:v>593.40696384285934</c:v>
                </c:pt>
                <c:pt idx="88">
                  <c:v>596.08049178965382</c:v>
                </c:pt>
                <c:pt idx="89">
                  <c:v>600.84634595567877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18-4B1C-A813-15142817D199}"/>
            </c:ext>
          </c:extLst>
        </c:ser>
        <c:ser>
          <c:idx val="21"/>
          <c:order val="4"/>
          <c:tx>
            <c:strRef>
              <c:f>'mortes acum por 1mi'!$A$122</c:f>
              <c:strCache>
                <c:ptCount val="1"/>
                <c:pt idx="0">
                  <c:v>RR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1mi'!$B$122:$EF$122</c:f>
              <c:numCache>
                <c:formatCode>General</c:formatCode>
                <c:ptCount val="135"/>
                <c:pt idx="0">
                  <c:v>1.6508160809296075</c:v>
                </c:pt>
                <c:pt idx="1">
                  <c:v>1.6508160809296075</c:v>
                </c:pt>
                <c:pt idx="2">
                  <c:v>1.6508160809296075</c:v>
                </c:pt>
                <c:pt idx="3">
                  <c:v>1.6508160809296075</c:v>
                </c:pt>
                <c:pt idx="4">
                  <c:v>1.6508160809296075</c:v>
                </c:pt>
                <c:pt idx="5">
                  <c:v>1.6508160809296075</c:v>
                </c:pt>
                <c:pt idx="6">
                  <c:v>4.9524482427888232</c:v>
                </c:pt>
                <c:pt idx="7">
                  <c:v>4.9524482427888232</c:v>
                </c:pt>
                <c:pt idx="8">
                  <c:v>4.9524482427888232</c:v>
                </c:pt>
                <c:pt idx="9">
                  <c:v>4.9524482427888232</c:v>
                </c:pt>
                <c:pt idx="10">
                  <c:v>4.9524482427888232</c:v>
                </c:pt>
                <c:pt idx="11">
                  <c:v>4.9524482427888232</c:v>
                </c:pt>
                <c:pt idx="12">
                  <c:v>4.9524482427888232</c:v>
                </c:pt>
                <c:pt idx="13">
                  <c:v>4.9524482427888232</c:v>
                </c:pt>
                <c:pt idx="14">
                  <c:v>4.9524482427888232</c:v>
                </c:pt>
                <c:pt idx="15">
                  <c:v>4.9524482427888232</c:v>
                </c:pt>
                <c:pt idx="16">
                  <c:v>4.9524482427888232</c:v>
                </c:pt>
                <c:pt idx="17">
                  <c:v>4.9524482427888232</c:v>
                </c:pt>
                <c:pt idx="18">
                  <c:v>4.9524482427888232</c:v>
                </c:pt>
                <c:pt idx="19">
                  <c:v>4.9524482427888232</c:v>
                </c:pt>
                <c:pt idx="20">
                  <c:v>4.9524482427888232</c:v>
                </c:pt>
                <c:pt idx="21">
                  <c:v>4.9524482427888232</c:v>
                </c:pt>
                <c:pt idx="22">
                  <c:v>6.6032643237184301</c:v>
                </c:pt>
                <c:pt idx="23">
                  <c:v>6.6032643237184301</c:v>
                </c:pt>
                <c:pt idx="24">
                  <c:v>9.9048964855776465</c:v>
                </c:pt>
                <c:pt idx="25">
                  <c:v>9.9048964855776465</c:v>
                </c:pt>
                <c:pt idx="26">
                  <c:v>11.555712566507253</c:v>
                </c:pt>
                <c:pt idx="27">
                  <c:v>13.20652864743686</c:v>
                </c:pt>
                <c:pt idx="28">
                  <c:v>14.857344728366469</c:v>
                </c:pt>
                <c:pt idx="29">
                  <c:v>18.158976890225684</c:v>
                </c:pt>
                <c:pt idx="30">
                  <c:v>18.158976890225684</c:v>
                </c:pt>
                <c:pt idx="31">
                  <c:v>18.158976890225684</c:v>
                </c:pt>
                <c:pt idx="32">
                  <c:v>21.460609052084898</c:v>
                </c:pt>
                <c:pt idx="33">
                  <c:v>23.111425133014507</c:v>
                </c:pt>
                <c:pt idx="34">
                  <c:v>26.41305729487372</c:v>
                </c:pt>
                <c:pt idx="35">
                  <c:v>29.714689456732938</c:v>
                </c:pt>
                <c:pt idx="36">
                  <c:v>34.66713769952176</c:v>
                </c:pt>
                <c:pt idx="37">
                  <c:v>39.619585942310586</c:v>
                </c:pt>
                <c:pt idx="38">
                  <c:v>44.572034185099405</c:v>
                </c:pt>
                <c:pt idx="39">
                  <c:v>47.873666346958615</c:v>
                </c:pt>
                <c:pt idx="40">
                  <c:v>61.080194994395484</c:v>
                </c:pt>
                <c:pt idx="41">
                  <c:v>66.032643237184303</c:v>
                </c:pt>
                <c:pt idx="42">
                  <c:v>80.889987965550759</c:v>
                </c:pt>
                <c:pt idx="43">
                  <c:v>84.19162012740999</c:v>
                </c:pt>
                <c:pt idx="44">
                  <c:v>99.048964855776461</c:v>
                </c:pt>
                <c:pt idx="45">
                  <c:v>100.69978093670605</c:v>
                </c:pt>
                <c:pt idx="46">
                  <c:v>105.65222917949488</c:v>
                </c:pt>
                <c:pt idx="47">
                  <c:v>118.85875782693175</c:v>
                </c:pt>
                <c:pt idx="48">
                  <c:v>133.71610255529822</c:v>
                </c:pt>
                <c:pt idx="49">
                  <c:v>133.71610255529822</c:v>
                </c:pt>
                <c:pt idx="50">
                  <c:v>138.66855079808704</c:v>
                </c:pt>
                <c:pt idx="51">
                  <c:v>141.97018295994624</c:v>
                </c:pt>
                <c:pt idx="52">
                  <c:v>168.38324025481998</c:v>
                </c:pt>
                <c:pt idx="53">
                  <c:v>168.38324025481998</c:v>
                </c:pt>
                <c:pt idx="54">
                  <c:v>168.38324025481998</c:v>
                </c:pt>
                <c:pt idx="55">
                  <c:v>178.28813674039762</c:v>
                </c:pt>
                <c:pt idx="56">
                  <c:v>181.58976890225682</c:v>
                </c:pt>
                <c:pt idx="57">
                  <c:v>191.49466538783446</c:v>
                </c:pt>
                <c:pt idx="58">
                  <c:v>191.49466538783446</c:v>
                </c:pt>
                <c:pt idx="59">
                  <c:v>198.09792971155292</c:v>
                </c:pt>
                <c:pt idx="60">
                  <c:v>204.70119403527133</c:v>
                </c:pt>
                <c:pt idx="61">
                  <c:v>209.65364227806015</c:v>
                </c:pt>
                <c:pt idx="62">
                  <c:v>229.46343524921545</c:v>
                </c:pt>
                <c:pt idx="63">
                  <c:v>229.46343524921545</c:v>
                </c:pt>
                <c:pt idx="64">
                  <c:v>234.41588349200427</c:v>
                </c:pt>
                <c:pt idx="65">
                  <c:v>239.36833173479309</c:v>
                </c:pt>
                <c:pt idx="66">
                  <c:v>277.33710159617408</c:v>
                </c:pt>
                <c:pt idx="67">
                  <c:v>300.44852672918859</c:v>
                </c:pt>
                <c:pt idx="68">
                  <c:v>310.35342321476622</c:v>
                </c:pt>
                <c:pt idx="69">
                  <c:v>316.95668753848469</c:v>
                </c:pt>
                <c:pt idx="70">
                  <c:v>325.21076794313268</c:v>
                </c:pt>
                <c:pt idx="71">
                  <c:v>330.1632161859215</c:v>
                </c:pt>
                <c:pt idx="72">
                  <c:v>335.11566442871032</c:v>
                </c:pt>
                <c:pt idx="73">
                  <c:v>356.57627348079524</c:v>
                </c:pt>
                <c:pt idx="74">
                  <c:v>369.78280212823211</c:v>
                </c:pt>
                <c:pt idx="75">
                  <c:v>381.33851469473933</c:v>
                </c:pt>
                <c:pt idx="76">
                  <c:v>394.5450433421762</c:v>
                </c:pt>
                <c:pt idx="77">
                  <c:v>404.44993982775384</c:v>
                </c:pt>
                <c:pt idx="78">
                  <c:v>414.35483631333148</c:v>
                </c:pt>
                <c:pt idx="79">
                  <c:v>414.35483631333148</c:v>
                </c:pt>
                <c:pt idx="80">
                  <c:v>412.70402023240189</c:v>
                </c:pt>
                <c:pt idx="81">
                  <c:v>427.56136496076834</c:v>
                </c:pt>
                <c:pt idx="82">
                  <c:v>447.37115793192362</c:v>
                </c:pt>
                <c:pt idx="83">
                  <c:v>450.67279009378285</c:v>
                </c:pt>
                <c:pt idx="84">
                  <c:v>463.87931874121972</c:v>
                </c:pt>
                <c:pt idx="85">
                  <c:v>463.87931874121972</c:v>
                </c:pt>
                <c:pt idx="86">
                  <c:v>463.87931874121972</c:v>
                </c:pt>
                <c:pt idx="87">
                  <c:v>467.18095090307889</c:v>
                </c:pt>
                <c:pt idx="88">
                  <c:v>518.35624941189678</c:v>
                </c:pt>
                <c:pt idx="89">
                  <c:v>584.38889264908107</c:v>
                </c:pt>
                <c:pt idx="90">
                  <c:v>590.99215697279953</c:v>
                </c:pt>
                <c:pt idx="91">
                  <c:v>600.89705345837717</c:v>
                </c:pt>
                <c:pt idx="92">
                  <c:v>607.50031778209552</c:v>
                </c:pt>
                <c:pt idx="93">
                  <c:v>612.45276602488434</c:v>
                </c:pt>
                <c:pt idx="94">
                  <c:v>620.70684642953245</c:v>
                </c:pt>
                <c:pt idx="95">
                  <c:v>637.21500723882843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18-4B1C-A813-15142817D199}"/>
            </c:ext>
          </c:extLst>
        </c:ser>
        <c:ser>
          <c:idx val="0"/>
          <c:order val="5"/>
          <c:tx>
            <c:strRef>
              <c:f>'mortes acum por 1mi'!$A$101</c:f>
              <c:strCache>
                <c:ptCount val="1"/>
                <c:pt idx="0">
                  <c:v>AC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06-B918-4B1C-A813-15142817D199}"/>
              </c:ext>
            </c:extLst>
          </c:dPt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1mi'!$B$101:$EF$101</c:f>
              <c:numCache>
                <c:formatCode>General</c:formatCode>
                <c:ptCount val="135"/>
                <c:pt idx="0">
                  <c:v>1.1338704099508468</c:v>
                </c:pt>
                <c:pt idx="1">
                  <c:v>2.2677408199016935</c:v>
                </c:pt>
                <c:pt idx="2">
                  <c:v>2.2677408199016935</c:v>
                </c:pt>
                <c:pt idx="3">
                  <c:v>2.2677408199016935</c:v>
                </c:pt>
                <c:pt idx="4">
                  <c:v>2.2677408199016935</c:v>
                </c:pt>
                <c:pt idx="5">
                  <c:v>2.2677408199016935</c:v>
                </c:pt>
                <c:pt idx="6">
                  <c:v>3.4016112298525401</c:v>
                </c:pt>
                <c:pt idx="7">
                  <c:v>3.4016112298525401</c:v>
                </c:pt>
                <c:pt idx="8">
                  <c:v>3.4016112298525401</c:v>
                </c:pt>
                <c:pt idx="9">
                  <c:v>5.6693520497542336</c:v>
                </c:pt>
                <c:pt idx="10">
                  <c:v>5.6693520497542336</c:v>
                </c:pt>
                <c:pt idx="11">
                  <c:v>5.6693520497542336</c:v>
                </c:pt>
                <c:pt idx="12">
                  <c:v>6.8032224597050801</c:v>
                </c:pt>
                <c:pt idx="13">
                  <c:v>9.0709632796067741</c:v>
                </c:pt>
                <c:pt idx="14">
                  <c:v>9.0709632796067741</c:v>
                </c:pt>
                <c:pt idx="15">
                  <c:v>9.0709632796067741</c:v>
                </c:pt>
                <c:pt idx="16">
                  <c:v>11.338704099508467</c:v>
                </c:pt>
                <c:pt idx="17">
                  <c:v>12.472574509459314</c:v>
                </c:pt>
                <c:pt idx="18">
                  <c:v>12.472574509459314</c:v>
                </c:pt>
                <c:pt idx="19">
                  <c:v>12.472574509459314</c:v>
                </c:pt>
                <c:pt idx="20">
                  <c:v>15.874185739311855</c:v>
                </c:pt>
                <c:pt idx="21">
                  <c:v>18.141926559213548</c:v>
                </c:pt>
                <c:pt idx="22">
                  <c:v>19.275796969164393</c:v>
                </c:pt>
                <c:pt idx="23">
                  <c:v>21.543537789066086</c:v>
                </c:pt>
                <c:pt idx="24">
                  <c:v>21.543537789066086</c:v>
                </c:pt>
                <c:pt idx="25">
                  <c:v>23.811278608967783</c:v>
                </c:pt>
                <c:pt idx="26">
                  <c:v>27.21288983882032</c:v>
                </c:pt>
                <c:pt idx="27">
                  <c:v>31.74837147862371</c:v>
                </c:pt>
                <c:pt idx="28">
                  <c:v>32.882241888574555</c:v>
                </c:pt>
                <c:pt idx="29">
                  <c:v>37.417723528377941</c:v>
                </c:pt>
                <c:pt idx="30">
                  <c:v>40.819334758230482</c:v>
                </c:pt>
                <c:pt idx="31">
                  <c:v>43.087075578132172</c:v>
                </c:pt>
                <c:pt idx="32">
                  <c:v>44.220945988083017</c:v>
                </c:pt>
                <c:pt idx="33">
                  <c:v>46.48868680798472</c:v>
                </c:pt>
                <c:pt idx="34">
                  <c:v>51.024168447788107</c:v>
                </c:pt>
                <c:pt idx="35">
                  <c:v>57.827390907493182</c:v>
                </c:pt>
                <c:pt idx="36">
                  <c:v>58.961261317444027</c:v>
                </c:pt>
                <c:pt idx="37">
                  <c:v>62.362872547296568</c:v>
                </c:pt>
                <c:pt idx="38">
                  <c:v>64.630613367198265</c:v>
                </c:pt>
                <c:pt idx="39">
                  <c:v>66.898354187099955</c:v>
                </c:pt>
                <c:pt idx="40">
                  <c:v>68.032224597050799</c:v>
                </c:pt>
                <c:pt idx="41">
                  <c:v>75.969317466706741</c:v>
                </c:pt>
                <c:pt idx="42">
                  <c:v>81.638669516460965</c:v>
                </c:pt>
                <c:pt idx="43">
                  <c:v>86.174151156264344</c:v>
                </c:pt>
                <c:pt idx="44">
                  <c:v>88.441891976166033</c:v>
                </c:pt>
                <c:pt idx="45">
                  <c:v>90.709632796067737</c:v>
                </c:pt>
                <c:pt idx="46">
                  <c:v>98.646725665723665</c:v>
                </c:pt>
                <c:pt idx="47">
                  <c:v>104.3160777154779</c:v>
                </c:pt>
                <c:pt idx="48">
                  <c:v>109.98542976523214</c:v>
                </c:pt>
                <c:pt idx="49">
                  <c:v>119.05639304483891</c:v>
                </c:pt>
                <c:pt idx="50">
                  <c:v>128.12735632444569</c:v>
                </c:pt>
                <c:pt idx="51">
                  <c:v>138.33219001400329</c:v>
                </c:pt>
                <c:pt idx="52">
                  <c:v>153.0725053433643</c:v>
                </c:pt>
                <c:pt idx="53">
                  <c:v>161.00959821302024</c:v>
                </c:pt>
                <c:pt idx="54">
                  <c:v>167.81282067272531</c:v>
                </c:pt>
                <c:pt idx="55">
                  <c:v>182.55313600208632</c:v>
                </c:pt>
                <c:pt idx="56">
                  <c:v>187.0886176418897</c:v>
                </c:pt>
                <c:pt idx="57">
                  <c:v>193.89184010159477</c:v>
                </c:pt>
                <c:pt idx="58">
                  <c:v>205.23054420110324</c:v>
                </c:pt>
                <c:pt idx="59">
                  <c:v>215.4353778906609</c:v>
                </c:pt>
                <c:pt idx="60">
                  <c:v>227.90795240012017</c:v>
                </c:pt>
                <c:pt idx="61">
                  <c:v>234.71117485982526</c:v>
                </c:pt>
                <c:pt idx="62">
                  <c:v>239.24665649962864</c:v>
                </c:pt>
                <c:pt idx="63">
                  <c:v>252.85310141903884</c:v>
                </c:pt>
                <c:pt idx="64">
                  <c:v>268.72728715835069</c:v>
                </c:pt>
                <c:pt idx="65">
                  <c:v>277.79825043795745</c:v>
                </c:pt>
                <c:pt idx="66">
                  <c:v>288.00308412751508</c:v>
                </c:pt>
                <c:pt idx="67">
                  <c:v>290.27082494741677</c:v>
                </c:pt>
                <c:pt idx="68">
                  <c:v>293.67243617726928</c:v>
                </c:pt>
                <c:pt idx="69">
                  <c:v>300.47565863697434</c:v>
                </c:pt>
                <c:pt idx="70">
                  <c:v>307.27888109667947</c:v>
                </c:pt>
                <c:pt idx="71">
                  <c:v>318.61758519618792</c:v>
                </c:pt>
                <c:pt idx="72">
                  <c:v>325.42080765589299</c:v>
                </c:pt>
                <c:pt idx="73">
                  <c:v>331.09015970564724</c:v>
                </c:pt>
                <c:pt idx="74">
                  <c:v>336.75951175540143</c:v>
                </c:pt>
                <c:pt idx="75">
                  <c:v>340.161122985254</c:v>
                </c:pt>
                <c:pt idx="76">
                  <c:v>345.83047503500825</c:v>
                </c:pt>
                <c:pt idx="77">
                  <c:v>363.97240159422182</c:v>
                </c:pt>
                <c:pt idx="78">
                  <c:v>369.64175364397602</c:v>
                </c:pt>
                <c:pt idx="79">
                  <c:v>379.84658733353371</c:v>
                </c:pt>
                <c:pt idx="80">
                  <c:v>388.91755061314046</c:v>
                </c:pt>
                <c:pt idx="81">
                  <c:v>397.98851389274722</c:v>
                </c:pt>
                <c:pt idx="82">
                  <c:v>400.25625471264891</c:v>
                </c:pt>
                <c:pt idx="83">
                  <c:v>409.32721799225567</c:v>
                </c:pt>
                <c:pt idx="84">
                  <c:v>413.8626996320591</c:v>
                </c:pt>
                <c:pt idx="85">
                  <c:v>419.5320516818133</c:v>
                </c:pt>
                <c:pt idx="86">
                  <c:v>428.60301496142006</c:v>
                </c:pt>
                <c:pt idx="87">
                  <c:v>438.80784865097763</c:v>
                </c:pt>
                <c:pt idx="88">
                  <c:v>443.34333029078107</c:v>
                </c:pt>
                <c:pt idx="89">
                  <c:v>443.34333029078107</c:v>
                </c:pt>
                <c:pt idx="90">
                  <c:v>446.74494152063357</c:v>
                </c:pt>
                <c:pt idx="91">
                  <c:v>452.41429357038783</c:v>
                </c:pt>
                <c:pt idx="92">
                  <c:v>458.08364562014208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18-4B1C-A813-15142817D199}"/>
            </c:ext>
          </c:extLst>
        </c:ser>
        <c:ser>
          <c:idx val="1"/>
          <c:order val="6"/>
          <c:tx>
            <c:strRef>
              <c:f>'mortes acum por 1mi'!$A$102</c:f>
              <c:strCache>
                <c:ptCount val="1"/>
                <c:pt idx="0">
                  <c:v>AL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1mi'!$B$102:$EF$102</c:f>
              <c:numCache>
                <c:formatCode>General</c:formatCode>
                <c:ptCount val="135"/>
                <c:pt idx="0">
                  <c:v>1.1985532264004122</c:v>
                </c:pt>
                <c:pt idx="1">
                  <c:v>1.4981915330005149</c:v>
                </c:pt>
                <c:pt idx="2">
                  <c:v>1.4981915330005149</c:v>
                </c:pt>
                <c:pt idx="3">
                  <c:v>2.097468146200721</c:v>
                </c:pt>
                <c:pt idx="4">
                  <c:v>2.097468146200721</c:v>
                </c:pt>
                <c:pt idx="5">
                  <c:v>4.4945745990015453</c:v>
                </c:pt>
                <c:pt idx="6">
                  <c:v>5.3934895188018546</c:v>
                </c:pt>
                <c:pt idx="7">
                  <c:v>5.6931278254019571</c:v>
                </c:pt>
                <c:pt idx="8">
                  <c:v>5.9927661320020595</c:v>
                </c:pt>
                <c:pt idx="9">
                  <c:v>6.5920427452022663</c:v>
                </c:pt>
                <c:pt idx="10">
                  <c:v>8.0902342782027823</c:v>
                </c:pt>
                <c:pt idx="11">
                  <c:v>8.6895108914029873</c:v>
                </c:pt>
                <c:pt idx="12">
                  <c:v>9.5884258112032974</c:v>
                </c:pt>
                <c:pt idx="13">
                  <c:v>10.187702424403502</c:v>
                </c:pt>
                <c:pt idx="14">
                  <c:v>10.786979037603709</c:v>
                </c:pt>
                <c:pt idx="15">
                  <c:v>12.285170570604222</c:v>
                </c:pt>
                <c:pt idx="16">
                  <c:v>14.083000410204841</c:v>
                </c:pt>
                <c:pt idx="17">
                  <c:v>15.880830249805459</c:v>
                </c:pt>
                <c:pt idx="18">
                  <c:v>17.379021782805975</c:v>
                </c:pt>
                <c:pt idx="19">
                  <c:v>19.176851622406595</c:v>
                </c:pt>
                <c:pt idx="20">
                  <c:v>21.573958075207418</c:v>
                </c:pt>
                <c:pt idx="21">
                  <c:v>23.971064528008238</c:v>
                </c:pt>
                <c:pt idx="22">
                  <c:v>26.66780928740917</c:v>
                </c:pt>
                <c:pt idx="23">
                  <c:v>29.364554046810095</c:v>
                </c:pt>
                <c:pt idx="24">
                  <c:v>32.360937112811129</c:v>
                </c:pt>
                <c:pt idx="25">
                  <c:v>34.158766952411746</c:v>
                </c:pt>
                <c:pt idx="26">
                  <c:v>37.754426631612979</c:v>
                </c:pt>
                <c:pt idx="27">
                  <c:v>41.35008631081422</c:v>
                </c:pt>
                <c:pt idx="28">
                  <c:v>44.945745990015453</c:v>
                </c:pt>
                <c:pt idx="29">
                  <c:v>49.14068228241689</c:v>
                </c:pt>
                <c:pt idx="30">
                  <c:v>53.035980268218232</c:v>
                </c:pt>
                <c:pt idx="31">
                  <c:v>56.032363334219269</c:v>
                </c:pt>
                <c:pt idx="32">
                  <c:v>59.628023013420503</c:v>
                </c:pt>
                <c:pt idx="33">
                  <c:v>62.924044386021627</c:v>
                </c:pt>
                <c:pt idx="34">
                  <c:v>66.220065758622766</c:v>
                </c:pt>
                <c:pt idx="35">
                  <c:v>69.216448824623797</c:v>
                </c:pt>
                <c:pt idx="36">
                  <c:v>75.209214956625857</c:v>
                </c:pt>
                <c:pt idx="37">
                  <c:v>78.505236329226989</c:v>
                </c:pt>
                <c:pt idx="38">
                  <c:v>83.898725848028846</c:v>
                </c:pt>
                <c:pt idx="39">
                  <c:v>90.191130286631008</c:v>
                </c:pt>
                <c:pt idx="40">
                  <c:v>94.685704885632546</c:v>
                </c:pt>
                <c:pt idx="41">
                  <c:v>100.97810932423472</c:v>
                </c:pt>
                <c:pt idx="42">
                  <c:v>106.07196053643646</c:v>
                </c:pt>
                <c:pt idx="43">
                  <c:v>110.26689682883791</c:v>
                </c:pt>
                <c:pt idx="44">
                  <c:v>115.36074804103967</c:v>
                </c:pt>
                <c:pt idx="45">
                  <c:v>121.65315247964182</c:v>
                </c:pt>
                <c:pt idx="46">
                  <c:v>127.04664199844368</c:v>
                </c:pt>
                <c:pt idx="47">
                  <c:v>132.73976982384565</c:v>
                </c:pt>
                <c:pt idx="48">
                  <c:v>138.13325934264748</c:v>
                </c:pt>
                <c:pt idx="49">
                  <c:v>144.42566378124965</c:v>
                </c:pt>
                <c:pt idx="50">
                  <c:v>151.61698313965212</c:v>
                </c:pt>
                <c:pt idx="51">
                  <c:v>159.1079408046547</c:v>
                </c:pt>
                <c:pt idx="52">
                  <c:v>166.89853677625737</c:v>
                </c:pt>
                <c:pt idx="53">
                  <c:v>174.38949444125996</c:v>
                </c:pt>
                <c:pt idx="54">
                  <c:v>180.08262226666193</c:v>
                </c:pt>
                <c:pt idx="55">
                  <c:v>180.08262226666193</c:v>
                </c:pt>
                <c:pt idx="56">
                  <c:v>191.76851622406591</c:v>
                </c:pt>
                <c:pt idx="57">
                  <c:v>197.76128235606799</c:v>
                </c:pt>
                <c:pt idx="58">
                  <c:v>204.05368679467014</c:v>
                </c:pt>
                <c:pt idx="59">
                  <c:v>210.0464529266722</c:v>
                </c:pt>
                <c:pt idx="60">
                  <c:v>216.63849567187449</c:v>
                </c:pt>
                <c:pt idx="61">
                  <c:v>222.93090011047664</c:v>
                </c:pt>
                <c:pt idx="62">
                  <c:v>230.12221946887911</c:v>
                </c:pt>
                <c:pt idx="63">
                  <c:v>237.61317713388169</c:v>
                </c:pt>
                <c:pt idx="64">
                  <c:v>243.00666665268352</c:v>
                </c:pt>
                <c:pt idx="65">
                  <c:v>248.99943278468561</c:v>
                </c:pt>
                <c:pt idx="66">
                  <c:v>254.09328399688735</c:v>
                </c:pt>
                <c:pt idx="67">
                  <c:v>259.48677351568921</c:v>
                </c:pt>
                <c:pt idx="68">
                  <c:v>264.88026303449107</c:v>
                </c:pt>
                <c:pt idx="69">
                  <c:v>270.57339085989304</c:v>
                </c:pt>
                <c:pt idx="70">
                  <c:v>275.66724207209478</c:v>
                </c:pt>
                <c:pt idx="71">
                  <c:v>281.06073159089664</c:v>
                </c:pt>
                <c:pt idx="72">
                  <c:v>287.05349772289873</c:v>
                </c:pt>
                <c:pt idx="73">
                  <c:v>292.14734893510047</c:v>
                </c:pt>
                <c:pt idx="74">
                  <c:v>297.54083845390227</c:v>
                </c:pt>
                <c:pt idx="75">
                  <c:v>303.23396627930424</c:v>
                </c:pt>
                <c:pt idx="76">
                  <c:v>309.22673241130633</c:v>
                </c:pt>
                <c:pt idx="77">
                  <c:v>315.21949854330836</c:v>
                </c:pt>
                <c:pt idx="78">
                  <c:v>321.21226467531045</c:v>
                </c:pt>
                <c:pt idx="79">
                  <c:v>326.90539250071237</c:v>
                </c:pt>
                <c:pt idx="80">
                  <c:v>333.49743524591463</c:v>
                </c:pt>
                <c:pt idx="81">
                  <c:v>339.78983968451678</c:v>
                </c:pt>
                <c:pt idx="82">
                  <c:v>345.48296750991881</c:v>
                </c:pt>
                <c:pt idx="83">
                  <c:v>351.17609533532072</c:v>
                </c:pt>
                <c:pt idx="84">
                  <c:v>357.16886146732281</c:v>
                </c:pt>
                <c:pt idx="85">
                  <c:v>363.46126590592496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18-4B1C-A813-15142817D199}"/>
            </c:ext>
          </c:extLst>
        </c:ser>
        <c:ser>
          <c:idx val="2"/>
          <c:order val="7"/>
          <c:tx>
            <c:strRef>
              <c:f>'mortes acum por 1mi'!$A$103</c:f>
              <c:strCache>
                <c:ptCount val="1"/>
                <c:pt idx="0">
                  <c:v>AM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1mi'!$B$103:$EF$103</c:f>
              <c:numCache>
                <c:formatCode>General</c:formatCode>
                <c:ptCount val="135"/>
                <c:pt idx="0">
                  <c:v>1.6889458733864837</c:v>
                </c:pt>
                <c:pt idx="1">
                  <c:v>2.8953357829482576</c:v>
                </c:pt>
                <c:pt idx="2">
                  <c:v>3.3778917467729674</c:v>
                </c:pt>
                <c:pt idx="3">
                  <c:v>4.5842816563347411</c:v>
                </c:pt>
                <c:pt idx="4">
                  <c:v>5.5493935839841608</c:v>
                </c:pt>
                <c:pt idx="5">
                  <c:v>7.2383394573706443</c:v>
                </c:pt>
                <c:pt idx="6">
                  <c:v>9.6511192764941924</c:v>
                </c:pt>
                <c:pt idx="7">
                  <c:v>12.063899095617741</c:v>
                </c:pt>
                <c:pt idx="8">
                  <c:v>12.787733041354805</c:v>
                </c:pt>
                <c:pt idx="9">
                  <c:v>14.959234878565999</c:v>
                </c:pt>
                <c:pt idx="10">
                  <c:v>17.130736715777193</c:v>
                </c:pt>
                <c:pt idx="11">
                  <c:v>21.715018372111931</c:v>
                </c:pt>
                <c:pt idx="12">
                  <c:v>25.57546608270961</c:v>
                </c:pt>
                <c:pt idx="13">
                  <c:v>29.918469757131998</c:v>
                </c:pt>
                <c:pt idx="14">
                  <c:v>34.985307377291441</c:v>
                </c:pt>
                <c:pt idx="15">
                  <c:v>38.845755087889124</c:v>
                </c:pt>
                <c:pt idx="16">
                  <c:v>43.912592708048578</c:v>
                </c:pt>
                <c:pt idx="17">
                  <c:v>44.636426653785641</c:v>
                </c:pt>
                <c:pt idx="18">
                  <c:v>46.566650509084482</c:v>
                </c:pt>
                <c:pt idx="19">
                  <c:v>49.944542255857449</c:v>
                </c:pt>
                <c:pt idx="20">
                  <c:v>56.459047767491022</c:v>
                </c:pt>
                <c:pt idx="21">
                  <c:v>61.525885387650476</c:v>
                </c:pt>
                <c:pt idx="22">
                  <c:v>69.246780808845827</c:v>
                </c:pt>
                <c:pt idx="23">
                  <c:v>73.348506501355857</c:v>
                </c:pt>
                <c:pt idx="24">
                  <c:v>77.208954211953539</c:v>
                </c:pt>
                <c:pt idx="25">
                  <c:v>84.688571651236529</c:v>
                </c:pt>
                <c:pt idx="26">
                  <c:v>91.685633126694825</c:v>
                </c:pt>
                <c:pt idx="27">
                  <c:v>102.54314231275079</c:v>
                </c:pt>
                <c:pt idx="28">
                  <c:v>114.84831939028089</c:v>
                </c:pt>
                <c:pt idx="29">
                  <c:v>120.88026893808976</c:v>
                </c:pt>
                <c:pt idx="30">
                  <c:v>132.22033408797043</c:v>
                </c:pt>
                <c:pt idx="31">
                  <c:v>140.90634143681521</c:v>
                </c:pt>
                <c:pt idx="32">
                  <c:v>156.58941026111827</c:v>
                </c:pt>
                <c:pt idx="33">
                  <c:v>181.19976441617845</c:v>
                </c:pt>
                <c:pt idx="34">
                  <c:v>194.47005342135796</c:v>
                </c:pt>
                <c:pt idx="35">
                  <c:v>210.87695619139808</c:v>
                </c:pt>
                <c:pt idx="36">
                  <c:v>232.10941859968534</c:v>
                </c:pt>
                <c:pt idx="37">
                  <c:v>242.24309384000424</c:v>
                </c:pt>
                <c:pt idx="38">
                  <c:v>249.72271127928721</c:v>
                </c:pt>
                <c:pt idx="39">
                  <c:v>264.92322413976558</c:v>
                </c:pt>
                <c:pt idx="40">
                  <c:v>279.88245901833153</c:v>
                </c:pt>
                <c:pt idx="41">
                  <c:v>297.97830766175815</c:v>
                </c:pt>
                <c:pt idx="42">
                  <c:v>321.14099392534422</c:v>
                </c:pt>
                <c:pt idx="43">
                  <c:v>331.75722512948789</c:v>
                </c:pt>
                <c:pt idx="44">
                  <c:v>340.92578844215734</c:v>
                </c:pt>
                <c:pt idx="45">
                  <c:v>345.75134808040445</c:v>
                </c:pt>
                <c:pt idx="46">
                  <c:v>359.74547103132102</c:v>
                </c:pt>
                <c:pt idx="47">
                  <c:v>376.63492976518586</c:v>
                </c:pt>
                <c:pt idx="48">
                  <c:v>390.87033069801481</c:v>
                </c:pt>
                <c:pt idx="49">
                  <c:v>402.69295181172015</c:v>
                </c:pt>
                <c:pt idx="50">
                  <c:v>420.78880045514677</c:v>
                </c:pt>
                <c:pt idx="51">
                  <c:v>424.16669220191977</c:v>
                </c:pt>
                <c:pt idx="52">
                  <c:v>429.71608578590389</c:v>
                </c:pt>
                <c:pt idx="53">
                  <c:v>446.84682250168112</c:v>
                </c:pt>
                <c:pt idx="54">
                  <c:v>456.25666379626296</c:v>
                </c:pt>
                <c:pt idx="55">
                  <c:v>473.86995647586485</c:v>
                </c:pt>
                <c:pt idx="56">
                  <c:v>485.21002162574553</c:v>
                </c:pt>
                <c:pt idx="57">
                  <c:v>493.89602897459025</c:v>
                </c:pt>
                <c:pt idx="58">
                  <c:v>495.10241888415209</c:v>
                </c:pt>
                <c:pt idx="59">
                  <c:v>499.68670054048681</c:v>
                </c:pt>
                <c:pt idx="60">
                  <c:v>507.16631797976976</c:v>
                </c:pt>
                <c:pt idx="61">
                  <c:v>515.8523253286146</c:v>
                </c:pt>
                <c:pt idx="62">
                  <c:v>526.70983451467055</c:v>
                </c:pt>
                <c:pt idx="63">
                  <c:v>530.57028222526822</c:v>
                </c:pt>
                <c:pt idx="64">
                  <c:v>538.53245562837594</c:v>
                </c:pt>
                <c:pt idx="65">
                  <c:v>542.87545930279828</c:v>
                </c:pt>
                <c:pt idx="66">
                  <c:v>547.94229692295778</c:v>
                </c:pt>
                <c:pt idx="67">
                  <c:v>558.55852812710145</c:v>
                </c:pt>
                <c:pt idx="68">
                  <c:v>570.13987125889446</c:v>
                </c:pt>
                <c:pt idx="69">
                  <c:v>579.06715658965152</c:v>
                </c:pt>
                <c:pt idx="70">
                  <c:v>586.06421806510991</c:v>
                </c:pt>
                <c:pt idx="71">
                  <c:v>594.75022541395469</c:v>
                </c:pt>
                <c:pt idx="72">
                  <c:v>601.2647309255882</c:v>
                </c:pt>
                <c:pt idx="73">
                  <c:v>606.0902905638352</c:v>
                </c:pt>
                <c:pt idx="74">
                  <c:v>615.01757589459237</c:v>
                </c:pt>
                <c:pt idx="75">
                  <c:v>622.25591535196304</c:v>
                </c:pt>
                <c:pt idx="76">
                  <c:v>628.52914288168427</c:v>
                </c:pt>
                <c:pt idx="77">
                  <c:v>633.11342453801899</c:v>
                </c:pt>
                <c:pt idx="78">
                  <c:v>639.38665206774021</c:v>
                </c:pt>
                <c:pt idx="79">
                  <c:v>641.07559794112672</c:v>
                </c:pt>
                <c:pt idx="80">
                  <c:v>644.45348968789972</c:v>
                </c:pt>
                <c:pt idx="81">
                  <c:v>648.072659416585</c:v>
                </c:pt>
                <c:pt idx="82">
                  <c:v>653.86333098248156</c:v>
                </c:pt>
                <c:pt idx="83">
                  <c:v>658.93016860264106</c:v>
                </c:pt>
                <c:pt idx="84">
                  <c:v>660.86039245793984</c:v>
                </c:pt>
                <c:pt idx="85">
                  <c:v>668.82256586104745</c:v>
                </c:pt>
                <c:pt idx="86">
                  <c:v>670.75278971634634</c:v>
                </c:pt>
                <c:pt idx="87">
                  <c:v>673.64812549929468</c:v>
                </c:pt>
                <c:pt idx="88">
                  <c:v>681.12774293857763</c:v>
                </c:pt>
                <c:pt idx="89">
                  <c:v>685.95330257682474</c:v>
                </c:pt>
                <c:pt idx="90">
                  <c:v>690.53758423315946</c:v>
                </c:pt>
                <c:pt idx="91">
                  <c:v>696.5695337809683</c:v>
                </c:pt>
                <c:pt idx="92">
                  <c:v>704.04915122025136</c:v>
                </c:pt>
                <c:pt idx="93">
                  <c:v>706.70320902128719</c:v>
                </c:pt>
                <c:pt idx="94">
                  <c:v>708.87471085849847</c:v>
                </c:pt>
                <c:pt idx="95">
                  <c:v>712.25260260527136</c:v>
                </c:pt>
                <c:pt idx="96">
                  <c:v>715.87177233395676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18-4B1C-A813-15142817D199}"/>
            </c:ext>
          </c:extLst>
        </c:ser>
        <c:ser>
          <c:idx val="3"/>
          <c:order val="8"/>
          <c:tx>
            <c:strRef>
              <c:f>'mortes acum por 1mi'!$A$104</c:f>
              <c:strCache>
                <c:ptCount val="1"/>
                <c:pt idx="0">
                  <c:v>AP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1mi'!$B$104:$EF$104</c:f>
              <c:numCache>
                <c:formatCode>General</c:formatCode>
                <c:ptCount val="135"/>
                <c:pt idx="0">
                  <c:v>1.1824090638749201</c:v>
                </c:pt>
                <c:pt idx="1">
                  <c:v>2.3648181277498401</c:v>
                </c:pt>
                <c:pt idx="2">
                  <c:v>2.3648181277498401</c:v>
                </c:pt>
                <c:pt idx="3">
                  <c:v>2.3648181277498401</c:v>
                </c:pt>
                <c:pt idx="4">
                  <c:v>2.3648181277498401</c:v>
                </c:pt>
                <c:pt idx="5">
                  <c:v>2.3648181277498401</c:v>
                </c:pt>
                <c:pt idx="6">
                  <c:v>2.3648181277498401</c:v>
                </c:pt>
                <c:pt idx="7">
                  <c:v>3.5472271916247604</c:v>
                </c:pt>
                <c:pt idx="8">
                  <c:v>5.9120453193746005</c:v>
                </c:pt>
                <c:pt idx="9">
                  <c:v>5.9120453193746005</c:v>
                </c:pt>
                <c:pt idx="10">
                  <c:v>7.0944543832495208</c:v>
                </c:pt>
                <c:pt idx="11">
                  <c:v>8.2768634471244393</c:v>
                </c:pt>
                <c:pt idx="12">
                  <c:v>10.64168157487428</c:v>
                </c:pt>
                <c:pt idx="13">
                  <c:v>11.824090638749201</c:v>
                </c:pt>
                <c:pt idx="14">
                  <c:v>11.824090638749201</c:v>
                </c:pt>
                <c:pt idx="15">
                  <c:v>13.00649970262412</c:v>
                </c:pt>
                <c:pt idx="16">
                  <c:v>15.371317830373961</c:v>
                </c:pt>
                <c:pt idx="17">
                  <c:v>15.371317830373961</c:v>
                </c:pt>
                <c:pt idx="18">
                  <c:v>16.553726894248879</c:v>
                </c:pt>
                <c:pt idx="19">
                  <c:v>18.918545021998721</c:v>
                </c:pt>
                <c:pt idx="20">
                  <c:v>21.28336314974856</c:v>
                </c:pt>
                <c:pt idx="21">
                  <c:v>22.465772213623481</c:v>
                </c:pt>
                <c:pt idx="22">
                  <c:v>24.83059034137332</c:v>
                </c:pt>
                <c:pt idx="23">
                  <c:v>30.742635660747922</c:v>
                </c:pt>
                <c:pt idx="24">
                  <c:v>33.107453788497757</c:v>
                </c:pt>
                <c:pt idx="25">
                  <c:v>36.654680980122521</c:v>
                </c:pt>
                <c:pt idx="26">
                  <c:v>40.201908171747284</c:v>
                </c:pt>
                <c:pt idx="27">
                  <c:v>43.749135363372041</c:v>
                </c:pt>
                <c:pt idx="28">
                  <c:v>47.296362554996804</c:v>
                </c:pt>
                <c:pt idx="29">
                  <c:v>50.843589746621561</c:v>
                </c:pt>
                <c:pt idx="30">
                  <c:v>57.938044129871081</c:v>
                </c:pt>
                <c:pt idx="31">
                  <c:v>65.032498513120601</c:v>
                </c:pt>
                <c:pt idx="32">
                  <c:v>66.214907576995515</c:v>
                </c:pt>
                <c:pt idx="33">
                  <c:v>72.126952896370113</c:v>
                </c:pt>
                <c:pt idx="34">
                  <c:v>78.038998215744726</c:v>
                </c:pt>
                <c:pt idx="35">
                  <c:v>81.586225407369483</c:v>
                </c:pt>
                <c:pt idx="36">
                  <c:v>85.133452598994239</c:v>
                </c:pt>
                <c:pt idx="37">
                  <c:v>86.315861662869168</c:v>
                </c:pt>
                <c:pt idx="38">
                  <c:v>101.68717949324312</c:v>
                </c:pt>
                <c:pt idx="39">
                  <c:v>111.14645200424249</c:v>
                </c:pt>
                <c:pt idx="40">
                  <c:v>119.42331545136693</c:v>
                </c:pt>
                <c:pt idx="41">
                  <c:v>121.78813357911677</c:v>
                </c:pt>
                <c:pt idx="42">
                  <c:v>127.70017889849136</c:v>
                </c:pt>
                <c:pt idx="43">
                  <c:v>140.70667860111547</c:v>
                </c:pt>
                <c:pt idx="44">
                  <c:v>150.16595111211487</c:v>
                </c:pt>
                <c:pt idx="45">
                  <c:v>160.80763268698914</c:v>
                </c:pt>
                <c:pt idx="46">
                  <c:v>167.90208707023865</c:v>
                </c:pt>
                <c:pt idx="47">
                  <c:v>178.54376864511292</c:v>
                </c:pt>
                <c:pt idx="48">
                  <c:v>185.63822302836246</c:v>
                </c:pt>
                <c:pt idx="49">
                  <c:v>191.55026834773705</c:v>
                </c:pt>
                <c:pt idx="50">
                  <c:v>192.73267741161197</c:v>
                </c:pt>
                <c:pt idx="51">
                  <c:v>198.64472273098656</c:v>
                </c:pt>
                <c:pt idx="52">
                  <c:v>204.55676805036114</c:v>
                </c:pt>
                <c:pt idx="53">
                  <c:v>216.38085868911037</c:v>
                </c:pt>
                <c:pt idx="54">
                  <c:v>234.11699464723415</c:v>
                </c:pt>
                <c:pt idx="55">
                  <c:v>244.75867622210845</c:v>
                </c:pt>
                <c:pt idx="56">
                  <c:v>254.21794873310782</c:v>
                </c:pt>
                <c:pt idx="57">
                  <c:v>262.49481218023226</c:v>
                </c:pt>
                <c:pt idx="58">
                  <c:v>269.58926656348177</c:v>
                </c:pt>
                <c:pt idx="59">
                  <c:v>280.23094813835604</c:v>
                </c:pt>
                <c:pt idx="60">
                  <c:v>292.05503877710527</c:v>
                </c:pt>
                <c:pt idx="61">
                  <c:v>300.33190222422974</c:v>
                </c:pt>
                <c:pt idx="62">
                  <c:v>307.42635660747919</c:v>
                </c:pt>
                <c:pt idx="63">
                  <c:v>318.06803818235352</c:v>
                </c:pt>
                <c:pt idx="64">
                  <c:v>321.61526537397827</c:v>
                </c:pt>
                <c:pt idx="65">
                  <c:v>328.70971975722779</c:v>
                </c:pt>
                <c:pt idx="66">
                  <c:v>336.9865832043522</c:v>
                </c:pt>
                <c:pt idx="67">
                  <c:v>341.71621945985186</c:v>
                </c:pt>
                <c:pt idx="68">
                  <c:v>358.26994635410074</c:v>
                </c:pt>
                <c:pt idx="69">
                  <c:v>368.91162792897507</c:v>
                </c:pt>
                <c:pt idx="70">
                  <c:v>377.18849137609953</c:v>
                </c:pt>
                <c:pt idx="71">
                  <c:v>383.10053669547409</c:v>
                </c:pt>
                <c:pt idx="72">
                  <c:v>389.0125820148487</c:v>
                </c:pt>
                <c:pt idx="73">
                  <c:v>398.47185452584807</c:v>
                </c:pt>
                <c:pt idx="74">
                  <c:v>399.65426358972297</c:v>
                </c:pt>
                <c:pt idx="75">
                  <c:v>404.38389984522269</c:v>
                </c:pt>
                <c:pt idx="76">
                  <c:v>411.4783542284722</c:v>
                </c:pt>
                <c:pt idx="77">
                  <c:v>417.39039954784676</c:v>
                </c:pt>
                <c:pt idx="78">
                  <c:v>424.48485393109627</c:v>
                </c:pt>
                <c:pt idx="79">
                  <c:v>439.85617176147025</c:v>
                </c:pt>
                <c:pt idx="80">
                  <c:v>449.31544427246962</c:v>
                </c:pt>
                <c:pt idx="81">
                  <c:v>457.59230771959403</c:v>
                </c:pt>
                <c:pt idx="82">
                  <c:v>465.8691711667185</c:v>
                </c:pt>
                <c:pt idx="83">
                  <c:v>474.14603461384291</c:v>
                </c:pt>
                <c:pt idx="84">
                  <c:v>480.05807993321753</c:v>
                </c:pt>
                <c:pt idx="85">
                  <c:v>481.24048899709248</c:v>
                </c:pt>
                <c:pt idx="86">
                  <c:v>488.33494338034194</c:v>
                </c:pt>
                <c:pt idx="87">
                  <c:v>493.06457963584171</c:v>
                </c:pt>
                <c:pt idx="88">
                  <c:v>496.61180682746635</c:v>
                </c:pt>
                <c:pt idx="89">
                  <c:v>504.88867027459082</c:v>
                </c:pt>
                <c:pt idx="90">
                  <c:v>517.89516997721501</c:v>
                </c:pt>
                <c:pt idx="91">
                  <c:v>521.44239716883965</c:v>
                </c:pt>
                <c:pt idx="92">
                  <c:v>522.62480623271472</c:v>
                </c:pt>
                <c:pt idx="93">
                  <c:v>530.90166967983907</c:v>
                </c:pt>
                <c:pt idx="94">
                  <c:v>537.99612406308859</c:v>
                </c:pt>
                <c:pt idx="95">
                  <c:v>546.27298751021306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18-4B1C-A813-15142817D199}"/>
            </c:ext>
          </c:extLst>
        </c:ser>
        <c:ser>
          <c:idx val="4"/>
          <c:order val="9"/>
          <c:tx>
            <c:strRef>
              <c:f>'mortes acum por 1mi'!$A$105</c:f>
              <c:strCache>
                <c:ptCount val="1"/>
                <c:pt idx="0">
                  <c:v>BA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1mi'!$B$105:$EF$105</c:f>
              <c:numCache>
                <c:formatCode>General</c:formatCode>
                <c:ptCount val="135"/>
                <c:pt idx="0">
                  <c:v>1.0085346233970351</c:v>
                </c:pt>
                <c:pt idx="1">
                  <c:v>1.2774771896362442</c:v>
                </c:pt>
                <c:pt idx="2">
                  <c:v>1.2774771896362442</c:v>
                </c:pt>
                <c:pt idx="3">
                  <c:v>1.4119484727558491</c:v>
                </c:pt>
                <c:pt idx="4">
                  <c:v>1.4119484727558491</c:v>
                </c:pt>
                <c:pt idx="5">
                  <c:v>1.4791841143156514</c:v>
                </c:pt>
                <c:pt idx="6">
                  <c:v>1.4791841143156514</c:v>
                </c:pt>
                <c:pt idx="7">
                  <c:v>1.8153623221146633</c:v>
                </c:pt>
                <c:pt idx="8">
                  <c:v>2.0170692467940703</c:v>
                </c:pt>
                <c:pt idx="9">
                  <c:v>2.4204830961528838</c:v>
                </c:pt>
                <c:pt idx="10">
                  <c:v>2.4877187377126861</c:v>
                </c:pt>
                <c:pt idx="11">
                  <c:v>3.0256038701911052</c:v>
                </c:pt>
                <c:pt idx="12">
                  <c:v>3.0928395117509075</c:v>
                </c:pt>
                <c:pt idx="13">
                  <c:v>3.1600751533107099</c:v>
                </c:pt>
                <c:pt idx="14">
                  <c:v>3.3617820779901169</c:v>
                </c:pt>
                <c:pt idx="15">
                  <c:v>3.9669028520283383</c:v>
                </c:pt>
                <c:pt idx="16">
                  <c:v>4.3030810598273499</c:v>
                </c:pt>
                <c:pt idx="17">
                  <c:v>4.706494909186163</c:v>
                </c:pt>
                <c:pt idx="18">
                  <c:v>4.9082018338655704</c:v>
                </c:pt>
                <c:pt idx="19">
                  <c:v>5.1099087585449769</c:v>
                </c:pt>
                <c:pt idx="20">
                  <c:v>5.7822651741430011</c:v>
                </c:pt>
                <c:pt idx="21">
                  <c:v>6.4546215897410244</c:v>
                </c:pt>
                <c:pt idx="22">
                  <c:v>6.992506722219443</c:v>
                </c:pt>
                <c:pt idx="23">
                  <c:v>7.8665700624968737</c:v>
                </c:pt>
                <c:pt idx="24">
                  <c:v>8.2699839118556877</c:v>
                </c:pt>
                <c:pt idx="25">
                  <c:v>8.2699839118556877</c:v>
                </c:pt>
                <c:pt idx="26">
                  <c:v>9.4802254599321287</c:v>
                </c:pt>
                <c:pt idx="27">
                  <c:v>9.8164036677311408</c:v>
                </c:pt>
                <c:pt idx="28">
                  <c:v>10.757702649568374</c:v>
                </c:pt>
                <c:pt idx="29">
                  <c:v>11.093880857367385</c:v>
                </c:pt>
                <c:pt idx="30">
                  <c:v>12.304122405443827</c:v>
                </c:pt>
                <c:pt idx="31">
                  <c:v>13.178185745721258</c:v>
                </c:pt>
                <c:pt idx="32">
                  <c:v>13.581599595080073</c:v>
                </c:pt>
                <c:pt idx="33">
                  <c:v>14.186720369118294</c:v>
                </c:pt>
                <c:pt idx="34">
                  <c:v>15.128019350955526</c:v>
                </c:pt>
                <c:pt idx="35">
                  <c:v>15.867611408113353</c:v>
                </c:pt>
                <c:pt idx="36">
                  <c:v>17.615738088668213</c:v>
                </c:pt>
                <c:pt idx="37">
                  <c:v>18.893215278304456</c:v>
                </c:pt>
                <c:pt idx="38">
                  <c:v>19.229393486103469</c:v>
                </c:pt>
                <c:pt idx="39">
                  <c:v>19.834514260141692</c:v>
                </c:pt>
                <c:pt idx="40">
                  <c:v>20.97752016665833</c:v>
                </c:pt>
                <c:pt idx="41">
                  <c:v>21.918819148495562</c:v>
                </c:pt>
                <c:pt idx="42">
                  <c:v>24.339302244648447</c:v>
                </c:pt>
                <c:pt idx="43">
                  <c:v>25.280601226485679</c:v>
                </c:pt>
                <c:pt idx="44">
                  <c:v>26.82702098236113</c:v>
                </c:pt>
                <c:pt idx="45">
                  <c:v>27.768319964198366</c:v>
                </c:pt>
                <c:pt idx="46">
                  <c:v>30.928395117509076</c:v>
                </c:pt>
                <c:pt idx="47">
                  <c:v>32.071401024025711</c:v>
                </c:pt>
                <c:pt idx="48">
                  <c:v>33.281642572102157</c:v>
                </c:pt>
                <c:pt idx="49">
                  <c:v>35.702125668255043</c:v>
                </c:pt>
                <c:pt idx="50">
                  <c:v>38.324315689087335</c:v>
                </c:pt>
                <c:pt idx="51">
                  <c:v>40.94650570991962</c:v>
                </c:pt>
                <c:pt idx="52">
                  <c:v>42.896339315153895</c:v>
                </c:pt>
                <c:pt idx="53">
                  <c:v>44.846172920388156</c:v>
                </c:pt>
                <c:pt idx="54">
                  <c:v>47.13218473342144</c:v>
                </c:pt>
                <c:pt idx="55">
                  <c:v>49.485432188014521</c:v>
                </c:pt>
                <c:pt idx="56">
                  <c:v>51.233558868569382</c:v>
                </c:pt>
                <c:pt idx="57">
                  <c:v>53.116156832243846</c:v>
                </c:pt>
                <c:pt idx="58">
                  <c:v>55.065990437478114</c:v>
                </c:pt>
                <c:pt idx="59">
                  <c:v>56.881352759592779</c:v>
                </c:pt>
                <c:pt idx="60">
                  <c:v>59.100128931066259</c:v>
                </c:pt>
                <c:pt idx="61">
                  <c:v>61.184433819420128</c:v>
                </c:pt>
                <c:pt idx="62">
                  <c:v>62.999796141534787</c:v>
                </c:pt>
                <c:pt idx="63">
                  <c:v>65.554750520807275</c:v>
                </c:pt>
                <c:pt idx="64">
                  <c:v>68.109704900079777</c:v>
                </c:pt>
                <c:pt idx="65">
                  <c:v>69.857831580634624</c:v>
                </c:pt>
                <c:pt idx="66">
                  <c:v>71.874900827428689</c:v>
                </c:pt>
                <c:pt idx="67">
                  <c:v>74.295383923581582</c:v>
                </c:pt>
                <c:pt idx="68">
                  <c:v>76.984809585973679</c:v>
                </c:pt>
                <c:pt idx="69">
                  <c:v>79.405292682126557</c:v>
                </c:pt>
                <c:pt idx="70">
                  <c:v>82.161953986078458</c:v>
                </c:pt>
                <c:pt idx="71">
                  <c:v>84.91861529003036</c:v>
                </c:pt>
                <c:pt idx="72">
                  <c:v>87.742512235542051</c:v>
                </c:pt>
                <c:pt idx="73">
                  <c:v>90.768116105733156</c:v>
                </c:pt>
                <c:pt idx="74">
                  <c:v>93.524777409685058</c:v>
                </c:pt>
                <c:pt idx="75">
                  <c:v>96.886559487675157</c:v>
                </c:pt>
                <c:pt idx="76">
                  <c:v>100.24834156566529</c:v>
                </c:pt>
                <c:pt idx="77">
                  <c:v>103.6101236436554</c:v>
                </c:pt>
                <c:pt idx="78">
                  <c:v>107.64426213724354</c:v>
                </c:pt>
                <c:pt idx="79">
                  <c:v>110.40092344119545</c:v>
                </c:pt>
                <c:pt idx="80">
                  <c:v>114.09888372698457</c:v>
                </c:pt>
                <c:pt idx="81">
                  <c:v>117.52790144653449</c:v>
                </c:pt>
                <c:pt idx="82">
                  <c:v>121.02415480764421</c:v>
                </c:pt>
                <c:pt idx="83">
                  <c:v>124.58764381031374</c:v>
                </c:pt>
                <c:pt idx="84">
                  <c:v>127.88219024674403</c:v>
                </c:pt>
                <c:pt idx="85">
                  <c:v>130.90779411693515</c:v>
                </c:pt>
                <c:pt idx="86">
                  <c:v>134.53851876116448</c:v>
                </c:pt>
                <c:pt idx="87">
                  <c:v>137.83306519759481</c:v>
                </c:pt>
                <c:pt idx="88">
                  <c:v>141.66549676650351</c:v>
                </c:pt>
                <c:pt idx="89">
                  <c:v>145.76687090165146</c:v>
                </c:pt>
                <c:pt idx="90">
                  <c:v>148.99418169652199</c:v>
                </c:pt>
                <c:pt idx="91">
                  <c:v>153.09555583166991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18-4B1C-A813-15142817D199}"/>
            </c:ext>
          </c:extLst>
        </c:ser>
        <c:ser>
          <c:idx val="6"/>
          <c:order val="10"/>
          <c:tx>
            <c:strRef>
              <c:f>'mortes acum por 1mi'!$A$107</c:f>
              <c:strCache>
                <c:ptCount val="1"/>
                <c:pt idx="0">
                  <c:v>DF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1mi'!$B$107:$EF$107</c:f>
              <c:numCache>
                <c:formatCode>General</c:formatCode>
                <c:ptCount val="135"/>
                <c:pt idx="0">
                  <c:v>1.3265819157700078</c:v>
                </c:pt>
                <c:pt idx="1">
                  <c:v>1.6582273947125099</c:v>
                </c:pt>
                <c:pt idx="2">
                  <c:v>2.3215183525975136</c:v>
                </c:pt>
                <c:pt idx="3">
                  <c:v>2.3215183525975136</c:v>
                </c:pt>
                <c:pt idx="4">
                  <c:v>3.3164547894250198</c:v>
                </c:pt>
                <c:pt idx="5">
                  <c:v>3.9797457473100235</c:v>
                </c:pt>
                <c:pt idx="6">
                  <c:v>3.9797457473100235</c:v>
                </c:pt>
                <c:pt idx="7">
                  <c:v>4.3113912262525256</c:v>
                </c:pt>
                <c:pt idx="8">
                  <c:v>4.6430367051950272</c:v>
                </c:pt>
                <c:pt idx="9">
                  <c:v>4.6430367051950272</c:v>
                </c:pt>
                <c:pt idx="10">
                  <c:v>4.6430367051950272</c:v>
                </c:pt>
                <c:pt idx="11">
                  <c:v>4.9746821841375288</c:v>
                </c:pt>
                <c:pt idx="12">
                  <c:v>5.637973142022533</c:v>
                </c:pt>
                <c:pt idx="13">
                  <c:v>5.637973142022533</c:v>
                </c:pt>
                <c:pt idx="14">
                  <c:v>6.6329095788500396</c:v>
                </c:pt>
                <c:pt idx="15">
                  <c:v>6.6329095788500396</c:v>
                </c:pt>
                <c:pt idx="16">
                  <c:v>7.959491494620047</c:v>
                </c:pt>
                <c:pt idx="17">
                  <c:v>7.959491494620047</c:v>
                </c:pt>
                <c:pt idx="18">
                  <c:v>7.959491494620047</c:v>
                </c:pt>
                <c:pt idx="19">
                  <c:v>7.959491494620047</c:v>
                </c:pt>
                <c:pt idx="20">
                  <c:v>8.2911369735625495</c:v>
                </c:pt>
                <c:pt idx="21">
                  <c:v>8.2911369735625495</c:v>
                </c:pt>
                <c:pt idx="22">
                  <c:v>8.6227824525050512</c:v>
                </c:pt>
                <c:pt idx="23">
                  <c:v>8.6227824525050512</c:v>
                </c:pt>
                <c:pt idx="24">
                  <c:v>8.9544279314475528</c:v>
                </c:pt>
                <c:pt idx="25">
                  <c:v>8.9544279314475528</c:v>
                </c:pt>
                <c:pt idx="26">
                  <c:v>9.2860734103900544</c:v>
                </c:pt>
                <c:pt idx="27">
                  <c:v>9.2860734103900544</c:v>
                </c:pt>
                <c:pt idx="28">
                  <c:v>9.9493643682750577</c:v>
                </c:pt>
                <c:pt idx="29">
                  <c:v>9.9493643682750577</c:v>
                </c:pt>
                <c:pt idx="30">
                  <c:v>10.281009847217561</c:v>
                </c:pt>
                <c:pt idx="31">
                  <c:v>10.944300805102564</c:v>
                </c:pt>
                <c:pt idx="32">
                  <c:v>10.944300805102564</c:v>
                </c:pt>
                <c:pt idx="33">
                  <c:v>10.944300805102564</c:v>
                </c:pt>
                <c:pt idx="34">
                  <c:v>11.275946284045066</c:v>
                </c:pt>
                <c:pt idx="35">
                  <c:v>11.607591762987569</c:v>
                </c:pt>
                <c:pt idx="36">
                  <c:v>12.270882720872573</c:v>
                </c:pt>
                <c:pt idx="37">
                  <c:v>12.934173678757578</c:v>
                </c:pt>
                <c:pt idx="38">
                  <c:v>13.929110115585082</c:v>
                </c:pt>
                <c:pt idx="39">
                  <c:v>14.592401073470086</c:v>
                </c:pt>
                <c:pt idx="40">
                  <c:v>15.255692031355089</c:v>
                </c:pt>
                <c:pt idx="41">
                  <c:v>15.918982989240094</c:v>
                </c:pt>
                <c:pt idx="42">
                  <c:v>16.913919426067601</c:v>
                </c:pt>
                <c:pt idx="43">
                  <c:v>18.240501341837607</c:v>
                </c:pt>
                <c:pt idx="44">
                  <c:v>18.572146820780109</c:v>
                </c:pt>
                <c:pt idx="45">
                  <c:v>19.567083257607617</c:v>
                </c:pt>
                <c:pt idx="46">
                  <c:v>21.888601610205129</c:v>
                </c:pt>
                <c:pt idx="47">
                  <c:v>23.878474483860142</c:v>
                </c:pt>
                <c:pt idx="48">
                  <c:v>25.53670187857265</c:v>
                </c:pt>
                <c:pt idx="49">
                  <c:v>27.858220231170165</c:v>
                </c:pt>
                <c:pt idx="50">
                  <c:v>29.848093104825175</c:v>
                </c:pt>
                <c:pt idx="51">
                  <c:v>31.50632049953769</c:v>
                </c:pt>
                <c:pt idx="52">
                  <c:v>34.491129810020205</c:v>
                </c:pt>
                <c:pt idx="53">
                  <c:v>37.807584599445221</c:v>
                </c:pt>
                <c:pt idx="54">
                  <c:v>41.124039388870244</c:v>
                </c:pt>
                <c:pt idx="55">
                  <c:v>44.108848699352755</c:v>
                </c:pt>
                <c:pt idx="56">
                  <c:v>47.093658009835274</c:v>
                </c:pt>
                <c:pt idx="57">
                  <c:v>51.0734037571453</c:v>
                </c:pt>
                <c:pt idx="58">
                  <c:v>53.726567588685313</c:v>
                </c:pt>
                <c:pt idx="59">
                  <c:v>56.379731420225333</c:v>
                </c:pt>
                <c:pt idx="60">
                  <c:v>56.711376899167831</c:v>
                </c:pt>
                <c:pt idx="61">
                  <c:v>58.701249772822848</c:v>
                </c:pt>
                <c:pt idx="62">
                  <c:v>63.344286478017871</c:v>
                </c:pt>
                <c:pt idx="63">
                  <c:v>65.00251387273039</c:v>
                </c:pt>
                <c:pt idx="64">
                  <c:v>66.992386746385392</c:v>
                </c:pt>
                <c:pt idx="65">
                  <c:v>68.982259620040409</c:v>
                </c:pt>
                <c:pt idx="66">
                  <c:v>70.972132493695412</c:v>
                </c:pt>
                <c:pt idx="67">
                  <c:v>70.972132493695412</c:v>
                </c:pt>
                <c:pt idx="68">
                  <c:v>78.268333030430469</c:v>
                </c:pt>
                <c:pt idx="69">
                  <c:v>84.901242609280501</c:v>
                </c:pt>
                <c:pt idx="70">
                  <c:v>90.870861230245538</c:v>
                </c:pt>
                <c:pt idx="71">
                  <c:v>93.524025061785551</c:v>
                </c:pt>
                <c:pt idx="72">
                  <c:v>97.172125330153079</c:v>
                </c:pt>
                <c:pt idx="73">
                  <c:v>100.82022559852059</c:v>
                </c:pt>
                <c:pt idx="74">
                  <c:v>105.79490778265813</c:v>
                </c:pt>
                <c:pt idx="75">
                  <c:v>115.41262667199068</c:v>
                </c:pt>
                <c:pt idx="76">
                  <c:v>121.05059981401321</c:v>
                </c:pt>
                <c:pt idx="77">
                  <c:v>125.69363651920824</c:v>
                </c:pt>
                <c:pt idx="78">
                  <c:v>131.33160966123077</c:v>
                </c:pt>
                <c:pt idx="79">
                  <c:v>133.98477349277078</c:v>
                </c:pt>
                <c:pt idx="80">
                  <c:v>140.28603759267833</c:v>
                </c:pt>
                <c:pt idx="81">
                  <c:v>148.90882004518338</c:v>
                </c:pt>
                <c:pt idx="82">
                  <c:v>157.53160249768843</c:v>
                </c:pt>
                <c:pt idx="83">
                  <c:v>164.16451207653847</c:v>
                </c:pt>
                <c:pt idx="84">
                  <c:v>168.80754878173349</c:v>
                </c:pt>
                <c:pt idx="85">
                  <c:v>176.43539479741102</c:v>
                </c:pt>
                <c:pt idx="86">
                  <c:v>178.09362219212355</c:v>
                </c:pt>
                <c:pt idx="87">
                  <c:v>181.74172246049108</c:v>
                </c:pt>
                <c:pt idx="88">
                  <c:v>185.38982272885858</c:v>
                </c:pt>
                <c:pt idx="89">
                  <c:v>194.67589613924864</c:v>
                </c:pt>
                <c:pt idx="90">
                  <c:v>205.62019694435122</c:v>
                </c:pt>
                <c:pt idx="91">
                  <c:v>209.26829721271875</c:v>
                </c:pt>
                <c:pt idx="92">
                  <c:v>213.24804296002876</c:v>
                </c:pt>
                <c:pt idx="93">
                  <c:v>222.53411637041881</c:v>
                </c:pt>
                <c:pt idx="94">
                  <c:v>231.82018978080887</c:v>
                </c:pt>
                <c:pt idx="95">
                  <c:v>240.77461771225643</c:v>
                </c:pt>
                <c:pt idx="96">
                  <c:v>254.37208234889903</c:v>
                </c:pt>
                <c:pt idx="97">
                  <c:v>265.64802863294403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18-4B1C-A813-15142817D199}"/>
            </c:ext>
          </c:extLst>
        </c:ser>
        <c:ser>
          <c:idx val="7"/>
          <c:order val="11"/>
          <c:tx>
            <c:strRef>
              <c:f>'mortes acum por 1mi'!$A$108</c:f>
              <c:strCache>
                <c:ptCount val="1"/>
                <c:pt idx="0">
                  <c:v>ES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1mi'!$B$108:$EF$108</c:f>
              <c:numCache>
                <c:formatCode>General</c:formatCode>
                <c:ptCount val="135"/>
                <c:pt idx="0">
                  <c:v>1.2441989225237331</c:v>
                </c:pt>
                <c:pt idx="1">
                  <c:v>1.4930387070284796</c:v>
                </c:pt>
                <c:pt idx="2">
                  <c:v>1.4930387070284796</c:v>
                </c:pt>
                <c:pt idx="3">
                  <c:v>1.4930387070284796</c:v>
                </c:pt>
                <c:pt idx="4">
                  <c:v>1.4930387070284796</c:v>
                </c:pt>
                <c:pt idx="5">
                  <c:v>1.4930387070284796</c:v>
                </c:pt>
                <c:pt idx="6">
                  <c:v>1.7418784915332264</c:v>
                </c:pt>
                <c:pt idx="7">
                  <c:v>2.2395580605427194</c:v>
                </c:pt>
                <c:pt idx="8">
                  <c:v>2.2395580605427194</c:v>
                </c:pt>
                <c:pt idx="9">
                  <c:v>3.4837569830664528</c:v>
                </c:pt>
                <c:pt idx="10">
                  <c:v>4.2302763365806921</c:v>
                </c:pt>
                <c:pt idx="11">
                  <c:v>4.4791161210854389</c:v>
                </c:pt>
                <c:pt idx="12">
                  <c:v>5.4744752591044259</c:v>
                </c:pt>
                <c:pt idx="13">
                  <c:v>6.2209946126186662</c:v>
                </c:pt>
                <c:pt idx="14">
                  <c:v>6.9675139661329055</c:v>
                </c:pt>
                <c:pt idx="15">
                  <c:v>7.4651935351423981</c:v>
                </c:pt>
                <c:pt idx="16">
                  <c:v>8.2117128886566384</c:v>
                </c:pt>
                <c:pt idx="17">
                  <c:v>8.4605526731613843</c:v>
                </c:pt>
                <c:pt idx="18">
                  <c:v>8.4605526731613843</c:v>
                </c:pt>
                <c:pt idx="19">
                  <c:v>10.451270949199358</c:v>
                </c:pt>
                <c:pt idx="20">
                  <c:v>10.451270949199358</c:v>
                </c:pt>
                <c:pt idx="21">
                  <c:v>11.695469871723091</c:v>
                </c:pt>
                <c:pt idx="22">
                  <c:v>12.690829009742078</c:v>
                </c:pt>
                <c:pt idx="23">
                  <c:v>14.183867716770557</c:v>
                </c:pt>
                <c:pt idx="24">
                  <c:v>15.925746208303783</c:v>
                </c:pt>
                <c:pt idx="25">
                  <c:v>18.911823622360743</c:v>
                </c:pt>
                <c:pt idx="26">
                  <c:v>20.653702113893967</c:v>
                </c:pt>
                <c:pt idx="27">
                  <c:v>23.888619312455674</c:v>
                </c:pt>
                <c:pt idx="28">
                  <c:v>25.381658019484156</c:v>
                </c:pt>
                <c:pt idx="29">
                  <c:v>28.367735433541114</c:v>
                </c:pt>
                <c:pt idx="30">
                  <c:v>30.358453709579088</c:v>
                </c:pt>
                <c:pt idx="31">
                  <c:v>33.095691339131299</c:v>
                </c:pt>
                <c:pt idx="32">
                  <c:v>36.081768753188257</c:v>
                </c:pt>
                <c:pt idx="33">
                  <c:v>38.57016659823573</c:v>
                </c:pt>
                <c:pt idx="34">
                  <c:v>41.058564443283196</c:v>
                </c:pt>
                <c:pt idx="35">
                  <c:v>42.800442934816417</c:v>
                </c:pt>
                <c:pt idx="36">
                  <c:v>45.040000995359136</c:v>
                </c:pt>
                <c:pt idx="37">
                  <c:v>48.772597762930332</c:v>
                </c:pt>
                <c:pt idx="38">
                  <c:v>52.754034315006287</c:v>
                </c:pt>
                <c:pt idx="39">
                  <c:v>57.979669789605964</c:v>
                </c:pt>
                <c:pt idx="40">
                  <c:v>61.961106341681905</c:v>
                </c:pt>
                <c:pt idx="41">
                  <c:v>64.69834397123411</c:v>
                </c:pt>
                <c:pt idx="42">
                  <c:v>67.435581600786335</c:v>
                </c:pt>
                <c:pt idx="43">
                  <c:v>70.919338583852792</c:v>
                </c:pt>
                <c:pt idx="44">
                  <c:v>75.149614920433478</c:v>
                </c:pt>
                <c:pt idx="45">
                  <c:v>80.872929964042655</c:v>
                </c:pt>
                <c:pt idx="46">
                  <c:v>84.854366516118603</c:v>
                </c:pt>
                <c:pt idx="47">
                  <c:v>90.328841775223026</c:v>
                </c:pt>
                <c:pt idx="48">
                  <c:v>98.7893944483844</c:v>
                </c:pt>
                <c:pt idx="49">
                  <c:v>103.76619013847935</c:v>
                </c:pt>
                <c:pt idx="50">
                  <c:v>110.98254388911698</c:v>
                </c:pt>
                <c:pt idx="51">
                  <c:v>115.71049979470718</c:v>
                </c:pt>
                <c:pt idx="52">
                  <c:v>121.1849750538116</c:v>
                </c:pt>
                <c:pt idx="53">
                  <c:v>127.15712988192553</c:v>
                </c:pt>
                <c:pt idx="54">
                  <c:v>133.87580406355369</c:v>
                </c:pt>
                <c:pt idx="55">
                  <c:v>139.35027932265811</c:v>
                </c:pt>
                <c:pt idx="56">
                  <c:v>145.07359436626729</c:v>
                </c:pt>
                <c:pt idx="57">
                  <c:v>150.29922984086696</c:v>
                </c:pt>
                <c:pt idx="58">
                  <c:v>152.78762768591443</c:v>
                </c:pt>
                <c:pt idx="59">
                  <c:v>165.22961691115174</c:v>
                </c:pt>
                <c:pt idx="60">
                  <c:v>173.69016958431314</c:v>
                </c:pt>
                <c:pt idx="61">
                  <c:v>183.39492117999825</c:v>
                </c:pt>
                <c:pt idx="62">
                  <c:v>194.09503191370237</c:v>
                </c:pt>
                <c:pt idx="63">
                  <c:v>200.56486631082578</c:v>
                </c:pt>
                <c:pt idx="64">
                  <c:v>207.03470070794918</c:v>
                </c:pt>
                <c:pt idx="65">
                  <c:v>216.73945230363429</c:v>
                </c:pt>
                <c:pt idx="66">
                  <c:v>224.95116519229094</c:v>
                </c:pt>
                <c:pt idx="67">
                  <c:v>232.91403829644284</c:v>
                </c:pt>
                <c:pt idx="68">
                  <c:v>239.38387269356625</c:v>
                </c:pt>
                <c:pt idx="69">
                  <c:v>245.35602752168015</c:v>
                </c:pt>
                <c:pt idx="70">
                  <c:v>254.31425976385106</c:v>
                </c:pt>
                <c:pt idx="71">
                  <c:v>262.27713286800292</c:v>
                </c:pt>
                <c:pt idx="72">
                  <c:v>270.24000597215485</c:v>
                </c:pt>
                <c:pt idx="73">
                  <c:v>281.43779627486839</c:v>
                </c:pt>
                <c:pt idx="74">
                  <c:v>290.89370808604878</c:v>
                </c:pt>
                <c:pt idx="75">
                  <c:v>302.83801774227663</c:v>
                </c:pt>
                <c:pt idx="76">
                  <c:v>314.78232739850444</c:v>
                </c:pt>
                <c:pt idx="77">
                  <c:v>322.74520050265636</c:v>
                </c:pt>
                <c:pt idx="78">
                  <c:v>329.96155425329403</c:v>
                </c:pt>
                <c:pt idx="79">
                  <c:v>338.9197864954649</c:v>
                </c:pt>
                <c:pt idx="80">
                  <c:v>354.59669291926394</c:v>
                </c:pt>
                <c:pt idx="81">
                  <c:v>364.05260473044427</c:v>
                </c:pt>
                <c:pt idx="82">
                  <c:v>370.77127891207249</c:v>
                </c:pt>
                <c:pt idx="83">
                  <c:v>375.00155524865318</c:v>
                </c:pt>
                <c:pt idx="84">
                  <c:v>375.00155524865318</c:v>
                </c:pt>
                <c:pt idx="85">
                  <c:v>390.18078210344265</c:v>
                </c:pt>
                <c:pt idx="86">
                  <c:v>403.36929068219428</c:v>
                </c:pt>
                <c:pt idx="87">
                  <c:v>410.08796486382244</c:v>
                </c:pt>
                <c:pt idx="88">
                  <c:v>421.28575516653603</c:v>
                </c:pt>
                <c:pt idx="89">
                  <c:v>429.99514762420216</c:v>
                </c:pt>
                <c:pt idx="90">
                  <c:v>437.46034115934458</c:v>
                </c:pt>
                <c:pt idx="91">
                  <c:v>443.18365620295373</c:v>
                </c:pt>
                <c:pt idx="92">
                  <c:v>448.90697124656288</c:v>
                </c:pt>
                <c:pt idx="93">
                  <c:v>457.36752391972431</c:v>
                </c:pt>
                <c:pt idx="94">
                  <c:v>467.81879486892365</c:v>
                </c:pt>
                <c:pt idx="95">
                  <c:v>475.53282818857082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18-4B1C-A813-15142817D199}"/>
            </c:ext>
          </c:extLst>
        </c:ser>
        <c:ser>
          <c:idx val="8"/>
          <c:order val="12"/>
          <c:tx>
            <c:strRef>
              <c:f>'mortes acum por 1mi'!$A$109</c:f>
              <c:strCache>
                <c:ptCount val="1"/>
                <c:pt idx="0">
                  <c:v>GO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1mi'!$B$109:$EF$109</c:f>
              <c:numCache>
                <c:formatCode>General</c:formatCode>
                <c:ptCount val="135"/>
                <c:pt idx="0">
                  <c:v>1.139868407891651</c:v>
                </c:pt>
                <c:pt idx="1">
                  <c:v>1.4248355098645635</c:v>
                </c:pt>
                <c:pt idx="2">
                  <c:v>1.994769713810389</c:v>
                </c:pt>
                <c:pt idx="3">
                  <c:v>2.1372532647968456</c:v>
                </c:pt>
                <c:pt idx="4">
                  <c:v>2.1372532647968456</c:v>
                </c:pt>
                <c:pt idx="5">
                  <c:v>2.1372532647968456</c:v>
                </c:pt>
                <c:pt idx="6">
                  <c:v>2.279736815783302</c:v>
                </c:pt>
                <c:pt idx="7">
                  <c:v>2.279736815783302</c:v>
                </c:pt>
                <c:pt idx="8">
                  <c:v>2.5647039177562148</c:v>
                </c:pt>
                <c:pt idx="9">
                  <c:v>2.5647039177562148</c:v>
                </c:pt>
                <c:pt idx="10">
                  <c:v>2.7071874687426707</c:v>
                </c:pt>
                <c:pt idx="11">
                  <c:v>2.7071874687426707</c:v>
                </c:pt>
                <c:pt idx="12">
                  <c:v>2.9921545707155839</c:v>
                </c:pt>
                <c:pt idx="13">
                  <c:v>3.2771216726884966</c:v>
                </c:pt>
                <c:pt idx="14">
                  <c:v>3.419605223674953</c:v>
                </c:pt>
                <c:pt idx="15">
                  <c:v>3.5620887746614094</c:v>
                </c:pt>
                <c:pt idx="16">
                  <c:v>3.5620887746614094</c:v>
                </c:pt>
                <c:pt idx="17">
                  <c:v>3.7045723256478653</c:v>
                </c:pt>
                <c:pt idx="18">
                  <c:v>3.8470558766343221</c:v>
                </c:pt>
                <c:pt idx="19">
                  <c:v>3.8470558766343221</c:v>
                </c:pt>
                <c:pt idx="20">
                  <c:v>4.1320229786072353</c:v>
                </c:pt>
                <c:pt idx="21">
                  <c:v>4.1320229786072353</c:v>
                </c:pt>
                <c:pt idx="22">
                  <c:v>4.2745065295936913</c:v>
                </c:pt>
                <c:pt idx="23">
                  <c:v>4.2745065295936913</c:v>
                </c:pt>
                <c:pt idx="24">
                  <c:v>4.2745065295936913</c:v>
                </c:pt>
                <c:pt idx="25">
                  <c:v>5.4143749374853414</c:v>
                </c:pt>
                <c:pt idx="26">
                  <c:v>6.2692762434040805</c:v>
                </c:pt>
                <c:pt idx="27">
                  <c:v>6.2692762434040805</c:v>
                </c:pt>
                <c:pt idx="28">
                  <c:v>6.6967268963634492</c:v>
                </c:pt>
                <c:pt idx="29">
                  <c:v>6.6967268963634492</c:v>
                </c:pt>
                <c:pt idx="30">
                  <c:v>6.6967268963634492</c:v>
                </c:pt>
                <c:pt idx="31">
                  <c:v>6.981693998336362</c:v>
                </c:pt>
                <c:pt idx="32">
                  <c:v>7.4091446512957306</c:v>
                </c:pt>
                <c:pt idx="33">
                  <c:v>8.6914966101738376</c:v>
                </c:pt>
                <c:pt idx="34">
                  <c:v>9.118947263133208</c:v>
                </c:pt>
                <c:pt idx="35">
                  <c:v>9.5463979160925767</c:v>
                </c:pt>
                <c:pt idx="36">
                  <c:v>9.8313650180654903</c:v>
                </c:pt>
                <c:pt idx="37">
                  <c:v>9.9738485690519454</c:v>
                </c:pt>
                <c:pt idx="38">
                  <c:v>10.401299222011316</c:v>
                </c:pt>
                <c:pt idx="39">
                  <c:v>10.401299222011316</c:v>
                </c:pt>
                <c:pt idx="40">
                  <c:v>11.113716976943596</c:v>
                </c:pt>
                <c:pt idx="41">
                  <c:v>12.111101833848791</c:v>
                </c:pt>
                <c:pt idx="42">
                  <c:v>13.250970241740442</c:v>
                </c:pt>
                <c:pt idx="43">
                  <c:v>13.535937343713355</c:v>
                </c:pt>
                <c:pt idx="44">
                  <c:v>13.535937343713355</c:v>
                </c:pt>
                <c:pt idx="45">
                  <c:v>13.678420894699812</c:v>
                </c:pt>
                <c:pt idx="46">
                  <c:v>14.818289302591461</c:v>
                </c:pt>
                <c:pt idx="47">
                  <c:v>15.388223506537289</c:v>
                </c:pt>
                <c:pt idx="48">
                  <c:v>16.385608363442479</c:v>
                </c:pt>
                <c:pt idx="49">
                  <c:v>16.95554256738831</c:v>
                </c:pt>
                <c:pt idx="50">
                  <c:v>17.382993220347675</c:v>
                </c:pt>
                <c:pt idx="51">
                  <c:v>17.667960322320589</c:v>
                </c:pt>
                <c:pt idx="52">
                  <c:v>18.095410975279961</c:v>
                </c:pt>
                <c:pt idx="53">
                  <c:v>21.51501619895491</c:v>
                </c:pt>
                <c:pt idx="54">
                  <c:v>22.084950402900738</c:v>
                </c:pt>
                <c:pt idx="55">
                  <c:v>23.367302361778844</c:v>
                </c:pt>
                <c:pt idx="56">
                  <c:v>23.794753014738212</c:v>
                </c:pt>
                <c:pt idx="57">
                  <c:v>24.507170769670498</c:v>
                </c:pt>
                <c:pt idx="58">
                  <c:v>24.649654320656953</c:v>
                </c:pt>
                <c:pt idx="59">
                  <c:v>24.649654320656953</c:v>
                </c:pt>
                <c:pt idx="60">
                  <c:v>25.647039177562146</c:v>
                </c:pt>
                <c:pt idx="61">
                  <c:v>26.786907585453797</c:v>
                </c:pt>
                <c:pt idx="62">
                  <c:v>26.929391136440252</c:v>
                </c:pt>
                <c:pt idx="63">
                  <c:v>27.641808891372534</c:v>
                </c:pt>
                <c:pt idx="64">
                  <c:v>29.636578605182923</c:v>
                </c:pt>
                <c:pt idx="65">
                  <c:v>30.064029258142295</c:v>
                </c:pt>
                <c:pt idx="66">
                  <c:v>32.201282522939138</c:v>
                </c:pt>
                <c:pt idx="67">
                  <c:v>35.050953542668267</c:v>
                </c:pt>
                <c:pt idx="68">
                  <c:v>35.905854848587005</c:v>
                </c:pt>
                <c:pt idx="69">
                  <c:v>37.61565746042448</c:v>
                </c:pt>
                <c:pt idx="70">
                  <c:v>40.037877827194237</c:v>
                </c:pt>
                <c:pt idx="71">
                  <c:v>42.032647541004629</c:v>
                </c:pt>
                <c:pt idx="72">
                  <c:v>43.172515948896276</c:v>
                </c:pt>
                <c:pt idx="73">
                  <c:v>44.312384356787931</c:v>
                </c:pt>
                <c:pt idx="74">
                  <c:v>46.87708827454415</c:v>
                </c:pt>
                <c:pt idx="75">
                  <c:v>51.721529008083664</c:v>
                </c:pt>
                <c:pt idx="76">
                  <c:v>54.713683578799248</c:v>
                </c:pt>
                <c:pt idx="77">
                  <c:v>58.275772353460653</c:v>
                </c:pt>
                <c:pt idx="78">
                  <c:v>61.125443373189789</c:v>
                </c:pt>
                <c:pt idx="79">
                  <c:v>61.980344679108526</c:v>
                </c:pt>
                <c:pt idx="80">
                  <c:v>62.265311781081436</c:v>
                </c:pt>
                <c:pt idx="81">
                  <c:v>67.537203167580316</c:v>
                </c:pt>
                <c:pt idx="82">
                  <c:v>71.669226146187555</c:v>
                </c:pt>
                <c:pt idx="83">
                  <c:v>77.653535287618723</c:v>
                </c:pt>
                <c:pt idx="84">
                  <c:v>83.495360878063437</c:v>
                </c:pt>
                <c:pt idx="85">
                  <c:v>87.057449652724841</c:v>
                </c:pt>
                <c:pt idx="86">
                  <c:v>88.482285162589406</c:v>
                </c:pt>
                <c:pt idx="87">
                  <c:v>93.184242345142465</c:v>
                </c:pt>
                <c:pt idx="88">
                  <c:v>99.880969241505909</c:v>
                </c:pt>
                <c:pt idx="89">
                  <c:v>104.44044287307253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18-4B1C-A813-15142817D199}"/>
            </c:ext>
          </c:extLst>
        </c:ser>
        <c:ser>
          <c:idx val="10"/>
          <c:order val="13"/>
          <c:tx>
            <c:strRef>
              <c:f>'mortes acum por 1mi'!$A$111</c:f>
              <c:strCache>
                <c:ptCount val="1"/>
                <c:pt idx="0">
                  <c:v>MG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1mi'!$B$111:$EF$111</c:f>
              <c:numCache>
                <c:formatCode>General</c:formatCode>
                <c:ptCount val="135"/>
                <c:pt idx="0">
                  <c:v>1.0865051291781378</c:v>
                </c:pt>
                <c:pt idx="1">
                  <c:v>1.2754625429482487</c:v>
                </c:pt>
                <c:pt idx="2">
                  <c:v>1.4171806032758318</c:v>
                </c:pt>
                <c:pt idx="3">
                  <c:v>1.558898663603415</c:v>
                </c:pt>
                <c:pt idx="4">
                  <c:v>1.6533773704884704</c:v>
                </c:pt>
                <c:pt idx="5">
                  <c:v>1.8423347842585815</c:v>
                </c:pt>
                <c:pt idx="6">
                  <c:v>1.8423347842585815</c:v>
                </c:pt>
                <c:pt idx="7">
                  <c:v>1.936813491143637</c:v>
                </c:pt>
                <c:pt idx="8">
                  <c:v>2.0785315514712202</c:v>
                </c:pt>
                <c:pt idx="9">
                  <c:v>2.2202496117988035</c:v>
                </c:pt>
                <c:pt idx="10">
                  <c:v>2.409207025568914</c:v>
                </c:pt>
                <c:pt idx="11">
                  <c:v>2.5509250858964974</c:v>
                </c:pt>
                <c:pt idx="12">
                  <c:v>2.7398824996666082</c:v>
                </c:pt>
                <c:pt idx="13">
                  <c:v>2.8816005599941916</c:v>
                </c:pt>
                <c:pt idx="14">
                  <c:v>2.9288399134367191</c:v>
                </c:pt>
                <c:pt idx="15">
                  <c:v>3.3539940944194688</c:v>
                </c:pt>
                <c:pt idx="16">
                  <c:v>3.7791482754022181</c:v>
                </c:pt>
                <c:pt idx="17">
                  <c:v>3.873626982287274</c:v>
                </c:pt>
                <c:pt idx="18">
                  <c:v>4.1570631029424403</c:v>
                </c:pt>
                <c:pt idx="19">
                  <c:v>4.1570631029424403</c:v>
                </c:pt>
                <c:pt idx="20">
                  <c:v>4.2043024563849682</c:v>
                </c:pt>
                <c:pt idx="21">
                  <c:v>4.2515418098274953</c:v>
                </c:pt>
                <c:pt idx="22">
                  <c:v>4.4404992235976071</c:v>
                </c:pt>
                <c:pt idx="23">
                  <c:v>4.58221728392519</c:v>
                </c:pt>
                <c:pt idx="24">
                  <c:v>5.0073714649079388</c:v>
                </c:pt>
                <c:pt idx="25">
                  <c:v>5.2435682321205777</c:v>
                </c:pt>
                <c:pt idx="26">
                  <c:v>5.5742437062182715</c:v>
                </c:pt>
                <c:pt idx="27">
                  <c:v>5.6214830596608003</c:v>
                </c:pt>
                <c:pt idx="28">
                  <c:v>5.7159617665458553</c:v>
                </c:pt>
                <c:pt idx="29">
                  <c:v>5.9993978872010212</c:v>
                </c:pt>
                <c:pt idx="30">
                  <c:v>6.3773127147412438</c:v>
                </c:pt>
                <c:pt idx="31">
                  <c:v>6.5662701285113538</c:v>
                </c:pt>
                <c:pt idx="32">
                  <c:v>6.8969456026090477</c:v>
                </c:pt>
                <c:pt idx="33">
                  <c:v>7.0859030163791594</c:v>
                </c:pt>
                <c:pt idx="34">
                  <c:v>7.3693391370343262</c:v>
                </c:pt>
                <c:pt idx="35">
                  <c:v>7.6055359042469641</c:v>
                </c:pt>
                <c:pt idx="36">
                  <c:v>7.88897202490213</c:v>
                </c:pt>
                <c:pt idx="37">
                  <c:v>8.3613655593274068</c:v>
                </c:pt>
                <c:pt idx="38">
                  <c:v>9.0227165075227962</c:v>
                </c:pt>
                <c:pt idx="39">
                  <c:v>9.4951100419480738</c:v>
                </c:pt>
                <c:pt idx="40">
                  <c:v>10.250939697028517</c:v>
                </c:pt>
                <c:pt idx="41">
                  <c:v>10.676093878011267</c:v>
                </c:pt>
                <c:pt idx="42">
                  <c:v>10.865051291781377</c:v>
                </c:pt>
                <c:pt idx="43">
                  <c:v>11.054008705551489</c:v>
                </c:pt>
                <c:pt idx="44">
                  <c:v>11.337444826206655</c:v>
                </c:pt>
                <c:pt idx="45">
                  <c:v>12.04603512784457</c:v>
                </c:pt>
                <c:pt idx="46">
                  <c:v>12.140513834729626</c:v>
                </c:pt>
                <c:pt idx="47">
                  <c:v>12.423949955384792</c:v>
                </c:pt>
                <c:pt idx="48">
                  <c:v>12.801864782925016</c:v>
                </c:pt>
                <c:pt idx="49">
                  <c:v>13.132540257022708</c:v>
                </c:pt>
                <c:pt idx="50">
                  <c:v>13.652173144890513</c:v>
                </c:pt>
                <c:pt idx="51">
                  <c:v>14.455242153413485</c:v>
                </c:pt>
                <c:pt idx="52">
                  <c:v>15.258311161936456</c:v>
                </c:pt>
                <c:pt idx="53">
                  <c:v>16.250337584229538</c:v>
                </c:pt>
                <c:pt idx="54">
                  <c:v>17.384082066850205</c:v>
                </c:pt>
                <c:pt idx="55">
                  <c:v>17.761996894390428</c:v>
                </c:pt>
                <c:pt idx="56">
                  <c:v>17.950954308160536</c:v>
                </c:pt>
                <c:pt idx="57">
                  <c:v>18.848502023568564</c:v>
                </c:pt>
                <c:pt idx="58">
                  <c:v>19.32089555799384</c:v>
                </c:pt>
                <c:pt idx="59">
                  <c:v>20.360161333729451</c:v>
                </c:pt>
                <c:pt idx="60">
                  <c:v>21.068751635367367</c:v>
                </c:pt>
                <c:pt idx="61">
                  <c:v>21.446666462907586</c:v>
                </c:pt>
                <c:pt idx="62">
                  <c:v>22.438692885200673</c:v>
                </c:pt>
                <c:pt idx="63">
                  <c:v>22.722129005855837</c:v>
                </c:pt>
                <c:pt idx="64">
                  <c:v>23.714155428148917</c:v>
                </c:pt>
                <c:pt idx="65">
                  <c:v>25.367532798637388</c:v>
                </c:pt>
                <c:pt idx="66">
                  <c:v>26.926431462240807</c:v>
                </c:pt>
                <c:pt idx="67">
                  <c:v>28.343612065516638</c:v>
                </c:pt>
                <c:pt idx="68">
                  <c:v>30.044228789447637</c:v>
                </c:pt>
                <c:pt idx="69">
                  <c:v>31.225212625510824</c:v>
                </c:pt>
                <c:pt idx="70">
                  <c:v>32.500675168459075</c:v>
                </c:pt>
                <c:pt idx="71">
                  <c:v>34.012334478619962</c:v>
                </c:pt>
                <c:pt idx="72">
                  <c:v>36.421541504188873</c:v>
                </c:pt>
                <c:pt idx="73">
                  <c:v>38.074918874677351</c:v>
                </c:pt>
                <c:pt idx="74">
                  <c:v>39.350381417625599</c:v>
                </c:pt>
                <c:pt idx="75">
                  <c:v>41.665109736309461</c:v>
                </c:pt>
                <c:pt idx="76">
                  <c:v>42.468178744832429</c:v>
                </c:pt>
                <c:pt idx="77">
                  <c:v>44.404992235976067</c:v>
                </c:pt>
                <c:pt idx="78">
                  <c:v>45.585976072039259</c:v>
                </c:pt>
                <c:pt idx="79">
                  <c:v>47.570028916625425</c:v>
                </c:pt>
                <c:pt idx="80">
                  <c:v>50.026475295636864</c:v>
                </c:pt>
                <c:pt idx="81">
                  <c:v>52.435682321205775</c:v>
                </c:pt>
                <c:pt idx="82">
                  <c:v>55.884155122510307</c:v>
                </c:pt>
                <c:pt idx="83">
                  <c:v>56.734463484475803</c:v>
                </c:pt>
                <c:pt idx="84">
                  <c:v>58.104404734309107</c:v>
                </c:pt>
                <c:pt idx="85">
                  <c:v>60.560851113320552</c:v>
                </c:pt>
                <c:pt idx="86">
                  <c:v>64.009323914625085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18-4B1C-A813-15142817D199}"/>
            </c:ext>
          </c:extLst>
        </c:ser>
        <c:ser>
          <c:idx val="12"/>
          <c:order val="14"/>
          <c:tx>
            <c:strRef>
              <c:f>'mortes acum por 1mi'!$A$113</c:f>
              <c:strCache>
                <c:ptCount val="1"/>
                <c:pt idx="0">
                  <c:v>MT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1mi'!$B$113:$EF$113</c:f>
              <c:numCache>
                <c:formatCode>General</c:formatCode>
                <c:ptCount val="135"/>
                <c:pt idx="0">
                  <c:v>1.1479520821841855</c:v>
                </c:pt>
                <c:pt idx="1">
                  <c:v>1.1479520821841855</c:v>
                </c:pt>
                <c:pt idx="2">
                  <c:v>1.1479520821841855</c:v>
                </c:pt>
                <c:pt idx="3">
                  <c:v>1.4349401027302318</c:v>
                </c:pt>
                <c:pt idx="4">
                  <c:v>1.4349401027302318</c:v>
                </c:pt>
                <c:pt idx="5">
                  <c:v>1.4349401027302318</c:v>
                </c:pt>
                <c:pt idx="6">
                  <c:v>1.4349401027302318</c:v>
                </c:pt>
                <c:pt idx="7">
                  <c:v>1.7219281232762782</c:v>
                </c:pt>
                <c:pt idx="8">
                  <c:v>1.7219281232762782</c:v>
                </c:pt>
                <c:pt idx="9">
                  <c:v>1.7219281232762782</c:v>
                </c:pt>
                <c:pt idx="10">
                  <c:v>2.0089161438223249</c:v>
                </c:pt>
                <c:pt idx="11">
                  <c:v>2.2959041643683711</c:v>
                </c:pt>
                <c:pt idx="12">
                  <c:v>2.5828921849144173</c:v>
                </c:pt>
                <c:pt idx="13">
                  <c:v>2.5828921849144173</c:v>
                </c:pt>
                <c:pt idx="14">
                  <c:v>2.8698802054604635</c:v>
                </c:pt>
                <c:pt idx="15">
                  <c:v>3.1568682260065102</c:v>
                </c:pt>
                <c:pt idx="16">
                  <c:v>3.1568682260065102</c:v>
                </c:pt>
                <c:pt idx="17">
                  <c:v>3.1568682260065102</c:v>
                </c:pt>
                <c:pt idx="18">
                  <c:v>3.1568682260065102</c:v>
                </c:pt>
                <c:pt idx="19">
                  <c:v>3.4438562465525564</c:v>
                </c:pt>
                <c:pt idx="20">
                  <c:v>3.4438562465525564</c:v>
                </c:pt>
                <c:pt idx="21">
                  <c:v>3.7308442670986026</c:v>
                </c:pt>
                <c:pt idx="22">
                  <c:v>3.7308442670986026</c:v>
                </c:pt>
                <c:pt idx="23">
                  <c:v>3.7308442670986026</c:v>
                </c:pt>
                <c:pt idx="24">
                  <c:v>3.7308442670986026</c:v>
                </c:pt>
                <c:pt idx="25">
                  <c:v>4.0178322876446497</c:v>
                </c:pt>
                <c:pt idx="26">
                  <c:v>4.5918083287367422</c:v>
                </c:pt>
                <c:pt idx="27">
                  <c:v>5.1657843698288346</c:v>
                </c:pt>
                <c:pt idx="28">
                  <c:v>5.4527723903748813</c:v>
                </c:pt>
                <c:pt idx="29">
                  <c:v>5.4527723903748813</c:v>
                </c:pt>
                <c:pt idx="30">
                  <c:v>5.739760410920927</c:v>
                </c:pt>
                <c:pt idx="31">
                  <c:v>6.6007244725590661</c:v>
                </c:pt>
                <c:pt idx="32">
                  <c:v>7.4616885341972052</c:v>
                </c:pt>
                <c:pt idx="33">
                  <c:v>7.748676554743251</c:v>
                </c:pt>
                <c:pt idx="34">
                  <c:v>7.748676554743251</c:v>
                </c:pt>
                <c:pt idx="35">
                  <c:v>8.3226525958353452</c:v>
                </c:pt>
                <c:pt idx="36">
                  <c:v>9.1836166574734843</c:v>
                </c:pt>
                <c:pt idx="37">
                  <c:v>9.1836166574734843</c:v>
                </c:pt>
                <c:pt idx="38">
                  <c:v>9.7575926985655759</c:v>
                </c:pt>
                <c:pt idx="39">
                  <c:v>10.618556760203715</c:v>
                </c:pt>
                <c:pt idx="40">
                  <c:v>10.618556760203715</c:v>
                </c:pt>
                <c:pt idx="41">
                  <c:v>11.479520821841854</c:v>
                </c:pt>
                <c:pt idx="42">
                  <c:v>11.766508842387902</c:v>
                </c:pt>
                <c:pt idx="43">
                  <c:v>12.340484883479993</c:v>
                </c:pt>
                <c:pt idx="44">
                  <c:v>13.201448945118132</c:v>
                </c:pt>
                <c:pt idx="45">
                  <c:v>14.636389047848365</c:v>
                </c:pt>
                <c:pt idx="46">
                  <c:v>16.071329150578599</c:v>
                </c:pt>
                <c:pt idx="47">
                  <c:v>16.358317171124643</c:v>
                </c:pt>
                <c:pt idx="48">
                  <c:v>17.50626925330883</c:v>
                </c:pt>
                <c:pt idx="49">
                  <c:v>18.94120935603906</c:v>
                </c:pt>
                <c:pt idx="50">
                  <c:v>20.089161438223247</c:v>
                </c:pt>
                <c:pt idx="51">
                  <c:v>21.811089561499525</c:v>
                </c:pt>
                <c:pt idx="52">
                  <c:v>23.533017684775803</c:v>
                </c:pt>
                <c:pt idx="53">
                  <c:v>25.254945808052081</c:v>
                </c:pt>
                <c:pt idx="54">
                  <c:v>27.550849972420451</c:v>
                </c:pt>
                <c:pt idx="55">
                  <c:v>31.281694239519055</c:v>
                </c:pt>
                <c:pt idx="56">
                  <c:v>33.290610383341381</c:v>
                </c:pt>
                <c:pt idx="57">
                  <c:v>38.743382773716256</c:v>
                </c:pt>
                <c:pt idx="58">
                  <c:v>41.900250999722772</c:v>
                </c:pt>
                <c:pt idx="59">
                  <c:v>45.918083287367416</c:v>
                </c:pt>
                <c:pt idx="60">
                  <c:v>50.222903595558115</c:v>
                </c:pt>
                <c:pt idx="61">
                  <c:v>55.101699944840902</c:v>
                </c:pt>
                <c:pt idx="62">
                  <c:v>59.980496294123689</c:v>
                </c:pt>
                <c:pt idx="63">
                  <c:v>61.989412437946008</c:v>
                </c:pt>
                <c:pt idx="64">
                  <c:v>64.859292643406476</c:v>
                </c:pt>
                <c:pt idx="65">
                  <c:v>76.338813465248322</c:v>
                </c:pt>
                <c:pt idx="66">
                  <c:v>80.643633773439021</c:v>
                </c:pt>
                <c:pt idx="67">
                  <c:v>88.679298348728324</c:v>
                </c:pt>
                <c:pt idx="68">
                  <c:v>96.140986882925532</c:v>
                </c:pt>
                <c:pt idx="69">
                  <c:v>103.31568739657669</c:v>
                </c:pt>
                <c:pt idx="70">
                  <c:v>110.2033998896818</c:v>
                </c:pt>
                <c:pt idx="71">
                  <c:v>115.0821962389646</c:v>
                </c:pt>
                <c:pt idx="72">
                  <c:v>127.13569310189853</c:v>
                </c:pt>
                <c:pt idx="73">
                  <c:v>132.58846549227343</c:v>
                </c:pt>
                <c:pt idx="74">
                  <c:v>137.75424986210226</c:v>
                </c:pt>
                <c:pt idx="75">
                  <c:v>151.24268682776642</c:v>
                </c:pt>
                <c:pt idx="76">
                  <c:v>161.5742555674241</c:v>
                </c:pt>
                <c:pt idx="77">
                  <c:v>167.02702795779899</c:v>
                </c:pt>
                <c:pt idx="78">
                  <c:v>170.1838961838055</c:v>
                </c:pt>
                <c:pt idx="79">
                  <c:v>181.95040502619338</c:v>
                </c:pt>
                <c:pt idx="80">
                  <c:v>193.42992584803525</c:v>
                </c:pt>
                <c:pt idx="81">
                  <c:v>203.47450656714688</c:v>
                </c:pt>
                <c:pt idx="82">
                  <c:v>216.67595551226501</c:v>
                </c:pt>
                <c:pt idx="83">
                  <c:v>231.59933258065942</c:v>
                </c:pt>
                <c:pt idx="84">
                  <c:v>237.05210497103431</c:v>
                </c:pt>
                <c:pt idx="85">
                  <c:v>242.79186538195523</c:v>
                </c:pt>
                <c:pt idx="86">
                  <c:v>253.12343412161292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18-4B1C-A813-15142817D199}"/>
            </c:ext>
          </c:extLst>
        </c:ser>
        <c:ser>
          <c:idx val="14"/>
          <c:order val="15"/>
          <c:tx>
            <c:strRef>
              <c:f>'mortes acum por 1mi'!$A$115</c:f>
              <c:strCache>
                <c:ptCount val="1"/>
                <c:pt idx="0">
                  <c:v>PB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1mi'!$B$115:$EF$115</c:f>
              <c:numCache>
                <c:formatCode>General</c:formatCode>
                <c:ptCount val="135"/>
                <c:pt idx="0">
                  <c:v>1.7421052146933136</c:v>
                </c:pt>
                <c:pt idx="1">
                  <c:v>2.7375939088037784</c:v>
                </c:pt>
                <c:pt idx="2">
                  <c:v>2.7375939088037784</c:v>
                </c:pt>
                <c:pt idx="3">
                  <c:v>3.2353382558590109</c:v>
                </c:pt>
                <c:pt idx="4">
                  <c:v>3.2353382558590109</c:v>
                </c:pt>
                <c:pt idx="5">
                  <c:v>3.9819547764418592</c:v>
                </c:pt>
                <c:pt idx="6">
                  <c:v>5.226315644079941</c:v>
                </c:pt>
                <c:pt idx="7">
                  <c:v>5.9729321646627893</c:v>
                </c:pt>
                <c:pt idx="8">
                  <c:v>6.4706765117180218</c:v>
                </c:pt>
                <c:pt idx="9">
                  <c:v>6.4706765117180218</c:v>
                </c:pt>
                <c:pt idx="10">
                  <c:v>7.217293032300871</c:v>
                </c:pt>
                <c:pt idx="11">
                  <c:v>7.9639095528837185</c:v>
                </c:pt>
                <c:pt idx="12">
                  <c:v>8.2127817264113361</c:v>
                </c:pt>
                <c:pt idx="13">
                  <c:v>9.7060147675770327</c:v>
                </c:pt>
                <c:pt idx="14">
                  <c:v>9.9548869411046486</c:v>
                </c:pt>
                <c:pt idx="15">
                  <c:v>10.950375635215114</c:v>
                </c:pt>
                <c:pt idx="16">
                  <c:v>11.448119982270347</c:v>
                </c:pt>
                <c:pt idx="17">
                  <c:v>12.194736502853194</c:v>
                </c:pt>
                <c:pt idx="18">
                  <c:v>12.443608676380812</c:v>
                </c:pt>
                <c:pt idx="19">
                  <c:v>13.190225196963661</c:v>
                </c:pt>
                <c:pt idx="20">
                  <c:v>14.434586064601742</c:v>
                </c:pt>
                <c:pt idx="21">
                  <c:v>15.430074758712207</c:v>
                </c:pt>
                <c:pt idx="22">
                  <c:v>16.674435626350288</c:v>
                </c:pt>
                <c:pt idx="23">
                  <c:v>18.416540841043599</c:v>
                </c:pt>
                <c:pt idx="24">
                  <c:v>18.914285188098834</c:v>
                </c:pt>
                <c:pt idx="25">
                  <c:v>19.660901708681681</c:v>
                </c:pt>
                <c:pt idx="26">
                  <c:v>21.15413474984738</c:v>
                </c:pt>
                <c:pt idx="27">
                  <c:v>22.896239964540694</c:v>
                </c:pt>
                <c:pt idx="28">
                  <c:v>25.13608952628924</c:v>
                </c:pt>
                <c:pt idx="29">
                  <c:v>28.371427782148249</c:v>
                </c:pt>
                <c:pt idx="30">
                  <c:v>30.860149517424414</c:v>
                </c:pt>
                <c:pt idx="31">
                  <c:v>33.597743426228185</c:v>
                </c:pt>
                <c:pt idx="32">
                  <c:v>34.593232120338655</c:v>
                </c:pt>
                <c:pt idx="33">
                  <c:v>38.326314723252899</c:v>
                </c:pt>
                <c:pt idx="34">
                  <c:v>39.072931243835747</c:v>
                </c:pt>
                <c:pt idx="35">
                  <c:v>39.819547764418594</c:v>
                </c:pt>
                <c:pt idx="36">
                  <c:v>42.308269499694759</c:v>
                </c:pt>
                <c:pt idx="37">
                  <c:v>45.543607755553772</c:v>
                </c:pt>
                <c:pt idx="38">
                  <c:v>48.281201664357553</c:v>
                </c:pt>
                <c:pt idx="39">
                  <c:v>51.516539920216559</c:v>
                </c:pt>
                <c:pt idx="40">
                  <c:v>54.503006002547956</c:v>
                </c:pt>
                <c:pt idx="41">
                  <c:v>57.24059991135173</c:v>
                </c:pt>
                <c:pt idx="42">
                  <c:v>60.973682514265974</c:v>
                </c:pt>
                <c:pt idx="43">
                  <c:v>61.720299034848829</c:v>
                </c:pt>
                <c:pt idx="44">
                  <c:v>64.20902077012498</c:v>
                </c:pt>
                <c:pt idx="45">
                  <c:v>67.693231199511601</c:v>
                </c:pt>
                <c:pt idx="46">
                  <c:v>69.435336414204926</c:v>
                </c:pt>
                <c:pt idx="47">
                  <c:v>71.177441628898251</c:v>
                </c:pt>
                <c:pt idx="48">
                  <c:v>74.163907711229641</c:v>
                </c:pt>
                <c:pt idx="49">
                  <c:v>79.141351181781957</c:v>
                </c:pt>
                <c:pt idx="50">
                  <c:v>81.381200743530513</c:v>
                </c:pt>
                <c:pt idx="51">
                  <c:v>86.35864421408283</c:v>
                </c:pt>
                <c:pt idx="52">
                  <c:v>89.593982469941835</c:v>
                </c:pt>
                <c:pt idx="53">
                  <c:v>92.082704205217993</c:v>
                </c:pt>
                <c:pt idx="54">
                  <c:v>94.32255376696655</c:v>
                </c:pt>
                <c:pt idx="55">
                  <c:v>103.03307984043312</c:v>
                </c:pt>
                <c:pt idx="56">
                  <c:v>109.00601200509591</c:v>
                </c:pt>
                <c:pt idx="57">
                  <c:v>112.24135026095492</c:v>
                </c:pt>
                <c:pt idx="58">
                  <c:v>116.22330503739678</c:v>
                </c:pt>
                <c:pt idx="59">
                  <c:v>120.45413198736625</c:v>
                </c:pt>
                <c:pt idx="60">
                  <c:v>126.17819197850145</c:v>
                </c:pt>
                <c:pt idx="61">
                  <c:v>132.89774066374707</c:v>
                </c:pt>
                <c:pt idx="62">
                  <c:v>139.11954500193747</c:v>
                </c:pt>
                <c:pt idx="63">
                  <c:v>141.85713891074127</c:v>
                </c:pt>
                <c:pt idx="64">
                  <c:v>151.8120258518459</c:v>
                </c:pt>
                <c:pt idx="65">
                  <c:v>155.04736410770491</c:v>
                </c:pt>
                <c:pt idx="66">
                  <c:v>157.53608584298109</c:v>
                </c:pt>
                <c:pt idx="67">
                  <c:v>163.26014583411626</c:v>
                </c:pt>
                <c:pt idx="68">
                  <c:v>166.9932284370305</c:v>
                </c:pt>
                <c:pt idx="69">
                  <c:v>173.21503277522092</c:v>
                </c:pt>
                <c:pt idx="70">
                  <c:v>176.45037103107992</c:v>
                </c:pt>
                <c:pt idx="71">
                  <c:v>180.18345363399416</c:v>
                </c:pt>
                <c:pt idx="72">
                  <c:v>184.91202493101886</c:v>
                </c:pt>
                <c:pt idx="73">
                  <c:v>190.63608492215403</c:v>
                </c:pt>
                <c:pt idx="74">
                  <c:v>195.11578404565111</c:v>
                </c:pt>
                <c:pt idx="75">
                  <c:v>200.83984403678627</c:v>
                </c:pt>
                <c:pt idx="76">
                  <c:v>206.06615968086624</c:v>
                </c:pt>
                <c:pt idx="77">
                  <c:v>209.55037011025286</c:v>
                </c:pt>
                <c:pt idx="78">
                  <c:v>215.0255579278604</c:v>
                </c:pt>
                <c:pt idx="79">
                  <c:v>222.98946748074414</c:v>
                </c:pt>
                <c:pt idx="80">
                  <c:v>226.72255008365838</c:v>
                </c:pt>
                <c:pt idx="81">
                  <c:v>231.69999355421069</c:v>
                </c:pt>
                <c:pt idx="82">
                  <c:v>243.14811353648105</c:v>
                </c:pt>
                <c:pt idx="83">
                  <c:v>249.36991787467144</c:v>
                </c:pt>
                <c:pt idx="84">
                  <c:v>259.82254916283136</c:v>
                </c:pt>
                <c:pt idx="85">
                  <c:v>264.30224828632839</c:v>
                </c:pt>
                <c:pt idx="86">
                  <c:v>269.27969175688077</c:v>
                </c:pt>
                <c:pt idx="87">
                  <c:v>273.51051870685023</c:v>
                </c:pt>
                <c:pt idx="88">
                  <c:v>278.23909000387494</c:v>
                </c:pt>
                <c:pt idx="89">
                  <c:v>284.95863868912056</c:v>
                </c:pt>
                <c:pt idx="90">
                  <c:v>291.42931520083857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18-4B1C-A813-15142817D199}"/>
            </c:ext>
          </c:extLst>
        </c:ser>
        <c:ser>
          <c:idx val="15"/>
          <c:order val="16"/>
          <c:tx>
            <c:strRef>
              <c:f>'mortes acum por 1mi'!$A$116</c:f>
              <c:strCache>
                <c:ptCount val="1"/>
                <c:pt idx="0">
                  <c:v>PE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1mi'!$B$116:$EF$116</c:f>
              <c:numCache>
                <c:formatCode>General</c:formatCode>
                <c:ptCount val="135"/>
                <c:pt idx="0">
                  <c:v>1.0463456847814567</c:v>
                </c:pt>
                <c:pt idx="1">
                  <c:v>1.4648839586940392</c:v>
                </c:pt>
                <c:pt idx="2">
                  <c:v>2.1973259380410588</c:v>
                </c:pt>
                <c:pt idx="3">
                  <c:v>3.1390370543443695</c:v>
                </c:pt>
                <c:pt idx="4">
                  <c:v>3.5575753282569522</c:v>
                </c:pt>
                <c:pt idx="5">
                  <c:v>4.8131901499946999</c:v>
                </c:pt>
                <c:pt idx="6">
                  <c:v>5.8595358347761568</c:v>
                </c:pt>
                <c:pt idx="7">
                  <c:v>6.8012469510794675</c:v>
                </c:pt>
                <c:pt idx="8">
                  <c:v>7.5336889304264876</c:v>
                </c:pt>
                <c:pt idx="9">
                  <c:v>8.8939383206423805</c:v>
                </c:pt>
                <c:pt idx="10">
                  <c:v>10.672725984770857</c:v>
                </c:pt>
                <c:pt idx="11">
                  <c:v>12.032975374986751</c:v>
                </c:pt>
                <c:pt idx="12">
                  <c:v>14.962743292374828</c:v>
                </c:pt>
                <c:pt idx="13">
                  <c:v>16.741530956503308</c:v>
                </c:pt>
                <c:pt idx="14">
                  <c:v>19.462029736935094</c:v>
                </c:pt>
                <c:pt idx="15">
                  <c:v>21.45008653801986</c:v>
                </c:pt>
                <c:pt idx="16">
                  <c:v>22.601066791279464</c:v>
                </c:pt>
                <c:pt idx="17">
                  <c:v>24.484489023886084</c:v>
                </c:pt>
                <c:pt idx="18">
                  <c:v>27.20498780431787</c:v>
                </c:pt>
                <c:pt idx="19">
                  <c:v>29.506948310837075</c:v>
                </c:pt>
                <c:pt idx="20">
                  <c:v>32.645985365181446</c:v>
                </c:pt>
                <c:pt idx="21">
                  <c:v>36.831368104307266</c:v>
                </c:pt>
                <c:pt idx="22">
                  <c:v>39.865770590173497</c:v>
                </c:pt>
                <c:pt idx="23">
                  <c:v>43.423345918430449</c:v>
                </c:pt>
                <c:pt idx="24">
                  <c:v>47.085555815165549</c:v>
                </c:pt>
                <c:pt idx="25">
                  <c:v>53.154360786897996</c:v>
                </c:pt>
                <c:pt idx="26">
                  <c:v>56.29339784124236</c:v>
                </c:pt>
                <c:pt idx="27">
                  <c:v>59.118531190152297</c:v>
                </c:pt>
                <c:pt idx="28">
                  <c:v>63.09464479232183</c:v>
                </c:pt>
                <c:pt idx="29">
                  <c:v>65.71050900427548</c:v>
                </c:pt>
                <c:pt idx="30">
                  <c:v>68.221738647750968</c:v>
                </c:pt>
                <c:pt idx="31">
                  <c:v>72.302486818398648</c:v>
                </c:pt>
                <c:pt idx="32">
                  <c:v>78.371291790131096</c:v>
                </c:pt>
                <c:pt idx="33">
                  <c:v>84.021558487950969</c:v>
                </c:pt>
                <c:pt idx="34">
                  <c:v>88.416210364033077</c:v>
                </c:pt>
                <c:pt idx="35">
                  <c:v>96.996244979241027</c:v>
                </c:pt>
                <c:pt idx="36">
                  <c:v>101.70480056075758</c:v>
                </c:pt>
                <c:pt idx="37">
                  <c:v>109.55239319661851</c:v>
                </c:pt>
                <c:pt idx="38">
                  <c:v>113.73777593574432</c:v>
                </c:pt>
                <c:pt idx="39">
                  <c:v>121.06219572921452</c:v>
                </c:pt>
                <c:pt idx="40">
                  <c:v>128.07271181725028</c:v>
                </c:pt>
                <c:pt idx="41">
                  <c:v>135.81566988463308</c:v>
                </c:pt>
                <c:pt idx="42">
                  <c:v>144.50033906831914</c:v>
                </c:pt>
                <c:pt idx="43">
                  <c:v>152.87110454657082</c:v>
                </c:pt>
                <c:pt idx="44">
                  <c:v>158.62600581286881</c:v>
                </c:pt>
                <c:pt idx="45">
                  <c:v>171.60069230415888</c:v>
                </c:pt>
                <c:pt idx="46">
                  <c:v>182.16878372045159</c:v>
                </c:pt>
                <c:pt idx="47">
                  <c:v>191.89979858891914</c:v>
                </c:pt>
                <c:pt idx="48">
                  <c:v>201.42154432043037</c:v>
                </c:pt>
                <c:pt idx="49">
                  <c:v>215.23330735954562</c:v>
                </c:pt>
                <c:pt idx="50">
                  <c:v>224.33651481714429</c:v>
                </c:pt>
                <c:pt idx="51">
                  <c:v>230.19605065192047</c:v>
                </c:pt>
                <c:pt idx="52">
                  <c:v>235.21850993887145</c:v>
                </c:pt>
                <c:pt idx="53">
                  <c:v>243.58927541712308</c:v>
                </c:pt>
                <c:pt idx="54">
                  <c:v>258.2381150040635</c:v>
                </c:pt>
                <c:pt idx="55">
                  <c:v>268.49230271492178</c:v>
                </c:pt>
                <c:pt idx="56">
                  <c:v>279.26966326817075</c:v>
                </c:pt>
                <c:pt idx="57">
                  <c:v>286.69871763011912</c:v>
                </c:pt>
                <c:pt idx="58">
                  <c:v>293.70923371815485</c:v>
                </c:pt>
                <c:pt idx="59">
                  <c:v>300.82438437466874</c:v>
                </c:pt>
                <c:pt idx="60">
                  <c:v>306.89318934640124</c:v>
                </c:pt>
                <c:pt idx="61">
                  <c:v>315.15932025617474</c:v>
                </c:pt>
                <c:pt idx="62">
                  <c:v>327.92473761050849</c:v>
                </c:pt>
                <c:pt idx="63">
                  <c:v>335.35379197245686</c:v>
                </c:pt>
                <c:pt idx="64">
                  <c:v>342.15503892353627</c:v>
                </c:pt>
                <c:pt idx="65">
                  <c:v>345.8172488202714</c:v>
                </c:pt>
                <c:pt idx="66">
                  <c:v>350.52580440178792</c:v>
                </c:pt>
                <c:pt idx="67">
                  <c:v>361.303164955037</c:v>
                </c:pt>
                <c:pt idx="68">
                  <c:v>369.46466129633234</c:v>
                </c:pt>
                <c:pt idx="69">
                  <c:v>380.1373872811032</c:v>
                </c:pt>
                <c:pt idx="70">
                  <c:v>386.52009595827002</c:v>
                </c:pt>
                <c:pt idx="71">
                  <c:v>395.93720712130317</c:v>
                </c:pt>
                <c:pt idx="72">
                  <c:v>403.36626148325149</c:v>
                </c:pt>
                <c:pt idx="73">
                  <c:v>406.60993310607404</c:v>
                </c:pt>
                <c:pt idx="74">
                  <c:v>414.24825660497868</c:v>
                </c:pt>
                <c:pt idx="75">
                  <c:v>419.47998502888595</c:v>
                </c:pt>
                <c:pt idx="76">
                  <c:v>424.50244431583695</c:v>
                </c:pt>
                <c:pt idx="77">
                  <c:v>429.21099989735347</c:v>
                </c:pt>
                <c:pt idx="78">
                  <c:v>434.02419004734816</c:v>
                </c:pt>
                <c:pt idx="79">
                  <c:v>443.02276293646872</c:v>
                </c:pt>
                <c:pt idx="80">
                  <c:v>444.90618516907534</c:v>
                </c:pt>
                <c:pt idx="81">
                  <c:v>454.00939262667401</c:v>
                </c:pt>
                <c:pt idx="82">
                  <c:v>463.00796551579452</c:v>
                </c:pt>
                <c:pt idx="83">
                  <c:v>469.59994332991772</c:v>
                </c:pt>
                <c:pt idx="84">
                  <c:v>482.36536068425147</c:v>
                </c:pt>
                <c:pt idx="85">
                  <c:v>492.61954839510975</c:v>
                </c:pt>
                <c:pt idx="86">
                  <c:v>497.11883483967</c:v>
                </c:pt>
                <c:pt idx="87">
                  <c:v>500.36250646249255</c:v>
                </c:pt>
                <c:pt idx="88">
                  <c:v>505.28033118096533</c:v>
                </c:pt>
                <c:pt idx="89">
                  <c:v>512.08157813204491</c:v>
                </c:pt>
                <c:pt idx="90">
                  <c:v>519.8245361994276</c:v>
                </c:pt>
                <c:pt idx="91">
                  <c:v>530.28799304724214</c:v>
                </c:pt>
                <c:pt idx="92">
                  <c:v>535.3104523341932</c:v>
                </c:pt>
                <c:pt idx="93">
                  <c:v>538.13558568310316</c:v>
                </c:pt>
                <c:pt idx="94">
                  <c:v>540.22827705266593</c:v>
                </c:pt>
                <c:pt idx="95">
                  <c:v>547.65733141461442</c:v>
                </c:pt>
                <c:pt idx="96">
                  <c:v>556.96980800916936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918-4B1C-A813-15142817D199}"/>
            </c:ext>
          </c:extLst>
        </c:ser>
        <c:ser>
          <c:idx val="16"/>
          <c:order val="17"/>
          <c:tx>
            <c:strRef>
              <c:f>'mortes acum por 1mi'!$A$117</c:f>
              <c:strCache>
                <c:ptCount val="1"/>
                <c:pt idx="0">
                  <c:v>PI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1mi'!$B$117:$EF$117</c:f>
              <c:numCache>
                <c:formatCode>General</c:formatCode>
                <c:ptCount val="135"/>
                <c:pt idx="0">
                  <c:v>1.222035624171498</c:v>
                </c:pt>
                <c:pt idx="1">
                  <c:v>1.222035624171498</c:v>
                </c:pt>
                <c:pt idx="2">
                  <c:v>1.222035624171498</c:v>
                </c:pt>
                <c:pt idx="3">
                  <c:v>1.222035624171498</c:v>
                </c:pt>
                <c:pt idx="4">
                  <c:v>1.222035624171498</c:v>
                </c:pt>
                <c:pt idx="5">
                  <c:v>1.222035624171498</c:v>
                </c:pt>
                <c:pt idx="6">
                  <c:v>1.222035624171498</c:v>
                </c:pt>
                <c:pt idx="7">
                  <c:v>1.222035624171498</c:v>
                </c:pt>
                <c:pt idx="8">
                  <c:v>1.5275445302143726</c:v>
                </c:pt>
                <c:pt idx="9">
                  <c:v>1.833053436257247</c:v>
                </c:pt>
                <c:pt idx="10">
                  <c:v>2.1385623423001219</c:v>
                </c:pt>
                <c:pt idx="11">
                  <c:v>2.1385623423001219</c:v>
                </c:pt>
                <c:pt idx="12">
                  <c:v>2.1385623423001219</c:v>
                </c:pt>
                <c:pt idx="13">
                  <c:v>2.444071248342996</c:v>
                </c:pt>
                <c:pt idx="14">
                  <c:v>2.444071248342996</c:v>
                </c:pt>
                <c:pt idx="15">
                  <c:v>2.444071248342996</c:v>
                </c:pt>
                <c:pt idx="16">
                  <c:v>2.444071248342996</c:v>
                </c:pt>
                <c:pt idx="17">
                  <c:v>2.444071248342996</c:v>
                </c:pt>
                <c:pt idx="18">
                  <c:v>2.7495801543858707</c:v>
                </c:pt>
                <c:pt idx="19">
                  <c:v>3.0550890604287453</c:v>
                </c:pt>
                <c:pt idx="20">
                  <c:v>3.6661068725144941</c:v>
                </c:pt>
                <c:pt idx="21">
                  <c:v>4.2771246846002438</c:v>
                </c:pt>
                <c:pt idx="22">
                  <c:v>4.582633590643117</c:v>
                </c:pt>
                <c:pt idx="23">
                  <c:v>4.582633590643117</c:v>
                </c:pt>
                <c:pt idx="24">
                  <c:v>4.8881424966859921</c:v>
                </c:pt>
                <c:pt idx="25">
                  <c:v>5.1936514027288663</c:v>
                </c:pt>
                <c:pt idx="26">
                  <c:v>5.4991603087717413</c:v>
                </c:pt>
                <c:pt idx="27">
                  <c:v>6.1101781208574906</c:v>
                </c:pt>
                <c:pt idx="28">
                  <c:v>6.4156870269003647</c:v>
                </c:pt>
                <c:pt idx="29">
                  <c:v>7.3322137450289881</c:v>
                </c:pt>
                <c:pt idx="30">
                  <c:v>7.3322137450289881</c:v>
                </c:pt>
                <c:pt idx="31">
                  <c:v>7.3322137450289881</c:v>
                </c:pt>
                <c:pt idx="32">
                  <c:v>7.9432315571147374</c:v>
                </c:pt>
                <c:pt idx="33">
                  <c:v>8.5542493692004875</c:v>
                </c:pt>
                <c:pt idx="34">
                  <c:v>8.5542493692004875</c:v>
                </c:pt>
                <c:pt idx="35">
                  <c:v>8.8597582752433617</c:v>
                </c:pt>
                <c:pt idx="36">
                  <c:v>9.1652671812862341</c:v>
                </c:pt>
                <c:pt idx="37">
                  <c:v>10.692811711500608</c:v>
                </c:pt>
                <c:pt idx="38">
                  <c:v>11.303829523586357</c:v>
                </c:pt>
                <c:pt idx="39">
                  <c:v>11.609338429629231</c:v>
                </c:pt>
                <c:pt idx="40">
                  <c:v>12.831374053800729</c:v>
                </c:pt>
                <c:pt idx="41">
                  <c:v>13.747900771929352</c:v>
                </c:pt>
                <c:pt idx="42">
                  <c:v>14.96993639610085</c:v>
                </c:pt>
                <c:pt idx="43">
                  <c:v>17.414007644443849</c:v>
                </c:pt>
                <c:pt idx="44">
                  <c:v>18.330534362572468</c:v>
                </c:pt>
                <c:pt idx="45">
                  <c:v>18.330534362572468</c:v>
                </c:pt>
                <c:pt idx="46">
                  <c:v>19.858078892786843</c:v>
                </c:pt>
                <c:pt idx="47">
                  <c:v>21.996641235086965</c:v>
                </c:pt>
                <c:pt idx="48">
                  <c:v>24.440712483429962</c:v>
                </c:pt>
                <c:pt idx="49">
                  <c:v>25.968257013644333</c:v>
                </c:pt>
                <c:pt idx="50">
                  <c:v>26.579274825730081</c:v>
                </c:pt>
                <c:pt idx="51">
                  <c:v>27.801310449901578</c:v>
                </c:pt>
                <c:pt idx="52">
                  <c:v>28.41232826198733</c:v>
                </c:pt>
                <c:pt idx="53">
                  <c:v>30.245381698244579</c:v>
                </c:pt>
                <c:pt idx="54">
                  <c:v>32.689452946587572</c:v>
                </c:pt>
                <c:pt idx="55">
                  <c:v>33.605979664716202</c:v>
                </c:pt>
                <c:pt idx="56">
                  <c:v>36.355559819102062</c:v>
                </c:pt>
                <c:pt idx="57">
                  <c:v>40.938193409745182</c:v>
                </c:pt>
                <c:pt idx="58">
                  <c:v>42.160229033916679</c:v>
                </c:pt>
                <c:pt idx="59">
                  <c:v>44.604300282259679</c:v>
                </c:pt>
                <c:pt idx="60">
                  <c:v>47.964898248731302</c:v>
                </c:pt>
                <c:pt idx="61">
                  <c:v>49.186933872902799</c:v>
                </c:pt>
                <c:pt idx="62">
                  <c:v>51.325496215202918</c:v>
                </c:pt>
                <c:pt idx="63">
                  <c:v>54.991603087717408</c:v>
                </c:pt>
                <c:pt idx="64">
                  <c:v>58.657709960231905</c:v>
                </c:pt>
                <c:pt idx="65">
                  <c:v>61.712799020660654</c:v>
                </c:pt>
                <c:pt idx="66">
                  <c:v>66.295432611303767</c:v>
                </c:pt>
                <c:pt idx="67">
                  <c:v>68.4339949536039</c:v>
                </c:pt>
                <c:pt idx="68">
                  <c:v>73.016628544247013</c:v>
                </c:pt>
                <c:pt idx="69">
                  <c:v>77.599262134890125</c:v>
                </c:pt>
                <c:pt idx="70">
                  <c:v>80.959860101361755</c:v>
                </c:pt>
                <c:pt idx="71">
                  <c:v>86.459020410133476</c:v>
                </c:pt>
                <c:pt idx="72">
                  <c:v>91.347162906819477</c:v>
                </c:pt>
                <c:pt idx="73">
                  <c:v>96.846323215591212</c:v>
                </c:pt>
                <c:pt idx="74">
                  <c:v>102.34548352436296</c:v>
                </c:pt>
                <c:pt idx="75">
                  <c:v>109.98320617543482</c:v>
                </c:pt>
                <c:pt idx="76">
                  <c:v>114.26033086003507</c:v>
                </c:pt>
                <c:pt idx="77">
                  <c:v>120.06500007484968</c:v>
                </c:pt>
                <c:pt idx="78">
                  <c:v>121.59254460506406</c:v>
                </c:pt>
                <c:pt idx="79">
                  <c:v>128.61924944405018</c:v>
                </c:pt>
                <c:pt idx="80">
                  <c:v>132.89637412865042</c:v>
                </c:pt>
                <c:pt idx="81">
                  <c:v>140.2285878736794</c:v>
                </c:pt>
                <c:pt idx="82">
                  <c:v>148.17181943079413</c:v>
                </c:pt>
                <c:pt idx="83">
                  <c:v>153.36547083352301</c:v>
                </c:pt>
                <c:pt idx="84">
                  <c:v>157.94810442416613</c:v>
                </c:pt>
                <c:pt idx="85">
                  <c:v>163.14175582689501</c:v>
                </c:pt>
                <c:pt idx="86">
                  <c:v>166.8078626994095</c:v>
                </c:pt>
                <c:pt idx="87">
                  <c:v>175.36211206860995</c:v>
                </c:pt>
                <c:pt idx="88">
                  <c:v>180.86127237738171</c:v>
                </c:pt>
                <c:pt idx="89">
                  <c:v>187.88797721636783</c:v>
                </c:pt>
                <c:pt idx="90">
                  <c:v>196.44222658556831</c:v>
                </c:pt>
                <c:pt idx="91">
                  <c:v>202.55240470642582</c:v>
                </c:pt>
                <c:pt idx="92">
                  <c:v>209.57910954541191</c:v>
                </c:pt>
                <c:pt idx="93">
                  <c:v>212.93970751188354</c:v>
                </c:pt>
                <c:pt idx="94">
                  <c:v>221.79946578712691</c:v>
                </c:pt>
                <c:pt idx="95">
                  <c:v>232.79778640467038</c:v>
                </c:pt>
                <c:pt idx="96">
                  <c:v>239.51898233761361</c:v>
                </c:pt>
                <c:pt idx="97">
                  <c:v>247.15670498868548</c:v>
                </c:pt>
                <c:pt idx="98">
                  <c:v>254.79442763975734</c:v>
                </c:pt>
                <c:pt idx="99">
                  <c:v>262.1266413847863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18-4B1C-A813-15142817D199}"/>
            </c:ext>
          </c:extLst>
        </c:ser>
        <c:ser>
          <c:idx val="17"/>
          <c:order val="18"/>
          <c:tx>
            <c:strRef>
              <c:f>'mortes acum por 1mi'!$A$118</c:f>
              <c:strCache>
                <c:ptCount val="1"/>
                <c:pt idx="0">
                  <c:v>PR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1mi'!$B$118:$EF$118</c:f>
              <c:numCache>
                <c:formatCode>General</c:formatCode>
                <c:ptCount val="135"/>
                <c:pt idx="0">
                  <c:v>1.3118817921039934</c:v>
                </c:pt>
                <c:pt idx="1">
                  <c:v>1.4867993643845259</c:v>
                </c:pt>
                <c:pt idx="2">
                  <c:v>1.9240932950858567</c:v>
                </c:pt>
                <c:pt idx="3">
                  <c:v>2.1864696535066557</c:v>
                </c:pt>
                <c:pt idx="4">
                  <c:v>2.2739284396469217</c:v>
                </c:pt>
                <c:pt idx="5">
                  <c:v>2.6237635842079867</c:v>
                </c:pt>
                <c:pt idx="6">
                  <c:v>2.7112223703482528</c:v>
                </c:pt>
                <c:pt idx="7">
                  <c:v>3.1485163010495842</c:v>
                </c:pt>
                <c:pt idx="8">
                  <c:v>3.3234338733301163</c:v>
                </c:pt>
                <c:pt idx="9">
                  <c:v>3.5858102317509153</c:v>
                </c:pt>
                <c:pt idx="10">
                  <c:v>3.6732690178911813</c:v>
                </c:pt>
                <c:pt idx="11">
                  <c:v>4.0231041624522463</c:v>
                </c:pt>
                <c:pt idx="12">
                  <c:v>4.1980217347327793</c:v>
                </c:pt>
                <c:pt idx="13">
                  <c:v>4.4603980931535778</c:v>
                </c:pt>
                <c:pt idx="14">
                  <c:v>4.4603980931535778</c:v>
                </c:pt>
                <c:pt idx="15">
                  <c:v>4.9851508099951749</c:v>
                </c:pt>
                <c:pt idx="16">
                  <c:v>5.2475271684159734</c:v>
                </c:pt>
                <c:pt idx="17">
                  <c:v>5.5973623129770385</c:v>
                </c:pt>
                <c:pt idx="18">
                  <c:v>6.0346562436783699</c:v>
                </c:pt>
                <c:pt idx="19">
                  <c:v>6.2970326020991685</c:v>
                </c:pt>
                <c:pt idx="20">
                  <c:v>6.559408960519967</c:v>
                </c:pt>
                <c:pt idx="21">
                  <c:v>6.7343265328005</c:v>
                </c:pt>
                <c:pt idx="22">
                  <c:v>7.1716204635018306</c:v>
                </c:pt>
                <c:pt idx="23">
                  <c:v>7.2590792496420971</c:v>
                </c:pt>
                <c:pt idx="24">
                  <c:v>7.783831966483695</c:v>
                </c:pt>
                <c:pt idx="25">
                  <c:v>7.8712907526239606</c:v>
                </c:pt>
                <c:pt idx="26">
                  <c:v>8.1336671110447583</c:v>
                </c:pt>
                <c:pt idx="27">
                  <c:v>8.2211258971850256</c:v>
                </c:pt>
                <c:pt idx="28">
                  <c:v>8.6584198278863553</c:v>
                </c:pt>
                <c:pt idx="29">
                  <c:v>8.8333374001668883</c:v>
                </c:pt>
                <c:pt idx="30">
                  <c:v>9.0957137585876868</c:v>
                </c:pt>
                <c:pt idx="31">
                  <c:v>9.2706313308682198</c:v>
                </c:pt>
                <c:pt idx="32">
                  <c:v>9.3580901170084871</c:v>
                </c:pt>
                <c:pt idx="33">
                  <c:v>9.5330076892890183</c:v>
                </c:pt>
                <c:pt idx="34">
                  <c:v>9.7079252615695513</c:v>
                </c:pt>
                <c:pt idx="35">
                  <c:v>9.8828428338500842</c:v>
                </c:pt>
                <c:pt idx="36">
                  <c:v>10.232677978411148</c:v>
                </c:pt>
                <c:pt idx="37">
                  <c:v>10.407595550691681</c:v>
                </c:pt>
                <c:pt idx="38">
                  <c:v>10.495054336831947</c:v>
                </c:pt>
                <c:pt idx="39">
                  <c:v>10.757430695252745</c:v>
                </c:pt>
                <c:pt idx="40">
                  <c:v>10.844889481393011</c:v>
                </c:pt>
                <c:pt idx="41">
                  <c:v>11.107265839813811</c:v>
                </c:pt>
                <c:pt idx="42">
                  <c:v>11.282183412094343</c:v>
                </c:pt>
                <c:pt idx="43">
                  <c:v>11.981853701216474</c:v>
                </c:pt>
                <c:pt idx="44">
                  <c:v>12.331688845777537</c:v>
                </c:pt>
                <c:pt idx="45">
                  <c:v>12.768982776478868</c:v>
                </c:pt>
                <c:pt idx="46">
                  <c:v>13.118817921039934</c:v>
                </c:pt>
                <c:pt idx="47">
                  <c:v>13.381194279460733</c:v>
                </c:pt>
                <c:pt idx="48">
                  <c:v>13.643570637881531</c:v>
                </c:pt>
                <c:pt idx="49">
                  <c:v>13.905946996302331</c:v>
                </c:pt>
                <c:pt idx="50">
                  <c:v>14.168323354723128</c:v>
                </c:pt>
                <c:pt idx="51">
                  <c:v>14.780534857704993</c:v>
                </c:pt>
                <c:pt idx="52">
                  <c:v>15.130370002266057</c:v>
                </c:pt>
                <c:pt idx="53">
                  <c:v>15.830040291388185</c:v>
                </c:pt>
                <c:pt idx="54">
                  <c:v>15.917499077528452</c:v>
                </c:pt>
                <c:pt idx="55">
                  <c:v>16.617169366650582</c:v>
                </c:pt>
                <c:pt idx="56">
                  <c:v>17.404298441912978</c:v>
                </c:pt>
                <c:pt idx="57">
                  <c:v>17.929051158754579</c:v>
                </c:pt>
                <c:pt idx="58">
                  <c:v>18.803639020157242</c:v>
                </c:pt>
                <c:pt idx="59">
                  <c:v>19.853144453840436</c:v>
                </c:pt>
                <c:pt idx="60">
                  <c:v>20.290438384541766</c:v>
                </c:pt>
                <c:pt idx="61">
                  <c:v>20.727732315243095</c:v>
                </c:pt>
                <c:pt idx="62">
                  <c:v>21.252485032084692</c:v>
                </c:pt>
                <c:pt idx="63">
                  <c:v>22.127072893487355</c:v>
                </c:pt>
                <c:pt idx="64">
                  <c:v>24.051166188573212</c:v>
                </c:pt>
                <c:pt idx="65">
                  <c:v>24.488460119274542</c:v>
                </c:pt>
                <c:pt idx="66">
                  <c:v>25.712883125238267</c:v>
                </c:pt>
                <c:pt idx="67">
                  <c:v>27.287141275763062</c:v>
                </c:pt>
                <c:pt idx="68">
                  <c:v>28.511564281726788</c:v>
                </c:pt>
                <c:pt idx="69">
                  <c:v>29.211234570848919</c:v>
                </c:pt>
                <c:pt idx="70">
                  <c:v>31.834998155056905</c:v>
                </c:pt>
                <c:pt idx="71">
                  <c:v>33.759091450142769</c:v>
                </c:pt>
                <c:pt idx="72">
                  <c:v>35.508267172948088</c:v>
                </c:pt>
                <c:pt idx="73">
                  <c:v>36.645231392771549</c:v>
                </c:pt>
                <c:pt idx="74">
                  <c:v>37.432360468033949</c:v>
                </c:pt>
                <c:pt idx="75">
                  <c:v>39.44391254926007</c:v>
                </c:pt>
                <c:pt idx="76">
                  <c:v>41.018170699784861</c:v>
                </c:pt>
                <c:pt idx="77">
                  <c:v>43.554475497852586</c:v>
                </c:pt>
                <c:pt idx="78">
                  <c:v>45.566027579078707</c:v>
                </c:pt>
                <c:pt idx="79">
                  <c:v>47.140285729603498</c:v>
                </c:pt>
                <c:pt idx="80">
                  <c:v>49.326755383110147</c:v>
                </c:pt>
                <c:pt idx="81">
                  <c:v>50.288802030653081</c:v>
                </c:pt>
                <c:pt idx="82">
                  <c:v>52.387812898019469</c:v>
                </c:pt>
                <c:pt idx="83">
                  <c:v>53.612235903983198</c:v>
                </c:pt>
                <c:pt idx="84">
                  <c:v>56.760752205032787</c:v>
                </c:pt>
                <c:pt idx="85">
                  <c:v>57.985175210996509</c:v>
                </c:pt>
                <c:pt idx="86">
                  <c:v>61.745903015027963</c:v>
                </c:pt>
                <c:pt idx="87">
                  <c:v>63.66999631011381</c:v>
                </c:pt>
                <c:pt idx="88">
                  <c:v>66.731053825023125</c:v>
                </c:pt>
                <c:pt idx="89">
                  <c:v>69.529734981511652</c:v>
                </c:pt>
                <c:pt idx="90">
                  <c:v>71.716204635018315</c:v>
                </c:pt>
                <c:pt idx="91">
                  <c:v>74.427427005366553</c:v>
                </c:pt>
                <c:pt idx="92">
                  <c:v>78.275613595538275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18-4B1C-A813-15142817D199}"/>
            </c:ext>
          </c:extLst>
        </c:ser>
        <c:ser>
          <c:idx val="18"/>
          <c:order val="19"/>
          <c:tx>
            <c:strRef>
              <c:f>'mortes acum por 1mi'!$A$119</c:f>
              <c:strCache>
                <c:ptCount val="1"/>
                <c:pt idx="0">
                  <c:v>RJ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1mi'!$B$119:$EF$119</c:f>
              <c:numCache>
                <c:formatCode>General</c:formatCode>
                <c:ptCount val="135"/>
                <c:pt idx="0">
                  <c:v>1.0425751188405312</c:v>
                </c:pt>
                <c:pt idx="1">
                  <c:v>1.3321793185184567</c:v>
                </c:pt>
                <c:pt idx="2">
                  <c:v>1.621783518196382</c:v>
                </c:pt>
                <c:pt idx="3">
                  <c:v>2.3747544373589879</c:v>
                </c:pt>
                <c:pt idx="4">
                  <c:v>2.7222794769724987</c:v>
                </c:pt>
                <c:pt idx="5">
                  <c:v>3.3594087162639346</c:v>
                </c:pt>
                <c:pt idx="6">
                  <c:v>3.7069337558774449</c:v>
                </c:pt>
                <c:pt idx="7">
                  <c:v>4.1123796354265405</c:v>
                </c:pt>
                <c:pt idx="8">
                  <c:v>5.1549547542670719</c:v>
                </c:pt>
                <c:pt idx="9">
                  <c:v>6.1396090331720172</c:v>
                </c:pt>
                <c:pt idx="10">
                  <c:v>7.0663424721413799</c:v>
                </c:pt>
                <c:pt idx="11">
                  <c:v>8.5143634705310074</c:v>
                </c:pt>
                <c:pt idx="12">
                  <c:v>8.9777301900156861</c:v>
                </c:pt>
                <c:pt idx="13">
                  <c:v>9.8465427890494617</c:v>
                </c:pt>
                <c:pt idx="14">
                  <c:v>10.889117907889995</c:v>
                </c:pt>
                <c:pt idx="15">
                  <c:v>12.974268145571056</c:v>
                </c:pt>
                <c:pt idx="16">
                  <c:v>15.349022582930045</c:v>
                </c:pt>
                <c:pt idx="17">
                  <c:v>17.376251980675523</c:v>
                </c:pt>
                <c:pt idx="18">
                  <c:v>19.75100641803451</c:v>
                </c:pt>
                <c:pt idx="19">
                  <c:v>22.415365055071426</c:v>
                </c:pt>
                <c:pt idx="20">
                  <c:v>23.284177654105203</c:v>
                </c:pt>
                <c:pt idx="21">
                  <c:v>24.442594452816902</c:v>
                </c:pt>
                <c:pt idx="22">
                  <c:v>26.701507210304719</c:v>
                </c:pt>
                <c:pt idx="23">
                  <c:v>28.381211568436687</c:v>
                </c:pt>
                <c:pt idx="24">
                  <c:v>30.698045165860091</c:v>
                </c:pt>
                <c:pt idx="25">
                  <c:v>33.014878763283491</c:v>
                </c:pt>
                <c:pt idx="26">
                  <c:v>35.62131656038482</c:v>
                </c:pt>
                <c:pt idx="27">
                  <c:v>37.358941758452374</c:v>
                </c:pt>
                <c:pt idx="28">
                  <c:v>39.212408636391096</c:v>
                </c:pt>
                <c:pt idx="29">
                  <c:v>42.745579872461789</c:v>
                </c:pt>
                <c:pt idx="30">
                  <c:v>45.989146908854551</c:v>
                </c:pt>
                <c:pt idx="31">
                  <c:v>49.464397304989653</c:v>
                </c:pt>
                <c:pt idx="32">
                  <c:v>53.345093580673854</c:v>
                </c:pt>
                <c:pt idx="33">
                  <c:v>56.241135577453107</c:v>
                </c:pt>
                <c:pt idx="34">
                  <c:v>59.021335894361194</c:v>
                </c:pt>
                <c:pt idx="35">
                  <c:v>61.685694531398106</c:v>
                </c:pt>
                <c:pt idx="36">
                  <c:v>65.045103247662041</c:v>
                </c:pt>
                <c:pt idx="37">
                  <c:v>69.794612122380016</c:v>
                </c:pt>
                <c:pt idx="38">
                  <c:v>80.741650870205603</c:v>
                </c:pt>
                <c:pt idx="39">
                  <c:v>87.055022423184369</c:v>
                </c:pt>
                <c:pt idx="40">
                  <c:v>95.743148413522135</c:v>
                </c:pt>
                <c:pt idx="41">
                  <c:v>99.276319649592821</c:v>
                </c:pt>
                <c:pt idx="42">
                  <c:v>102.51988668598558</c:v>
                </c:pt>
                <c:pt idx="43">
                  <c:v>111.67137939580802</c:v>
                </c:pt>
                <c:pt idx="44">
                  <c:v>118.7377218679494</c:v>
                </c:pt>
                <c:pt idx="45">
                  <c:v>130.14812733525969</c:v>
                </c:pt>
                <c:pt idx="46">
                  <c:v>141.2110077629564</c:v>
                </c:pt>
                <c:pt idx="47">
                  <c:v>151.40507559161938</c:v>
                </c:pt>
                <c:pt idx="48">
                  <c:v>157.25508042511348</c:v>
                </c:pt>
                <c:pt idx="49">
                  <c:v>165.19023549628864</c:v>
                </c:pt>
                <c:pt idx="50">
                  <c:v>178.33826616166644</c:v>
                </c:pt>
                <c:pt idx="51">
                  <c:v>187.4897588714889</c:v>
                </c:pt>
                <c:pt idx="52">
                  <c:v>197.62590586021628</c:v>
                </c:pt>
                <c:pt idx="53">
                  <c:v>211.81651164443463</c:v>
                </c:pt>
                <c:pt idx="54">
                  <c:v>226.18087994845973</c:v>
                </c:pt>
                <c:pt idx="55">
                  <c:v>231.27791386279122</c:v>
                </c:pt>
                <c:pt idx="56">
                  <c:v>237.76504793557672</c:v>
                </c:pt>
                <c:pt idx="57">
                  <c:v>252.59278295908649</c:v>
                </c:pt>
                <c:pt idx="58">
                  <c:v>266.72546790336924</c:v>
                </c:pt>
                <c:pt idx="59">
                  <c:v>281.26359872720116</c:v>
                </c:pt>
                <c:pt idx="60">
                  <c:v>294.1799460328366</c:v>
                </c:pt>
                <c:pt idx="61">
                  <c:v>305.64827234008243</c:v>
                </c:pt>
                <c:pt idx="62">
                  <c:v>309.52896861576664</c:v>
                </c:pt>
                <c:pt idx="63">
                  <c:v>316.36362772816568</c:v>
                </c:pt>
                <c:pt idx="64">
                  <c:v>329.33789587373678</c:v>
                </c:pt>
                <c:pt idx="65">
                  <c:v>348.10424801286626</c:v>
                </c:pt>
                <c:pt idx="66">
                  <c:v>366.4651542724468</c:v>
                </c:pt>
                <c:pt idx="67">
                  <c:v>374.9215969030422</c:v>
                </c:pt>
                <c:pt idx="68">
                  <c:v>384.53645633234936</c:v>
                </c:pt>
                <c:pt idx="69">
                  <c:v>388.47507344796912</c:v>
                </c:pt>
                <c:pt idx="70">
                  <c:v>392.7612156032024</c:v>
                </c:pt>
                <c:pt idx="71">
                  <c:v>401.27557907373341</c:v>
                </c:pt>
                <c:pt idx="72">
                  <c:v>413.43895546020627</c:v>
                </c:pt>
                <c:pt idx="73">
                  <c:v>426.47114444571292</c:v>
                </c:pt>
                <c:pt idx="74">
                  <c:v>429.5988698022345</c:v>
                </c:pt>
                <c:pt idx="75">
                  <c:v>439.73501679096188</c:v>
                </c:pt>
                <c:pt idx="76">
                  <c:v>444.36868398580867</c:v>
                </c:pt>
                <c:pt idx="77">
                  <c:v>447.61225102220146</c:v>
                </c:pt>
                <c:pt idx="78">
                  <c:v>461.4553317668063</c:v>
                </c:pt>
                <c:pt idx="79">
                  <c:v>471.35979539579137</c:v>
                </c:pt>
                <c:pt idx="80">
                  <c:v>487.23010553814163</c:v>
                </c:pt>
                <c:pt idx="81">
                  <c:v>497.82961924635373</c:v>
                </c:pt>
                <c:pt idx="82">
                  <c:v>511.09349159160274</c:v>
                </c:pt>
                <c:pt idx="83">
                  <c:v>514.04745442831756</c:v>
                </c:pt>
                <c:pt idx="84">
                  <c:v>517.40686314458151</c:v>
                </c:pt>
                <c:pt idx="85">
                  <c:v>530.14944793041013</c:v>
                </c:pt>
                <c:pt idx="86">
                  <c:v>538.37420720126329</c:v>
                </c:pt>
                <c:pt idx="87">
                  <c:v>547.35193739127897</c:v>
                </c:pt>
                <c:pt idx="88">
                  <c:v>555.2870924624541</c:v>
                </c:pt>
                <c:pt idx="89">
                  <c:v>566.98710212944229</c:v>
                </c:pt>
                <c:pt idx="90">
                  <c:v>568.72472732750987</c:v>
                </c:pt>
                <c:pt idx="91">
                  <c:v>570.40443168564184</c:v>
                </c:pt>
                <c:pt idx="92">
                  <c:v>583.84206655069761</c:v>
                </c:pt>
                <c:pt idx="93">
                  <c:v>590.67672566309659</c:v>
                </c:pt>
                <c:pt idx="94">
                  <c:v>598.43811821446502</c:v>
                </c:pt>
                <c:pt idx="95">
                  <c:v>608.16881932364333</c:v>
                </c:pt>
                <c:pt idx="96">
                  <c:v>615.35100347565583</c:v>
                </c:pt>
                <c:pt idx="97">
                  <c:v>617.84159959288604</c:v>
                </c:pt>
                <c:pt idx="98">
                  <c:v>619.63714563088911</c:v>
                </c:pt>
                <c:pt idx="99">
                  <c:v>630.23665933910115</c:v>
                </c:pt>
                <c:pt idx="100">
                  <c:v>635.39161409336828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18-4B1C-A813-15142817D199}"/>
            </c:ext>
          </c:extLst>
        </c:ser>
        <c:ser>
          <c:idx val="19"/>
          <c:order val="20"/>
          <c:tx>
            <c:strRef>
              <c:f>'mortes acum por 1mi'!$A$120</c:f>
              <c:strCache>
                <c:ptCount val="1"/>
                <c:pt idx="0">
                  <c:v>RN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1mi'!$B$120:$EF$120</c:f>
              <c:numCache>
                <c:formatCode>General</c:formatCode>
                <c:ptCount val="135"/>
                <c:pt idx="0">
                  <c:v>1.1406238014538961</c:v>
                </c:pt>
                <c:pt idx="1">
                  <c:v>1.4257797518173703</c:v>
                </c:pt>
                <c:pt idx="2">
                  <c:v>1.9960916525443182</c:v>
                </c:pt>
                <c:pt idx="3">
                  <c:v>1.9960916525443182</c:v>
                </c:pt>
                <c:pt idx="4">
                  <c:v>2.2812476029077922</c:v>
                </c:pt>
                <c:pt idx="5">
                  <c:v>3.1367154539982143</c:v>
                </c:pt>
                <c:pt idx="6">
                  <c:v>3.1367154539982143</c:v>
                </c:pt>
                <c:pt idx="7">
                  <c:v>3.1367154539982143</c:v>
                </c:pt>
                <c:pt idx="8">
                  <c:v>3.7070273547251626</c:v>
                </c:pt>
                <c:pt idx="9">
                  <c:v>4.2773392554521097</c:v>
                </c:pt>
                <c:pt idx="10">
                  <c:v>4.8476511561790581</c:v>
                </c:pt>
                <c:pt idx="11">
                  <c:v>5.1328071065425327</c:v>
                </c:pt>
                <c:pt idx="12">
                  <c:v>5.4179630569060064</c:v>
                </c:pt>
                <c:pt idx="13">
                  <c:v>5.7031190072694811</c:v>
                </c:pt>
                <c:pt idx="14">
                  <c:v>6.5585868583599023</c:v>
                </c:pt>
                <c:pt idx="15">
                  <c:v>6.8437428087233769</c:v>
                </c:pt>
                <c:pt idx="16">
                  <c:v>7.1288987590868507</c:v>
                </c:pt>
                <c:pt idx="17">
                  <c:v>7.6992106598137982</c:v>
                </c:pt>
                <c:pt idx="18">
                  <c:v>7.9843666101772728</c:v>
                </c:pt>
                <c:pt idx="19">
                  <c:v>8.2695225605407465</c:v>
                </c:pt>
                <c:pt idx="20">
                  <c:v>9.6953023123581161</c:v>
                </c:pt>
                <c:pt idx="21">
                  <c:v>10.835926113812013</c:v>
                </c:pt>
                <c:pt idx="22">
                  <c:v>11.406238014538962</c:v>
                </c:pt>
                <c:pt idx="23">
                  <c:v>12.546861815992857</c:v>
                </c:pt>
                <c:pt idx="24">
                  <c:v>12.832017766356332</c:v>
                </c:pt>
                <c:pt idx="25">
                  <c:v>13.687485617446754</c:v>
                </c:pt>
                <c:pt idx="26">
                  <c:v>15.113265369264123</c:v>
                </c:pt>
                <c:pt idx="27">
                  <c:v>15.968733220354546</c:v>
                </c:pt>
                <c:pt idx="28">
                  <c:v>15.968733220354546</c:v>
                </c:pt>
                <c:pt idx="29">
                  <c:v>16.824201071444968</c:v>
                </c:pt>
                <c:pt idx="30">
                  <c:v>17.394512972171913</c:v>
                </c:pt>
                <c:pt idx="31">
                  <c:v>17.679668922535388</c:v>
                </c:pt>
                <c:pt idx="32">
                  <c:v>19.390604624716232</c:v>
                </c:pt>
                <c:pt idx="33">
                  <c:v>20.531228426170131</c:v>
                </c:pt>
                <c:pt idx="34">
                  <c:v>21.671852227624026</c:v>
                </c:pt>
                <c:pt idx="35">
                  <c:v>23.097631979441399</c:v>
                </c:pt>
                <c:pt idx="36">
                  <c:v>24.80856768162224</c:v>
                </c:pt>
                <c:pt idx="37">
                  <c:v>25.093723631985714</c:v>
                </c:pt>
                <c:pt idx="38">
                  <c:v>26.234347433439609</c:v>
                </c:pt>
                <c:pt idx="39">
                  <c:v>26.519503383803084</c:v>
                </c:pt>
                <c:pt idx="40">
                  <c:v>29.941374788164772</c:v>
                </c:pt>
                <c:pt idx="41">
                  <c:v>33.363246192526461</c:v>
                </c:pt>
                <c:pt idx="42">
                  <c:v>34.789025944343827</c:v>
                </c:pt>
                <c:pt idx="43">
                  <c:v>38.781209249432465</c:v>
                </c:pt>
                <c:pt idx="44">
                  <c:v>39.636677100522888</c:v>
                </c:pt>
                <c:pt idx="45">
                  <c:v>41.632768753067211</c:v>
                </c:pt>
                <c:pt idx="46">
                  <c:v>45.624952058155849</c:v>
                </c:pt>
                <c:pt idx="47">
                  <c:v>48.476511561790581</c:v>
                </c:pt>
                <c:pt idx="48">
                  <c:v>50.757759164698378</c:v>
                </c:pt>
                <c:pt idx="49">
                  <c:v>51.613227015788802</c:v>
                </c:pt>
                <c:pt idx="50">
                  <c:v>52.468694866879218</c:v>
                </c:pt>
                <c:pt idx="51">
                  <c:v>57.031190072694805</c:v>
                </c:pt>
                <c:pt idx="52">
                  <c:v>59.59759362596607</c:v>
                </c:pt>
                <c:pt idx="53">
                  <c:v>62.734309079964284</c:v>
                </c:pt>
                <c:pt idx="54">
                  <c:v>69.007739987960719</c:v>
                </c:pt>
                <c:pt idx="55">
                  <c:v>72.429611392322414</c:v>
                </c:pt>
                <c:pt idx="56">
                  <c:v>76.421794697411045</c:v>
                </c:pt>
                <c:pt idx="57">
                  <c:v>86.972564860859578</c:v>
                </c:pt>
                <c:pt idx="58">
                  <c:v>86.972564860859578</c:v>
                </c:pt>
                <c:pt idx="59">
                  <c:v>92.105371967402107</c:v>
                </c:pt>
                <c:pt idx="60">
                  <c:v>97.23817907394465</c:v>
                </c:pt>
                <c:pt idx="61">
                  <c:v>104.65223378339498</c:v>
                </c:pt>
                <c:pt idx="62">
                  <c:v>107.78894923739318</c:v>
                </c:pt>
                <c:pt idx="63">
                  <c:v>110.35535279066445</c:v>
                </c:pt>
                <c:pt idx="64">
                  <c:v>116.91393964902436</c:v>
                </c:pt>
                <c:pt idx="65">
                  <c:v>120.90612295411299</c:v>
                </c:pt>
                <c:pt idx="66">
                  <c:v>122.9022146066573</c:v>
                </c:pt>
                <c:pt idx="67">
                  <c:v>130.88658121683457</c:v>
                </c:pt>
                <c:pt idx="68">
                  <c:v>138.87094782701183</c:v>
                </c:pt>
                <c:pt idx="69">
                  <c:v>141.4373513802831</c:v>
                </c:pt>
                <c:pt idx="70">
                  <c:v>146.57015848682565</c:v>
                </c:pt>
                <c:pt idx="71">
                  <c:v>151.98812154373167</c:v>
                </c:pt>
                <c:pt idx="72">
                  <c:v>152.27327749409514</c:v>
                </c:pt>
                <c:pt idx="73">
                  <c:v>157.69124055100113</c:v>
                </c:pt>
                <c:pt idx="74">
                  <c:v>166.81623096263232</c:v>
                </c:pt>
                <c:pt idx="75">
                  <c:v>166.81623096263232</c:v>
                </c:pt>
                <c:pt idx="76">
                  <c:v>186.77714748807549</c:v>
                </c:pt>
                <c:pt idx="77">
                  <c:v>197.61307360188752</c:v>
                </c:pt>
                <c:pt idx="78">
                  <c:v>198.75369740334139</c:v>
                </c:pt>
                <c:pt idx="79">
                  <c:v>198.75369740334139</c:v>
                </c:pt>
                <c:pt idx="80">
                  <c:v>208.16384376533603</c:v>
                </c:pt>
                <c:pt idx="81">
                  <c:v>213.86696277260552</c:v>
                </c:pt>
                <c:pt idx="82">
                  <c:v>230.12085194332354</c:v>
                </c:pt>
                <c:pt idx="83">
                  <c:v>244.66380541186075</c:v>
                </c:pt>
                <c:pt idx="84">
                  <c:v>253.50363987312841</c:v>
                </c:pt>
                <c:pt idx="85">
                  <c:v>259.2067588803979</c:v>
                </c:pt>
                <c:pt idx="86">
                  <c:v>267.19112549057519</c:v>
                </c:pt>
                <c:pt idx="87">
                  <c:v>283.44501466129316</c:v>
                </c:pt>
                <c:pt idx="88">
                  <c:v>294.85125267583214</c:v>
                </c:pt>
                <c:pt idx="89">
                  <c:v>304.26139903782678</c:v>
                </c:pt>
                <c:pt idx="90">
                  <c:v>314.52701325091186</c:v>
                </c:pt>
                <c:pt idx="91">
                  <c:v>333.91761787562808</c:v>
                </c:pt>
                <c:pt idx="92">
                  <c:v>342.18714043616887</c:v>
                </c:pt>
                <c:pt idx="93">
                  <c:v>345.89416779089402</c:v>
                </c:pt>
                <c:pt idx="94">
                  <c:v>355.8746260536156</c:v>
                </c:pt>
                <c:pt idx="95">
                  <c:v>368.13633191924498</c:v>
                </c:pt>
                <c:pt idx="96">
                  <c:v>378.11679018196656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918-4B1C-A813-15142817D199}"/>
            </c:ext>
          </c:extLst>
        </c:ser>
        <c:ser>
          <c:idx val="20"/>
          <c:order val="21"/>
          <c:tx>
            <c:strRef>
              <c:f>'mortes acum por 1mi'!$A$121</c:f>
              <c:strCache>
                <c:ptCount val="1"/>
                <c:pt idx="0">
                  <c:v>RO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1mi'!$B$121:$EF$121</c:f>
              <c:numCache>
                <c:formatCode>General</c:formatCode>
                <c:ptCount val="135"/>
                <c:pt idx="0">
                  <c:v>1.1253499134887255</c:v>
                </c:pt>
                <c:pt idx="1">
                  <c:v>1.1253499134887255</c:v>
                </c:pt>
                <c:pt idx="2">
                  <c:v>1.1253499134887255</c:v>
                </c:pt>
                <c:pt idx="3">
                  <c:v>1.1253499134887255</c:v>
                </c:pt>
                <c:pt idx="4">
                  <c:v>1.1253499134887255</c:v>
                </c:pt>
                <c:pt idx="5">
                  <c:v>1.1253499134887255</c:v>
                </c:pt>
                <c:pt idx="6">
                  <c:v>1.1253499134887255</c:v>
                </c:pt>
                <c:pt idx="7">
                  <c:v>1.6880248702330882</c:v>
                </c:pt>
                <c:pt idx="8">
                  <c:v>1.6880248702330882</c:v>
                </c:pt>
                <c:pt idx="9">
                  <c:v>1.6880248702330882</c:v>
                </c:pt>
                <c:pt idx="10">
                  <c:v>2.250699826977451</c:v>
                </c:pt>
                <c:pt idx="11">
                  <c:v>2.250699826977451</c:v>
                </c:pt>
                <c:pt idx="12">
                  <c:v>2.250699826977451</c:v>
                </c:pt>
                <c:pt idx="13">
                  <c:v>2.8133747837218137</c:v>
                </c:pt>
                <c:pt idx="14">
                  <c:v>2.8133747837218137</c:v>
                </c:pt>
                <c:pt idx="15">
                  <c:v>2.8133747837218137</c:v>
                </c:pt>
                <c:pt idx="16">
                  <c:v>3.9387246972105387</c:v>
                </c:pt>
                <c:pt idx="17">
                  <c:v>5.6267495674436274</c:v>
                </c:pt>
                <c:pt idx="18">
                  <c:v>5.6267495674436274</c:v>
                </c:pt>
                <c:pt idx="19">
                  <c:v>6.1894245241879897</c:v>
                </c:pt>
                <c:pt idx="20">
                  <c:v>8.4401243511654389</c:v>
                </c:pt>
                <c:pt idx="21">
                  <c:v>9.0027993079098039</c:v>
                </c:pt>
                <c:pt idx="22">
                  <c:v>10.128149221398528</c:v>
                </c:pt>
                <c:pt idx="23">
                  <c:v>12.941524005120341</c:v>
                </c:pt>
                <c:pt idx="24">
                  <c:v>13.504198961864706</c:v>
                </c:pt>
                <c:pt idx="25">
                  <c:v>14.066873918609067</c:v>
                </c:pt>
                <c:pt idx="26">
                  <c:v>16.317573745586518</c:v>
                </c:pt>
                <c:pt idx="27">
                  <c:v>18.568273572563967</c:v>
                </c:pt>
                <c:pt idx="28">
                  <c:v>20.81897339954142</c:v>
                </c:pt>
                <c:pt idx="29">
                  <c:v>21.944323313030146</c:v>
                </c:pt>
                <c:pt idx="30">
                  <c:v>23.069673226518869</c:v>
                </c:pt>
                <c:pt idx="31">
                  <c:v>24.195023140007596</c:v>
                </c:pt>
                <c:pt idx="32">
                  <c:v>26.445722966985048</c:v>
                </c:pt>
                <c:pt idx="33">
                  <c:v>28.133747837218134</c:v>
                </c:pt>
                <c:pt idx="34">
                  <c:v>28.133747837218134</c:v>
                </c:pt>
                <c:pt idx="35">
                  <c:v>31.50979757768431</c:v>
                </c:pt>
                <c:pt idx="36">
                  <c:v>34.885847318150489</c:v>
                </c:pt>
                <c:pt idx="37">
                  <c:v>38.824572015361028</c:v>
                </c:pt>
                <c:pt idx="38">
                  <c:v>41.63794679908284</c:v>
                </c:pt>
                <c:pt idx="39">
                  <c:v>43.325971669315926</c:v>
                </c:pt>
                <c:pt idx="40">
                  <c:v>48.952721236759551</c:v>
                </c:pt>
                <c:pt idx="41">
                  <c:v>50.640746106992644</c:v>
                </c:pt>
                <c:pt idx="42">
                  <c:v>56.830170631180636</c:v>
                </c:pt>
                <c:pt idx="43">
                  <c:v>59.643545414902448</c:v>
                </c:pt>
                <c:pt idx="44">
                  <c:v>64.707620025601699</c:v>
                </c:pt>
                <c:pt idx="45">
                  <c:v>68.083669766067885</c:v>
                </c:pt>
                <c:pt idx="46">
                  <c:v>68.083669766067885</c:v>
                </c:pt>
                <c:pt idx="47">
                  <c:v>74.835769247000243</c:v>
                </c:pt>
                <c:pt idx="48">
                  <c:v>77.086469073977682</c:v>
                </c:pt>
                <c:pt idx="49">
                  <c:v>79.899843857699494</c:v>
                </c:pt>
                <c:pt idx="50">
                  <c:v>81.587868727932602</c:v>
                </c:pt>
                <c:pt idx="51">
                  <c:v>84.963918468398774</c:v>
                </c:pt>
                <c:pt idx="52">
                  <c:v>87.777293252120586</c:v>
                </c:pt>
                <c:pt idx="53">
                  <c:v>89.465318122353665</c:v>
                </c:pt>
                <c:pt idx="54">
                  <c:v>96.780092560030383</c:v>
                </c:pt>
                <c:pt idx="55">
                  <c:v>101.28149221398529</c:v>
                </c:pt>
                <c:pt idx="56">
                  <c:v>109.15894160840637</c:v>
                </c:pt>
                <c:pt idx="57">
                  <c:v>119.84976578654926</c:v>
                </c:pt>
                <c:pt idx="58">
                  <c:v>128.28989013771471</c:v>
                </c:pt>
                <c:pt idx="59">
                  <c:v>132.22861483492522</c:v>
                </c:pt>
                <c:pt idx="60">
                  <c:v>137.85536440236885</c:v>
                </c:pt>
                <c:pt idx="61">
                  <c:v>143.4821139698125</c:v>
                </c:pt>
                <c:pt idx="62">
                  <c:v>150.23421345074482</c:v>
                </c:pt>
                <c:pt idx="63">
                  <c:v>164.86376232609828</c:v>
                </c:pt>
                <c:pt idx="64">
                  <c:v>166.55178719633136</c:v>
                </c:pt>
                <c:pt idx="65">
                  <c:v>173.86656163400806</c:v>
                </c:pt>
                <c:pt idx="66">
                  <c:v>182.30668598517352</c:v>
                </c:pt>
                <c:pt idx="67">
                  <c:v>186.80808563912842</c:v>
                </c:pt>
                <c:pt idx="68">
                  <c:v>194.68553503354948</c:v>
                </c:pt>
                <c:pt idx="69">
                  <c:v>202.56298442797058</c:v>
                </c:pt>
                <c:pt idx="70">
                  <c:v>210.44043382239167</c:v>
                </c:pt>
                <c:pt idx="71">
                  <c:v>220.00590808704581</c:v>
                </c:pt>
                <c:pt idx="72">
                  <c:v>230.13405730844434</c:v>
                </c:pt>
                <c:pt idx="73">
                  <c:v>234.63545696239925</c:v>
                </c:pt>
                <c:pt idx="74">
                  <c:v>242.51290635682034</c:v>
                </c:pt>
                <c:pt idx="75">
                  <c:v>249.82768079449704</c:v>
                </c:pt>
                <c:pt idx="76">
                  <c:v>256.01710531868503</c:v>
                </c:pt>
                <c:pt idx="77">
                  <c:v>262.76920479961734</c:v>
                </c:pt>
                <c:pt idx="78">
                  <c:v>267.83327941031666</c:v>
                </c:pt>
                <c:pt idx="79">
                  <c:v>267.83327941031666</c:v>
                </c:pt>
                <c:pt idx="80">
                  <c:v>273.46002897776032</c:v>
                </c:pt>
                <c:pt idx="81">
                  <c:v>281.33747837218135</c:v>
                </c:pt>
                <c:pt idx="82">
                  <c:v>291.46562759357988</c:v>
                </c:pt>
                <c:pt idx="83">
                  <c:v>292.5909775070686</c:v>
                </c:pt>
                <c:pt idx="84">
                  <c:v>298.21772707451225</c:v>
                </c:pt>
                <c:pt idx="85">
                  <c:v>299.90575194474536</c:v>
                </c:pt>
                <c:pt idx="86">
                  <c:v>308.34587629591073</c:v>
                </c:pt>
                <c:pt idx="87">
                  <c:v>312.28460099312127</c:v>
                </c:pt>
                <c:pt idx="88">
                  <c:v>313.97262586335438</c:v>
                </c:pt>
                <c:pt idx="89">
                  <c:v>324.6634500414973</c:v>
                </c:pt>
                <c:pt idx="90">
                  <c:v>329.16484969545218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918-4B1C-A813-15142817D199}"/>
            </c:ext>
          </c:extLst>
        </c:ser>
        <c:ser>
          <c:idx val="22"/>
          <c:order val="22"/>
          <c:tx>
            <c:strRef>
              <c:f>'mortes acum por 1mi'!$A$123</c:f>
              <c:strCache>
                <c:ptCount val="1"/>
                <c:pt idx="0">
                  <c:v>RS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1mi'!$B$123:$EF$123</c:f>
              <c:numCache>
                <c:formatCode>General</c:formatCode>
                <c:ptCount val="135"/>
                <c:pt idx="0">
                  <c:v>1.0547374455261069</c:v>
                </c:pt>
                <c:pt idx="1">
                  <c:v>1.2305270197804583</c:v>
                </c:pt>
                <c:pt idx="2">
                  <c:v>1.3184218069076337</c:v>
                </c:pt>
                <c:pt idx="3">
                  <c:v>1.4063165940348092</c:v>
                </c:pt>
                <c:pt idx="4">
                  <c:v>1.4063165940348092</c:v>
                </c:pt>
                <c:pt idx="5">
                  <c:v>1.5821061682891606</c:v>
                </c:pt>
                <c:pt idx="6">
                  <c:v>1.670000955416336</c:v>
                </c:pt>
                <c:pt idx="7">
                  <c:v>1.670000955416336</c:v>
                </c:pt>
                <c:pt idx="8">
                  <c:v>1.9336853167978629</c:v>
                </c:pt>
                <c:pt idx="9">
                  <c:v>2.1094748910522139</c:v>
                </c:pt>
                <c:pt idx="10">
                  <c:v>2.1094748910522139</c:v>
                </c:pt>
                <c:pt idx="11">
                  <c:v>2.3731592524337404</c:v>
                </c:pt>
                <c:pt idx="12">
                  <c:v>2.3731592524337404</c:v>
                </c:pt>
                <c:pt idx="13">
                  <c:v>2.3731592524337404</c:v>
                </c:pt>
                <c:pt idx="14">
                  <c:v>2.548948826688092</c:v>
                </c:pt>
                <c:pt idx="15">
                  <c:v>2.7247384009424431</c:v>
                </c:pt>
                <c:pt idx="16">
                  <c:v>2.9884227623239701</c:v>
                </c:pt>
                <c:pt idx="17">
                  <c:v>3.0763175494511454</c:v>
                </c:pt>
                <c:pt idx="18">
                  <c:v>3.6915810593413747</c:v>
                </c:pt>
                <c:pt idx="19">
                  <c:v>3.9552654207229017</c:v>
                </c:pt>
                <c:pt idx="20">
                  <c:v>4.3947393563587793</c:v>
                </c:pt>
                <c:pt idx="21">
                  <c:v>4.4826341434859547</c:v>
                </c:pt>
                <c:pt idx="22">
                  <c:v>5.0978976533761839</c:v>
                </c:pt>
                <c:pt idx="23">
                  <c:v>5.4494768018848863</c:v>
                </c:pt>
                <c:pt idx="24">
                  <c:v>5.7131611632664123</c:v>
                </c:pt>
                <c:pt idx="25">
                  <c:v>6.5042142474109932</c:v>
                </c:pt>
                <c:pt idx="26">
                  <c:v>6.9436881830468709</c:v>
                </c:pt>
                <c:pt idx="27">
                  <c:v>7.6468464800642764</c:v>
                </c:pt>
                <c:pt idx="28">
                  <c:v>7.9105308414458033</c:v>
                </c:pt>
                <c:pt idx="29">
                  <c:v>7.9984256285729787</c:v>
                </c:pt>
                <c:pt idx="30">
                  <c:v>8.350004777081681</c:v>
                </c:pt>
                <c:pt idx="31">
                  <c:v>8.5257943513360317</c:v>
                </c:pt>
                <c:pt idx="32">
                  <c:v>9.2289526483534363</c:v>
                </c:pt>
                <c:pt idx="33">
                  <c:v>9.7563213711164885</c:v>
                </c:pt>
                <c:pt idx="34">
                  <c:v>9.7563213711164885</c:v>
                </c:pt>
                <c:pt idx="35">
                  <c:v>10.547374455261069</c:v>
                </c:pt>
                <c:pt idx="36">
                  <c:v>11.074743178024123</c:v>
                </c:pt>
                <c:pt idx="37">
                  <c:v>11.602111900787177</c:v>
                </c:pt>
                <c:pt idx="38">
                  <c:v>12.481059772058932</c:v>
                </c:pt>
                <c:pt idx="39">
                  <c:v>12.656849346313285</c:v>
                </c:pt>
                <c:pt idx="40">
                  <c:v>13.272112856203513</c:v>
                </c:pt>
                <c:pt idx="41">
                  <c:v>14.15106072747527</c:v>
                </c:pt>
                <c:pt idx="42">
                  <c:v>14.590534663111146</c:v>
                </c:pt>
                <c:pt idx="43">
                  <c:v>15.1179033858742</c:v>
                </c:pt>
                <c:pt idx="44">
                  <c:v>15.469482534382903</c:v>
                </c:pt>
                <c:pt idx="45">
                  <c:v>15.821061682891607</c:v>
                </c:pt>
                <c:pt idx="46">
                  <c:v>17.315273064053589</c:v>
                </c:pt>
                <c:pt idx="47">
                  <c:v>17.842641786816642</c:v>
                </c:pt>
                <c:pt idx="48">
                  <c:v>18.370010509579696</c:v>
                </c:pt>
                <c:pt idx="49">
                  <c:v>18.721589658088398</c:v>
                </c:pt>
                <c:pt idx="50">
                  <c:v>18.721589658088398</c:v>
                </c:pt>
                <c:pt idx="51">
                  <c:v>19.161063593724275</c:v>
                </c:pt>
                <c:pt idx="52">
                  <c:v>19.688432316487333</c:v>
                </c:pt>
                <c:pt idx="53">
                  <c:v>20.391590613504736</c:v>
                </c:pt>
                <c:pt idx="54">
                  <c:v>21.534222846158016</c:v>
                </c:pt>
                <c:pt idx="55">
                  <c:v>22.6768550788113</c:v>
                </c:pt>
                <c:pt idx="56">
                  <c:v>23.292118588701527</c:v>
                </c:pt>
                <c:pt idx="57">
                  <c:v>24.258961247100462</c:v>
                </c:pt>
                <c:pt idx="58">
                  <c:v>24.874224756990692</c:v>
                </c:pt>
                <c:pt idx="59">
                  <c:v>25.137909118372217</c:v>
                </c:pt>
                <c:pt idx="60">
                  <c:v>25.577383054008095</c:v>
                </c:pt>
                <c:pt idx="61">
                  <c:v>26.45633092527985</c:v>
                </c:pt>
                <c:pt idx="62">
                  <c:v>27.774752732187483</c:v>
                </c:pt>
                <c:pt idx="63">
                  <c:v>28.390016242077714</c:v>
                </c:pt>
                <c:pt idx="64">
                  <c:v>29.62054326185817</c:v>
                </c:pt>
                <c:pt idx="65">
                  <c:v>30.2358067717484</c:v>
                </c:pt>
                <c:pt idx="66">
                  <c:v>30.763175494511458</c:v>
                </c:pt>
                <c:pt idx="67">
                  <c:v>31.642123365783213</c:v>
                </c:pt>
                <c:pt idx="68">
                  <c:v>32.872650385563666</c:v>
                </c:pt>
                <c:pt idx="69">
                  <c:v>34.015282618216951</c:v>
                </c:pt>
                <c:pt idx="70">
                  <c:v>35.685283573633285</c:v>
                </c:pt>
                <c:pt idx="71">
                  <c:v>37.179494954795274</c:v>
                </c:pt>
                <c:pt idx="72">
                  <c:v>37.794758464685501</c:v>
                </c:pt>
                <c:pt idx="73">
                  <c:v>38.146337613194198</c:v>
                </c:pt>
                <c:pt idx="74">
                  <c:v>40.255812504246421</c:v>
                </c:pt>
                <c:pt idx="75">
                  <c:v>41.925813459662749</c:v>
                </c:pt>
                <c:pt idx="76">
                  <c:v>43.947393563587788</c:v>
                </c:pt>
                <c:pt idx="77">
                  <c:v>43.947393563587788</c:v>
                </c:pt>
                <c:pt idx="78">
                  <c:v>47.463185048674809</c:v>
                </c:pt>
                <c:pt idx="79">
                  <c:v>48.693712068455277</c:v>
                </c:pt>
                <c:pt idx="80">
                  <c:v>49.133186004091151</c:v>
                </c:pt>
                <c:pt idx="81">
                  <c:v>51.15476610801619</c:v>
                </c:pt>
                <c:pt idx="82">
                  <c:v>53.967399296085809</c:v>
                </c:pt>
                <c:pt idx="83">
                  <c:v>55.901084612883665</c:v>
                </c:pt>
                <c:pt idx="84">
                  <c:v>58.274243865317409</c:v>
                </c:pt>
                <c:pt idx="85">
                  <c:v>60.647403117751153</c:v>
                </c:pt>
                <c:pt idx="86">
                  <c:v>62.844772795930545</c:v>
                </c:pt>
                <c:pt idx="87">
                  <c:v>63.899510241456646</c:v>
                </c:pt>
                <c:pt idx="88">
                  <c:v>66.712143429526265</c:v>
                </c:pt>
                <c:pt idx="89">
                  <c:v>69.524776617595876</c:v>
                </c:pt>
                <c:pt idx="90">
                  <c:v>72.513199379919854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18-4B1C-A813-15142817D199}"/>
            </c:ext>
          </c:extLst>
        </c:ser>
        <c:ser>
          <c:idx val="23"/>
          <c:order val="23"/>
          <c:tx>
            <c:strRef>
              <c:f>'mortes acum por 1mi'!$A$124</c:f>
              <c:strCache>
                <c:ptCount val="1"/>
                <c:pt idx="0">
                  <c:v>SC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1mi'!$B$124:$EF$124</c:f>
              <c:numCache>
                <c:formatCode>General</c:formatCode>
                <c:ptCount val="135"/>
                <c:pt idx="0">
                  <c:v>1.3957147092140059</c:v>
                </c:pt>
                <c:pt idx="1">
                  <c:v>1.3957147092140059</c:v>
                </c:pt>
                <c:pt idx="2">
                  <c:v>1.5352861801354067</c:v>
                </c:pt>
                <c:pt idx="3">
                  <c:v>2.0935720638210094</c:v>
                </c:pt>
                <c:pt idx="4">
                  <c:v>2.3727150056638102</c:v>
                </c:pt>
                <c:pt idx="5">
                  <c:v>2.5122864765852109</c:v>
                </c:pt>
                <c:pt idx="6">
                  <c:v>2.9310008893494128</c:v>
                </c:pt>
                <c:pt idx="7">
                  <c:v>3.3497153021136143</c:v>
                </c:pt>
                <c:pt idx="8">
                  <c:v>3.3497153021136143</c:v>
                </c:pt>
                <c:pt idx="9">
                  <c:v>3.6288582439564157</c:v>
                </c:pt>
                <c:pt idx="10">
                  <c:v>3.908001185799217</c:v>
                </c:pt>
                <c:pt idx="11">
                  <c:v>4.0475726567206172</c:v>
                </c:pt>
                <c:pt idx="12">
                  <c:v>4.1871441276420187</c:v>
                </c:pt>
                <c:pt idx="13">
                  <c:v>4.3267155985634185</c:v>
                </c:pt>
                <c:pt idx="14">
                  <c:v>4.4662870694848191</c:v>
                </c:pt>
                <c:pt idx="15">
                  <c:v>4.8850014822490211</c:v>
                </c:pt>
                <c:pt idx="16">
                  <c:v>4.8850014822490211</c:v>
                </c:pt>
                <c:pt idx="17">
                  <c:v>5.1641444240918224</c:v>
                </c:pt>
                <c:pt idx="18">
                  <c:v>5.4432873659346237</c:v>
                </c:pt>
                <c:pt idx="19">
                  <c:v>5.8620017786988257</c:v>
                </c:pt>
                <c:pt idx="20">
                  <c:v>5.8620017786988257</c:v>
                </c:pt>
                <c:pt idx="21">
                  <c:v>5.8620017786988257</c:v>
                </c:pt>
                <c:pt idx="22">
                  <c:v>6.0015732496202263</c:v>
                </c:pt>
                <c:pt idx="23">
                  <c:v>6.141144720541627</c:v>
                </c:pt>
                <c:pt idx="24">
                  <c:v>6.141144720541627</c:v>
                </c:pt>
                <c:pt idx="25">
                  <c:v>6.4202876623844283</c:v>
                </c:pt>
                <c:pt idx="26">
                  <c:v>6.6994306042272287</c:v>
                </c:pt>
                <c:pt idx="27">
                  <c:v>7.2577164879128313</c:v>
                </c:pt>
                <c:pt idx="28">
                  <c:v>7.2577164879128313</c:v>
                </c:pt>
                <c:pt idx="29">
                  <c:v>7.2577164879128313</c:v>
                </c:pt>
                <c:pt idx="30">
                  <c:v>7.6764309006770333</c:v>
                </c:pt>
                <c:pt idx="31">
                  <c:v>8.2347167843626359</c:v>
                </c:pt>
                <c:pt idx="32">
                  <c:v>8.7930026680482385</c:v>
                </c:pt>
                <c:pt idx="33">
                  <c:v>8.7930026680482385</c:v>
                </c:pt>
                <c:pt idx="34">
                  <c:v>8.9325741389696383</c:v>
                </c:pt>
                <c:pt idx="35">
                  <c:v>9.0721456098910398</c:v>
                </c:pt>
                <c:pt idx="36">
                  <c:v>9.6304314935766424</c:v>
                </c:pt>
                <c:pt idx="37">
                  <c:v>10.188717377262245</c:v>
                </c:pt>
                <c:pt idx="38">
                  <c:v>10.188717377262245</c:v>
                </c:pt>
                <c:pt idx="39">
                  <c:v>10.886574731869247</c:v>
                </c:pt>
                <c:pt idx="40">
                  <c:v>11.026146202790649</c:v>
                </c:pt>
                <c:pt idx="41">
                  <c:v>11.305289144633448</c:v>
                </c:pt>
                <c:pt idx="42">
                  <c:v>11.58443208647625</c:v>
                </c:pt>
                <c:pt idx="43">
                  <c:v>11.863575028319051</c:v>
                </c:pt>
                <c:pt idx="44">
                  <c:v>12.701003853847455</c:v>
                </c:pt>
                <c:pt idx="45">
                  <c:v>13.119718266611656</c:v>
                </c:pt>
                <c:pt idx="46">
                  <c:v>13.67800415029726</c:v>
                </c:pt>
                <c:pt idx="47">
                  <c:v>13.95714709214006</c:v>
                </c:pt>
                <c:pt idx="48">
                  <c:v>14.375861504904261</c:v>
                </c:pt>
                <c:pt idx="49">
                  <c:v>14.655004446747064</c:v>
                </c:pt>
                <c:pt idx="50">
                  <c:v>15.213290330432665</c:v>
                </c:pt>
                <c:pt idx="51">
                  <c:v>16.888147981489475</c:v>
                </c:pt>
                <c:pt idx="52">
                  <c:v>17.586005336096477</c:v>
                </c:pt>
                <c:pt idx="53">
                  <c:v>18.283862690703479</c:v>
                </c:pt>
                <c:pt idx="54">
                  <c:v>18.702577103467679</c:v>
                </c:pt>
                <c:pt idx="55">
                  <c:v>18.981720045310482</c:v>
                </c:pt>
                <c:pt idx="56">
                  <c:v>19.958720341760284</c:v>
                </c:pt>
                <c:pt idx="57">
                  <c:v>20.37743475452449</c:v>
                </c:pt>
                <c:pt idx="58">
                  <c:v>20.65657769636729</c:v>
                </c:pt>
                <c:pt idx="59">
                  <c:v>21.214863580052892</c:v>
                </c:pt>
                <c:pt idx="60">
                  <c:v>21.773149463738495</c:v>
                </c:pt>
                <c:pt idx="61">
                  <c:v>22.191863876502698</c:v>
                </c:pt>
                <c:pt idx="62">
                  <c:v>23.1688641729525</c:v>
                </c:pt>
                <c:pt idx="63">
                  <c:v>23.866721527559502</c:v>
                </c:pt>
                <c:pt idx="64">
                  <c:v>23.866721527559502</c:v>
                </c:pt>
                <c:pt idx="65">
                  <c:v>24.983293294930707</c:v>
                </c:pt>
                <c:pt idx="66">
                  <c:v>25.681150649537713</c:v>
                </c:pt>
                <c:pt idx="67">
                  <c:v>25.960293591380513</c:v>
                </c:pt>
                <c:pt idx="68">
                  <c:v>26.658150945987515</c:v>
                </c:pt>
                <c:pt idx="69">
                  <c:v>26.937293887830318</c:v>
                </c:pt>
                <c:pt idx="70">
                  <c:v>27.216436829673118</c:v>
                </c:pt>
                <c:pt idx="71">
                  <c:v>27.77472271335872</c:v>
                </c:pt>
                <c:pt idx="72">
                  <c:v>29.589151835336928</c:v>
                </c:pt>
                <c:pt idx="73">
                  <c:v>30.14743771902253</c:v>
                </c:pt>
                <c:pt idx="74">
                  <c:v>30.984866544550933</c:v>
                </c:pt>
                <c:pt idx="75">
                  <c:v>32.659724195607737</c:v>
                </c:pt>
                <c:pt idx="76">
                  <c:v>33.078438608371947</c:v>
                </c:pt>
                <c:pt idx="77">
                  <c:v>34.334581846664555</c:v>
                </c:pt>
                <c:pt idx="78">
                  <c:v>35.730296555878553</c:v>
                </c:pt>
                <c:pt idx="79">
                  <c:v>36.707296852328362</c:v>
                </c:pt>
                <c:pt idx="80">
                  <c:v>38.940440387070765</c:v>
                </c:pt>
                <c:pt idx="81">
                  <c:v>40.336155096284777</c:v>
                </c:pt>
                <c:pt idx="82">
                  <c:v>41.592298334577386</c:v>
                </c:pt>
                <c:pt idx="83">
                  <c:v>42.429727160105784</c:v>
                </c:pt>
                <c:pt idx="84">
                  <c:v>43.54629892747699</c:v>
                </c:pt>
                <c:pt idx="85">
                  <c:v>45.221156578533794</c:v>
                </c:pt>
                <c:pt idx="86">
                  <c:v>47.593871584197608</c:v>
                </c:pt>
                <c:pt idx="87">
                  <c:v>48.431300409726006</c:v>
                </c:pt>
                <c:pt idx="88">
                  <c:v>50.52487247354702</c:v>
                </c:pt>
                <c:pt idx="89">
                  <c:v>52.478873066446624</c:v>
                </c:pt>
                <c:pt idx="90">
                  <c:v>53.455873362896433</c:v>
                </c:pt>
                <c:pt idx="91">
                  <c:v>54.851588072110438</c:v>
                </c:pt>
                <c:pt idx="92">
                  <c:v>56.666017194088646</c:v>
                </c:pt>
                <c:pt idx="93">
                  <c:v>58.480446316066853</c:v>
                </c:pt>
                <c:pt idx="94">
                  <c:v>60.294875438045061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18-4B1C-A813-15142817D199}"/>
            </c:ext>
          </c:extLst>
        </c:ser>
        <c:ser>
          <c:idx val="24"/>
          <c:order val="24"/>
          <c:tx>
            <c:strRef>
              <c:f>'mortes acum por 1mi'!$A$125</c:f>
              <c:strCache>
                <c:ptCount val="1"/>
                <c:pt idx="0">
                  <c:v>SE</c:v>
                </c:pt>
              </c:strCache>
            </c:strRef>
          </c:tx>
          <c:spPr>
            <a:ln w="127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1mi'!$B$125:$EF$125</c:f>
              <c:numCache>
                <c:formatCode>General</c:formatCode>
                <c:ptCount val="135"/>
                <c:pt idx="0">
                  <c:v>1.3050877541005856</c:v>
                </c:pt>
                <c:pt idx="1">
                  <c:v>1.7401170054674477</c:v>
                </c:pt>
                <c:pt idx="2">
                  <c:v>1.7401170054674477</c:v>
                </c:pt>
                <c:pt idx="3">
                  <c:v>1.7401170054674477</c:v>
                </c:pt>
                <c:pt idx="4">
                  <c:v>1.7401170054674477</c:v>
                </c:pt>
                <c:pt idx="5">
                  <c:v>1.7401170054674477</c:v>
                </c:pt>
                <c:pt idx="6">
                  <c:v>1.7401170054674477</c:v>
                </c:pt>
                <c:pt idx="7">
                  <c:v>1.7401170054674477</c:v>
                </c:pt>
                <c:pt idx="8">
                  <c:v>1.7401170054674477</c:v>
                </c:pt>
                <c:pt idx="9">
                  <c:v>1.7401170054674477</c:v>
                </c:pt>
                <c:pt idx="10">
                  <c:v>1.7401170054674477</c:v>
                </c:pt>
                <c:pt idx="11">
                  <c:v>1.7401170054674477</c:v>
                </c:pt>
                <c:pt idx="12">
                  <c:v>1.7401170054674477</c:v>
                </c:pt>
                <c:pt idx="13">
                  <c:v>2.1751462568343096</c:v>
                </c:pt>
                <c:pt idx="14">
                  <c:v>2.1751462568343096</c:v>
                </c:pt>
                <c:pt idx="15">
                  <c:v>2.1751462568343096</c:v>
                </c:pt>
                <c:pt idx="16">
                  <c:v>2.1751462568343096</c:v>
                </c:pt>
                <c:pt idx="17">
                  <c:v>3.0452047595680334</c:v>
                </c:pt>
                <c:pt idx="18">
                  <c:v>3.4802340109348955</c:v>
                </c:pt>
                <c:pt idx="19">
                  <c:v>3.4802340109348955</c:v>
                </c:pt>
                <c:pt idx="20">
                  <c:v>3.9152632623017576</c:v>
                </c:pt>
                <c:pt idx="21">
                  <c:v>3.9152632623017576</c:v>
                </c:pt>
                <c:pt idx="22">
                  <c:v>4.3502925136686192</c:v>
                </c:pt>
                <c:pt idx="23">
                  <c:v>4.7853217650354809</c:v>
                </c:pt>
                <c:pt idx="24">
                  <c:v>5.2203510164023426</c:v>
                </c:pt>
                <c:pt idx="25">
                  <c:v>5.2203510164023426</c:v>
                </c:pt>
                <c:pt idx="26">
                  <c:v>6.0904095191360668</c:v>
                </c:pt>
                <c:pt idx="27">
                  <c:v>6.0904095191360668</c:v>
                </c:pt>
                <c:pt idx="28">
                  <c:v>6.0904095191360668</c:v>
                </c:pt>
                <c:pt idx="29">
                  <c:v>7.3954972732366517</c:v>
                </c:pt>
                <c:pt idx="30">
                  <c:v>9.1356142787041001</c:v>
                </c:pt>
                <c:pt idx="31">
                  <c:v>10.005672781437825</c:v>
                </c:pt>
                <c:pt idx="32">
                  <c:v>10.875731284171547</c:v>
                </c:pt>
                <c:pt idx="33">
                  <c:v>12.180819038272134</c:v>
                </c:pt>
                <c:pt idx="34">
                  <c:v>14.355965295106444</c:v>
                </c:pt>
                <c:pt idx="35">
                  <c:v>14.790994546473303</c:v>
                </c:pt>
                <c:pt idx="36">
                  <c:v>16.09608230057389</c:v>
                </c:pt>
                <c:pt idx="37">
                  <c:v>16.09608230057389</c:v>
                </c:pt>
                <c:pt idx="38">
                  <c:v>18.2712285574082</c:v>
                </c:pt>
                <c:pt idx="39">
                  <c:v>20.44637481424251</c:v>
                </c:pt>
                <c:pt idx="40">
                  <c:v>21.751462568343094</c:v>
                </c:pt>
                <c:pt idx="41">
                  <c:v>23.05655032244368</c:v>
                </c:pt>
                <c:pt idx="42">
                  <c:v>24.796667327911127</c:v>
                </c:pt>
                <c:pt idx="43">
                  <c:v>25.666725830644854</c:v>
                </c:pt>
                <c:pt idx="44">
                  <c:v>27.406842836112297</c:v>
                </c:pt>
                <c:pt idx="45">
                  <c:v>30.01701834431347</c:v>
                </c:pt>
                <c:pt idx="46">
                  <c:v>33.0622231038815</c:v>
                </c:pt>
                <c:pt idx="47">
                  <c:v>35.672398612082681</c:v>
                </c:pt>
                <c:pt idx="48">
                  <c:v>37.41251561755012</c:v>
                </c:pt>
                <c:pt idx="49">
                  <c:v>40.457720377118157</c:v>
                </c:pt>
                <c:pt idx="50">
                  <c:v>44.808012890786777</c:v>
                </c:pt>
                <c:pt idx="51">
                  <c:v>50.463393158555981</c:v>
                </c:pt>
                <c:pt idx="52">
                  <c:v>55.248714923591464</c:v>
                </c:pt>
                <c:pt idx="53">
                  <c:v>58.728948934526358</c:v>
                </c:pt>
                <c:pt idx="54">
                  <c:v>61.774153694094394</c:v>
                </c:pt>
                <c:pt idx="55">
                  <c:v>64.819358453662431</c:v>
                </c:pt>
                <c:pt idx="56">
                  <c:v>68.734621715964181</c:v>
                </c:pt>
                <c:pt idx="57">
                  <c:v>72.214855726899074</c:v>
                </c:pt>
                <c:pt idx="58">
                  <c:v>74.825031235100241</c:v>
                </c:pt>
                <c:pt idx="59">
                  <c:v>78.305265246035134</c:v>
                </c:pt>
                <c:pt idx="60">
                  <c:v>80.915440754236315</c:v>
                </c:pt>
                <c:pt idx="61">
                  <c:v>86.135791770638662</c:v>
                </c:pt>
                <c:pt idx="62">
                  <c:v>90.486084284307282</c:v>
                </c:pt>
                <c:pt idx="63">
                  <c:v>94.401347546609045</c:v>
                </c:pt>
                <c:pt idx="64">
                  <c:v>101.79684481984569</c:v>
                </c:pt>
                <c:pt idx="65">
                  <c:v>109.62737134444919</c:v>
                </c:pt>
                <c:pt idx="66">
                  <c:v>114.84772236085155</c:v>
                </c:pt>
                <c:pt idx="67">
                  <c:v>123.11327813682192</c:v>
                </c:pt>
                <c:pt idx="68">
                  <c:v>132.68392166689287</c:v>
                </c:pt>
                <c:pt idx="69">
                  <c:v>137.46924343192836</c:v>
                </c:pt>
                <c:pt idx="70">
                  <c:v>143.55965295106441</c:v>
                </c:pt>
                <c:pt idx="71">
                  <c:v>153.13029648113539</c:v>
                </c:pt>
                <c:pt idx="72">
                  <c:v>158.35064749753775</c:v>
                </c:pt>
                <c:pt idx="73">
                  <c:v>166.61620327350809</c:v>
                </c:pt>
                <c:pt idx="74">
                  <c:v>174.01170054674475</c:v>
                </c:pt>
                <c:pt idx="75">
                  <c:v>185.32246108228316</c:v>
                </c:pt>
                <c:pt idx="76">
                  <c:v>194.89310461235414</c:v>
                </c:pt>
                <c:pt idx="77">
                  <c:v>200.98351413149021</c:v>
                </c:pt>
                <c:pt idx="78">
                  <c:v>213.59936242112917</c:v>
                </c:pt>
                <c:pt idx="79">
                  <c:v>222.29994744846644</c:v>
                </c:pt>
                <c:pt idx="80">
                  <c:v>227.95532771623564</c:v>
                </c:pt>
                <c:pt idx="81">
                  <c:v>241.0062052572415</c:v>
                </c:pt>
                <c:pt idx="82">
                  <c:v>251.88193654141301</c:v>
                </c:pt>
                <c:pt idx="83">
                  <c:v>263.19269707695145</c:v>
                </c:pt>
                <c:pt idx="84">
                  <c:v>269.71813584745439</c:v>
                </c:pt>
                <c:pt idx="85">
                  <c:v>284.07410114256083</c:v>
                </c:pt>
                <c:pt idx="86">
                  <c:v>294.07977392399869</c:v>
                </c:pt>
                <c:pt idx="87">
                  <c:v>304.95550520817022</c:v>
                </c:pt>
                <c:pt idx="88">
                  <c:v>315.39620724097489</c:v>
                </c:pt>
                <c:pt idx="89">
                  <c:v>332.3623480442825</c:v>
                </c:pt>
                <c:pt idx="90">
                  <c:v>340.62790382025287</c:v>
                </c:pt>
                <c:pt idx="91">
                  <c:v>347.15334259075581</c:v>
                </c:pt>
                <c:pt idx="92">
                  <c:v>359.3341616290279</c:v>
                </c:pt>
                <c:pt idx="93">
                  <c:v>370.20989291319944</c:v>
                </c:pt>
                <c:pt idx="94">
                  <c:v>380.65059494600416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18-4B1C-A813-15142817D199}"/>
            </c:ext>
          </c:extLst>
        </c:ser>
        <c:ser>
          <c:idx val="25"/>
          <c:order val="25"/>
          <c:tx>
            <c:strRef>
              <c:f>'mortes acum por 1mi'!$A$126</c:f>
              <c:strCache>
                <c:ptCount val="1"/>
                <c:pt idx="0">
                  <c:v>SP</c:v>
                </c:pt>
              </c:strCache>
            </c:strRef>
          </c:tx>
          <c:spPr>
            <a:ln w="127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1mi'!$B$126:$EF$126</c:f>
              <c:numCache>
                <c:formatCode>General</c:formatCode>
                <c:ptCount val="135"/>
                <c:pt idx="0">
                  <c:v>1.0453178157065057</c:v>
                </c:pt>
                <c:pt idx="1">
                  <c:v>1.263092360645361</c:v>
                </c:pt>
                <c:pt idx="2">
                  <c:v>1.4808669055842163</c:v>
                </c:pt>
                <c:pt idx="3">
                  <c:v>1.8293061774863848</c:v>
                </c:pt>
                <c:pt idx="4">
                  <c:v>2.1341905404007822</c:v>
                </c:pt>
                <c:pt idx="5">
                  <c:v>2.4608523578090655</c:v>
                </c:pt>
                <c:pt idx="6">
                  <c:v>2.9617338111684326</c:v>
                </c:pt>
                <c:pt idx="7">
                  <c:v>3.5715025369972273</c:v>
                </c:pt>
                <c:pt idx="8">
                  <c:v>4.0941614448504806</c:v>
                </c:pt>
                <c:pt idx="9">
                  <c:v>4.7692625341609318</c:v>
                </c:pt>
                <c:pt idx="10">
                  <c:v>5.6621381684102383</c:v>
                </c:pt>
                <c:pt idx="11">
                  <c:v>5.9887999858185212</c:v>
                </c:pt>
                <c:pt idx="12">
                  <c:v>6.6203461661412017</c:v>
                </c:pt>
                <c:pt idx="13">
                  <c:v>8.0794356172315336</c:v>
                </c:pt>
                <c:pt idx="14">
                  <c:v>9.3207505233830084</c:v>
                </c:pt>
                <c:pt idx="15">
                  <c:v>10.801617428967223</c:v>
                </c:pt>
                <c:pt idx="16">
                  <c:v>11.759825426698187</c:v>
                </c:pt>
                <c:pt idx="17">
                  <c:v>12.195374516575898</c:v>
                </c:pt>
                <c:pt idx="18">
                  <c:v>12.805143242404693</c:v>
                </c:pt>
                <c:pt idx="19">
                  <c:v>13.240692332282403</c:v>
                </c:pt>
                <c:pt idx="20">
                  <c:v>15.135330873250446</c:v>
                </c:pt>
                <c:pt idx="21">
                  <c:v>16.942859596242947</c:v>
                </c:pt>
                <c:pt idx="22">
                  <c:v>18.576168683284362</c:v>
                </c:pt>
                <c:pt idx="23">
                  <c:v>20.209477770325776</c:v>
                </c:pt>
                <c:pt idx="24">
                  <c:v>21.581457403440563</c:v>
                </c:pt>
                <c:pt idx="25">
                  <c:v>22.104116311293815</c:v>
                </c:pt>
                <c:pt idx="26">
                  <c:v>22.583220310159298</c:v>
                </c:pt>
                <c:pt idx="27">
                  <c:v>23.802757761816888</c:v>
                </c:pt>
                <c:pt idx="28">
                  <c:v>24.695633396066192</c:v>
                </c:pt>
                <c:pt idx="29">
                  <c:v>29.290676294276043</c:v>
                </c:pt>
                <c:pt idx="30">
                  <c:v>32.927511194754928</c:v>
                </c:pt>
                <c:pt idx="31">
                  <c:v>36.303016641307181</c:v>
                </c:pt>
                <c:pt idx="32">
                  <c:v>37.021672639605406</c:v>
                </c:pt>
                <c:pt idx="33">
                  <c:v>39.7438544513411</c:v>
                </c:pt>
                <c:pt idx="34">
                  <c:v>44.622004257971462</c:v>
                </c:pt>
                <c:pt idx="35">
                  <c:v>48.933940247760795</c:v>
                </c:pt>
                <c:pt idx="36">
                  <c:v>51.721454422978141</c:v>
                </c:pt>
                <c:pt idx="37">
                  <c:v>54.683188234146577</c:v>
                </c:pt>
                <c:pt idx="38">
                  <c:v>56.316497321187988</c:v>
                </c:pt>
                <c:pt idx="39">
                  <c:v>57.209372955437296</c:v>
                </c:pt>
                <c:pt idx="40">
                  <c:v>57.797364226772203</c:v>
                </c:pt>
                <c:pt idx="41">
                  <c:v>62.087522762067657</c:v>
                </c:pt>
                <c:pt idx="42">
                  <c:v>66.312348933881452</c:v>
                </c:pt>
                <c:pt idx="43">
                  <c:v>69.818519107397023</c:v>
                </c:pt>
                <c:pt idx="44">
                  <c:v>74.391784551112991</c:v>
                </c:pt>
                <c:pt idx="45">
                  <c:v>78.573055813939007</c:v>
                </c:pt>
                <c:pt idx="46">
                  <c:v>80.772578717821446</c:v>
                </c:pt>
                <c:pt idx="47">
                  <c:v>81.51301217061355</c:v>
                </c:pt>
                <c:pt idx="48">
                  <c:v>85.999167796353973</c:v>
                </c:pt>
                <c:pt idx="49">
                  <c:v>89.679557605820634</c:v>
                </c:pt>
                <c:pt idx="50">
                  <c:v>93.969716141116081</c:v>
                </c:pt>
                <c:pt idx="51">
                  <c:v>98.020322676978779</c:v>
                </c:pt>
                <c:pt idx="52">
                  <c:v>102.09270666733538</c:v>
                </c:pt>
                <c:pt idx="53">
                  <c:v>104.13978738976063</c:v>
                </c:pt>
                <c:pt idx="54">
                  <c:v>105.03266302400993</c:v>
                </c:pt>
                <c:pt idx="55">
                  <c:v>112.08855828002885</c:v>
                </c:pt>
                <c:pt idx="56">
                  <c:v>116.79248845070812</c:v>
                </c:pt>
                <c:pt idx="57">
                  <c:v>121.03909207701579</c:v>
                </c:pt>
                <c:pt idx="58">
                  <c:v>125.72124479320119</c:v>
                </c:pt>
                <c:pt idx="59">
                  <c:v>131.64471241553804</c:v>
                </c:pt>
                <c:pt idx="60">
                  <c:v>134.21445204581653</c:v>
                </c:pt>
                <c:pt idx="61">
                  <c:v>135.455766951968</c:v>
                </c:pt>
                <c:pt idx="62">
                  <c:v>139.87659021422678</c:v>
                </c:pt>
                <c:pt idx="63">
                  <c:v>146.17027456295972</c:v>
                </c:pt>
                <c:pt idx="64">
                  <c:v>152.00663236732103</c:v>
                </c:pt>
                <c:pt idx="65">
                  <c:v>158.43098144301726</c:v>
                </c:pt>
                <c:pt idx="66">
                  <c:v>164.02778724794584</c:v>
                </c:pt>
                <c:pt idx="67">
                  <c:v>165.83531597093832</c:v>
                </c:pt>
                <c:pt idx="68">
                  <c:v>166.96774360462038</c:v>
                </c:pt>
                <c:pt idx="69">
                  <c:v>174.08897122412097</c:v>
                </c:pt>
                <c:pt idx="70">
                  <c:v>180.23021339139669</c:v>
                </c:pt>
                <c:pt idx="71">
                  <c:v>186.41501046766015</c:v>
                </c:pt>
                <c:pt idx="72">
                  <c:v>192.5562526349359</c:v>
                </c:pt>
                <c:pt idx="73">
                  <c:v>197.26018280561516</c:v>
                </c:pt>
                <c:pt idx="74">
                  <c:v>199.15482134658319</c:v>
                </c:pt>
                <c:pt idx="75">
                  <c:v>200.09125188982028</c:v>
                </c:pt>
                <c:pt idx="76">
                  <c:v>207.36492169077803</c:v>
                </c:pt>
                <c:pt idx="77">
                  <c:v>214.76925621869913</c:v>
                </c:pt>
                <c:pt idx="78">
                  <c:v>220.93227584046872</c:v>
                </c:pt>
                <c:pt idx="79">
                  <c:v>225.78864819260522</c:v>
                </c:pt>
                <c:pt idx="80">
                  <c:v>230.42724599980284</c:v>
                </c:pt>
                <c:pt idx="81">
                  <c:v>232.88809835761191</c:v>
                </c:pt>
                <c:pt idx="82">
                  <c:v>234.47785253566553</c:v>
                </c:pt>
                <c:pt idx="83">
                  <c:v>242.42662342593374</c:v>
                </c:pt>
                <c:pt idx="84">
                  <c:v>250.89805322405522</c:v>
                </c:pt>
                <c:pt idx="85">
                  <c:v>257.975725934568</c:v>
                </c:pt>
                <c:pt idx="86">
                  <c:v>266.38182336920784</c:v>
                </c:pt>
                <c:pt idx="87">
                  <c:v>272.08751644660589</c:v>
                </c:pt>
                <c:pt idx="88">
                  <c:v>274.13459716903111</c:v>
                </c:pt>
                <c:pt idx="89">
                  <c:v>275.13636007574979</c:v>
                </c:pt>
                <c:pt idx="90">
                  <c:v>284.58777532609611</c:v>
                </c:pt>
                <c:pt idx="91">
                  <c:v>290.77257240235963</c:v>
                </c:pt>
                <c:pt idx="92">
                  <c:v>299.63599638137106</c:v>
                </c:pt>
                <c:pt idx="93">
                  <c:v>304.14392946160541</c:v>
                </c:pt>
                <c:pt idx="94">
                  <c:v>310.61183344628938</c:v>
                </c:pt>
                <c:pt idx="95">
                  <c:v>312.24514253333081</c:v>
                </c:pt>
                <c:pt idx="96">
                  <c:v>313.55178980296387</c:v>
                </c:pt>
                <c:pt idx="97">
                  <c:v>321.50056069323216</c:v>
                </c:pt>
                <c:pt idx="98">
                  <c:v>327.31514104309957</c:v>
                </c:pt>
                <c:pt idx="99">
                  <c:v>334.30570393563681</c:v>
                </c:pt>
                <c:pt idx="100">
                  <c:v>341.77537082703952</c:v>
                </c:pt>
                <c:pt idx="101">
                  <c:v>348.35216208419297</c:v>
                </c:pt>
                <c:pt idx="102">
                  <c:v>350.13791335269161</c:v>
                </c:pt>
                <c:pt idx="103">
                  <c:v>351.35745080434918</c:v>
                </c:pt>
                <c:pt idx="104">
                  <c:v>358.78356278676421</c:v>
                </c:pt>
                <c:pt idx="105">
                  <c:v>365.59990604335036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918-4B1C-A813-15142817D199}"/>
            </c:ext>
          </c:extLst>
        </c:ser>
        <c:ser>
          <c:idx val="26"/>
          <c:order val="26"/>
          <c:tx>
            <c:strRef>
              <c:f>'mortes acum por 1mi'!$A$127</c:f>
              <c:strCache>
                <c:ptCount val="1"/>
                <c:pt idx="0">
                  <c:v>TO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'mortes acum por 1mi'!$B$100:$EF$100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</c:numCache>
            </c:numRef>
          </c:cat>
          <c:val>
            <c:numRef>
              <c:f>'mortes acum por 1mi'!$B$127:$EF$127</c:f>
              <c:numCache>
                <c:formatCode>General</c:formatCode>
                <c:ptCount val="135"/>
                <c:pt idx="0">
                  <c:v>1.2715641383309195</c:v>
                </c:pt>
                <c:pt idx="1">
                  <c:v>1.2715641383309195</c:v>
                </c:pt>
                <c:pt idx="2">
                  <c:v>1.2715641383309195</c:v>
                </c:pt>
                <c:pt idx="3">
                  <c:v>1.2715641383309195</c:v>
                </c:pt>
                <c:pt idx="4">
                  <c:v>1.2715641383309195</c:v>
                </c:pt>
                <c:pt idx="5">
                  <c:v>1.2715641383309195</c:v>
                </c:pt>
                <c:pt idx="6">
                  <c:v>1.9073462074963792</c:v>
                </c:pt>
                <c:pt idx="7">
                  <c:v>1.9073462074963792</c:v>
                </c:pt>
                <c:pt idx="8">
                  <c:v>1.9073462074963792</c:v>
                </c:pt>
                <c:pt idx="9">
                  <c:v>2.543128276661839</c:v>
                </c:pt>
                <c:pt idx="10">
                  <c:v>2.543128276661839</c:v>
                </c:pt>
                <c:pt idx="11">
                  <c:v>3.8146924149927584</c:v>
                </c:pt>
                <c:pt idx="12">
                  <c:v>4.4504744841582182</c:v>
                </c:pt>
                <c:pt idx="13">
                  <c:v>5.722038622489138</c:v>
                </c:pt>
                <c:pt idx="14">
                  <c:v>5.722038622489138</c:v>
                </c:pt>
                <c:pt idx="15">
                  <c:v>5.722038622489138</c:v>
                </c:pt>
                <c:pt idx="16">
                  <c:v>5.722038622489138</c:v>
                </c:pt>
                <c:pt idx="17">
                  <c:v>6.9936027608200568</c:v>
                </c:pt>
                <c:pt idx="18">
                  <c:v>7.6293848299855167</c:v>
                </c:pt>
                <c:pt idx="19">
                  <c:v>8.9009489683164364</c:v>
                </c:pt>
                <c:pt idx="20">
                  <c:v>13.351423452474656</c:v>
                </c:pt>
                <c:pt idx="21">
                  <c:v>14.622987590805574</c:v>
                </c:pt>
                <c:pt idx="22">
                  <c:v>15.258769659971033</c:v>
                </c:pt>
                <c:pt idx="23">
                  <c:v>17.166115867467411</c:v>
                </c:pt>
                <c:pt idx="24">
                  <c:v>19.709244144129251</c:v>
                </c:pt>
                <c:pt idx="25">
                  <c:v>20.345026213294712</c:v>
                </c:pt>
                <c:pt idx="26">
                  <c:v>24.159718628287468</c:v>
                </c:pt>
                <c:pt idx="27">
                  <c:v>26.702846904949311</c:v>
                </c:pt>
                <c:pt idx="28">
                  <c:v>29.881757250776609</c:v>
                </c:pt>
                <c:pt idx="29">
                  <c:v>31.153321389107525</c:v>
                </c:pt>
                <c:pt idx="30">
                  <c:v>32.424885527438448</c:v>
                </c:pt>
                <c:pt idx="31">
                  <c:v>33.060667596603906</c:v>
                </c:pt>
                <c:pt idx="32">
                  <c:v>36.875360011596669</c:v>
                </c:pt>
                <c:pt idx="33">
                  <c:v>40.690052426589425</c:v>
                </c:pt>
                <c:pt idx="34">
                  <c:v>41.325834495754883</c:v>
                </c:pt>
                <c:pt idx="35">
                  <c:v>43.233180703251264</c:v>
                </c:pt>
                <c:pt idx="36">
                  <c:v>44.50474484158218</c:v>
                </c:pt>
                <c:pt idx="37">
                  <c:v>45.140526910747646</c:v>
                </c:pt>
                <c:pt idx="38">
                  <c:v>46.412091049078562</c:v>
                </c:pt>
                <c:pt idx="39">
                  <c:v>48.319437256574936</c:v>
                </c:pt>
                <c:pt idx="40">
                  <c:v>50.226783464071318</c:v>
                </c:pt>
                <c:pt idx="41">
                  <c:v>52.134129671567699</c:v>
                </c:pt>
                <c:pt idx="42">
                  <c:v>55.313040017395004</c:v>
                </c:pt>
                <c:pt idx="43">
                  <c:v>56.584604155725913</c:v>
                </c:pt>
                <c:pt idx="44">
                  <c:v>61.035078639884134</c:v>
                </c:pt>
                <c:pt idx="45">
                  <c:v>62.942424847380508</c:v>
                </c:pt>
                <c:pt idx="46">
                  <c:v>68.664463469869645</c:v>
                </c:pt>
                <c:pt idx="47">
                  <c:v>72.479155884862408</c:v>
                </c:pt>
                <c:pt idx="48">
                  <c:v>76.293848299855171</c:v>
                </c:pt>
                <c:pt idx="49">
                  <c:v>78.836976576517003</c:v>
                </c:pt>
                <c:pt idx="50">
                  <c:v>81.38010485317885</c:v>
                </c:pt>
                <c:pt idx="51">
                  <c:v>82.651668991509766</c:v>
                </c:pt>
                <c:pt idx="52">
                  <c:v>83.923233129840682</c:v>
                </c:pt>
                <c:pt idx="53">
                  <c:v>86.466361406502529</c:v>
                </c:pt>
                <c:pt idx="54">
                  <c:v>89.009489683164361</c:v>
                </c:pt>
                <c:pt idx="55">
                  <c:v>94.731528305653498</c:v>
                </c:pt>
                <c:pt idx="56">
                  <c:v>96.638874513149872</c:v>
                </c:pt>
                <c:pt idx="57">
                  <c:v>101.08934899730809</c:v>
                </c:pt>
                <c:pt idx="58">
                  <c:v>106.17560555063179</c:v>
                </c:pt>
                <c:pt idx="59">
                  <c:v>111.26186210395547</c:v>
                </c:pt>
                <c:pt idx="60">
                  <c:v>113.16920831145183</c:v>
                </c:pt>
                <c:pt idx="61">
                  <c:v>113.80499038061728</c:v>
                </c:pt>
                <c:pt idx="62">
                  <c:v>115.07655451894821</c:v>
                </c:pt>
                <c:pt idx="63">
                  <c:v>116.34811865727913</c:v>
                </c:pt>
                <c:pt idx="64">
                  <c:v>118.2554648647755</c:v>
                </c:pt>
                <c:pt idx="65">
                  <c:v>121.43437521060281</c:v>
                </c:pt>
                <c:pt idx="66">
                  <c:v>122.07015727976827</c:v>
                </c:pt>
                <c:pt idx="67">
                  <c:v>123.97750348726466</c:v>
                </c:pt>
                <c:pt idx="68">
                  <c:v>127.15641383309195</c:v>
                </c:pt>
                <c:pt idx="69">
                  <c:v>129.69954210975379</c:v>
                </c:pt>
                <c:pt idx="70">
                  <c:v>132.87845245558108</c:v>
                </c:pt>
                <c:pt idx="71">
                  <c:v>134.15001659391203</c:v>
                </c:pt>
                <c:pt idx="72">
                  <c:v>136.69314487057386</c:v>
                </c:pt>
                <c:pt idx="73">
                  <c:v>139.87205521640115</c:v>
                </c:pt>
                <c:pt idx="74">
                  <c:v>142.41518349306298</c:v>
                </c:pt>
                <c:pt idx="75">
                  <c:v>144.95831176972482</c:v>
                </c:pt>
                <c:pt idx="76">
                  <c:v>148.13722211555211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918-4B1C-A813-15142817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09728"/>
        <c:axId val="73340032"/>
      </c:lineChart>
      <c:catAx>
        <c:axId val="135609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25400"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1800" b="1" i="0" baseline="0">
                <a:latin typeface="Roboto Mono" pitchFamily="2" charset="0"/>
                <a:ea typeface="Roboto Mono" pitchFamily="2" charset="0"/>
                <a:cs typeface="Helvetica" pitchFamily="34" charset="0"/>
              </a:defRPr>
            </a:pPr>
            <a:endParaRPr lang="en-US"/>
          </a:p>
        </c:txPr>
        <c:crossAx val="73340032"/>
        <c:crossesAt val="1"/>
        <c:auto val="1"/>
        <c:lblAlgn val="ctr"/>
        <c:lblOffset val="100"/>
        <c:tickLblSkip val="5"/>
        <c:tickMarkSkip val="5"/>
        <c:noMultiLvlLbl val="0"/>
      </c:catAx>
      <c:valAx>
        <c:axId val="73340032"/>
        <c:scaling>
          <c:logBase val="10"/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low"/>
        <c:spPr>
          <a:ln w="25400"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135609728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881247086806139E-2"/>
          <c:y val="0.21111144809870866"/>
          <c:w val="0.9000530639540022"/>
          <c:h val="0.58391914231674868"/>
        </c:manualLayout>
      </c:layout>
      <c:barChart>
        <c:barDir val="col"/>
        <c:grouping val="clustered"/>
        <c:varyColors val="0"/>
        <c:ser>
          <c:idx val="19"/>
          <c:order val="0"/>
          <c:spPr>
            <a:solidFill>
              <a:srgbClr val="E93C46"/>
            </a:solidFill>
          </c:spPr>
          <c:invertIfNegative val="0"/>
          <c:cat>
            <c:strRef>
              <c:f>'cross-section-casos'!$V$2:$V$28</c:f>
              <c:strCache>
                <c:ptCount val="27"/>
                <c:pt idx="0">
                  <c:v>PR</c:v>
                </c:pt>
                <c:pt idx="1">
                  <c:v>MG</c:v>
                </c:pt>
                <c:pt idx="2">
                  <c:v>RS</c:v>
                </c:pt>
                <c:pt idx="3">
                  <c:v>MS</c:v>
                </c:pt>
                <c:pt idx="4">
                  <c:v>GO</c:v>
                </c:pt>
                <c:pt idx="5">
                  <c:v>SC</c:v>
                </c:pt>
                <c:pt idx="6">
                  <c:v>BA</c:v>
                </c:pt>
                <c:pt idx="7">
                  <c:v>SP</c:v>
                </c:pt>
                <c:pt idx="8">
                  <c:v>MT</c:v>
                </c:pt>
                <c:pt idx="9">
                  <c:v>PE</c:v>
                </c:pt>
                <c:pt idx="10">
                  <c:v>RJ</c:v>
                </c:pt>
                <c:pt idx="11">
                  <c:v>PI</c:v>
                </c:pt>
                <c:pt idx="12">
                  <c:v>TO</c:v>
                </c:pt>
                <c:pt idx="13">
                  <c:v>RN</c:v>
                </c:pt>
                <c:pt idx="14">
                  <c:v>SE</c:v>
                </c:pt>
                <c:pt idx="15">
                  <c:v>AL</c:v>
                </c:pt>
                <c:pt idx="16">
                  <c:v>ES</c:v>
                </c:pt>
                <c:pt idx="17">
                  <c:v>DF</c:v>
                </c:pt>
                <c:pt idx="18">
                  <c:v>CE</c:v>
                </c:pt>
                <c:pt idx="19">
                  <c:v>RO</c:v>
                </c:pt>
                <c:pt idx="20">
                  <c:v>MA</c:v>
                </c:pt>
                <c:pt idx="21">
                  <c:v>PB</c:v>
                </c:pt>
                <c:pt idx="22">
                  <c:v>PA</c:v>
                </c:pt>
                <c:pt idx="23">
                  <c:v>AC</c:v>
                </c:pt>
                <c:pt idx="24">
                  <c:v>AM</c:v>
                </c:pt>
                <c:pt idx="25">
                  <c:v>RR</c:v>
                </c:pt>
                <c:pt idx="26">
                  <c:v>AP</c:v>
                </c:pt>
              </c:strCache>
            </c:strRef>
          </c:cat>
          <c:val>
            <c:numRef>
              <c:f>'cross-section-casos'!$W$2:$W$28</c:f>
              <c:numCache>
                <c:formatCode>General</c:formatCode>
                <c:ptCount val="27"/>
                <c:pt idx="0">
                  <c:v>1733.3456825139363</c:v>
                </c:pt>
                <c:pt idx="1">
                  <c:v>2019.0572054870777</c:v>
                </c:pt>
                <c:pt idx="2">
                  <c:v>2197.3696781793897</c:v>
                </c:pt>
                <c:pt idx="3">
                  <c:v>2487.5979943763664</c:v>
                </c:pt>
                <c:pt idx="4">
                  <c:v>3080.4943723271867</c:v>
                </c:pt>
                <c:pt idx="5">
                  <c:v>3322.9175796967056</c:v>
                </c:pt>
                <c:pt idx="6">
                  <c:v>4605.3052686386609</c:v>
                </c:pt>
                <c:pt idx="7">
                  <c:v>4834.0069063712535</c:v>
                </c:pt>
                <c:pt idx="8">
                  <c:v>5410.8721393751575</c:v>
                </c:pt>
                <c:pt idx="9">
                  <c:v>5839.02745935444</c:v>
                </c:pt>
                <c:pt idx="10">
                  <c:v>5842.4172034625308</c:v>
                </c:pt>
                <c:pt idx="11">
                  <c:v>6239.1028792075831</c:v>
                </c:pt>
                <c:pt idx="12">
                  <c:v>6843.5581924970083</c:v>
                </c:pt>
                <c:pt idx="13">
                  <c:v>8636.5182686585376</c:v>
                </c:pt>
                <c:pt idx="14">
                  <c:v>9530.6208389452095</c:v>
                </c:pt>
                <c:pt idx="15">
                  <c:v>10281.189576062736</c:v>
                </c:pt>
                <c:pt idx="16">
                  <c:v>10364.674704191706</c:v>
                </c:pt>
                <c:pt idx="17">
                  <c:v>11729.637299238409</c:v>
                </c:pt>
                <c:pt idx="18">
                  <c:v>11779.137234701675</c:v>
                </c:pt>
                <c:pt idx="19">
                  <c:v>12076.129921647511</c:v>
                </c:pt>
                <c:pt idx="20">
                  <c:v>12468.090922338242</c:v>
                </c:pt>
                <c:pt idx="21">
                  <c:v>13122.531965764148</c:v>
                </c:pt>
                <c:pt idx="22">
                  <c:v>13229.429963157621</c:v>
                </c:pt>
                <c:pt idx="23">
                  <c:v>14806.079813138158</c:v>
                </c:pt>
                <c:pt idx="24">
                  <c:v>17088.030512978705</c:v>
                </c:pt>
                <c:pt idx="25">
                  <c:v>25014.816074326343</c:v>
                </c:pt>
                <c:pt idx="26">
                  <c:v>33406.603281658114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F-499E-8028-5653BCD8B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35609728"/>
        <c:axId val="73340032"/>
      </c:barChart>
      <c:catAx>
        <c:axId val="135609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25400"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2000" b="1" i="0" baseline="0">
                <a:latin typeface="Roboto Mono" pitchFamily="2" charset="0"/>
                <a:ea typeface="Roboto Mono" pitchFamily="2" charset="0"/>
                <a:cs typeface="Helvetica" pitchFamily="34" charset="0"/>
              </a:defRPr>
            </a:pPr>
            <a:endParaRPr lang="en-US"/>
          </a:p>
        </c:txPr>
        <c:crossAx val="73340032"/>
        <c:crosses val="autoZero"/>
        <c:auto val="1"/>
        <c:lblAlgn val="ctr"/>
        <c:lblOffset val="100"/>
        <c:noMultiLvlLbl val="0"/>
      </c:catAx>
      <c:valAx>
        <c:axId val="73340032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low"/>
        <c:spPr>
          <a:ln w="25400"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135609728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48322312981252"/>
          <c:y val="0.16653798868512862"/>
          <c:w val="0.85997132274210697"/>
          <c:h val="0.5707734392822340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1EBB7A8-B4D1-4F05-AB4E-9CA6D259A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5B5-4B11-8AA4-84336B5C9D1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C2C564-2FEE-4DDC-B653-E846E50449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5B5-4B11-8AA4-84336B5C9D1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4089BD-D380-40F5-9B57-CD6AEB37D7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5B5-4B11-8AA4-84336B5C9D1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2977FFF-7CCC-43FB-B5DF-60B456E6F8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5B5-4B11-8AA4-84336B5C9D1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8C513A5-6DEA-4D50-8731-C3AAB1769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5B5-4B11-8AA4-84336B5C9D1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D44E607-4C6A-4A78-A7EF-753EE30BB3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5B5-4B11-8AA4-84336B5C9D1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7CB3168-C1E1-45D2-BD87-E63B439B32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5B5-4B11-8AA4-84336B5C9D1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1FBA70-0767-4EB5-B070-95F02CFF8A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5B5-4B11-8AA4-84336B5C9D1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198630F-DA8C-455B-B79A-75173CA223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5B5-4B11-8AA4-84336B5C9D1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D7D5AFC-2B9B-4D9B-8349-39A38CA78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5B5-4B11-8AA4-84336B5C9D1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523F14-5BB3-407F-BDA2-AF64607149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5B5-4B11-8AA4-84336B5C9D1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396B6E3-922A-44AB-ACEE-6CB1B8E300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5B5-4B11-8AA4-84336B5C9D1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7FE83C2-6791-481C-9A3D-437CA90E33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5B5-4B11-8AA4-84336B5C9D1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F2D6F12-7323-4353-9DE0-1055CA8FCA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5B5-4B11-8AA4-84336B5C9D1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CDB4EC1-3C0A-44AB-BC41-7F73235A67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5B5-4B11-8AA4-84336B5C9D1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668F58F-CB3D-4559-A3A5-B373FB8DA3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5B5-4B11-8AA4-84336B5C9D1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155D919-0C0B-4354-BE23-B5D4545D3B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5B5-4B11-8AA4-84336B5C9D1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6D312C6-4175-4928-8987-196B30BB53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5B5-4B11-8AA4-84336B5C9D1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32A2DE5-4C74-450F-9CCE-2F0FA77B2E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65B5-4B11-8AA4-84336B5C9D1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B054A5B-F996-449A-8DC1-1CE5FE121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5B5-4B11-8AA4-84336B5C9D1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F105C3A-B8B7-498C-8B7B-91F9F6D076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65B5-4B11-8AA4-84336B5C9D1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EBFA33A-28D7-450D-B7F4-E9D01F7D77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65B5-4B11-8AA4-84336B5C9D1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F451B82-BBB4-472E-B6A1-8DE4963579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65B5-4B11-8AA4-84336B5C9D1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C4A9C95-FE6D-4EBD-9E66-E2BF6C2FB7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65B5-4B11-8AA4-84336B5C9D1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11F5970-1CE2-4C8A-BB6F-79598F6998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65B5-4B11-8AA4-84336B5C9D1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44E14A2-7DA6-4B12-A313-A60D493E53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65B5-4B11-8AA4-84336B5C9D1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2669C00-A6D0-47D7-98A7-0BAD2440AA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65B5-4B11-8AA4-84336B5C9D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 w="38100"/>
            </c:spPr>
            <c:trendlineType val="linear"/>
            <c:dispRSqr val="1"/>
            <c:dispEq val="1"/>
            <c:trendlineLbl>
              <c:layout>
                <c:manualLayout>
                  <c:x val="3.4068232304153394E-2"/>
                  <c:y val="-0.499157714151589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Roboto Mono" pitchFamily="2" charset="0"/>
                      <a:ea typeface="Roboto Mono" pitchFamily="2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'cross-section-casos'!$O$2:$O$28</c:f>
              <c:numCache>
                <c:formatCode>General</c:formatCode>
                <c:ptCount val="27"/>
                <c:pt idx="0">
                  <c:v>-1.0208336868876644</c:v>
                </c:pt>
                <c:pt idx="1">
                  <c:v>-0.99809963646260913</c:v>
                </c:pt>
                <c:pt idx="2">
                  <c:v>-1.1393731492101253</c:v>
                </c:pt>
                <c:pt idx="3">
                  <c:v>-3.5658526788817011</c:v>
                </c:pt>
                <c:pt idx="4">
                  <c:v>-1.9733985896858677</c:v>
                </c:pt>
                <c:pt idx="5">
                  <c:v>-1.4045519936350903</c:v>
                </c:pt>
                <c:pt idx="6">
                  <c:v>7.0056584277888234</c:v>
                </c:pt>
                <c:pt idx="7">
                  <c:v>2.2364566875260943</c:v>
                </c:pt>
                <c:pt idx="8">
                  <c:v>0.43598785444762628</c:v>
                </c:pt>
                <c:pt idx="9">
                  <c:v>-3.1747802990094343</c:v>
                </c:pt>
                <c:pt idx="10">
                  <c:v>1.3854806420013388</c:v>
                </c:pt>
                <c:pt idx="11">
                  <c:v>1.2309629940356075</c:v>
                </c:pt>
                <c:pt idx="12">
                  <c:v>-0.13804587065073948</c:v>
                </c:pt>
                <c:pt idx="13">
                  <c:v>-3.4212049306210952</c:v>
                </c:pt>
                <c:pt idx="14">
                  <c:v>-0.15133306537627786</c:v>
                </c:pt>
                <c:pt idx="15">
                  <c:v>1.0880763503170083</c:v>
                </c:pt>
                <c:pt idx="16">
                  <c:v>-2.7027476269365831</c:v>
                </c:pt>
                <c:pt idx="17">
                  <c:v>3.2417829374482654</c:v>
                </c:pt>
                <c:pt idx="18">
                  <c:v>2.9853986660443645</c:v>
                </c:pt>
                <c:pt idx="19">
                  <c:v>-0.3783363632069795</c:v>
                </c:pt>
                <c:pt idx="20">
                  <c:v>1.1670635838688665</c:v>
                </c:pt>
                <c:pt idx="21">
                  <c:v>-2.8306787184770745</c:v>
                </c:pt>
                <c:pt idx="22">
                  <c:v>1.446139025418794</c:v>
                </c:pt>
                <c:pt idx="23">
                  <c:v>1.6210456326188147</c:v>
                </c:pt>
                <c:pt idx="24">
                  <c:v>-0.44602621082302252</c:v>
                </c:pt>
                <c:pt idx="25">
                  <c:v>2.8634027722709705</c:v>
                </c:pt>
                <c:pt idx="26">
                  <c:v>-1.3205253801469818</c:v>
                </c:pt>
              </c:numCache>
            </c:numRef>
          </c:xVal>
          <c:yVal>
            <c:numRef>
              <c:f>'cross-section-casos'!$K$2:$K$28</c:f>
              <c:numCache>
                <c:formatCode>General</c:formatCode>
                <c:ptCount val="27"/>
                <c:pt idx="0">
                  <c:v>14806.079813138158</c:v>
                </c:pt>
                <c:pt idx="1">
                  <c:v>10281.189576062736</c:v>
                </c:pt>
                <c:pt idx="2">
                  <c:v>17088.030512978705</c:v>
                </c:pt>
                <c:pt idx="3">
                  <c:v>33406.603281658114</c:v>
                </c:pt>
                <c:pt idx="4">
                  <c:v>4605.3052686386609</c:v>
                </c:pt>
                <c:pt idx="5">
                  <c:v>11779.137234701675</c:v>
                </c:pt>
                <c:pt idx="6">
                  <c:v>11729.637299238409</c:v>
                </c:pt>
                <c:pt idx="7">
                  <c:v>10364.674704191706</c:v>
                </c:pt>
                <c:pt idx="8">
                  <c:v>3080.4943723271867</c:v>
                </c:pt>
                <c:pt idx="9">
                  <c:v>12468.090922338242</c:v>
                </c:pt>
                <c:pt idx="10">
                  <c:v>2019.0572054870777</c:v>
                </c:pt>
                <c:pt idx="11">
                  <c:v>2487.5979943763664</c:v>
                </c:pt>
                <c:pt idx="12">
                  <c:v>5410.8721393751575</c:v>
                </c:pt>
                <c:pt idx="13">
                  <c:v>13229.429963157621</c:v>
                </c:pt>
                <c:pt idx="14">
                  <c:v>13122.531965764148</c:v>
                </c:pt>
                <c:pt idx="15">
                  <c:v>5839.02745935444</c:v>
                </c:pt>
                <c:pt idx="16">
                  <c:v>6239.1028792075831</c:v>
                </c:pt>
                <c:pt idx="17">
                  <c:v>1733.3456825139363</c:v>
                </c:pt>
                <c:pt idx="18">
                  <c:v>5842.4172034625308</c:v>
                </c:pt>
                <c:pt idx="19">
                  <c:v>8636.5182686585376</c:v>
                </c:pt>
                <c:pt idx="20">
                  <c:v>12076.129921647511</c:v>
                </c:pt>
                <c:pt idx="21">
                  <c:v>25014.816074326343</c:v>
                </c:pt>
                <c:pt idx="22">
                  <c:v>2197.3696781793897</c:v>
                </c:pt>
                <c:pt idx="23">
                  <c:v>3322.9175796967056</c:v>
                </c:pt>
                <c:pt idx="24">
                  <c:v>9530.6208389452095</c:v>
                </c:pt>
                <c:pt idx="25">
                  <c:v>4834.0069063712535</c:v>
                </c:pt>
                <c:pt idx="26">
                  <c:v>6843.5581924970083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'cross-section-casos'!$A$2:$A$28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65B5-4B11-8AA4-84336B5C9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General" sourceLinked="1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8127771617235"/>
          <c:y val="0.15118673845381592"/>
          <c:w val="0.85723817403858804"/>
          <c:h val="0.5917069623249331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512F3DC-B678-4FF4-B5B2-7CE62BF1C5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20D-4B06-8F99-F03430080A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688A7A-963E-4B0B-8D05-66E761F16A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20D-4B06-8F99-F03430080A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03ED05F-4112-4544-862C-27D87CAE71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20D-4B06-8F99-F03430080AE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AEEFB92-3E88-497B-9A69-90179C1A05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20D-4B06-8F99-F03430080AE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8B149A6-C7CF-472A-90FF-B29B83995F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20D-4B06-8F99-F03430080AE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79281AA-D8FA-43F9-A1AE-D640B7B49E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20D-4B06-8F99-F03430080A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62B8CF7-D4CC-4168-8AC9-B230CF642E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20D-4B06-8F99-F03430080AE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AA24A29-D4CE-450A-B643-2A8FF9F771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20D-4B06-8F99-F03430080AE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0828C40-BE78-48E3-B347-BDF9FB2DB6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20D-4B06-8F99-F03430080AE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6B9D032-B3ED-460B-8F02-2C32FA858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20D-4B06-8F99-F03430080AE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E841847-C4C0-45DE-8FB7-5ECEDAF7F5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20D-4B06-8F99-F03430080AE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15DC761-5231-4B7C-9D5F-CD174988DE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20D-4B06-8F99-F03430080AE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3B8F015-1577-4C13-A51A-630603F661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20D-4B06-8F99-F03430080AE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5C08751-DEA7-4E79-AAB1-53E6452FB6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20D-4B06-8F99-F03430080A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168DA3A-F5CA-438B-9A95-424F4CEA73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20D-4B06-8F99-F03430080AE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A433B13-DA6D-4AED-BE83-6A49876EB7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20D-4B06-8F99-F03430080A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EF4F2A4-4DB6-433B-B92F-3091B3CDE2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20D-4B06-8F99-F03430080AE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95DA37D-8FD4-457F-A81B-0986BC0623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20D-4B06-8F99-F03430080A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FA93B37-7879-440A-826F-807E74A921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20D-4B06-8F99-F03430080AE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AA63358-78A0-427F-8C31-9BC949478E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20D-4B06-8F99-F03430080A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40700E6-7527-46AF-B380-F91E259DA3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20D-4B06-8F99-F03430080AE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D2E6713-25F1-499C-8B0D-B72633576C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20D-4B06-8F99-F03430080A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ED45098-D9FD-4AED-B62C-B8177278E4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20D-4B06-8F99-F03430080AE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6720EEA-131C-48A5-ADCC-F329BE2ACD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20D-4B06-8F99-F03430080AE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B39A334-66AD-4A5D-9F79-9422915839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20D-4B06-8F99-F03430080AE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F05F033-B081-4469-89FF-A2F72B4A8D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20D-4B06-8F99-F03430080A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0B8D597-AB95-454A-A77D-A3AA41E32C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20D-4B06-8F99-F03430080A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 w="38100"/>
            </c:spPr>
            <c:trendlineType val="linear"/>
            <c:dispRSqr val="1"/>
            <c:dispEq val="1"/>
            <c:trendlineLbl>
              <c:layout>
                <c:manualLayout>
                  <c:x val="6.990734410686511E-2"/>
                  <c:y val="-0.423829777601372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Roboto Mono" pitchFamily="2" charset="0"/>
                      <a:ea typeface="Roboto Mono" pitchFamily="2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'cross-section-casos'!$N$2:$N$28</c:f>
              <c:numCache>
                <c:formatCode>General</c:formatCode>
                <c:ptCount val="27"/>
                <c:pt idx="0">
                  <c:v>1.8133094567977643E-2</c:v>
                </c:pt>
                <c:pt idx="1">
                  <c:v>-0.43954276938215531</c:v>
                </c:pt>
                <c:pt idx="2">
                  <c:v>-9.4552936464537565E-2</c:v>
                </c:pt>
                <c:pt idx="3">
                  <c:v>-0.18582943050103237</c:v>
                </c:pt>
                <c:pt idx="4">
                  <c:v>-0.15641952524214012</c:v>
                </c:pt>
                <c:pt idx="5">
                  <c:v>-0.22058628983004833</c:v>
                </c:pt>
                <c:pt idx="6">
                  <c:v>0.78055040841396917</c:v>
                </c:pt>
                <c:pt idx="7">
                  <c:v>0.11913536666093745</c:v>
                </c:pt>
                <c:pt idx="8">
                  <c:v>-7.189678269003133E-2</c:v>
                </c:pt>
                <c:pt idx="9">
                  <c:v>-0.66565370395909551</c:v>
                </c:pt>
                <c:pt idx="10">
                  <c:v>0.44805095459462568</c:v>
                </c:pt>
                <c:pt idx="11">
                  <c:v>7.3125228113938581E-2</c:v>
                </c:pt>
                <c:pt idx="12">
                  <c:v>-7.9752550627726904E-3</c:v>
                </c:pt>
                <c:pt idx="13">
                  <c:v>-0.66433301116476051</c:v>
                </c:pt>
                <c:pt idx="14">
                  <c:v>-0.24505653559764623</c:v>
                </c:pt>
                <c:pt idx="15">
                  <c:v>-0.22431821522387832</c:v>
                </c:pt>
                <c:pt idx="16">
                  <c:v>-0.43716912368575589</c:v>
                </c:pt>
                <c:pt idx="17">
                  <c:v>0.32233882797111152</c:v>
                </c:pt>
                <c:pt idx="18">
                  <c:v>0.54803163437926372</c:v>
                </c:pt>
                <c:pt idx="19">
                  <c:v>-0.35701602890896794</c:v>
                </c:pt>
                <c:pt idx="20">
                  <c:v>-0.60386554050425834</c:v>
                </c:pt>
                <c:pt idx="21">
                  <c:v>0.29979554429368294</c:v>
                </c:pt>
                <c:pt idx="22">
                  <c:v>0.47773508534860032</c:v>
                </c:pt>
                <c:pt idx="23">
                  <c:v>0.23969174615767969</c:v>
                </c:pt>
                <c:pt idx="24">
                  <c:v>-0.38483553915010499</c:v>
                </c:pt>
                <c:pt idx="25">
                  <c:v>1.2158067160410437</c:v>
                </c:pt>
                <c:pt idx="26">
                  <c:v>0.2166560808243638</c:v>
                </c:pt>
              </c:numCache>
            </c:numRef>
          </c:xVal>
          <c:yVal>
            <c:numRef>
              <c:f>'cross-section-casos'!$K$2:$K$28</c:f>
              <c:numCache>
                <c:formatCode>General</c:formatCode>
                <c:ptCount val="27"/>
                <c:pt idx="0">
                  <c:v>14806.079813138158</c:v>
                </c:pt>
                <c:pt idx="1">
                  <c:v>10281.189576062736</c:v>
                </c:pt>
                <c:pt idx="2">
                  <c:v>17088.030512978705</c:v>
                </c:pt>
                <c:pt idx="3">
                  <c:v>33406.603281658114</c:v>
                </c:pt>
                <c:pt idx="4">
                  <c:v>4605.3052686386609</c:v>
                </c:pt>
                <c:pt idx="5">
                  <c:v>11779.137234701675</c:v>
                </c:pt>
                <c:pt idx="6">
                  <c:v>11729.637299238409</c:v>
                </c:pt>
                <c:pt idx="7">
                  <c:v>10364.674704191706</c:v>
                </c:pt>
                <c:pt idx="8">
                  <c:v>3080.4943723271867</c:v>
                </c:pt>
                <c:pt idx="9">
                  <c:v>12468.090922338242</c:v>
                </c:pt>
                <c:pt idx="10">
                  <c:v>2019.0572054870777</c:v>
                </c:pt>
                <c:pt idx="11">
                  <c:v>2487.5979943763664</c:v>
                </c:pt>
                <c:pt idx="12">
                  <c:v>5410.8721393751575</c:v>
                </c:pt>
                <c:pt idx="13">
                  <c:v>13229.429963157621</c:v>
                </c:pt>
                <c:pt idx="14">
                  <c:v>13122.531965764148</c:v>
                </c:pt>
                <c:pt idx="15">
                  <c:v>5839.02745935444</c:v>
                </c:pt>
                <c:pt idx="16">
                  <c:v>6239.1028792075831</c:v>
                </c:pt>
                <c:pt idx="17">
                  <c:v>1733.3456825139363</c:v>
                </c:pt>
                <c:pt idx="18">
                  <c:v>5842.4172034625308</c:v>
                </c:pt>
                <c:pt idx="19">
                  <c:v>8636.5182686585376</c:v>
                </c:pt>
                <c:pt idx="20">
                  <c:v>12076.129921647511</c:v>
                </c:pt>
                <c:pt idx="21">
                  <c:v>25014.816074326343</c:v>
                </c:pt>
                <c:pt idx="22">
                  <c:v>2197.3696781793897</c:v>
                </c:pt>
                <c:pt idx="23">
                  <c:v>3322.9175796967056</c:v>
                </c:pt>
                <c:pt idx="24">
                  <c:v>9530.6208389452095</c:v>
                </c:pt>
                <c:pt idx="25">
                  <c:v>4834.0069063712535</c:v>
                </c:pt>
                <c:pt idx="26">
                  <c:v>6843.5581924970083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'cross-section-casos'!$A$2:$A$28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220D-4B06-8F99-F03430080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General" sourceLinked="1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67568713889195E-2"/>
          <c:y val="0.17553169106274708"/>
          <c:w val="0.92646674711490096"/>
          <c:h val="0.55390710295158019"/>
        </c:manualLayout>
      </c:layout>
      <c:barChart>
        <c:barDir val="col"/>
        <c:grouping val="clustered"/>
        <c:varyColors val="0"/>
        <c:ser>
          <c:idx val="19"/>
          <c:order val="0"/>
          <c:spPr>
            <a:solidFill>
              <a:srgbClr val="E93C46"/>
            </a:solidFill>
          </c:spPr>
          <c:invertIfNegative val="0"/>
          <c:cat>
            <c:strRef>
              <c:f>'cross-section-mortes'!$R$2:$R$28</c:f>
              <c:strCache>
                <c:ptCount val="27"/>
                <c:pt idx="0">
                  <c:v>MS</c:v>
                </c:pt>
                <c:pt idx="1">
                  <c:v>MG</c:v>
                </c:pt>
                <c:pt idx="2">
                  <c:v>PR</c:v>
                </c:pt>
                <c:pt idx="3">
                  <c:v>SC</c:v>
                </c:pt>
                <c:pt idx="4">
                  <c:v>MT</c:v>
                </c:pt>
                <c:pt idx="5">
                  <c:v>GO</c:v>
                </c:pt>
                <c:pt idx="6">
                  <c:v>PI</c:v>
                </c:pt>
                <c:pt idx="7">
                  <c:v>RS</c:v>
                </c:pt>
                <c:pt idx="8">
                  <c:v>DF</c:v>
                </c:pt>
                <c:pt idx="9">
                  <c:v>BA</c:v>
                </c:pt>
                <c:pt idx="10">
                  <c:v>SE</c:v>
                </c:pt>
                <c:pt idx="11">
                  <c:v>RN</c:v>
                </c:pt>
                <c:pt idx="12">
                  <c:v>RO</c:v>
                </c:pt>
                <c:pt idx="13">
                  <c:v>TO</c:v>
                </c:pt>
                <c:pt idx="14">
                  <c:v>PB</c:v>
                </c:pt>
                <c:pt idx="15">
                  <c:v>SP</c:v>
                </c:pt>
                <c:pt idx="16">
                  <c:v>ES</c:v>
                </c:pt>
                <c:pt idx="17">
                  <c:v>RR</c:v>
                </c:pt>
                <c:pt idx="18">
                  <c:v>MA</c:v>
                </c:pt>
                <c:pt idx="19">
                  <c:v>RJ</c:v>
                </c:pt>
                <c:pt idx="20">
                  <c:v>AL</c:v>
                </c:pt>
                <c:pt idx="21">
                  <c:v>AP</c:v>
                </c:pt>
                <c:pt idx="22">
                  <c:v>PE</c:v>
                </c:pt>
                <c:pt idx="23">
                  <c:v>AC</c:v>
                </c:pt>
                <c:pt idx="24">
                  <c:v>CE</c:v>
                </c:pt>
                <c:pt idx="25">
                  <c:v>PA</c:v>
                </c:pt>
                <c:pt idx="26">
                  <c:v>AM</c:v>
                </c:pt>
              </c:strCache>
            </c:strRef>
          </c:cat>
          <c:val>
            <c:numRef>
              <c:f>'cross-section-mortes'!$S$2:$S$28</c:f>
              <c:numCache>
                <c:formatCode>General</c:formatCode>
                <c:ptCount val="27"/>
                <c:pt idx="0">
                  <c:v>6.117339202140637</c:v>
                </c:pt>
                <c:pt idx="1">
                  <c:v>10.676093878011267</c:v>
                </c:pt>
                <c:pt idx="2">
                  <c:v>11.107265839813811</c:v>
                </c:pt>
                <c:pt idx="3">
                  <c:v>11.305289144633448</c:v>
                </c:pt>
                <c:pt idx="4">
                  <c:v>11.479520821841854</c:v>
                </c:pt>
                <c:pt idx="5">
                  <c:v>12.111101833848791</c:v>
                </c:pt>
                <c:pt idx="6">
                  <c:v>13.747900771929352</c:v>
                </c:pt>
                <c:pt idx="7">
                  <c:v>14.15106072747527</c:v>
                </c:pt>
                <c:pt idx="8">
                  <c:v>15.918982989240094</c:v>
                </c:pt>
                <c:pt idx="9">
                  <c:v>21.918819148495562</c:v>
                </c:pt>
                <c:pt idx="10">
                  <c:v>23.05655032244368</c:v>
                </c:pt>
                <c:pt idx="11">
                  <c:v>33.363246192526461</c:v>
                </c:pt>
                <c:pt idx="12">
                  <c:v>50.640746106992644</c:v>
                </c:pt>
                <c:pt idx="13">
                  <c:v>52.134129671567699</c:v>
                </c:pt>
                <c:pt idx="14">
                  <c:v>57.24059991135173</c:v>
                </c:pt>
                <c:pt idx="15">
                  <c:v>62.087522762067657</c:v>
                </c:pt>
                <c:pt idx="16">
                  <c:v>64.69834397123411</c:v>
                </c:pt>
                <c:pt idx="17">
                  <c:v>66.032643237184303</c:v>
                </c:pt>
                <c:pt idx="18">
                  <c:v>85.368840740611446</c:v>
                </c:pt>
                <c:pt idx="19">
                  <c:v>99.276319649592821</c:v>
                </c:pt>
                <c:pt idx="20">
                  <c:v>100.97810932423472</c:v>
                </c:pt>
                <c:pt idx="21">
                  <c:v>121.78813357911677</c:v>
                </c:pt>
                <c:pt idx="22">
                  <c:v>135.81566988463308</c:v>
                </c:pt>
                <c:pt idx="23">
                  <c:v>138.33219001400329</c:v>
                </c:pt>
                <c:pt idx="24">
                  <c:v>152.10119755875937</c:v>
                </c:pt>
                <c:pt idx="25">
                  <c:v>215.27711988971117</c:v>
                </c:pt>
                <c:pt idx="26">
                  <c:v>297.97830766175815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9-4513-A63D-550351D3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35609728"/>
        <c:axId val="73340032"/>
      </c:barChart>
      <c:catAx>
        <c:axId val="135609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25400">
            <a:solidFill>
              <a:schemeClr val="bg1">
                <a:lumMod val="50000"/>
              </a:schemeClr>
            </a:solidFill>
          </a:ln>
        </c:spPr>
        <c:txPr>
          <a:bodyPr/>
          <a:lstStyle/>
          <a:p>
            <a:pPr>
              <a:defRPr sz="2000" b="1" i="0" baseline="0">
                <a:latin typeface="Roboto Mono" pitchFamily="2" charset="0"/>
                <a:ea typeface="Roboto Mono" pitchFamily="2" charset="0"/>
                <a:cs typeface="Helvetica" pitchFamily="34" charset="0"/>
              </a:defRPr>
            </a:pPr>
            <a:endParaRPr lang="en-US"/>
          </a:p>
        </c:txPr>
        <c:crossAx val="73340032"/>
        <c:crosses val="autoZero"/>
        <c:auto val="1"/>
        <c:lblAlgn val="ctr"/>
        <c:lblOffset val="100"/>
        <c:noMultiLvlLbl val="0"/>
      </c:catAx>
      <c:valAx>
        <c:axId val="73340032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low"/>
        <c:spPr>
          <a:ln w="25400"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135609728"/>
        <c:crossesAt val="1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7664560410835"/>
          <c:y val="0.14282273785670252"/>
          <c:w val="0.86497785139529104"/>
          <c:h val="0.594488570060847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8047B29-29BC-4EFA-93C1-1171AD2FB8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1B1-46D2-A1EA-F0341CFCE42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3986BE-0490-41F5-A83A-7592DF7F90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1B1-46D2-A1EA-F0341CFCE42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517A459-421A-48DD-BDEC-8AAA0180AE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1B1-46D2-A1EA-F0341CFCE42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C31B9E-22F7-40CA-AF9D-EA08FFF782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1B1-46D2-A1EA-F0341CFCE42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CD619F6-2926-403F-9D22-8FB2A84BE3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1B1-46D2-A1EA-F0341CFCE42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820EE7A-A926-4636-B24F-6E0FD79A00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1B1-46D2-A1EA-F0341CFCE42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3AD4806-8EFA-4511-A909-0AC1EAB71B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1B1-46D2-A1EA-F0341CFCE42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9E5CB7D-76E6-4D91-A73D-314D681D3B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1B1-46D2-A1EA-F0341CFCE42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FE2CDE8-B3BA-46BC-96B6-2433BDD488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1B1-46D2-A1EA-F0341CFCE42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039A3FE-2A7B-483D-B46B-8E4A71090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1B1-46D2-A1EA-F0341CFCE42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E1792E2-D5DF-4DD7-8718-8E9A8A40E6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1B1-46D2-A1EA-F0341CFCE42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B133FF1-1261-4CAB-A5B2-B910984A2E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1B1-46D2-A1EA-F0341CFCE42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EE948D9-9698-4DF6-A44F-6FFAE01124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1B1-46D2-A1EA-F0341CFCE42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DBA947B-959E-4DEC-B9B6-FF350608E7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1B1-46D2-A1EA-F0341CFCE42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1A65ABA-8F7C-4B34-964C-730FB60977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1B1-46D2-A1EA-F0341CFCE42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01B4D44-3934-45A5-9F10-F453283B37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1B1-46D2-A1EA-F0341CFCE42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7621CA3-307E-4EBF-8C98-4C2FCD149C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1B1-46D2-A1EA-F0341CFCE42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C8CF47B-775D-4EF9-B1DA-9D7DA2D630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1B1-46D2-A1EA-F0341CFCE42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ACF5609-2933-4815-81FE-5BDB55E4BD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1B1-46D2-A1EA-F0341CFCE42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C38D71B-2458-4288-84A8-D2E928F7A5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1B1-46D2-A1EA-F0341CFCE42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A3138E5-2192-45EE-8758-2AB7B3F22F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1B1-46D2-A1EA-F0341CFCE42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D873651-CBD1-40E2-B6ED-CFC55BB2A1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1B1-46D2-A1EA-F0341CFCE42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904A2F3-CA72-414A-BCFC-FCAD383328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1B1-46D2-A1EA-F0341CFCE42E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FD6098B-57AB-4C64-9751-21C353BE50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1B1-46D2-A1EA-F0341CFCE42E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8837BB4-6905-43B2-8A0A-7014FF4F29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1B1-46D2-A1EA-F0341CFCE42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A7B863C-888E-48CE-8630-24229551A5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1B1-46D2-A1EA-F0341CFCE42E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F85AE11-4F6B-4070-B94C-900BE77C89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1B1-46D2-A1EA-F0341CFCE4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 w="38100"/>
            </c:spPr>
            <c:trendlineType val="linear"/>
            <c:dispRSqr val="1"/>
            <c:dispEq val="1"/>
            <c:trendlineLbl>
              <c:layout>
                <c:manualLayout>
                  <c:x val="6.8280785470434993E-2"/>
                  <c:y val="-0.5070677712115813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Roboto Mono" pitchFamily="2" charset="0"/>
                      <a:ea typeface="Roboto Mono" pitchFamily="2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'cross-section-mortes'!$L$2:$L$28</c:f>
              <c:numCache>
                <c:formatCode>General</c:formatCode>
                <c:ptCount val="27"/>
                <c:pt idx="0">
                  <c:v>-1.0208336868876644</c:v>
                </c:pt>
                <c:pt idx="1">
                  <c:v>-0.99809963646260913</c:v>
                </c:pt>
                <c:pt idx="2">
                  <c:v>-1.1393731492101253</c:v>
                </c:pt>
                <c:pt idx="3">
                  <c:v>-3.5658526788817011</c:v>
                </c:pt>
                <c:pt idx="4">
                  <c:v>-1.9733985896858677</c:v>
                </c:pt>
                <c:pt idx="5">
                  <c:v>-1.4045519936350903</c:v>
                </c:pt>
                <c:pt idx="6">
                  <c:v>7.0056584277888234</c:v>
                </c:pt>
                <c:pt idx="7">
                  <c:v>2.2364566875260943</c:v>
                </c:pt>
                <c:pt idx="8">
                  <c:v>0.43598785444762628</c:v>
                </c:pt>
                <c:pt idx="9">
                  <c:v>-3.1747802990094343</c:v>
                </c:pt>
                <c:pt idx="10">
                  <c:v>1.3854806420013388</c:v>
                </c:pt>
                <c:pt idx="11">
                  <c:v>1.2309629940356075</c:v>
                </c:pt>
                <c:pt idx="12">
                  <c:v>-0.13804587065073948</c:v>
                </c:pt>
                <c:pt idx="13">
                  <c:v>-3.4212049306210952</c:v>
                </c:pt>
                <c:pt idx="14">
                  <c:v>-0.15133306537627786</c:v>
                </c:pt>
                <c:pt idx="15">
                  <c:v>1.0880763503170083</c:v>
                </c:pt>
                <c:pt idx="16">
                  <c:v>-2.7027476269365831</c:v>
                </c:pt>
                <c:pt idx="17">
                  <c:v>3.2417829374482654</c:v>
                </c:pt>
                <c:pt idx="18">
                  <c:v>2.9853986660443645</c:v>
                </c:pt>
                <c:pt idx="19">
                  <c:v>-0.3783363632069795</c:v>
                </c:pt>
                <c:pt idx="20">
                  <c:v>1.1670635838688665</c:v>
                </c:pt>
                <c:pt idx="21">
                  <c:v>-2.8306787184770745</c:v>
                </c:pt>
                <c:pt idx="22">
                  <c:v>1.446139025418794</c:v>
                </c:pt>
                <c:pt idx="23">
                  <c:v>1.6210456326188147</c:v>
                </c:pt>
                <c:pt idx="24">
                  <c:v>-0.44602621082302252</c:v>
                </c:pt>
                <c:pt idx="25">
                  <c:v>2.8634027722709705</c:v>
                </c:pt>
                <c:pt idx="26">
                  <c:v>-1.3205253801469818</c:v>
                </c:pt>
              </c:numCache>
            </c:numRef>
          </c:xVal>
          <c:yVal>
            <c:numRef>
              <c:f>'cross-section-mortes'!$H$2:$H$28</c:f>
              <c:numCache>
                <c:formatCode>General</c:formatCode>
                <c:ptCount val="27"/>
                <c:pt idx="0">
                  <c:v>345.83047503500825</c:v>
                </c:pt>
                <c:pt idx="1">
                  <c:v>309.22673241130633</c:v>
                </c:pt>
                <c:pt idx="2">
                  <c:v>628.52914288168427</c:v>
                </c:pt>
                <c:pt idx="3">
                  <c:v>411.4783542284722</c:v>
                </c:pt>
                <c:pt idx="4">
                  <c:v>100.24834156566529</c:v>
                </c:pt>
                <c:pt idx="5">
                  <c:v>578.40066631055936</c:v>
                </c:pt>
                <c:pt idx="6">
                  <c:v>121.05059981401321</c:v>
                </c:pt>
                <c:pt idx="7">
                  <c:v>314.78232739850444</c:v>
                </c:pt>
                <c:pt idx="8">
                  <c:v>54.713683578799248</c:v>
                </c:pt>
                <c:pt idx="9">
                  <c:v>253.98643511734895</c:v>
                </c:pt>
                <c:pt idx="10">
                  <c:v>42.468178744832429</c:v>
                </c:pt>
                <c:pt idx="11">
                  <c:v>25.908730738477992</c:v>
                </c:pt>
                <c:pt idx="12">
                  <c:v>161.5742555674241</c:v>
                </c:pt>
                <c:pt idx="13">
                  <c:v>551.90916049478858</c:v>
                </c:pt>
                <c:pt idx="14">
                  <c:v>206.06615968086624</c:v>
                </c:pt>
                <c:pt idx="15">
                  <c:v>424.50244431583695</c:v>
                </c:pt>
                <c:pt idx="16">
                  <c:v>114.26033086003507</c:v>
                </c:pt>
                <c:pt idx="17">
                  <c:v>41.018170699784861</c:v>
                </c:pt>
                <c:pt idx="18">
                  <c:v>444.36868398580867</c:v>
                </c:pt>
                <c:pt idx="19">
                  <c:v>186.77714748807549</c:v>
                </c:pt>
                <c:pt idx="20">
                  <c:v>256.01710531868503</c:v>
                </c:pt>
                <c:pt idx="21">
                  <c:v>394.5450433421762</c:v>
                </c:pt>
                <c:pt idx="22">
                  <c:v>43.947393563587788</c:v>
                </c:pt>
                <c:pt idx="23">
                  <c:v>33.078438608371947</c:v>
                </c:pt>
                <c:pt idx="24">
                  <c:v>194.89310461235414</c:v>
                </c:pt>
                <c:pt idx="25">
                  <c:v>207.36492169077803</c:v>
                </c:pt>
                <c:pt idx="26">
                  <c:v>148.13722211555211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'cross-section-casos'!$A$2:$A$28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F1B1-46D2-A1EA-F0341CFC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General" sourceLinked="1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24795564857193"/>
          <c:y val="0.15538087693166538"/>
          <c:w val="0.86953193098281623"/>
          <c:h val="0.5819304309858842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D0F89E9-41C8-410B-86FF-D5CF66AD88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066-42E5-84B5-DF789876704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4C2D18A-5AF1-4B82-A08B-8722B1981D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066-42E5-84B5-DF789876704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82DB13-9D20-4783-8F29-2E7A16E046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066-42E5-84B5-DF789876704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B5A9CDD-1544-453E-BD37-3FFE86AB1D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066-42E5-84B5-DF789876704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B689BB8-70CE-45E8-B57D-E47F2FD2A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066-42E5-84B5-DF789876704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ADCF1CD-FD9B-493A-B342-0098512412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066-42E5-84B5-DF789876704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533CBA7-282F-410E-9D7E-04C4C54BE4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066-42E5-84B5-DF789876704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5DCE67-3ABF-42A9-8424-D762C9207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066-42E5-84B5-DF789876704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6B6C70-B257-4F2F-A5AB-E69C968526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066-42E5-84B5-DF789876704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21C61B6-D4C4-47EC-8361-4F2ABC57EB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066-42E5-84B5-DF789876704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7C12B14-5BF2-4262-B576-F31763C390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066-42E5-84B5-DF789876704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49DF19D-1C86-47FD-AA12-7434C93677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066-42E5-84B5-DF789876704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FD7480D-A1E0-4D22-B217-07908F4D3F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066-42E5-84B5-DF789876704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A0F76F0-3FF5-4F24-B55E-043E112F2E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066-42E5-84B5-DF789876704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D671770-012D-4F97-A7A0-22171A2E6F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066-42E5-84B5-DF789876704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65B1156-D479-4A4D-B210-ABC85C1D9A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066-42E5-84B5-DF789876704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1DB9C19-6636-4800-9566-820D109A4C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9066-42E5-84B5-DF789876704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9FCFE7E-00F4-41E2-9F56-1EFEA36AF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066-42E5-84B5-DF789876704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548927B-1E69-4240-A48A-A52EF7B704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066-42E5-84B5-DF789876704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8D738AD-4A33-4541-B5AB-0905A1CDF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9066-42E5-84B5-DF789876704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1A7FE91-FD4D-46E8-A698-D5065D8250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9066-42E5-84B5-DF789876704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439F323-89D0-40E8-963B-A0AC78A226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066-42E5-84B5-DF789876704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CF3E99A-B25B-4E85-8A73-385A4B7FB4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066-42E5-84B5-DF789876704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608E413-F177-4FF0-BCD2-DF276448B5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066-42E5-84B5-DF789876704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D148D2F-B5F9-46F6-80FE-28097C299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066-42E5-84B5-DF789876704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D31FE27-5414-45D9-B6FE-ECAE0382B7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066-42E5-84B5-DF789876704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4C733C7-99E1-4FBD-AA16-2AE34D449B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066-42E5-84B5-DF78987670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 w="38100"/>
            </c:spPr>
            <c:trendlineType val="linear"/>
            <c:dispRSqr val="1"/>
            <c:dispEq val="1"/>
            <c:trendlineLbl>
              <c:layout>
                <c:manualLayout>
                  <c:x val="8.4904466885099922E-2"/>
                  <c:y val="-0.4512229463020345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Roboto Mono" pitchFamily="2" charset="0"/>
                      <a:ea typeface="Roboto Mono" pitchFamily="2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'cross-section-mortes'!$K$2:$K$28</c:f>
              <c:numCache>
                <c:formatCode>General</c:formatCode>
                <c:ptCount val="27"/>
                <c:pt idx="0">
                  <c:v>1.8133094567977643E-2</c:v>
                </c:pt>
                <c:pt idx="1">
                  <c:v>-0.43954276938215531</c:v>
                </c:pt>
                <c:pt idx="2">
                  <c:v>-9.4552936464537565E-2</c:v>
                </c:pt>
                <c:pt idx="3">
                  <c:v>-0.18582943050103237</c:v>
                </c:pt>
                <c:pt idx="4">
                  <c:v>-0.15641952524214012</c:v>
                </c:pt>
                <c:pt idx="5">
                  <c:v>-0.22058628983004833</c:v>
                </c:pt>
                <c:pt idx="6">
                  <c:v>0.78055040841396917</c:v>
                </c:pt>
                <c:pt idx="7">
                  <c:v>0.11913536666093745</c:v>
                </c:pt>
                <c:pt idx="8">
                  <c:v>-7.189678269003133E-2</c:v>
                </c:pt>
                <c:pt idx="9">
                  <c:v>-0.66565370395909551</c:v>
                </c:pt>
                <c:pt idx="10">
                  <c:v>0.44805095459462568</c:v>
                </c:pt>
                <c:pt idx="11">
                  <c:v>7.3125228113938581E-2</c:v>
                </c:pt>
                <c:pt idx="12">
                  <c:v>-7.9752550627726904E-3</c:v>
                </c:pt>
                <c:pt idx="13">
                  <c:v>-0.66433301116476051</c:v>
                </c:pt>
                <c:pt idx="14">
                  <c:v>-0.24505653559764623</c:v>
                </c:pt>
                <c:pt idx="15">
                  <c:v>-0.22431821522387832</c:v>
                </c:pt>
                <c:pt idx="16">
                  <c:v>-0.43716912368575589</c:v>
                </c:pt>
                <c:pt idx="17">
                  <c:v>0.32233882797111152</c:v>
                </c:pt>
                <c:pt idx="18">
                  <c:v>0.54803163437926372</c:v>
                </c:pt>
                <c:pt idx="19">
                  <c:v>-0.35701602890896794</c:v>
                </c:pt>
                <c:pt idx="20">
                  <c:v>-0.60386554050425834</c:v>
                </c:pt>
                <c:pt idx="21">
                  <c:v>0.29979554429368294</c:v>
                </c:pt>
                <c:pt idx="22">
                  <c:v>0.47773508534860032</c:v>
                </c:pt>
                <c:pt idx="23">
                  <c:v>0.23969174615767969</c:v>
                </c:pt>
                <c:pt idx="24">
                  <c:v>-0.38483553915010499</c:v>
                </c:pt>
                <c:pt idx="25">
                  <c:v>1.2158067160410437</c:v>
                </c:pt>
                <c:pt idx="26">
                  <c:v>0.2166560808243638</c:v>
                </c:pt>
              </c:numCache>
            </c:numRef>
          </c:xVal>
          <c:yVal>
            <c:numRef>
              <c:f>'cross-section-mortes'!$H$2:$H$28</c:f>
              <c:numCache>
                <c:formatCode>General</c:formatCode>
                <c:ptCount val="27"/>
                <c:pt idx="0">
                  <c:v>345.83047503500825</c:v>
                </c:pt>
                <c:pt idx="1">
                  <c:v>309.22673241130633</c:v>
                </c:pt>
                <c:pt idx="2">
                  <c:v>628.52914288168427</c:v>
                </c:pt>
                <c:pt idx="3">
                  <c:v>411.4783542284722</c:v>
                </c:pt>
                <c:pt idx="4">
                  <c:v>100.24834156566529</c:v>
                </c:pt>
                <c:pt idx="5">
                  <c:v>578.40066631055936</c:v>
                </c:pt>
                <c:pt idx="6">
                  <c:v>121.05059981401321</c:v>
                </c:pt>
                <c:pt idx="7">
                  <c:v>314.78232739850444</c:v>
                </c:pt>
                <c:pt idx="8">
                  <c:v>54.713683578799248</c:v>
                </c:pt>
                <c:pt idx="9">
                  <c:v>253.98643511734895</c:v>
                </c:pt>
                <c:pt idx="10">
                  <c:v>42.468178744832429</c:v>
                </c:pt>
                <c:pt idx="11">
                  <c:v>25.908730738477992</c:v>
                </c:pt>
                <c:pt idx="12">
                  <c:v>161.5742555674241</c:v>
                </c:pt>
                <c:pt idx="13">
                  <c:v>551.90916049478858</c:v>
                </c:pt>
                <c:pt idx="14">
                  <c:v>206.06615968086624</c:v>
                </c:pt>
                <c:pt idx="15">
                  <c:v>424.50244431583695</c:v>
                </c:pt>
                <c:pt idx="16">
                  <c:v>114.26033086003507</c:v>
                </c:pt>
                <c:pt idx="17">
                  <c:v>41.018170699784861</c:v>
                </c:pt>
                <c:pt idx="18">
                  <c:v>444.36868398580867</c:v>
                </c:pt>
                <c:pt idx="19">
                  <c:v>186.77714748807549</c:v>
                </c:pt>
                <c:pt idx="20">
                  <c:v>256.01710531868503</c:v>
                </c:pt>
                <c:pt idx="21">
                  <c:v>394.5450433421762</c:v>
                </c:pt>
                <c:pt idx="22">
                  <c:v>43.947393563587788</c:v>
                </c:pt>
                <c:pt idx="23">
                  <c:v>33.078438608371947</c:v>
                </c:pt>
                <c:pt idx="24">
                  <c:v>194.89310461235414</c:v>
                </c:pt>
                <c:pt idx="25">
                  <c:v>207.36492169077803</c:v>
                </c:pt>
                <c:pt idx="26">
                  <c:v>148.13722211555211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'cross-section-casos'!$A$2:$A$28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9066-42E5-84B5-DF7898767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General" sourceLinked="1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8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61228901353941"/>
          <c:y val="0.1532601483612373"/>
          <c:w val="0.83160125146820152"/>
          <c:h val="0.616856285076600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80877F5-2DA9-4E85-9F3B-E2C052EEE6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AF1-4378-B036-B1D4B7161A0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4D9CF75-A52C-45CC-A160-274E4D5C51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AF1-4378-B036-B1D4B7161A0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27F6D9E-38F0-4472-A443-E12103055C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AF1-4378-B036-B1D4B7161A0D}"/>
                </c:ext>
              </c:extLst>
            </c:dLbl>
            <c:dLbl>
              <c:idx val="3"/>
              <c:layout>
                <c:manualLayout>
                  <c:x val="-1.2669271093119897E-2"/>
                  <c:y val="1.3972056547002642E-3"/>
                </c:manualLayout>
              </c:layout>
              <c:tx>
                <c:rich>
                  <a:bodyPr/>
                  <a:lstStyle/>
                  <a:p>
                    <a:fld id="{DA71336B-693E-4692-8459-A53EFDE1A2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AF1-4378-B036-B1D4B7161A0D}"/>
                </c:ext>
              </c:extLst>
            </c:dLbl>
            <c:dLbl>
              <c:idx val="4"/>
              <c:layout>
                <c:manualLayout>
                  <c:x val="-1.0841489857292268E-2"/>
                  <c:y val="2.7911364056931128E-3"/>
                </c:manualLayout>
              </c:layout>
              <c:tx>
                <c:rich>
                  <a:bodyPr/>
                  <a:lstStyle/>
                  <a:p>
                    <a:fld id="{A30D9CF0-7107-47DC-B790-446D7B2812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AF1-4378-B036-B1D4B7161A0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B7B7B67-275C-4A8E-A7DE-35FE9FACBD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AF1-4378-B036-B1D4B7161A0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8F7F5C-5F6B-49E3-8142-5F2E656F87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AF1-4378-B036-B1D4B7161A0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B7280F3-ACC6-490D-A354-AA3E1AB74F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AF1-4378-B036-B1D4B7161A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A610EE6-284F-4061-A9EF-B065DC5873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AF1-4378-B036-B1D4B7161A0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99B4D03-4E13-4578-A494-7CD7287F87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AF1-4378-B036-B1D4B7161A0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26BDFBB-007A-42F4-964B-AFE5B84F46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AF1-4378-B036-B1D4B7161A0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6BF94DC-0615-4AC7-9191-BD63F9775B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AF1-4378-B036-B1D4B7161A0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5B54019-1D60-4906-B9F5-BE2889E5F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AF1-4378-B036-B1D4B7161A0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16F69CA-2C75-4031-AAEE-EC207961D7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AF1-4378-B036-B1D4B7161A0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2AEF121-F6FD-4C14-8454-FC76C6EF39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AF1-4378-B036-B1D4B7161A0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44D0048-1327-4925-A00E-09713748E3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AF1-4378-B036-B1D4B7161A0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4DD7FCF-7D5C-44CA-B972-4A9D78E82D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AF1-4378-B036-B1D4B7161A0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F1F0352-DA80-43D8-8725-F887956B9F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AF1-4378-B036-B1D4B7161A0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618B6E9-FBB4-4655-BC26-D53ADF66D3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AF1-4378-B036-B1D4B7161A0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DB65C4A-F138-4AF6-B0D2-4B96018AFB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AF1-4378-B036-B1D4B7161A0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F6A39C9-D187-43A7-951F-A43235ED0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AF1-4378-B036-B1D4B7161A0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094D34D-A8AF-44EF-8AE7-52215B96EB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AF1-4378-B036-B1D4B7161A0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08BB7E7-9C74-4069-A1A7-3B9FFC34F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AF1-4378-B036-B1D4B7161A0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13591BA-C28C-4544-A982-04E0BA88F1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AF1-4378-B036-B1D4B7161A0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85C749B-2898-45EA-95E5-87D31EE445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AF1-4378-B036-B1D4B7161A0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6F65F6E-398F-4BB7-B777-EEE242AFE5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AF1-4378-B036-B1D4B7161A0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7811C57-DF96-4109-91F3-F7BD8A7231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AF1-4378-B036-B1D4B7161A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trendline>
            <c:spPr>
              <a:ln w="38100"/>
            </c:spPr>
            <c:trendlineType val="log"/>
            <c:dispRSqr val="1"/>
            <c:dispEq val="1"/>
            <c:trendlineLbl>
              <c:layout>
                <c:manualLayout>
                  <c:x val="9.5797071764211608E-2"/>
                  <c:y val="-7.005875194769918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100">
                      <a:latin typeface="Roboto Mono" pitchFamily="2" charset="0"/>
                      <a:ea typeface="Roboto Mono" pitchFamily="2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'casos e mortes'!$C$2:$C$28</c:f>
              <c:numCache>
                <c:formatCode>General</c:formatCode>
                <c:ptCount val="27"/>
                <c:pt idx="0">
                  <c:v>9216.0986920804826</c:v>
                </c:pt>
                <c:pt idx="1">
                  <c:v>4706.1192434612185</c:v>
                </c:pt>
                <c:pt idx="2">
                  <c:v>12018.297557036305</c:v>
                </c:pt>
                <c:pt idx="3">
                  <c:v>15718.946095153189</c:v>
                </c:pt>
                <c:pt idx="4">
                  <c:v>1930.6714473897241</c:v>
                </c:pt>
                <c:pt idx="5">
                  <c:v>7184.0166060780466</c:v>
                </c:pt>
                <c:pt idx="6">
                  <c:v>5514.9326693348657</c:v>
                </c:pt>
                <c:pt idx="7">
                  <c:v>5140.78110808356</c:v>
                </c:pt>
                <c:pt idx="8">
                  <c:v>872.56926624105881</c:v>
                </c:pt>
                <c:pt idx="9">
                  <c:v>6978.0546957031911</c:v>
                </c:pt>
                <c:pt idx="10">
                  <c:v>750.30265072766792</c:v>
                </c:pt>
                <c:pt idx="11">
                  <c:v>836.27625328087299</c:v>
                </c:pt>
                <c:pt idx="12">
                  <c:v>1176.65088423879</c:v>
                </c:pt>
                <c:pt idx="13">
                  <c:v>6513.1790397733785</c:v>
                </c:pt>
                <c:pt idx="14">
                  <c:v>5214.1209075770876</c:v>
                </c:pt>
                <c:pt idx="15">
                  <c:v>4259.1501099029192</c:v>
                </c:pt>
                <c:pt idx="16">
                  <c:v>2328.283372952747</c:v>
                </c:pt>
                <c:pt idx="17">
                  <c:v>614.92272535221184</c:v>
                </c:pt>
                <c:pt idx="18">
                  <c:v>4025.4404546832266</c:v>
                </c:pt>
                <c:pt idx="19">
                  <c:v>3104.7779875575052</c:v>
                </c:pt>
                <c:pt idx="20">
                  <c:v>4853.6341768768725</c:v>
                </c:pt>
                <c:pt idx="21">
                  <c:v>9521.9071548019765</c:v>
                </c:pt>
                <c:pt idx="22">
                  <c:v>1076.7111423079009</c:v>
                </c:pt>
                <c:pt idx="23">
                  <c:v>1614.144061205998</c:v>
                </c:pt>
                <c:pt idx="24">
                  <c:v>4231.5295280454657</c:v>
                </c:pt>
                <c:pt idx="25">
                  <c:v>3148.867477634391</c:v>
                </c:pt>
                <c:pt idx="26">
                  <c:v>3691.9864756438246</c:v>
                </c:pt>
              </c:numCache>
            </c:numRef>
          </c:xVal>
          <c:yVal>
            <c:numRef>
              <c:f>'casos e mortes'!$B$2:$B$28</c:f>
              <c:numCache>
                <c:formatCode>_-* #,##0_-;\-* #,##0_-;_-* "-"??_-;_-@_-</c:formatCode>
                <c:ptCount val="27"/>
                <c:pt idx="0">
                  <c:v>458.08364562014208</c:v>
                </c:pt>
                <c:pt idx="1">
                  <c:v>363.46126590592496</c:v>
                </c:pt>
                <c:pt idx="2">
                  <c:v>715.87177233395676</c:v>
                </c:pt>
                <c:pt idx="3">
                  <c:v>546.27298751021306</c:v>
                </c:pt>
                <c:pt idx="4">
                  <c:v>153.09555583166991</c:v>
                </c:pt>
                <c:pt idx="5">
                  <c:v>729.84483925783377</c:v>
                </c:pt>
                <c:pt idx="6">
                  <c:v>265.64802863294403</c:v>
                </c:pt>
                <c:pt idx="7">
                  <c:v>475.53282818857082</c:v>
                </c:pt>
                <c:pt idx="8">
                  <c:v>104.44044287307253</c:v>
                </c:pt>
                <c:pt idx="9">
                  <c:v>328.47216205493538</c:v>
                </c:pt>
                <c:pt idx="10">
                  <c:v>64.009323914625085</c:v>
                </c:pt>
                <c:pt idx="11">
                  <c:v>48.219026652167372</c:v>
                </c:pt>
                <c:pt idx="12">
                  <c:v>253.12343412161292</c:v>
                </c:pt>
                <c:pt idx="13">
                  <c:v>600.84634595567877</c:v>
                </c:pt>
                <c:pt idx="14">
                  <c:v>291.42931520083857</c:v>
                </c:pt>
                <c:pt idx="15">
                  <c:v>556.96980800916936</c:v>
                </c:pt>
                <c:pt idx="16">
                  <c:v>262.1266413847863</c:v>
                </c:pt>
                <c:pt idx="17">
                  <c:v>78.275613595538275</c:v>
                </c:pt>
                <c:pt idx="18">
                  <c:v>635.39161409336828</c:v>
                </c:pt>
                <c:pt idx="19">
                  <c:v>378.11679018196656</c:v>
                </c:pt>
                <c:pt idx="20">
                  <c:v>329.16484969545218</c:v>
                </c:pt>
                <c:pt idx="21">
                  <c:v>637.21500723882843</c:v>
                </c:pt>
                <c:pt idx="22">
                  <c:v>72.513199379919854</c:v>
                </c:pt>
                <c:pt idx="23">
                  <c:v>60.294875438045061</c:v>
                </c:pt>
                <c:pt idx="24">
                  <c:v>380.65059494600416</c:v>
                </c:pt>
                <c:pt idx="25">
                  <c:v>365.59990604335036</c:v>
                </c:pt>
                <c:pt idx="26">
                  <c:v>148.13722211555211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'cross-section-mortes'!$A$2:$A$28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B-0AF1-4378-B036-B1D4B7161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txPr>
          <a:bodyPr/>
          <a:lstStyle/>
          <a:p>
            <a:pPr>
              <a:defRPr sz="16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#,##0" sourceLinked="0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6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067703627210534"/>
          <c:y val="0.15326019394019263"/>
          <c:w val="0.7621098489737963"/>
          <c:h val="0.5736180937633841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9896758-CD98-4954-AA0C-4157F60194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8B2-4D47-9331-58D8D7814A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D1410C-B1C6-4F5D-91AC-9B8C1EF814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8B2-4D47-9331-58D8D7814A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210AA0-5E69-48B3-88AD-DB2CD3794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8B2-4D47-9331-58D8D7814A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9A79C21-1E8E-441C-ACBC-6D1C962981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8B2-4D47-9331-58D8D7814A0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18D7F3-9EEC-4FF3-8861-EA887CA71C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8B2-4D47-9331-58D8D7814A0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0A97B69-D46C-4825-9A5A-CE805BF85D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8B2-4D47-9331-58D8D7814A0C}"/>
                </c:ext>
              </c:extLst>
            </c:dLbl>
            <c:dLbl>
              <c:idx val="6"/>
              <c:layout>
                <c:manualLayout>
                  <c:x val="-1.3570091648380118E-2"/>
                  <c:y val="1.1855006094949352E-2"/>
                </c:manualLayout>
              </c:layout>
              <c:tx>
                <c:rich>
                  <a:bodyPr/>
                  <a:lstStyle/>
                  <a:p>
                    <a:fld id="{E50F8983-6324-4952-B73C-52673CEC0D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8B2-4D47-9331-58D8D7814A0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C04234A-29E0-4F46-863A-C2B3FAEAF4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8B2-4D47-9331-58D8D7814A0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CFC2F33-EB7B-4C2E-AD83-9F054AB325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8B2-4D47-9331-58D8D7814A0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6C57161-E7B4-4429-B9D6-AABB148E45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8B2-4D47-9331-58D8D7814A0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16D33D7-A142-42D9-ABDB-3BC609C9DA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8B2-4D47-9331-58D8D7814A0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99657A0-F512-43B0-B25D-60A53032F6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8B2-4D47-9331-58D8D7814A0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53A6144-D9FA-4E22-A961-0AE632D231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8B2-4D47-9331-58D8D7814A0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496BA4F-DD7F-4E7F-937B-3A19529B29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8B2-4D47-9331-58D8D7814A0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95027BE-5212-44C5-9D1D-457713A46B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8B2-4D47-9331-58D8D7814A0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F71DB7C-5AA6-44D6-9579-27D949527E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8B2-4D47-9331-58D8D7814A0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F1CCFCD-7AF9-4F75-A727-C123FBAE91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8B2-4D47-9331-58D8D7814A0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4B7699B-3798-4AA4-AE84-B54DE15665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8B2-4D47-9331-58D8D7814A0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8D16E54-ED05-4428-B02A-74496E1DD9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8B2-4D47-9331-58D8D7814A0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E2A9125-1236-4C5F-BB1F-725B2F0C46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8B2-4D47-9331-58D8D7814A0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EDEC5E3-7BBE-4488-8213-43F2ABD0F9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8B2-4D47-9331-58D8D7814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4EEEACB-98BA-43E7-B588-3CBCDCD2F5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8B2-4D47-9331-58D8D7814A0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8253BC2-D0D8-4D97-BB6B-D9B1E8B351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8B2-4D47-9331-58D8D7814A0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D1CBC95-F178-4113-8AD9-5FB3FCA32E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8B2-4D47-9331-58D8D7814A0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2913189-071F-45AB-8D34-3F5BC98FA3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8B2-4D47-9331-58D8D7814A0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10491F3-5EE4-4470-824C-6192F690CE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8B2-4D47-9331-58D8D7814A0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E68F867-51DB-40C2-BF73-2FC1F24BB9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8B2-4D47-9331-58D8D7814A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>
                    <a:solidFill>
                      <a:srgbClr val="C00000"/>
                    </a:solidFill>
                    <a:latin typeface="Roboto Mono" pitchFamily="2" charset="0"/>
                    <a:ea typeface="Roboto Mono" pitchFamily="2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xVal>
            <c:numRef>
              <c:f>'casos e testes'!$B$2:$B$28</c:f>
              <c:numCache>
                <c:formatCode>_-* #,##0_-;\-* #,##0_-;_-* "-"??_-;_-@_-</c:formatCode>
                <c:ptCount val="27"/>
                <c:pt idx="0">
                  <c:v>107744.90183516925</c:v>
                </c:pt>
                <c:pt idx="1">
                  <c:v>57357.963202618121</c:v>
                </c:pt>
                <c:pt idx="2">
                  <c:v>63445.493011745166</c:v>
                </c:pt>
                <c:pt idx="3">
                  <c:v>113724.10376348981</c:v>
                </c:pt>
                <c:pt idx="4">
                  <c:v>41525.539055032641</c:v>
                </c:pt>
                <c:pt idx="5">
                  <c:v>51733.241875507418</c:v>
                </c:pt>
                <c:pt idx="6">
                  <c:v>87046.325567080596</c:v>
                </c:pt>
                <c:pt idx="7">
                  <c:v>56299.503564629915</c:v>
                </c:pt>
                <c:pt idx="8">
                  <c:v>44567.144945951717</c:v>
                </c:pt>
                <c:pt idx="9">
                  <c:v>43613.301200350914</c:v>
                </c:pt>
                <c:pt idx="10">
                  <c:v>44618.136198708751</c:v>
                </c:pt>
                <c:pt idx="11">
                  <c:v>69007.904321936119</c:v>
                </c:pt>
                <c:pt idx="12">
                  <c:v>53043.421861484654</c:v>
                </c:pt>
                <c:pt idx="13">
                  <c:v>50094.474340815526</c:v>
                </c:pt>
                <c:pt idx="14">
                  <c:v>57720.425461912979</c:v>
                </c:pt>
                <c:pt idx="15">
                  <c:v>45917.834030949445</c:v>
                </c:pt>
                <c:pt idx="16">
                  <c:v>58821.462733870889</c:v>
                </c:pt>
                <c:pt idx="17">
                  <c:v>49360.689392132575</c:v>
                </c:pt>
                <c:pt idx="18">
                  <c:v>58488.927533673297</c:v>
                </c:pt>
                <c:pt idx="19">
                  <c:v>59668.312301656217</c:v>
                </c:pt>
                <c:pt idx="20">
                  <c:v>76217.6989407644</c:v>
                </c:pt>
                <c:pt idx="21">
                  <c:v>160697.04058201172</c:v>
                </c:pt>
                <c:pt idx="22">
                  <c:v>53494.876920490111</c:v>
                </c:pt>
                <c:pt idx="23">
                  <c:v>49919.132289748137</c:v>
                </c:pt>
                <c:pt idx="24">
                  <c:v>67250.301910300448</c:v>
                </c:pt>
                <c:pt idx="25">
                  <c:v>43212.828732581118</c:v>
                </c:pt>
                <c:pt idx="26">
                  <c:v>82476.193140420102</c:v>
                </c:pt>
              </c:numCache>
            </c:numRef>
          </c:xVal>
          <c:yVal>
            <c:numRef>
              <c:f>'casos e testes'!$C$2:$C$28</c:f>
              <c:numCache>
                <c:formatCode>General</c:formatCode>
                <c:ptCount val="27"/>
                <c:pt idx="0">
                  <c:v>10539.325460493119</c:v>
                </c:pt>
                <c:pt idx="1">
                  <c:v>6002.0549195066633</c:v>
                </c:pt>
                <c:pt idx="2">
                  <c:v>13297.070861171786</c:v>
                </c:pt>
                <c:pt idx="3">
                  <c:v>18543.721348750372</c:v>
                </c:pt>
                <c:pt idx="4">
                  <c:v>2330.7235146705484</c:v>
                </c:pt>
                <c:pt idx="5">
                  <c:v>8290.0080354109978</c:v>
                </c:pt>
                <c:pt idx="6">
                  <c:v>7095.8866674537721</c:v>
                </c:pt>
                <c:pt idx="7">
                  <c:v>6284.9464372363855</c:v>
                </c:pt>
                <c:pt idx="8">
                  <c:v>1117.9259410397367</c:v>
                </c:pt>
                <c:pt idx="9">
                  <c:v>8141.8411769253671</c:v>
                </c:pt>
                <c:pt idx="10">
                  <c:v>949.79444031546245</c:v>
                </c:pt>
                <c:pt idx="11">
                  <c:v>1079.890290919062</c:v>
                </c:pt>
                <c:pt idx="12">
                  <c:v>1539.1167541884465</c:v>
                </c:pt>
                <c:pt idx="13">
                  <c:v>7709.9896371731975</c:v>
                </c:pt>
                <c:pt idx="14">
                  <c:v>6609.0494401993765</c:v>
                </c:pt>
                <c:pt idx="15">
                  <c:v>4590.5277882732062</c:v>
                </c:pt>
                <c:pt idx="16">
                  <c:v>2852.5366557223197</c:v>
                </c:pt>
                <c:pt idx="17">
                  <c:v>761.32873335101749</c:v>
                </c:pt>
                <c:pt idx="18">
                  <c:v>4505.3146135495499</c:v>
                </c:pt>
                <c:pt idx="19">
                  <c:v>3849.8904858572628</c:v>
                </c:pt>
                <c:pt idx="20">
                  <c:v>6315.4637144987273</c:v>
                </c:pt>
                <c:pt idx="21">
                  <c:v>11080.277535199526</c:v>
                </c:pt>
                <c:pt idx="22">
                  <c:v>1264.2786180372937</c:v>
                </c:pt>
                <c:pt idx="23">
                  <c:v>1837.4584146802388</c:v>
                </c:pt>
                <c:pt idx="24">
                  <c:v>5017.6273852653849</c:v>
                </c:pt>
                <c:pt idx="25">
                  <c:v>3656.4346095233809</c:v>
                </c:pt>
                <c:pt idx="26">
                  <c:v>4287.7142744518605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'cross-section-mortes'!$A$2:$A$28</c15:f>
                <c15:dlblRangeCache>
                  <c:ptCount val="27"/>
                  <c:pt idx="0">
                    <c:v>AC</c:v>
                  </c:pt>
                  <c:pt idx="1">
                    <c:v>AL</c:v>
                  </c:pt>
                  <c:pt idx="2">
                    <c:v>AM</c:v>
                  </c:pt>
                  <c:pt idx="3">
                    <c:v>AP</c:v>
                  </c:pt>
                  <c:pt idx="4">
                    <c:v>BA</c:v>
                  </c:pt>
                  <c:pt idx="5">
                    <c:v>CE</c:v>
                  </c:pt>
                  <c:pt idx="6">
                    <c:v>DF</c:v>
                  </c:pt>
                  <c:pt idx="7">
                    <c:v>ES</c:v>
                  </c:pt>
                  <c:pt idx="8">
                    <c:v>GO</c:v>
                  </c:pt>
                  <c:pt idx="9">
                    <c:v>MA</c:v>
                  </c:pt>
                  <c:pt idx="10">
                    <c:v>MG</c:v>
                  </c:pt>
                  <c:pt idx="11">
                    <c:v>MS</c:v>
                  </c:pt>
                  <c:pt idx="12">
                    <c:v>MT</c:v>
                  </c:pt>
                  <c:pt idx="13">
                    <c:v>PA</c:v>
                  </c:pt>
                  <c:pt idx="14">
                    <c:v>PB</c:v>
                  </c:pt>
                  <c:pt idx="15">
                    <c:v>PE</c:v>
                  </c:pt>
                  <c:pt idx="16">
                    <c:v>PI</c:v>
                  </c:pt>
                  <c:pt idx="17">
                    <c:v>PR</c:v>
                  </c:pt>
                  <c:pt idx="18">
                    <c:v>RJ</c:v>
                  </c:pt>
                  <c:pt idx="19">
                    <c:v>RN</c:v>
                  </c:pt>
                  <c:pt idx="20">
                    <c:v>RO</c:v>
                  </c:pt>
                  <c:pt idx="21">
                    <c:v>RR</c:v>
                  </c:pt>
                  <c:pt idx="22">
                    <c:v>RS</c:v>
                  </c:pt>
                  <c:pt idx="23">
                    <c:v>SC</c:v>
                  </c:pt>
                  <c:pt idx="24">
                    <c:v>SE</c:v>
                  </c:pt>
                  <c:pt idx="25">
                    <c:v>SP</c:v>
                  </c:pt>
                  <c:pt idx="26">
                    <c:v>TO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F8B2-4D47-9331-58D8D7814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637256"/>
        <c:axId val="506638568"/>
      </c:scatterChart>
      <c:valAx>
        <c:axId val="506637256"/>
        <c:scaling>
          <c:orientation val="minMax"/>
          <c:min val="30000"/>
        </c:scaling>
        <c:delete val="0"/>
        <c:axPos val="b"/>
        <c:numFmt formatCode="_-* #,##0_-;\-* #,##0_-;_-* &quot;-&quot;??_-;_-@_-" sourceLinked="1"/>
        <c:majorTickMark val="none"/>
        <c:minorTickMark val="none"/>
        <c:tickLblPos val="nextTo"/>
        <c:txPr>
          <a:bodyPr/>
          <a:lstStyle/>
          <a:p>
            <a:pPr>
              <a:defRPr sz="16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8568"/>
        <c:crosses val="autoZero"/>
        <c:crossBetween val="midCat"/>
      </c:valAx>
      <c:valAx>
        <c:axId val="506638568"/>
        <c:scaling>
          <c:orientation val="minMax"/>
          <c:min val="0"/>
        </c:scaling>
        <c:delete val="0"/>
        <c:axPos val="l"/>
        <c:majorGridlines>
          <c:spPr>
            <a:ln w="9525"/>
          </c:spPr>
        </c:majorGridlines>
        <c:numFmt formatCode="#,##0" sourceLinked="0"/>
        <c:majorTickMark val="none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 sz="1600">
                <a:latin typeface="Roboto Mono" pitchFamily="2" charset="0"/>
                <a:ea typeface="Roboto Mono" pitchFamily="2" charset="0"/>
              </a:defRPr>
            </a:pPr>
            <a:endParaRPr lang="en-US"/>
          </a:p>
        </c:txPr>
        <c:crossAx val="506637256"/>
        <c:crosses val="autoZero"/>
        <c:crossBetween val="midCat"/>
        <c:majorUnit val="5000"/>
      </c:valAx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0A4D07-7E9E-4E18-8B18-A98B16BAD574}">
  <sheetPr/>
  <sheetViews>
    <sheetView tabSelected="1" zoomScale="5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2198CCE-AB24-408A-B572-2B7930068C08}">
  <sheetPr/>
  <sheetViews>
    <sheetView zoomScale="5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F7C3B2-3E68-4D0F-8C07-F579D2455257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7FF15F-0F74-43B3-9BB9-B78F4E682D95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1412DB-4B63-4A1B-A9A6-7AC6B6591FBD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B471EF-D813-4571-8154-32EB28A6E7AB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F0C7FB-68DE-4201-BEE1-EFFE209825EC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597CC0-01BF-4A0D-9D22-BF528F5133D7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800026-BDEA-4414-A607-CC4DCC597200}">
  <sheetPr/>
  <sheetViews>
    <sheetView zoomScale="7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B4C0C7-E2D0-4384-A7A7-A9814300A244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958455" cy="912668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F8F13-5D14-4712-8C86-457EED80EA7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0.05657</cdr:y>
    </cdr:from>
    <cdr:to>
      <cdr:x>1</cdr:x>
      <cdr:y>0.18949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343116"/>
          <a:ext cx="9295086" cy="8062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(Em casos por 1 milhão de habitantes)</a:t>
          </a:r>
        </a:p>
      </cdr:txBody>
    </cdr:sp>
  </cdr:relSizeAnchor>
  <cdr:relSizeAnchor xmlns:cdr="http://schemas.openxmlformats.org/drawingml/2006/chartDrawing">
    <cdr:from>
      <cdr:x>0.00134</cdr:x>
      <cdr:y>0</cdr:y>
    </cdr:from>
    <cdr:to>
      <cdr:x>0.99869</cdr:x>
      <cdr:y>0.14454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12457" y="0"/>
          <a:ext cx="9271765" cy="87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8.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Casos Acumulados de Covid-19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76806" y="8157793"/>
          <a:ext cx="2144019" cy="890765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0.81291</cdr:x>
      <cdr:y>0.38778</cdr:y>
    </cdr:from>
    <cdr:to>
      <cdr:x>0.98015</cdr:x>
      <cdr:y>0.66553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13E834-884D-41DB-8335-16384308DC21}"/>
            </a:ext>
          </a:extLst>
        </cdr:cNvPr>
        <cdr:cNvSpPr txBox="1"/>
      </cdr:nvSpPr>
      <cdr:spPr>
        <a:xfrm xmlns:a="http://schemas.openxmlformats.org/drawingml/2006/main">
          <a:off x="11346952" y="3539175"/>
          <a:ext cx="2334412" cy="2534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>
              <a:solidFill>
                <a:srgbClr val="92D050"/>
              </a:solidFill>
              <a:latin typeface="Roboto Mono" pitchFamily="2" charset="0"/>
              <a:ea typeface="Roboto Mono" pitchFamily="2" charset="0"/>
            </a:rPr>
            <a:t>Norte</a:t>
          </a:r>
        </a:p>
        <a:p xmlns:a="http://schemas.openxmlformats.org/drawingml/2006/main">
          <a:r>
            <a:rPr lang="en-US" sz="1800" b="1" baseline="0">
              <a:solidFill>
                <a:srgbClr val="C00000"/>
              </a:solidFill>
              <a:latin typeface="Roboto Mono" pitchFamily="2" charset="0"/>
              <a:ea typeface="Roboto Mono" pitchFamily="2" charset="0"/>
            </a:rPr>
            <a:t>Nordeste</a:t>
          </a:r>
        </a:p>
        <a:p xmlns:a="http://schemas.openxmlformats.org/drawingml/2006/main">
          <a:r>
            <a:rPr lang="en-US" sz="1800" b="1" baseline="0">
              <a:solidFill>
                <a:schemeClr val="accent6">
                  <a:lumMod val="75000"/>
                </a:schemeClr>
              </a:solidFill>
              <a:latin typeface="Roboto Mono" pitchFamily="2" charset="0"/>
              <a:ea typeface="Roboto Mono" pitchFamily="2" charset="0"/>
            </a:rPr>
            <a:t>Sudeste</a:t>
          </a:r>
        </a:p>
        <a:p xmlns:a="http://schemas.openxmlformats.org/drawingml/2006/main">
          <a:r>
            <a:rPr lang="en-US" sz="1800" b="1" baseline="0">
              <a:solidFill>
                <a:srgbClr val="0070C0"/>
              </a:solidFill>
              <a:latin typeface="Roboto Mono" pitchFamily="2" charset="0"/>
              <a:ea typeface="Roboto Mono" pitchFamily="2" charset="0"/>
            </a:rPr>
            <a:t>Centro-Oeste</a:t>
          </a:r>
        </a:p>
        <a:p xmlns:a="http://schemas.openxmlformats.org/drawingml/2006/main">
          <a:r>
            <a:rPr lang="en-US" sz="1800" b="1" baseline="0">
              <a:solidFill>
                <a:schemeClr val="tx1"/>
              </a:solidFill>
              <a:latin typeface="Roboto Mono" pitchFamily="2" charset="0"/>
              <a:ea typeface="Roboto Mono" pitchFamily="2" charset="0"/>
            </a:rPr>
            <a:t>Sul</a:t>
          </a:r>
          <a:endParaRPr lang="en-US" sz="1800" b="1">
            <a:solidFill>
              <a:schemeClr val="tx1"/>
            </a:solidFill>
            <a:latin typeface="Roboto Mono" pitchFamily="2" charset="0"/>
            <a:ea typeface="Roboto Mono" pitchFamily="2" charset="0"/>
          </a:endParaRPr>
        </a:p>
      </cdr:txBody>
    </cdr:sp>
  </cdr:relSizeAnchor>
  <cdr:relSizeAnchor xmlns:cdr="http://schemas.openxmlformats.org/drawingml/2006/chartDrawing">
    <cdr:from>
      <cdr:x>0.3763</cdr:x>
      <cdr:y>0.82079</cdr:y>
    </cdr:from>
    <cdr:to>
      <cdr:x>1</cdr:x>
      <cdr:y>0.90272</cdr:y>
    </cdr:to>
    <cdr:sp macro="" textlink="">
      <cdr:nvSpPr>
        <cdr:cNvPr id="30" name="CaixaDeTexto 1">
          <a:extLst xmlns:a="http://schemas.openxmlformats.org/drawingml/2006/main">
            <a:ext uri="{FF2B5EF4-FFF2-40B4-BE49-F238E27FC236}">
              <a16:creationId xmlns:a16="http://schemas.microsoft.com/office/drawing/2014/main" id="{DCBADAFD-8846-454A-8ACB-C38F21727802}"/>
            </a:ext>
          </a:extLst>
        </cdr:cNvPr>
        <cdr:cNvSpPr txBox="1"/>
      </cdr:nvSpPr>
      <cdr:spPr>
        <a:xfrm xmlns:a="http://schemas.openxmlformats.org/drawingml/2006/main">
          <a:off x="3498273" y="4982688"/>
          <a:ext cx="5798127" cy="4973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dias</a:t>
          </a:r>
          <a:r>
            <a:rPr lang="pt-BR" sz="20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transcorridos desde atingir 1 caso por milhão de hab.</a:t>
          </a:r>
          <a:endParaRPr lang="pt-BR" sz="20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3958455" cy="912668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F3550-C4B7-40F3-8E14-0E956E75D6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0.06384</cdr:y>
    </cdr:from>
    <cdr:to>
      <cdr:x>1</cdr:x>
      <cdr:y>0.19676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581663"/>
          <a:ext cx="13947913" cy="1211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(Em mortes por 1 milhão de habitantes)</a:t>
          </a:r>
        </a:p>
      </cdr:txBody>
    </cdr:sp>
  </cdr:relSizeAnchor>
  <cdr:relSizeAnchor xmlns:cdr="http://schemas.openxmlformats.org/drawingml/2006/chartDrawing">
    <cdr:from>
      <cdr:x>0.00134</cdr:x>
      <cdr:y>0</cdr:y>
    </cdr:from>
    <cdr:to>
      <cdr:x>0.99869</cdr:x>
      <cdr:y>0.07293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11619" y="0"/>
          <a:ext cx="8647658" cy="4588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10.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Mortes por Covid-19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76806" y="8157793"/>
          <a:ext cx="2144019" cy="890765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0.78322</cdr:x>
      <cdr:y>0.3472</cdr:y>
    </cdr:from>
    <cdr:to>
      <cdr:x>0.95046</cdr:x>
      <cdr:y>0.588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13E834-884D-41DB-8335-16384308DC21}"/>
            </a:ext>
          </a:extLst>
        </cdr:cNvPr>
        <cdr:cNvSpPr txBox="1"/>
      </cdr:nvSpPr>
      <cdr:spPr>
        <a:xfrm xmlns:a="http://schemas.openxmlformats.org/drawingml/2006/main">
          <a:off x="7282876" y="2108848"/>
          <a:ext cx="1555099" cy="14625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rgbClr val="92D050"/>
              </a:solidFill>
              <a:latin typeface="Roboto Mono" pitchFamily="2" charset="0"/>
              <a:ea typeface="Roboto Mono" pitchFamily="2" charset="0"/>
            </a:rPr>
            <a:t>Norte</a:t>
          </a:r>
        </a:p>
        <a:p xmlns:a="http://schemas.openxmlformats.org/drawingml/2006/main">
          <a:r>
            <a:rPr lang="en-US" sz="1600" b="1" baseline="0">
              <a:solidFill>
                <a:srgbClr val="C00000"/>
              </a:solidFill>
              <a:latin typeface="Roboto Mono" pitchFamily="2" charset="0"/>
              <a:ea typeface="Roboto Mono" pitchFamily="2" charset="0"/>
            </a:rPr>
            <a:t>Nordeste</a:t>
          </a:r>
        </a:p>
        <a:p xmlns:a="http://schemas.openxmlformats.org/drawingml/2006/main">
          <a:r>
            <a:rPr lang="en-US" sz="1600" b="1" baseline="0">
              <a:solidFill>
                <a:schemeClr val="accent6"/>
              </a:solidFill>
              <a:latin typeface="Roboto Mono" pitchFamily="2" charset="0"/>
              <a:ea typeface="Roboto Mono" pitchFamily="2" charset="0"/>
            </a:rPr>
            <a:t>Sudeste</a:t>
          </a:r>
        </a:p>
        <a:p xmlns:a="http://schemas.openxmlformats.org/drawingml/2006/main">
          <a:r>
            <a:rPr lang="en-US" sz="1600" b="1" baseline="0">
              <a:solidFill>
                <a:srgbClr val="0070C0"/>
              </a:solidFill>
              <a:latin typeface="Roboto Mono" pitchFamily="2" charset="0"/>
              <a:ea typeface="Roboto Mono" pitchFamily="2" charset="0"/>
            </a:rPr>
            <a:t>Centro-Oeste</a:t>
          </a:r>
        </a:p>
        <a:p xmlns:a="http://schemas.openxmlformats.org/drawingml/2006/main">
          <a:r>
            <a:rPr lang="en-US" sz="1600" b="1" baseline="0">
              <a:solidFill>
                <a:schemeClr val="tx1"/>
              </a:solidFill>
              <a:latin typeface="Roboto Mono" pitchFamily="2" charset="0"/>
              <a:ea typeface="Roboto Mono" pitchFamily="2" charset="0"/>
            </a:rPr>
            <a:t>Sul</a:t>
          </a:r>
          <a:endParaRPr lang="en-US" sz="1600" b="1">
            <a:solidFill>
              <a:schemeClr val="tx1"/>
            </a:solidFill>
            <a:latin typeface="Roboto Mono" pitchFamily="2" charset="0"/>
            <a:ea typeface="Roboto Mono" pitchFamily="2" charset="0"/>
          </a:endParaRPr>
        </a:p>
      </cdr:txBody>
    </cdr:sp>
  </cdr:relSizeAnchor>
  <cdr:relSizeAnchor xmlns:cdr="http://schemas.openxmlformats.org/drawingml/2006/chartDrawing">
    <cdr:from>
      <cdr:x>0.42588</cdr:x>
      <cdr:y>0.82079</cdr:y>
    </cdr:from>
    <cdr:to>
      <cdr:x>1</cdr:x>
      <cdr:y>0.89339</cdr:y>
    </cdr:to>
    <cdr:sp macro="" textlink="">
      <cdr:nvSpPr>
        <cdr:cNvPr id="30" name="CaixaDeTexto 1">
          <a:extLst xmlns:a="http://schemas.openxmlformats.org/drawingml/2006/main">
            <a:ext uri="{FF2B5EF4-FFF2-40B4-BE49-F238E27FC236}">
              <a16:creationId xmlns:a16="http://schemas.microsoft.com/office/drawing/2014/main" id="{DCBADAFD-8846-454A-8ACB-C38F21727802}"/>
            </a:ext>
          </a:extLst>
        </cdr:cNvPr>
        <cdr:cNvSpPr txBox="1"/>
      </cdr:nvSpPr>
      <cdr:spPr>
        <a:xfrm xmlns:a="http://schemas.openxmlformats.org/drawingml/2006/main">
          <a:off x="3960092" y="4985407"/>
          <a:ext cx="5338517" cy="4409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dias</a:t>
          </a:r>
          <a:r>
            <a:rPr lang="pt-BR" sz="20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transcorridos desde atingir 1 morte por 1 milhão de  hab.</a:t>
          </a:r>
          <a:endParaRPr lang="pt-BR" sz="20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3939966" cy="91002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B5479-98EC-4B23-9555-396B78686F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0.00134</cdr:x>
      <cdr:y>0</cdr:y>
    </cdr:from>
    <cdr:to>
      <cdr:x>0.99869</cdr:x>
      <cdr:y>0.15311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12460" y="0"/>
          <a:ext cx="9273573" cy="930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9.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Casos Cumulativos de Covid-19 por Milhão de Habitantes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0.01295</cdr:x>
      <cdr:y>0.93474</cdr:y>
    </cdr:from>
    <cdr:to>
      <cdr:x>0.81009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180523" y="8506354"/>
          <a:ext cx="11112104" cy="593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</a:t>
          </a:r>
          <a:r>
            <a:rPr lang="pt-BR" sz="20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da Saúde.</a:t>
          </a:r>
          <a:endParaRPr lang="pt-BR" sz="20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0.00092</cdr:x>
      <cdr:y>0.06319</cdr:y>
    </cdr:from>
    <cdr:to>
      <cdr:x>0.988</cdr:x>
      <cdr:y>0.1959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12825" y="575059"/>
          <a:ext cx="13759861" cy="12076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                             (Casos por milhão de habitantes 100 dias após contagem atingir 1 caso</a:t>
          </a:r>
          <a:r>
            <a:rPr lang="pt-BR" sz="24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por milhão para o estado</a:t>
          </a:r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)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1339" y="8134155"/>
          <a:ext cx="2141179" cy="88818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3939966" cy="91002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78031-5A58-4226-A514-8093D64D91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0.00265</cdr:x>
      <cdr:y>0.00707</cdr:y>
    </cdr:from>
    <cdr:to>
      <cdr:x>1</cdr:x>
      <cdr:y>0.15343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24603" y="42882"/>
          <a:ext cx="9259535" cy="8877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13.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Casos por Milhão e Vulnerabilidade Hospitalar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</cdr:x>
      <cdr:y>0.94492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8598958"/>
          <a:ext cx="7992898" cy="501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0.01415</cdr:x>
      <cdr:y>0.07942</cdr:y>
    </cdr:from>
    <cdr:to>
      <cdr:x>1</cdr:x>
      <cdr:y>0.213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131371" y="481709"/>
          <a:ext cx="9152767" cy="810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(Em casos por 1 milhão de habitantes e desvios padrão) 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1339" y="8134155"/>
          <a:ext cx="2141179" cy="88818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0.00285</cdr:x>
      <cdr:y>0.15124</cdr:y>
    </cdr:from>
    <cdr:to>
      <cdr:x>0.0601</cdr:x>
      <cdr:y>0.85521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64986910-FC42-4E2C-964E-3D909C20F233}"/>
            </a:ext>
          </a:extLst>
        </cdr:cNvPr>
        <cdr:cNvSpPr txBox="1"/>
      </cdr:nvSpPr>
      <cdr:spPr>
        <a:xfrm xmlns:a="http://schemas.openxmlformats.org/drawingml/2006/main" rot="16200000">
          <a:off x="-2764426" y="4180448"/>
          <a:ext cx="6406294" cy="798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Casos confirmados por milhão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</a:p>
        <a:p xmlns:a="http://schemas.openxmlformats.org/drawingml/2006/main">
          <a:pPr algn="r"/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100 dias após atingir 1 caso por milhão de hab.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0.49646</cdr:x>
      <cdr:y>0.81638</cdr:y>
    </cdr:from>
    <cdr:to>
      <cdr:x>1</cdr:x>
      <cdr:y>0.90794</cdr:y>
    </cdr:to>
    <cdr:sp macro="" textlink="">
      <cdr:nvSpPr>
        <cdr:cNvPr id="13" name="CaixaDeTexto 1">
          <a:extLst xmlns:a="http://schemas.openxmlformats.org/drawingml/2006/main">
            <a:ext uri="{FF2B5EF4-FFF2-40B4-BE49-F238E27FC236}">
              <a16:creationId xmlns:a16="http://schemas.microsoft.com/office/drawing/2014/main" id="{15063498-05F5-4AE8-8F41-324AD542C628}"/>
            </a:ext>
          </a:extLst>
        </cdr:cNvPr>
        <cdr:cNvSpPr txBox="1"/>
      </cdr:nvSpPr>
      <cdr:spPr>
        <a:xfrm xmlns:a="http://schemas.openxmlformats.org/drawingml/2006/main">
          <a:off x="4609224" y="4951626"/>
          <a:ext cx="4674914" cy="555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Índice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Vulnerabilidade Hospitalar (negativo = pior)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3939966" cy="91002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39388-F3E6-4DB2-863C-4D624AB835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0.00265</cdr:x>
      <cdr:y>0.00707</cdr:y>
    </cdr:from>
    <cdr:to>
      <cdr:x>1</cdr:x>
      <cdr:y>0.15343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24603" y="42882"/>
          <a:ext cx="9259535" cy="8877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15.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Casos por Milhão e Vulnerabilidade Sócio-Fiscal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0.01415</cdr:x>
      <cdr:y>0.06832</cdr:y>
    </cdr:from>
    <cdr:to>
      <cdr:x>1</cdr:x>
      <cdr:y>0.21842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197251" y="621771"/>
          <a:ext cx="13742715" cy="1365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     (Em casos por 1 milhão de habitantes e desvios padrão) 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1339" y="8134155"/>
          <a:ext cx="2141179" cy="88818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2.15209E-7</cdr:x>
      <cdr:y>0.13665</cdr:y>
    </cdr:from>
    <cdr:to>
      <cdr:x>0.05725</cdr:x>
      <cdr:y>0.91336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64986910-FC42-4E2C-964E-3D909C20F233}"/>
            </a:ext>
          </a:extLst>
        </cdr:cNvPr>
        <cdr:cNvSpPr txBox="1"/>
      </cdr:nvSpPr>
      <cdr:spPr>
        <a:xfrm xmlns:a="http://schemas.openxmlformats.org/drawingml/2006/main" rot="16200000">
          <a:off x="-3135091" y="4378636"/>
          <a:ext cx="7068250" cy="798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Casos confirmados por milhão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</a:p>
        <a:p xmlns:a="http://schemas.openxmlformats.org/drawingml/2006/main">
          <a:pPr algn="r"/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100 dias após atingir 1 caso por milhão de hab.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0.45991</cdr:x>
      <cdr:y>0.81638</cdr:y>
    </cdr:from>
    <cdr:to>
      <cdr:x>1</cdr:x>
      <cdr:y>0.90794</cdr:y>
    </cdr:to>
    <cdr:sp macro="" textlink="">
      <cdr:nvSpPr>
        <cdr:cNvPr id="13" name="CaixaDeTexto 1">
          <a:extLst xmlns:a="http://schemas.openxmlformats.org/drawingml/2006/main">
            <a:ext uri="{FF2B5EF4-FFF2-40B4-BE49-F238E27FC236}">
              <a16:creationId xmlns:a16="http://schemas.microsoft.com/office/drawing/2014/main" id="{15063498-05F5-4AE8-8F41-324AD542C628}"/>
            </a:ext>
          </a:extLst>
        </cdr:cNvPr>
        <cdr:cNvSpPr txBox="1"/>
      </cdr:nvSpPr>
      <cdr:spPr>
        <a:xfrm xmlns:a="http://schemas.openxmlformats.org/drawingml/2006/main">
          <a:off x="4269829" y="4951626"/>
          <a:ext cx="5014309" cy="555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Índice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Vulnerabilidade Sócio-Fiscal (negativo = pior)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3943542" cy="9101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C45D5-A81E-4A36-8D5C-D918B609D95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0.00134</cdr:x>
      <cdr:y>0</cdr:y>
    </cdr:from>
    <cdr:to>
      <cdr:x>0.99869</cdr:x>
      <cdr:y>0.15311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12460" y="0"/>
          <a:ext cx="9273573" cy="930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11.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Mortes Cumulativas de Covid-19 por Milhão de Habitantes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0.01295</cdr:x>
      <cdr:y>0.92733</cdr:y>
    </cdr:from>
    <cdr:to>
      <cdr:x>0.81009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180569" y="8440207"/>
          <a:ext cx="11114955" cy="6614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da Saúde.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0.00092</cdr:x>
      <cdr:y>0.06395</cdr:y>
    </cdr:from>
    <cdr:to>
      <cdr:x>0.988</cdr:x>
      <cdr:y>0.22383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12828" y="582083"/>
          <a:ext cx="13763391" cy="1455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                            (Mortes por milhão de habitantes 75 dias após contagem atingir 1 caso</a:t>
          </a:r>
          <a:r>
            <a:rPr lang="pt-BR" sz="24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por milhão para o estado</a:t>
          </a:r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)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4331" y="8135434"/>
          <a:ext cx="2141728" cy="88832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13943542" cy="9101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D009D-8161-453A-9570-44325EF199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0.00265</cdr:x>
      <cdr:y>0.00707</cdr:y>
    </cdr:from>
    <cdr:to>
      <cdr:x>1</cdr:x>
      <cdr:y>0.17329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24603" y="42882"/>
          <a:ext cx="9259535" cy="1008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14.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Mortes por Milhão e Vulnerabilidade Hospitalar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0.06686</cdr:y>
    </cdr:from>
    <cdr:to>
      <cdr:x>1</cdr:x>
      <cdr:y>0.14099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608542"/>
          <a:ext cx="13943542" cy="6746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   (Em mortes por 1 milhão de habitantes e desvios padrão)  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4331" y="8135434"/>
          <a:ext cx="2141728" cy="88832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1.43436E-7</cdr:x>
      <cdr:y>0.13227</cdr:y>
    </cdr:from>
    <cdr:to>
      <cdr:x>0.05725</cdr:x>
      <cdr:y>0.87726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64986910-FC42-4E2C-964E-3D909C20F233}"/>
            </a:ext>
          </a:extLst>
        </cdr:cNvPr>
        <cdr:cNvSpPr txBox="1"/>
      </cdr:nvSpPr>
      <cdr:spPr>
        <a:xfrm xmlns:a="http://schemas.openxmlformats.org/drawingml/2006/main" rot="16200000">
          <a:off x="-2991202" y="4195058"/>
          <a:ext cx="6780674" cy="7982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Mortes confirmadas por milhão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</a:p>
        <a:p xmlns:a="http://schemas.openxmlformats.org/drawingml/2006/main">
          <a:pPr algn="r"/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50 dias após atingir 1 caso por milhão de hab.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0.37028</cdr:x>
      <cdr:y>0.81277</cdr:y>
    </cdr:from>
    <cdr:to>
      <cdr:x>1</cdr:x>
      <cdr:y>0.87726</cdr:y>
    </cdr:to>
    <cdr:sp macro="" textlink="">
      <cdr:nvSpPr>
        <cdr:cNvPr id="13" name="CaixaDeTexto 1">
          <a:extLst xmlns:a="http://schemas.openxmlformats.org/drawingml/2006/main">
            <a:ext uri="{FF2B5EF4-FFF2-40B4-BE49-F238E27FC236}">
              <a16:creationId xmlns:a16="http://schemas.microsoft.com/office/drawing/2014/main" id="{15063498-05F5-4AE8-8F41-324AD542C628}"/>
            </a:ext>
          </a:extLst>
        </cdr:cNvPr>
        <cdr:cNvSpPr txBox="1"/>
      </cdr:nvSpPr>
      <cdr:spPr>
        <a:xfrm xmlns:a="http://schemas.openxmlformats.org/drawingml/2006/main">
          <a:off x="3437759" y="4929729"/>
          <a:ext cx="5846379" cy="391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Índice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Vulnerabilidade Hospitalar (negativo = pior)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13943542" cy="9101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21E94-C30C-4EE6-835D-546CF917CDD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0.00265</cdr:x>
      <cdr:y>0.00707</cdr:y>
    </cdr:from>
    <cdr:to>
      <cdr:x>1</cdr:x>
      <cdr:y>0.17329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24603" y="42882"/>
          <a:ext cx="9259535" cy="1008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16.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Mortes por Milhão e Vulnerabilidade Sócio-Fiscal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0.06831</cdr:y>
    </cdr:from>
    <cdr:to>
      <cdr:x>1</cdr:x>
      <cdr:y>0.20939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621771"/>
          <a:ext cx="13943542" cy="1284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                               (Em mortes por 1 milhão de habitantes e desvios padrão)  </a:t>
          </a: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64331" y="8135434"/>
          <a:ext cx="2141728" cy="888323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1.43436E-7</cdr:x>
      <cdr:y>0.13517</cdr:y>
    </cdr:from>
    <cdr:to>
      <cdr:x>0.05725</cdr:x>
      <cdr:y>0.87726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64986910-FC42-4E2C-964E-3D909C20F233}"/>
            </a:ext>
          </a:extLst>
        </cdr:cNvPr>
        <cdr:cNvSpPr txBox="1"/>
      </cdr:nvSpPr>
      <cdr:spPr>
        <a:xfrm xmlns:a="http://schemas.openxmlformats.org/drawingml/2006/main" rot="16200000">
          <a:off x="-2977973" y="4208288"/>
          <a:ext cx="6754215" cy="7982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Mortes confirmadas por milhão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</a:p>
        <a:p xmlns:a="http://schemas.openxmlformats.org/drawingml/2006/main">
          <a:pPr algn="r"/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50 dias após atingir 1 caso por milhão de hab.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0.37028</cdr:x>
      <cdr:y>0.81277</cdr:y>
    </cdr:from>
    <cdr:to>
      <cdr:x>1</cdr:x>
      <cdr:y>0.87726</cdr:y>
    </cdr:to>
    <cdr:sp macro="" textlink="">
      <cdr:nvSpPr>
        <cdr:cNvPr id="13" name="CaixaDeTexto 1">
          <a:extLst xmlns:a="http://schemas.openxmlformats.org/drawingml/2006/main">
            <a:ext uri="{FF2B5EF4-FFF2-40B4-BE49-F238E27FC236}">
              <a16:creationId xmlns:a16="http://schemas.microsoft.com/office/drawing/2014/main" id="{15063498-05F5-4AE8-8F41-324AD542C628}"/>
            </a:ext>
          </a:extLst>
        </cdr:cNvPr>
        <cdr:cNvSpPr txBox="1"/>
      </cdr:nvSpPr>
      <cdr:spPr>
        <a:xfrm xmlns:a="http://schemas.openxmlformats.org/drawingml/2006/main">
          <a:off x="3437759" y="4929729"/>
          <a:ext cx="5846379" cy="391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Índice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Vulnerabilidade Sócio-Fiscal (negativo = pior)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3933714" cy="90895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7C857-CDBC-477C-AE60-8FDFB03A2A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0.0639</cdr:y>
    </cdr:from>
    <cdr:to>
      <cdr:x>1</cdr:x>
      <cdr:y>0.19682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581475"/>
          <a:ext cx="13939966" cy="1209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(Em casos por milhão de habitantes 8 de junho e mortes confirmadas em 8 de julho de 2020)</a:t>
          </a:r>
        </a:p>
      </cdr:txBody>
    </cdr:sp>
  </cdr:relSizeAnchor>
  <cdr:relSizeAnchor xmlns:cdr="http://schemas.openxmlformats.org/drawingml/2006/chartDrawing">
    <cdr:from>
      <cdr:x>0.00265</cdr:x>
      <cdr:y>0.00707</cdr:y>
    </cdr:from>
    <cdr:to>
      <cdr:x>1</cdr:x>
      <cdr:y>0.08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36953" y="64359"/>
          <a:ext cx="13907647" cy="664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3200" b="1" cap="none">
              <a:latin typeface="Tiempos Text" panose="02020503060303060403" pitchFamily="18" charset="0"/>
            </a:rPr>
            <a:t>Figura 12. Estados</a:t>
          </a:r>
          <a:r>
            <a:rPr lang="pt-BR" sz="3200" b="1" cap="none" baseline="0">
              <a:latin typeface="Tiempos Text" panose="02020503060303060403" pitchFamily="18" charset="0"/>
            </a:rPr>
            <a:t> Brasileiros: Casos e Mortes Confirmados</a:t>
          </a:r>
          <a:endParaRPr lang="pt-BR" sz="32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56109" y="8124622"/>
          <a:ext cx="2140219" cy="887142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0.00554</cdr:x>
      <cdr:y>0.13861</cdr:y>
    </cdr:from>
    <cdr:to>
      <cdr:x>0.05762</cdr:x>
      <cdr:y>0.72904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0E5B180D-2A91-4E0F-8D46-A4DF3D048DA3}"/>
            </a:ext>
          </a:extLst>
        </cdr:cNvPr>
        <cdr:cNvSpPr txBox="1"/>
      </cdr:nvSpPr>
      <cdr:spPr>
        <a:xfrm xmlns:a="http://schemas.openxmlformats.org/drawingml/2006/main" rot="16200000">
          <a:off x="-2243380" y="3580478"/>
          <a:ext cx="5366776" cy="725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20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Mortes confirmadas por milhão</a:t>
          </a:r>
          <a:r>
            <a:rPr lang="pt-BR" sz="20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 em 8 de julho</a:t>
          </a:r>
          <a:endParaRPr lang="pt-BR" sz="20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0.52613</cdr:x>
      <cdr:y>0.83377</cdr:y>
    </cdr:from>
    <cdr:to>
      <cdr:x>1</cdr:x>
      <cdr:y>0.88725</cdr:y>
    </cdr:to>
    <cdr:sp macro="" textlink="">
      <cdr:nvSpPr>
        <cdr:cNvPr id="12" name="CaixaDeTexto 1">
          <a:extLst xmlns:a="http://schemas.openxmlformats.org/drawingml/2006/main">
            <a:ext uri="{FF2B5EF4-FFF2-40B4-BE49-F238E27FC236}">
              <a16:creationId xmlns:a16="http://schemas.microsoft.com/office/drawing/2014/main" id="{C08555D3-9C5F-46B9-B3DA-75BB634AE9FF}"/>
            </a:ext>
          </a:extLst>
        </cdr:cNvPr>
        <cdr:cNvSpPr txBox="1"/>
      </cdr:nvSpPr>
      <cdr:spPr>
        <a:xfrm xmlns:a="http://schemas.openxmlformats.org/drawingml/2006/main">
          <a:off x="7330945" y="7578614"/>
          <a:ext cx="6602769" cy="48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8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Casos confirmados</a:t>
          </a:r>
          <a:r>
            <a:rPr lang="pt-BR" sz="18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por milhão de habitantes em 8 de junho</a:t>
          </a:r>
          <a:endParaRPr lang="pt-BR" sz="18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13958455" cy="912668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7C745-9E45-4AFD-99D0-8C395D3491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0.92352</cdr:y>
    </cdr:from>
    <cdr:to>
      <cdr:x>0.57338</cdr:x>
      <cdr:y>1</cdr:y>
    </cdr:to>
    <cdr:sp macro="" textlink="">
      <cdr:nvSpPr>
        <cdr:cNvPr id="6" name="CaixaDeTexto 3">
          <a:extLst xmlns:a="http://schemas.openxmlformats.org/drawingml/2006/main">
            <a:ext uri="{FF2B5EF4-FFF2-40B4-BE49-F238E27FC236}">
              <a16:creationId xmlns:a16="http://schemas.microsoft.com/office/drawing/2014/main" id="{4AA80451-4C63-49B2-8587-07AE806B25BA}"/>
            </a:ext>
          </a:extLst>
        </cdr:cNvPr>
        <cdr:cNvSpPr txBox="1"/>
      </cdr:nvSpPr>
      <cdr:spPr>
        <a:xfrm xmlns:a="http://schemas.openxmlformats.org/drawingml/2006/main">
          <a:off x="0" y="5804715"/>
          <a:ext cx="4961610" cy="4807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pt-BR" sz="16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Fonte: Ministério da Saúde.</a:t>
          </a:r>
        </a:p>
      </cdr:txBody>
    </cdr:sp>
  </cdr:relSizeAnchor>
  <cdr:relSizeAnchor xmlns:cdr="http://schemas.openxmlformats.org/drawingml/2006/chartDrawing">
    <cdr:from>
      <cdr:x>0</cdr:x>
      <cdr:y>0.0639</cdr:y>
    </cdr:from>
    <cdr:to>
      <cdr:x>1</cdr:x>
      <cdr:y>0.19682</cdr:y>
    </cdr:to>
    <cdr:sp macro="" textlink="">
      <cdr:nvSpPr>
        <cdr:cNvPr id="7" name="CaixaDeTexto 1">
          <a:extLst xmlns:a="http://schemas.openxmlformats.org/drawingml/2006/main">
            <a:ext uri="{FF2B5EF4-FFF2-40B4-BE49-F238E27FC236}">
              <a16:creationId xmlns:a16="http://schemas.microsoft.com/office/drawing/2014/main" id="{8B47BD37-D5F3-4743-BD18-A41A25D956F4}"/>
            </a:ext>
          </a:extLst>
        </cdr:cNvPr>
        <cdr:cNvSpPr txBox="1"/>
      </cdr:nvSpPr>
      <cdr:spPr>
        <a:xfrm xmlns:a="http://schemas.openxmlformats.org/drawingml/2006/main">
          <a:off x="0" y="581475"/>
          <a:ext cx="13939966" cy="1209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16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(Em casos por milhão de habitantes e testes por milhão de habitantes em 12 de junho de 2020)</a:t>
          </a:r>
        </a:p>
      </cdr:txBody>
    </cdr:sp>
  </cdr:relSizeAnchor>
  <cdr:relSizeAnchor xmlns:cdr="http://schemas.openxmlformats.org/drawingml/2006/chartDrawing">
    <cdr:from>
      <cdr:x>0.00265</cdr:x>
      <cdr:y>0.00707</cdr:y>
    </cdr:from>
    <cdr:to>
      <cdr:x>1</cdr:x>
      <cdr:y>0.08</cdr:y>
    </cdr:to>
    <cdr:sp macro="" textlink="">
      <cdr:nvSpPr>
        <cdr:cNvPr id="8" name="CaixaDeTexto 3">
          <a:extLst xmlns:a="http://schemas.openxmlformats.org/drawingml/2006/main">
            <a:ext uri="{FF2B5EF4-FFF2-40B4-BE49-F238E27FC236}">
              <a16:creationId xmlns:a16="http://schemas.microsoft.com/office/drawing/2014/main" id="{F98A147C-6649-4329-97C2-DF8E698A7877}"/>
            </a:ext>
          </a:extLst>
        </cdr:cNvPr>
        <cdr:cNvSpPr txBox="1"/>
      </cdr:nvSpPr>
      <cdr:spPr>
        <a:xfrm xmlns:a="http://schemas.openxmlformats.org/drawingml/2006/main">
          <a:off x="36953" y="64359"/>
          <a:ext cx="13907647" cy="664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pt-BR" sz="2400" b="1" cap="none">
              <a:latin typeface="Tiempos Text" panose="02020503060303060403" pitchFamily="18" charset="0"/>
            </a:rPr>
            <a:t>Figura 7. Estados</a:t>
          </a:r>
          <a:r>
            <a:rPr lang="pt-BR" sz="2400" b="1" cap="none" baseline="0">
              <a:latin typeface="Tiempos Text" panose="02020503060303060403" pitchFamily="18" charset="0"/>
            </a:rPr>
            <a:t> Brasileiros: Testes e Casos Confirmados</a:t>
          </a:r>
          <a:endParaRPr lang="pt-BR" sz="2400" b="1" cap="none">
            <a:latin typeface="Tiempos Text" panose="02020503060303060403" pitchFamily="18" charset="0"/>
          </a:endParaRPr>
        </a:p>
      </cdr:txBody>
    </cdr:sp>
  </cdr:relSizeAnchor>
  <cdr:relSizeAnchor xmlns:cdr="http://schemas.openxmlformats.org/drawingml/2006/chartDrawing">
    <cdr:from>
      <cdr:x>0.83654</cdr:x>
      <cdr:y>0.89384</cdr:y>
    </cdr:from>
    <cdr:to>
      <cdr:x>0.99014</cdr:x>
      <cdr:y>0.99144</cdr:y>
    </cdr:to>
    <cdr:grpSp>
      <cdr:nvGrpSpPr>
        <cdr:cNvPr id="18" name="Group 5">
          <a:extLst xmlns:a="http://schemas.openxmlformats.org/drawingml/2006/main">
            <a:ext uri="{FF2B5EF4-FFF2-40B4-BE49-F238E27FC236}">
              <a16:creationId xmlns:a16="http://schemas.microsoft.com/office/drawing/2014/main" id="{EA8EF8FA-E9D8-4366-A98B-1AE98CD36637}"/>
            </a:ext>
          </a:extLst>
        </cdr:cNvPr>
        <cdr:cNvGrpSpPr/>
      </cdr:nvGrpSpPr>
      <cdr:grpSpPr>
        <a:xfrm xmlns:a="http://schemas.openxmlformats.org/drawingml/2006/main">
          <a:off x="11676806" y="8157793"/>
          <a:ext cx="2144019" cy="890765"/>
          <a:chOff x="0" y="0"/>
          <a:chExt cx="1553606" cy="717094"/>
        </a:xfrm>
        <a:solidFill xmlns:a="http://schemas.openxmlformats.org/drawingml/2006/main">
          <a:srgbClr val="E93C46"/>
        </a:solidFill>
      </cdr:grpSpPr>
      <cdr:sp macro="" textlink="">
        <cdr:nvSpPr>
          <cdr:cNvPr id="19" name="Freeform: Shape 6">
            <a:extLst xmlns:a="http://schemas.openxmlformats.org/drawingml/2006/main">
              <a:ext uri="{FF2B5EF4-FFF2-40B4-BE49-F238E27FC236}">
                <a16:creationId xmlns:a16="http://schemas.microsoft.com/office/drawing/2014/main" id="{AE26830C-A383-45F5-8742-554FB55D5AC0}"/>
              </a:ext>
            </a:extLst>
          </cdr:cNvPr>
          <cdr:cNvSpPr/>
        </cdr:nvSpPr>
        <cdr:spPr>
          <a:xfrm xmlns:a="http://schemas.openxmlformats.org/drawingml/2006/main">
            <a:off x="287815" y="438224"/>
            <a:ext cx="149385" cy="278870"/>
          </a:xfrm>
          <a:custGeom xmlns:a="http://schemas.openxmlformats.org/drawingml/2006/main">
            <a:avLst/>
            <a:gdLst>
              <a:gd name="connsiteX0" fmla="*/ 0 w 149389"/>
              <a:gd name="connsiteY0" fmla="*/ 278860 h 278859"/>
              <a:gd name="connsiteX1" fmla="*/ 149389 w 149389"/>
              <a:gd name="connsiteY1" fmla="*/ 278860 h 278859"/>
              <a:gd name="connsiteX2" fmla="*/ 0 w 149389"/>
              <a:gd name="connsiteY2" fmla="*/ 0 h 2788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49389" h="278859">
                <a:moveTo>
                  <a:pt x="0" y="278860"/>
                </a:moveTo>
                <a:lnTo>
                  <a:pt x="149389" y="278860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0" name="Freeform: Shape 7">
            <a:extLst xmlns:a="http://schemas.openxmlformats.org/drawingml/2006/main">
              <a:ext uri="{FF2B5EF4-FFF2-40B4-BE49-F238E27FC236}">
                <a16:creationId xmlns:a16="http://schemas.microsoft.com/office/drawing/2014/main" id="{65317795-3116-40F0-AD76-9F035A338551}"/>
              </a:ext>
            </a:extLst>
          </cdr:cNvPr>
          <cdr:cNvSpPr/>
        </cdr:nvSpPr>
        <cdr:spPr>
          <a:xfrm xmlns:a="http://schemas.openxmlformats.org/drawingml/2006/main">
            <a:off x="288811" y="0"/>
            <a:ext cx="517869" cy="717094"/>
          </a:xfrm>
          <a:custGeom xmlns:a="http://schemas.openxmlformats.org/drawingml/2006/main">
            <a:avLst/>
            <a:gdLst>
              <a:gd name="connsiteX0" fmla="*/ 0 w 517882"/>
              <a:gd name="connsiteY0" fmla="*/ 0 h 717068"/>
              <a:gd name="connsiteX1" fmla="*/ 325765 w 517882"/>
              <a:gd name="connsiteY1" fmla="*/ 717068 h 717068"/>
              <a:gd name="connsiteX2" fmla="*/ 367529 w 517882"/>
              <a:gd name="connsiteY2" fmla="*/ 717068 h 717068"/>
              <a:gd name="connsiteX3" fmla="*/ 517883 w 517882"/>
              <a:gd name="connsiteY3" fmla="*/ 430796 h 717068"/>
              <a:gd name="connsiteX4" fmla="*/ 325765 w 517882"/>
              <a:gd name="connsiteY4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17882" h="717068">
                <a:moveTo>
                  <a:pt x="0" y="0"/>
                </a:moveTo>
                <a:lnTo>
                  <a:pt x="325765" y="717068"/>
                </a:lnTo>
                <a:lnTo>
                  <a:pt x="367529" y="717068"/>
                </a:lnTo>
                <a:lnTo>
                  <a:pt x="517883" y="430796"/>
                </a:lnTo>
                <a:lnTo>
                  <a:pt x="325765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1" name="Freeform: Shape 8">
            <a:extLst xmlns:a="http://schemas.openxmlformats.org/drawingml/2006/main">
              <a:ext uri="{FF2B5EF4-FFF2-40B4-BE49-F238E27FC236}">
                <a16:creationId xmlns:a16="http://schemas.microsoft.com/office/drawing/2014/main" id="{5E06980C-D5B7-4992-863C-F9540286C910}"/>
              </a:ext>
            </a:extLst>
          </cdr:cNvPr>
          <cdr:cNvSpPr/>
        </cdr:nvSpPr>
        <cdr:spPr>
          <a:xfrm xmlns:a="http://schemas.openxmlformats.org/drawingml/2006/main">
            <a:off x="866434" y="0"/>
            <a:ext cx="298771" cy="717094"/>
          </a:xfrm>
          <a:custGeom xmlns:a="http://schemas.openxmlformats.org/drawingml/2006/main">
            <a:avLst/>
            <a:gdLst>
              <a:gd name="connsiteX0" fmla="*/ 0 w 298778"/>
              <a:gd name="connsiteY0" fmla="*/ 717068 h 717068"/>
              <a:gd name="connsiteX1" fmla="*/ 298779 w 298778"/>
              <a:gd name="connsiteY1" fmla="*/ 717068 h 717068"/>
              <a:gd name="connsiteX2" fmla="*/ 298779 w 298778"/>
              <a:gd name="connsiteY2" fmla="*/ 0 h 717068"/>
              <a:gd name="connsiteX3" fmla="*/ 0 w 298778"/>
              <a:gd name="connsiteY3" fmla="*/ 0 h 7170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98778" h="717068">
                <a:moveTo>
                  <a:pt x="0" y="717068"/>
                </a:moveTo>
                <a:lnTo>
                  <a:pt x="298779" y="717068"/>
                </a:lnTo>
                <a:lnTo>
                  <a:pt x="298779" y="0"/>
                </a:lnTo>
                <a:lnTo>
                  <a:pt x="0" y="0"/>
                </a:lnTo>
                <a:close/>
              </a:path>
            </a:pathLst>
          </a:custGeom>
          <a:solidFill xmlns:a="http://schemas.openxmlformats.org/drawingml/2006/main">
            <a:srgbClr val="E93C46"/>
          </a:solidFill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2" name="Freeform: Shape 9">
            <a:extLst xmlns:a="http://schemas.openxmlformats.org/drawingml/2006/main">
              <a:ext uri="{FF2B5EF4-FFF2-40B4-BE49-F238E27FC236}">
                <a16:creationId xmlns:a16="http://schemas.microsoft.com/office/drawing/2014/main" id="{B5058B98-0698-40F2-A6CA-5651AC3B2EDB}"/>
              </a:ext>
            </a:extLst>
          </cdr:cNvPr>
          <cdr:cNvSpPr/>
        </cdr:nvSpPr>
        <cdr:spPr>
          <a:xfrm xmlns:a="http://schemas.openxmlformats.org/drawingml/2006/main">
            <a:off x="0" y="0"/>
            <a:ext cx="219098" cy="219112"/>
          </a:xfrm>
          <a:custGeom xmlns:a="http://schemas.openxmlformats.org/drawingml/2006/main">
            <a:avLst/>
            <a:gdLst>
              <a:gd name="connsiteX0" fmla="*/ 0 w 219104"/>
              <a:gd name="connsiteY0" fmla="*/ 109552 h 219104"/>
              <a:gd name="connsiteX1" fmla="*/ 109552 w 219104"/>
              <a:gd name="connsiteY1" fmla="*/ 219104 h 219104"/>
              <a:gd name="connsiteX2" fmla="*/ 219104 w 219104"/>
              <a:gd name="connsiteY2" fmla="*/ 109552 h 219104"/>
              <a:gd name="connsiteX3" fmla="*/ 109552 w 219104"/>
              <a:gd name="connsiteY3" fmla="*/ 0 h 219104"/>
              <a:gd name="connsiteX4" fmla="*/ 0 w 219104"/>
              <a:gd name="connsiteY4" fmla="*/ 109552 h 2191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104" h="219104">
                <a:moveTo>
                  <a:pt x="0" y="109552"/>
                </a:moveTo>
                <a:cubicBezTo>
                  <a:pt x="0" y="170055"/>
                  <a:pt x="49050" y="219104"/>
                  <a:pt x="109552" y="219104"/>
                </a:cubicBezTo>
                <a:cubicBezTo>
                  <a:pt x="170055" y="219104"/>
                  <a:pt x="219104" y="170055"/>
                  <a:pt x="219104" y="109552"/>
                </a:cubicBezTo>
                <a:cubicBezTo>
                  <a:pt x="219104" y="49050"/>
                  <a:pt x="170055" y="0"/>
                  <a:pt x="109552" y="0"/>
                </a:cubicBezTo>
                <a:cubicBezTo>
                  <a:pt x="49050" y="0"/>
                  <a:pt x="0" y="49050"/>
                  <a:pt x="0" y="109552"/>
                </a:cubicBezTo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23" name="Freeform: Shape 10">
            <a:extLst xmlns:a="http://schemas.openxmlformats.org/drawingml/2006/main">
              <a:ext uri="{FF2B5EF4-FFF2-40B4-BE49-F238E27FC236}">
                <a16:creationId xmlns:a16="http://schemas.microsoft.com/office/drawing/2014/main" id="{9DE203AF-1CD4-4F7D-A49B-4FE3E0828F95}"/>
              </a:ext>
            </a:extLst>
          </cdr:cNvPr>
          <cdr:cNvSpPr/>
        </cdr:nvSpPr>
        <cdr:spPr>
          <a:xfrm xmlns:a="http://schemas.openxmlformats.org/drawingml/2006/main">
            <a:off x="1254835" y="0"/>
            <a:ext cx="298771" cy="478063"/>
          </a:xfrm>
          <a:custGeom xmlns:a="http://schemas.openxmlformats.org/drawingml/2006/main">
            <a:avLst/>
            <a:gdLst>
              <a:gd name="connsiteX0" fmla="*/ 0 w 298778"/>
              <a:gd name="connsiteY0" fmla="*/ 0 h 478045"/>
              <a:gd name="connsiteX1" fmla="*/ 63560 w 298778"/>
              <a:gd name="connsiteY1" fmla="*/ 0 h 478045"/>
              <a:gd name="connsiteX2" fmla="*/ 298779 w 298778"/>
              <a:gd name="connsiteY2" fmla="*/ 239023 h 478045"/>
              <a:gd name="connsiteX3" fmla="*/ 63560 w 298778"/>
              <a:gd name="connsiteY3" fmla="*/ 478046 h 478045"/>
              <a:gd name="connsiteX4" fmla="*/ 0 w 298778"/>
              <a:gd name="connsiteY4" fmla="*/ 478046 h 478045"/>
              <a:gd name="connsiteX5" fmla="*/ 0 w 298778"/>
              <a:gd name="connsiteY5" fmla="*/ 0 h 4780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98778" h="478045">
                <a:moveTo>
                  <a:pt x="0" y="0"/>
                </a:moveTo>
                <a:lnTo>
                  <a:pt x="63560" y="0"/>
                </a:lnTo>
                <a:cubicBezTo>
                  <a:pt x="193469" y="0"/>
                  <a:pt x="298779" y="107015"/>
                  <a:pt x="298779" y="239023"/>
                </a:cubicBezTo>
                <a:cubicBezTo>
                  <a:pt x="298779" y="371031"/>
                  <a:pt x="193469" y="478046"/>
                  <a:pt x="63560" y="478046"/>
                </a:cubicBezTo>
                <a:lnTo>
                  <a:pt x="0" y="478046"/>
                </a:lnTo>
                <a:lnTo>
                  <a:pt x="0" y="0"/>
                </a:lnTo>
                <a:close/>
              </a:path>
            </a:pathLst>
          </a:custGeom>
          <a:grpFill xmlns:a="http://schemas.openxmlformats.org/drawingml/2006/main"/>
          <a:ln xmlns:a="http://schemas.openxmlformats.org/drawingml/2006/main" w="995" cap="flat">
            <a:noFill/>
            <a:prstDash val="solid"/>
            <a:miter/>
          </a:ln>
        </cdr:spPr>
        <cdr:txBody>
          <a:bodyPr xmlns:a="http://schemas.openxmlformats.org/drawingml/2006/main" rtlCol="0" anchor="ctr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0.00554</cdr:x>
      <cdr:y>0.13861</cdr:y>
    </cdr:from>
    <cdr:to>
      <cdr:x>0.0365</cdr:x>
      <cdr:y>0.69024</cdr:y>
    </cdr:to>
    <cdr:sp macro="" textlink="">
      <cdr:nvSpPr>
        <cdr:cNvPr id="11" name="CaixaDeTexto 1">
          <a:extLst xmlns:a="http://schemas.openxmlformats.org/drawingml/2006/main">
            <a:ext uri="{FF2B5EF4-FFF2-40B4-BE49-F238E27FC236}">
              <a16:creationId xmlns:a16="http://schemas.microsoft.com/office/drawing/2014/main" id="{0E5B180D-2A91-4E0F-8D46-A4DF3D048DA3}"/>
            </a:ext>
          </a:extLst>
        </cdr:cNvPr>
        <cdr:cNvSpPr txBox="1"/>
      </cdr:nvSpPr>
      <cdr:spPr>
        <a:xfrm xmlns:a="http://schemas.openxmlformats.org/drawingml/2006/main" rot="16200000">
          <a:off x="-2216963" y="3555615"/>
          <a:ext cx="5019932" cy="431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pt-BR" sz="16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Casos confirmados por milhão</a:t>
          </a:r>
          <a:r>
            <a:rPr lang="pt-BR" sz="16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  <a:endParaRPr lang="pt-BR" sz="16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  <cdr:relSizeAnchor xmlns:cdr="http://schemas.openxmlformats.org/drawingml/2006/chartDrawing">
    <cdr:from>
      <cdr:x>0.59426</cdr:x>
      <cdr:y>0.80686</cdr:y>
    </cdr:from>
    <cdr:to>
      <cdr:x>1</cdr:x>
      <cdr:y>0.87567</cdr:y>
    </cdr:to>
    <cdr:sp macro="" textlink="">
      <cdr:nvSpPr>
        <cdr:cNvPr id="12" name="CaixaDeTexto 1">
          <a:extLst xmlns:a="http://schemas.openxmlformats.org/drawingml/2006/main">
            <a:ext uri="{FF2B5EF4-FFF2-40B4-BE49-F238E27FC236}">
              <a16:creationId xmlns:a16="http://schemas.microsoft.com/office/drawing/2014/main" id="{C08555D3-9C5F-46B9-B3DA-75BB634AE9FF}"/>
            </a:ext>
          </a:extLst>
        </cdr:cNvPr>
        <cdr:cNvSpPr txBox="1"/>
      </cdr:nvSpPr>
      <cdr:spPr>
        <a:xfrm xmlns:a="http://schemas.openxmlformats.org/drawingml/2006/main">
          <a:off x="5524499" y="4898147"/>
          <a:ext cx="3771901" cy="417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60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Testes por milhão</a:t>
          </a:r>
          <a:r>
            <a:rPr lang="pt-BR" sz="1600" baseline="0">
              <a:latin typeface="Inter UI" panose="02000000000000000000" pitchFamily="50" charset="0"/>
              <a:ea typeface="Inter UI" panose="02000000000000000000" pitchFamily="50" charset="0"/>
              <a:cs typeface="Inter UI" panose="02000000000000000000" pitchFamily="50" charset="0"/>
            </a:rPr>
            <a:t> de habitantes</a:t>
          </a:r>
          <a:endParaRPr lang="pt-BR" sz="1600">
            <a:latin typeface="Inter UI" panose="02000000000000000000" pitchFamily="50" charset="0"/>
            <a:ea typeface="Inter UI" panose="02000000000000000000" pitchFamily="50" charset="0"/>
            <a:cs typeface="Inter UI" panose="02000000000000000000" pitchFamily="50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Goes" refreshedDate="44020.702141435184" createdVersion="6" refreshedVersion="6" minRefreshableVersion="3" recordCount="3884" xr:uid="{972A82C0-ACA3-475C-89A2-103D348946FD}">
  <cacheSource type="worksheet">
    <worksheetSource name="Table32"/>
  </cacheSource>
  <cacheFields count="17">
    <cacheField name="regiao" numFmtId="0">
      <sharedItems/>
    </cacheField>
    <cacheField name="estado" numFmtId="0">
      <sharedItems containsBlank="1" count="28">
        <m/>
        <s v="RO"/>
        <s v="AC"/>
        <s v="AM"/>
        <s v="RR"/>
        <s v="PA"/>
        <s v="AP"/>
        <s v="TO"/>
        <s v="MA"/>
        <s v="PI"/>
        <s v="CE"/>
        <s v="RN"/>
        <s v="PB"/>
        <s v="PE"/>
        <s v="AL"/>
        <s v="SE"/>
        <s v="BA"/>
        <s v="MG"/>
        <s v="ES"/>
        <s v="RJ"/>
        <s v="SP"/>
        <s v="PR"/>
        <s v="SC"/>
        <s v="RS"/>
        <s v="MS"/>
        <s v="MT"/>
        <s v="GO"/>
        <s v="DF"/>
      </sharedItems>
    </cacheField>
    <cacheField name="municipio" numFmtId="0">
      <sharedItems containsNonDate="0" containsString="0" containsBlank="1"/>
    </cacheField>
    <cacheField name="coduf" numFmtId="0">
      <sharedItems/>
    </cacheField>
    <cacheField name="codmun" numFmtId="0">
      <sharedItems containsString="0" containsBlank="1" containsNumber="1" containsInteger="1" minValue="110000" maxValue="110000"/>
    </cacheField>
    <cacheField name="codRegiaoSaude" numFmtId="0">
      <sharedItems containsNonDate="0" containsString="0" containsBlank="1"/>
    </cacheField>
    <cacheField name="nomeRegiaoSaude" numFmtId="0">
      <sharedItems containsNonDate="0" containsString="0" containsBlank="1"/>
    </cacheField>
    <cacheField name="data" numFmtId="14">
      <sharedItems containsSemiMixedTypes="0" containsNonDate="0" containsDate="1" containsString="0" minDate="2020-02-25T00:00:00" maxDate="2020-07-09T00:00:00" count="13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</sharedItems>
      <fieldGroup par="16" base="7">
        <rangePr groupBy="days" startDate="2020-02-25T00:00:00" endDate="2020-07-09T00:00:00"/>
        <groupItems count="368">
          <s v="&lt;25/02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9/07/2020"/>
        </groupItems>
      </fieldGroup>
    </cacheField>
    <cacheField name="semanaEpi" numFmtId="0">
      <sharedItems containsSemiMixedTypes="0" containsString="0" containsNumber="1" containsInteger="1" minValue="9" maxValue="28"/>
    </cacheField>
    <cacheField name="populacaoTCU2019" numFmtId="0">
      <sharedItems containsString="0" containsBlank="1" containsNumber="1" containsInteger="1" minValue="605761" maxValue="210147125"/>
    </cacheField>
    <cacheField name="casosAcumulado" numFmtId="0">
      <sharedItems containsSemiMixedTypes="0" containsString="0" containsNumber="1" containsInteger="1" minValue="0" maxValue="1713160"/>
    </cacheField>
    <cacheField name="casosNovos" numFmtId="0">
      <sharedItems containsSemiMixedTypes="0" containsString="0" containsNumber="1" containsInteger="1" minValue="-7" maxValue="54771"/>
    </cacheField>
    <cacheField name="obitosAcumulado" numFmtId="0">
      <sharedItems containsSemiMixedTypes="0" containsString="0" containsNumber="1" containsInteger="1" minValue="0" maxValue="67964"/>
    </cacheField>
    <cacheField name="obitosNovos" numFmtId="0">
      <sharedItems containsSemiMixedTypes="0" containsString="0" containsNumber="1" containsInteger="1" minValue="-1" maxValue="1473"/>
    </cacheField>
    <cacheField name="Recuperadosnovos" numFmtId="0">
      <sharedItems containsString="0" containsBlank="1" containsNumber="1" containsInteger="1" minValue="22130" maxValue="1020901"/>
    </cacheField>
    <cacheField name="emAcompanhamentoNovos" numFmtId="0">
      <sharedItems containsString="0" containsBlank="1" containsNumber="1" containsInteger="1" minValue="14062" maxValue="636380"/>
    </cacheField>
    <cacheField name="Months" numFmtId="0" databaseField="0">
      <fieldGroup base="7">
        <rangePr groupBy="months" startDate="2020-02-25T00:00:00" endDate="2020-07-09T00:00:00"/>
        <groupItems count="14">
          <s v="&lt;25/02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9/07/2020"/>
        </groupItems>
      </fieldGroup>
    </cacheField>
  </cacheFields>
  <extLst>
    <ext xmlns:x14="http://schemas.microsoft.com/office/spreadsheetml/2009/9/main" uri="{725AE2AE-9491-48be-B2B4-4EB974FC3084}">
      <x14:pivotCacheDefinition pivotCacheId="92099241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4">
  <r>
    <s v="Brasil"/>
    <x v="0"/>
    <m/>
    <s v="76"/>
    <m/>
    <m/>
    <m/>
    <x v="0"/>
    <n v="9"/>
    <n v="210147125"/>
    <n v="0"/>
    <n v="0"/>
    <n v="0"/>
    <n v="0"/>
    <m/>
    <m/>
  </r>
  <r>
    <s v="Brasil"/>
    <x v="0"/>
    <m/>
    <s v="76"/>
    <m/>
    <m/>
    <m/>
    <x v="1"/>
    <n v="9"/>
    <n v="210147125"/>
    <n v="1"/>
    <n v="1"/>
    <n v="0"/>
    <n v="0"/>
    <m/>
    <m/>
  </r>
  <r>
    <s v="Brasil"/>
    <x v="0"/>
    <m/>
    <s v="76"/>
    <m/>
    <m/>
    <m/>
    <x v="2"/>
    <n v="9"/>
    <n v="210147125"/>
    <n v="1"/>
    <n v="0"/>
    <n v="0"/>
    <n v="0"/>
    <m/>
    <m/>
  </r>
  <r>
    <s v="Brasil"/>
    <x v="0"/>
    <m/>
    <s v="76"/>
    <m/>
    <m/>
    <m/>
    <x v="3"/>
    <n v="9"/>
    <n v="210147125"/>
    <n v="1"/>
    <n v="0"/>
    <n v="0"/>
    <n v="0"/>
    <m/>
    <m/>
  </r>
  <r>
    <s v="Brasil"/>
    <x v="0"/>
    <m/>
    <s v="76"/>
    <m/>
    <m/>
    <m/>
    <x v="4"/>
    <n v="9"/>
    <n v="210147125"/>
    <n v="2"/>
    <n v="1"/>
    <n v="0"/>
    <n v="0"/>
    <m/>
    <m/>
  </r>
  <r>
    <s v="Brasil"/>
    <x v="0"/>
    <m/>
    <s v="76"/>
    <m/>
    <m/>
    <m/>
    <x v="5"/>
    <n v="10"/>
    <n v="210147125"/>
    <n v="2"/>
    <n v="0"/>
    <n v="0"/>
    <n v="0"/>
    <m/>
    <m/>
  </r>
  <r>
    <s v="Brasil"/>
    <x v="0"/>
    <m/>
    <s v="76"/>
    <m/>
    <m/>
    <m/>
    <x v="6"/>
    <n v="10"/>
    <n v="210147125"/>
    <n v="2"/>
    <n v="0"/>
    <n v="0"/>
    <n v="0"/>
    <m/>
    <m/>
  </r>
  <r>
    <s v="Brasil"/>
    <x v="0"/>
    <m/>
    <s v="76"/>
    <m/>
    <m/>
    <m/>
    <x v="7"/>
    <n v="10"/>
    <n v="210147125"/>
    <n v="2"/>
    <n v="0"/>
    <n v="0"/>
    <n v="0"/>
    <m/>
    <m/>
  </r>
  <r>
    <s v="Brasil"/>
    <x v="0"/>
    <m/>
    <s v="76"/>
    <m/>
    <m/>
    <m/>
    <x v="8"/>
    <n v="10"/>
    <n v="210147125"/>
    <n v="3"/>
    <n v="1"/>
    <n v="0"/>
    <n v="0"/>
    <m/>
    <m/>
  </r>
  <r>
    <s v="Brasil"/>
    <x v="0"/>
    <m/>
    <s v="76"/>
    <m/>
    <m/>
    <m/>
    <x v="9"/>
    <n v="10"/>
    <n v="210147125"/>
    <n v="7"/>
    <n v="4"/>
    <n v="0"/>
    <n v="0"/>
    <m/>
    <m/>
  </r>
  <r>
    <s v="Brasil"/>
    <x v="0"/>
    <m/>
    <s v="76"/>
    <m/>
    <m/>
    <m/>
    <x v="10"/>
    <n v="10"/>
    <n v="210147125"/>
    <n v="13"/>
    <n v="6"/>
    <n v="0"/>
    <n v="0"/>
    <m/>
    <m/>
  </r>
  <r>
    <s v="Brasil"/>
    <x v="0"/>
    <m/>
    <s v="76"/>
    <m/>
    <m/>
    <m/>
    <x v="11"/>
    <n v="10"/>
    <n v="210147125"/>
    <n v="19"/>
    <n v="6"/>
    <n v="0"/>
    <n v="0"/>
    <m/>
    <m/>
  </r>
  <r>
    <s v="Brasil"/>
    <x v="0"/>
    <m/>
    <s v="76"/>
    <m/>
    <m/>
    <m/>
    <x v="12"/>
    <n v="11"/>
    <n v="210147125"/>
    <n v="25"/>
    <n v="6"/>
    <n v="0"/>
    <n v="0"/>
    <m/>
    <m/>
  </r>
  <r>
    <s v="Brasil"/>
    <x v="0"/>
    <m/>
    <s v="76"/>
    <m/>
    <m/>
    <m/>
    <x v="13"/>
    <n v="11"/>
    <n v="210147125"/>
    <n v="25"/>
    <n v="0"/>
    <n v="0"/>
    <n v="0"/>
    <m/>
    <m/>
  </r>
  <r>
    <s v="Brasil"/>
    <x v="0"/>
    <m/>
    <s v="76"/>
    <m/>
    <m/>
    <m/>
    <x v="14"/>
    <n v="11"/>
    <n v="210147125"/>
    <n v="34"/>
    <n v="9"/>
    <n v="0"/>
    <n v="0"/>
    <m/>
    <m/>
  </r>
  <r>
    <s v="Brasil"/>
    <x v="0"/>
    <m/>
    <s v="76"/>
    <m/>
    <m/>
    <m/>
    <x v="15"/>
    <n v="11"/>
    <n v="210147125"/>
    <n v="52"/>
    <n v="18"/>
    <n v="0"/>
    <n v="0"/>
    <m/>
    <m/>
  </r>
  <r>
    <s v="Brasil"/>
    <x v="0"/>
    <m/>
    <s v="76"/>
    <m/>
    <m/>
    <m/>
    <x v="16"/>
    <n v="11"/>
    <n v="210147125"/>
    <n v="77"/>
    <n v="25"/>
    <n v="0"/>
    <n v="0"/>
    <m/>
    <m/>
  </r>
  <r>
    <s v="Brasil"/>
    <x v="0"/>
    <m/>
    <s v="76"/>
    <m/>
    <m/>
    <m/>
    <x v="17"/>
    <n v="11"/>
    <n v="210147125"/>
    <n v="98"/>
    <n v="21"/>
    <n v="0"/>
    <n v="0"/>
    <m/>
    <m/>
  </r>
  <r>
    <s v="Brasil"/>
    <x v="0"/>
    <m/>
    <s v="76"/>
    <m/>
    <m/>
    <m/>
    <x v="18"/>
    <n v="11"/>
    <n v="210147125"/>
    <n v="121"/>
    <n v="23"/>
    <n v="0"/>
    <n v="0"/>
    <m/>
    <m/>
  </r>
  <r>
    <s v="Brasil"/>
    <x v="0"/>
    <m/>
    <s v="76"/>
    <m/>
    <m/>
    <m/>
    <x v="19"/>
    <n v="12"/>
    <n v="210147125"/>
    <n v="200"/>
    <n v="79"/>
    <n v="0"/>
    <n v="0"/>
    <m/>
    <m/>
  </r>
  <r>
    <s v="Brasil"/>
    <x v="0"/>
    <m/>
    <s v="76"/>
    <m/>
    <m/>
    <m/>
    <x v="20"/>
    <n v="12"/>
    <n v="210147125"/>
    <n v="234"/>
    <n v="34"/>
    <n v="0"/>
    <n v="0"/>
    <m/>
    <m/>
  </r>
  <r>
    <s v="Brasil"/>
    <x v="0"/>
    <m/>
    <s v="76"/>
    <m/>
    <m/>
    <m/>
    <x v="21"/>
    <n v="12"/>
    <n v="210147125"/>
    <n v="291"/>
    <n v="57"/>
    <n v="1"/>
    <n v="1"/>
    <m/>
    <m/>
  </r>
  <r>
    <s v="Brasil"/>
    <x v="0"/>
    <m/>
    <s v="76"/>
    <m/>
    <m/>
    <m/>
    <x v="22"/>
    <n v="12"/>
    <n v="210147125"/>
    <n v="428"/>
    <n v="137"/>
    <n v="4"/>
    <n v="3"/>
    <m/>
    <m/>
  </r>
  <r>
    <s v="Brasil"/>
    <x v="0"/>
    <m/>
    <s v="76"/>
    <m/>
    <m/>
    <m/>
    <x v="23"/>
    <n v="12"/>
    <n v="210147125"/>
    <n v="621"/>
    <n v="193"/>
    <n v="6"/>
    <n v="2"/>
    <m/>
    <m/>
  </r>
  <r>
    <s v="Brasil"/>
    <x v="0"/>
    <m/>
    <s v="76"/>
    <m/>
    <m/>
    <m/>
    <x v="24"/>
    <n v="12"/>
    <n v="210147125"/>
    <n v="904"/>
    <n v="283"/>
    <n v="11"/>
    <n v="5"/>
    <m/>
    <m/>
  </r>
  <r>
    <s v="Brasil"/>
    <x v="0"/>
    <m/>
    <s v="76"/>
    <m/>
    <m/>
    <m/>
    <x v="25"/>
    <n v="12"/>
    <n v="210147125"/>
    <n v="1128"/>
    <n v="224"/>
    <n v="18"/>
    <n v="7"/>
    <m/>
    <m/>
  </r>
  <r>
    <s v="Brasil"/>
    <x v="0"/>
    <m/>
    <s v="76"/>
    <m/>
    <m/>
    <m/>
    <x v="26"/>
    <n v="13"/>
    <n v="210147125"/>
    <n v="1546"/>
    <n v="418"/>
    <n v="25"/>
    <n v="7"/>
    <m/>
    <m/>
  </r>
  <r>
    <s v="Brasil"/>
    <x v="0"/>
    <m/>
    <s v="76"/>
    <m/>
    <m/>
    <m/>
    <x v="27"/>
    <n v="13"/>
    <n v="210147125"/>
    <n v="1891"/>
    <n v="345"/>
    <n v="34"/>
    <n v="9"/>
    <m/>
    <m/>
  </r>
  <r>
    <s v="Brasil"/>
    <x v="0"/>
    <m/>
    <s v="76"/>
    <m/>
    <m/>
    <m/>
    <x v="28"/>
    <n v="13"/>
    <n v="210147125"/>
    <n v="2201"/>
    <n v="310"/>
    <n v="46"/>
    <n v="12"/>
    <m/>
    <m/>
  </r>
  <r>
    <s v="Brasil"/>
    <x v="0"/>
    <m/>
    <s v="76"/>
    <m/>
    <m/>
    <m/>
    <x v="29"/>
    <n v="13"/>
    <n v="210147125"/>
    <n v="2433"/>
    <n v="232"/>
    <n v="57"/>
    <n v="11"/>
    <m/>
    <m/>
  </r>
  <r>
    <s v="Brasil"/>
    <x v="0"/>
    <m/>
    <s v="76"/>
    <m/>
    <m/>
    <m/>
    <x v="30"/>
    <n v="13"/>
    <n v="210147125"/>
    <n v="2915"/>
    <n v="482"/>
    <n v="77"/>
    <n v="20"/>
    <m/>
    <m/>
  </r>
  <r>
    <s v="Brasil"/>
    <x v="0"/>
    <m/>
    <s v="76"/>
    <m/>
    <m/>
    <m/>
    <x v="31"/>
    <n v="13"/>
    <n v="210147125"/>
    <n v="3417"/>
    <n v="502"/>
    <n v="92"/>
    <n v="15"/>
    <m/>
    <m/>
  </r>
  <r>
    <s v="Brasil"/>
    <x v="0"/>
    <m/>
    <s v="76"/>
    <m/>
    <m/>
    <m/>
    <x v="32"/>
    <n v="13"/>
    <n v="210147125"/>
    <n v="3903"/>
    <n v="486"/>
    <n v="114"/>
    <n v="22"/>
    <m/>
    <m/>
  </r>
  <r>
    <s v="Brasil"/>
    <x v="0"/>
    <m/>
    <s v="76"/>
    <m/>
    <m/>
    <m/>
    <x v="33"/>
    <n v="14"/>
    <n v="210147125"/>
    <n v="4256"/>
    <n v="353"/>
    <n v="136"/>
    <n v="22"/>
    <m/>
    <m/>
  </r>
  <r>
    <s v="Brasil"/>
    <x v="0"/>
    <m/>
    <s v="76"/>
    <m/>
    <m/>
    <m/>
    <x v="34"/>
    <n v="14"/>
    <n v="210147125"/>
    <n v="4579"/>
    <n v="323"/>
    <n v="159"/>
    <n v="23"/>
    <m/>
    <m/>
  </r>
  <r>
    <s v="Brasil"/>
    <x v="0"/>
    <m/>
    <s v="76"/>
    <m/>
    <m/>
    <m/>
    <x v="35"/>
    <n v="14"/>
    <n v="210147125"/>
    <n v="5717"/>
    <n v="1138"/>
    <n v="201"/>
    <n v="42"/>
    <m/>
    <m/>
  </r>
  <r>
    <s v="Brasil"/>
    <x v="0"/>
    <m/>
    <s v="76"/>
    <m/>
    <m/>
    <m/>
    <x v="36"/>
    <n v="14"/>
    <n v="210147125"/>
    <n v="6834"/>
    <n v="1117"/>
    <n v="241"/>
    <n v="40"/>
    <m/>
    <m/>
  </r>
  <r>
    <s v="Brasil"/>
    <x v="0"/>
    <m/>
    <s v="76"/>
    <m/>
    <m/>
    <m/>
    <x v="37"/>
    <n v="14"/>
    <n v="210147125"/>
    <n v="7910"/>
    <n v="1076"/>
    <n v="299"/>
    <n v="58"/>
    <m/>
    <m/>
  </r>
  <r>
    <s v="Brasil"/>
    <x v="0"/>
    <m/>
    <s v="76"/>
    <m/>
    <m/>
    <m/>
    <x v="38"/>
    <n v="14"/>
    <n v="210147125"/>
    <n v="9056"/>
    <n v="1146"/>
    <n v="359"/>
    <n v="60"/>
    <m/>
    <m/>
  </r>
  <r>
    <s v="Brasil"/>
    <x v="0"/>
    <m/>
    <s v="76"/>
    <m/>
    <m/>
    <m/>
    <x v="39"/>
    <n v="14"/>
    <n v="210147125"/>
    <n v="10278"/>
    <n v="1222"/>
    <n v="432"/>
    <n v="73"/>
    <m/>
    <m/>
  </r>
  <r>
    <s v="Brasil"/>
    <x v="0"/>
    <m/>
    <s v="76"/>
    <m/>
    <m/>
    <m/>
    <x v="40"/>
    <n v="15"/>
    <n v="210147125"/>
    <n v="11130"/>
    <n v="852"/>
    <n v="486"/>
    <n v="54"/>
    <m/>
    <m/>
  </r>
  <r>
    <s v="Brasil"/>
    <x v="0"/>
    <m/>
    <s v="76"/>
    <m/>
    <m/>
    <m/>
    <x v="41"/>
    <n v="15"/>
    <n v="210147125"/>
    <n v="12056"/>
    <n v="926"/>
    <n v="553"/>
    <n v="67"/>
    <m/>
    <m/>
  </r>
  <r>
    <s v="Brasil"/>
    <x v="0"/>
    <m/>
    <s v="76"/>
    <m/>
    <m/>
    <m/>
    <x v="42"/>
    <n v="15"/>
    <n v="210147125"/>
    <n v="13717"/>
    <n v="1661"/>
    <n v="667"/>
    <n v="114"/>
    <m/>
    <m/>
  </r>
  <r>
    <s v="Brasil"/>
    <x v="0"/>
    <m/>
    <s v="76"/>
    <m/>
    <m/>
    <m/>
    <x v="43"/>
    <n v="15"/>
    <n v="210147125"/>
    <n v="15927"/>
    <n v="2210"/>
    <n v="800"/>
    <n v="133"/>
    <m/>
    <m/>
  </r>
  <r>
    <s v="Brasil"/>
    <x v="0"/>
    <m/>
    <s v="76"/>
    <m/>
    <m/>
    <m/>
    <x v="44"/>
    <n v="15"/>
    <n v="210147125"/>
    <n v="17857"/>
    <n v="1930"/>
    <n v="941"/>
    <n v="141"/>
    <m/>
    <m/>
  </r>
  <r>
    <s v="Brasil"/>
    <x v="0"/>
    <m/>
    <s v="76"/>
    <m/>
    <m/>
    <m/>
    <x v="45"/>
    <n v="15"/>
    <n v="210147125"/>
    <n v="19638"/>
    <n v="1781"/>
    <n v="1056"/>
    <n v="115"/>
    <m/>
    <m/>
  </r>
  <r>
    <s v="Brasil"/>
    <x v="0"/>
    <m/>
    <s v="76"/>
    <m/>
    <m/>
    <m/>
    <x v="46"/>
    <n v="15"/>
    <n v="210147125"/>
    <n v="20727"/>
    <n v="1089"/>
    <n v="1124"/>
    <n v="68"/>
    <m/>
    <m/>
  </r>
  <r>
    <s v="Brasil"/>
    <x v="0"/>
    <m/>
    <s v="76"/>
    <m/>
    <m/>
    <m/>
    <x v="47"/>
    <n v="16"/>
    <n v="210147125"/>
    <n v="22169"/>
    <n v="1442"/>
    <n v="1223"/>
    <n v="99"/>
    <m/>
    <m/>
  </r>
  <r>
    <s v="Brasil"/>
    <x v="0"/>
    <m/>
    <s v="76"/>
    <m/>
    <m/>
    <m/>
    <x v="48"/>
    <n v="16"/>
    <n v="210147125"/>
    <n v="23430"/>
    <n v="1261"/>
    <n v="1328"/>
    <n v="105"/>
    <m/>
    <m/>
  </r>
  <r>
    <s v="Brasil"/>
    <x v="0"/>
    <m/>
    <s v="76"/>
    <m/>
    <m/>
    <m/>
    <x v="49"/>
    <n v="16"/>
    <n v="210147125"/>
    <n v="25262"/>
    <n v="1832"/>
    <n v="1532"/>
    <n v="204"/>
    <m/>
    <m/>
  </r>
  <r>
    <s v="Brasil"/>
    <x v="0"/>
    <m/>
    <s v="76"/>
    <m/>
    <m/>
    <m/>
    <x v="50"/>
    <n v="16"/>
    <n v="210147125"/>
    <n v="28320"/>
    <n v="3058"/>
    <n v="1736"/>
    <n v="204"/>
    <m/>
    <m/>
  </r>
  <r>
    <s v="Brasil"/>
    <x v="0"/>
    <m/>
    <s v="76"/>
    <m/>
    <m/>
    <m/>
    <x v="51"/>
    <n v="16"/>
    <n v="210147125"/>
    <n v="30425"/>
    <n v="2105"/>
    <n v="1924"/>
    <n v="188"/>
    <m/>
    <m/>
  </r>
  <r>
    <s v="Brasil"/>
    <x v="0"/>
    <m/>
    <s v="76"/>
    <m/>
    <m/>
    <m/>
    <x v="52"/>
    <n v="16"/>
    <n v="210147125"/>
    <n v="33682"/>
    <n v="3257"/>
    <n v="2141"/>
    <n v="217"/>
    <m/>
    <m/>
  </r>
  <r>
    <s v="Brasil"/>
    <x v="0"/>
    <m/>
    <s v="76"/>
    <m/>
    <m/>
    <m/>
    <x v="53"/>
    <n v="16"/>
    <n v="210147125"/>
    <n v="36599"/>
    <n v="2917"/>
    <n v="2347"/>
    <n v="206"/>
    <m/>
    <m/>
  </r>
  <r>
    <s v="Brasil"/>
    <x v="0"/>
    <m/>
    <s v="76"/>
    <m/>
    <m/>
    <m/>
    <x v="54"/>
    <n v="17"/>
    <n v="210147125"/>
    <n v="38654"/>
    <n v="2055"/>
    <n v="2462"/>
    <n v="115"/>
    <n v="22130"/>
    <n v="14062"/>
  </r>
  <r>
    <s v="Brasil"/>
    <x v="0"/>
    <m/>
    <s v="76"/>
    <m/>
    <m/>
    <m/>
    <x v="55"/>
    <n v="17"/>
    <n v="210147125"/>
    <n v="40581"/>
    <n v="1927"/>
    <n v="2575"/>
    <n v="113"/>
    <n v="22991"/>
    <n v="15015"/>
  </r>
  <r>
    <s v="Brasil"/>
    <x v="0"/>
    <m/>
    <s v="76"/>
    <m/>
    <m/>
    <m/>
    <x v="56"/>
    <n v="17"/>
    <n v="210147125"/>
    <n v="43079"/>
    <n v="2498"/>
    <n v="2741"/>
    <n v="166"/>
    <n v="24325"/>
    <n v="16013"/>
  </r>
  <r>
    <s v="Brasil"/>
    <x v="0"/>
    <m/>
    <s v="76"/>
    <m/>
    <m/>
    <m/>
    <x v="57"/>
    <n v="17"/>
    <n v="210147125"/>
    <n v="45757"/>
    <n v="2678"/>
    <n v="2906"/>
    <n v="165"/>
    <n v="25318"/>
    <n v="17533"/>
  </r>
  <r>
    <s v="Brasil"/>
    <x v="0"/>
    <m/>
    <s v="76"/>
    <m/>
    <m/>
    <m/>
    <x v="58"/>
    <n v="17"/>
    <n v="210147125"/>
    <n v="49492"/>
    <n v="3735"/>
    <n v="3313"/>
    <n v="407"/>
    <n v="26573"/>
    <n v="19606"/>
  </r>
  <r>
    <s v="Brasil"/>
    <x v="0"/>
    <m/>
    <s v="76"/>
    <m/>
    <m/>
    <m/>
    <x v="59"/>
    <n v="17"/>
    <n v="210147125"/>
    <n v="52995"/>
    <n v="3503"/>
    <n v="3670"/>
    <n v="357"/>
    <n v="27655"/>
    <n v="21670"/>
  </r>
  <r>
    <s v="Brasil"/>
    <x v="0"/>
    <m/>
    <s v="76"/>
    <m/>
    <m/>
    <m/>
    <x v="60"/>
    <n v="17"/>
    <n v="210147125"/>
    <n v="58509"/>
    <n v="5514"/>
    <n v="4016"/>
    <n v="346"/>
    <n v="29160"/>
    <n v="25333"/>
  </r>
  <r>
    <s v="Brasil"/>
    <x v="0"/>
    <m/>
    <s v="76"/>
    <m/>
    <m/>
    <m/>
    <x v="61"/>
    <n v="18"/>
    <n v="210147125"/>
    <n v="61888"/>
    <n v="3379"/>
    <n v="4205"/>
    <n v="189"/>
    <n v="30152"/>
    <n v="27531"/>
  </r>
  <r>
    <s v="Brasil"/>
    <x v="0"/>
    <m/>
    <s v="76"/>
    <m/>
    <m/>
    <m/>
    <x v="62"/>
    <n v="18"/>
    <n v="210147125"/>
    <n v="66501"/>
    <n v="4613"/>
    <n v="4543"/>
    <n v="338"/>
    <n v="31142"/>
    <n v="30816"/>
  </r>
  <r>
    <s v="Brasil"/>
    <x v="0"/>
    <m/>
    <s v="76"/>
    <m/>
    <m/>
    <m/>
    <x v="63"/>
    <n v="18"/>
    <n v="210147125"/>
    <n v="71886"/>
    <n v="5385"/>
    <n v="5017"/>
    <n v="474"/>
    <n v="32544"/>
    <n v="34325"/>
  </r>
  <r>
    <s v="Brasil"/>
    <x v="0"/>
    <m/>
    <s v="76"/>
    <m/>
    <m/>
    <m/>
    <x v="64"/>
    <n v="18"/>
    <n v="210147125"/>
    <n v="78162"/>
    <n v="6276"/>
    <n v="5466"/>
    <n v="449"/>
    <n v="34132"/>
    <n v="38564"/>
  </r>
  <r>
    <s v="Brasil"/>
    <x v="0"/>
    <m/>
    <s v="76"/>
    <m/>
    <m/>
    <m/>
    <x v="65"/>
    <n v="18"/>
    <n v="210147125"/>
    <n v="85380"/>
    <n v="7218"/>
    <n v="5901"/>
    <n v="435"/>
    <n v="35935"/>
    <n v="43544"/>
  </r>
  <r>
    <s v="Brasil"/>
    <x v="0"/>
    <m/>
    <s v="76"/>
    <m/>
    <m/>
    <m/>
    <x v="66"/>
    <n v="18"/>
    <n v="210147125"/>
    <n v="91299"/>
    <n v="5919"/>
    <n v="6329"/>
    <n v="428"/>
    <n v="38039"/>
    <n v="47221"/>
  </r>
  <r>
    <s v="Brasil"/>
    <x v="0"/>
    <m/>
    <s v="76"/>
    <m/>
    <m/>
    <m/>
    <x v="67"/>
    <n v="18"/>
    <n v="210147125"/>
    <n v="96396"/>
    <n v="5097"/>
    <n v="6724"/>
    <n v="395"/>
    <n v="40937"/>
    <n v="48872"/>
  </r>
  <r>
    <s v="Brasil"/>
    <x v="0"/>
    <m/>
    <s v="76"/>
    <m/>
    <m/>
    <m/>
    <x v="68"/>
    <n v="19"/>
    <n v="210147125"/>
    <n v="101147"/>
    <n v="4751"/>
    <n v="7025"/>
    <n v="301"/>
    <n v="42991"/>
    <n v="51131"/>
  </r>
  <r>
    <s v="Brasil"/>
    <x v="0"/>
    <m/>
    <s v="76"/>
    <m/>
    <m/>
    <m/>
    <x v="69"/>
    <n v="19"/>
    <n v="210147125"/>
    <n v="107780"/>
    <n v="6633"/>
    <n v="7321"/>
    <n v="296"/>
    <n v="45186"/>
    <n v="55273"/>
  </r>
  <r>
    <s v="Brasil"/>
    <x v="0"/>
    <m/>
    <s v="76"/>
    <m/>
    <m/>
    <m/>
    <x v="70"/>
    <n v="19"/>
    <n v="210147125"/>
    <n v="114715"/>
    <n v="6935"/>
    <n v="7921"/>
    <n v="600"/>
    <n v="48221"/>
    <n v="58573"/>
  </r>
  <r>
    <s v="Brasil"/>
    <x v="0"/>
    <m/>
    <s v="76"/>
    <m/>
    <m/>
    <m/>
    <x v="71"/>
    <n v="19"/>
    <n v="210147125"/>
    <n v="125218"/>
    <n v="10503"/>
    <n v="8535"/>
    <n v="614"/>
    <n v="51370"/>
    <n v="65312"/>
  </r>
  <r>
    <s v="Brasil"/>
    <x v="0"/>
    <m/>
    <s v="76"/>
    <m/>
    <m/>
    <m/>
    <x v="72"/>
    <n v="19"/>
    <n v="210147125"/>
    <n v="135106"/>
    <n v="9888"/>
    <n v="9146"/>
    <n v="611"/>
    <n v="55350"/>
    <n v="70610"/>
  </r>
  <r>
    <s v="Brasil"/>
    <x v="0"/>
    <m/>
    <s v="76"/>
    <m/>
    <m/>
    <m/>
    <x v="73"/>
    <n v="19"/>
    <n v="210147125"/>
    <n v="145328"/>
    <n v="10222"/>
    <n v="9895"/>
    <n v="749"/>
    <n v="59297"/>
    <n v="76134"/>
  </r>
  <r>
    <s v="Brasil"/>
    <x v="0"/>
    <m/>
    <s v="76"/>
    <m/>
    <m/>
    <m/>
    <x v="74"/>
    <n v="19"/>
    <n v="210147125"/>
    <n v="155939"/>
    <n v="10611"/>
    <n v="10627"/>
    <n v="732"/>
    <n v="61685"/>
    <n v="83627"/>
  </r>
  <r>
    <s v="Brasil"/>
    <x v="0"/>
    <m/>
    <s v="76"/>
    <m/>
    <m/>
    <m/>
    <x v="75"/>
    <n v="20"/>
    <n v="210147125"/>
    <n v="162699"/>
    <n v="6760"/>
    <n v="11123"/>
    <n v="496"/>
    <n v="64957"/>
    <n v="86619"/>
  </r>
  <r>
    <s v="Brasil"/>
    <x v="0"/>
    <m/>
    <s v="76"/>
    <m/>
    <m/>
    <m/>
    <x v="76"/>
    <n v="20"/>
    <n v="210147125"/>
    <n v="168331"/>
    <n v="5632"/>
    <n v="11519"/>
    <n v="396"/>
    <n v="67384"/>
    <n v="89429"/>
  </r>
  <r>
    <s v="Brasil"/>
    <x v="0"/>
    <m/>
    <s v="76"/>
    <m/>
    <m/>
    <m/>
    <x v="77"/>
    <n v="20"/>
    <n v="210147125"/>
    <n v="177589"/>
    <n v="9258"/>
    <n v="12400"/>
    <n v="881"/>
    <n v="72597"/>
    <n v="92593"/>
  </r>
  <r>
    <s v="Brasil"/>
    <x v="0"/>
    <m/>
    <s v="76"/>
    <m/>
    <m/>
    <m/>
    <x v="78"/>
    <n v="20"/>
    <n v="210147125"/>
    <n v="188974"/>
    <n v="11385"/>
    <n v="13149"/>
    <n v="749"/>
    <n v="78424"/>
    <n v="97402"/>
  </r>
  <r>
    <s v="Brasil"/>
    <x v="0"/>
    <m/>
    <s v="76"/>
    <m/>
    <m/>
    <m/>
    <x v="79"/>
    <n v="20"/>
    <n v="210147125"/>
    <n v="202918"/>
    <n v="13944"/>
    <n v="13993"/>
    <n v="844"/>
    <n v="79479"/>
    <n v="109446"/>
  </r>
  <r>
    <s v="Brasil"/>
    <x v="0"/>
    <m/>
    <s v="76"/>
    <m/>
    <m/>
    <m/>
    <x v="80"/>
    <n v="20"/>
    <n v="210147125"/>
    <n v="218223"/>
    <n v="15305"/>
    <n v="14817"/>
    <n v="824"/>
    <n v="84970"/>
    <n v="118436"/>
  </r>
  <r>
    <s v="Brasil"/>
    <x v="0"/>
    <m/>
    <s v="76"/>
    <m/>
    <m/>
    <m/>
    <x v="81"/>
    <n v="20"/>
    <n v="210147125"/>
    <n v="233142"/>
    <n v="14919"/>
    <n v="15633"/>
    <n v="816"/>
    <n v="89672"/>
    <n v="127837"/>
  </r>
  <r>
    <s v="Brasil"/>
    <x v="0"/>
    <m/>
    <s v="76"/>
    <m/>
    <m/>
    <m/>
    <x v="82"/>
    <n v="21"/>
    <n v="210147125"/>
    <n v="241080"/>
    <n v="7938"/>
    <n v="16118"/>
    <n v="485"/>
    <n v="94122"/>
    <n v="130840"/>
  </r>
  <r>
    <s v="Brasil"/>
    <x v="0"/>
    <m/>
    <s v="76"/>
    <m/>
    <m/>
    <m/>
    <x v="83"/>
    <n v="21"/>
    <n v="210147125"/>
    <n v="254220"/>
    <n v="13140"/>
    <n v="16792"/>
    <n v="674"/>
    <n v="100459"/>
    <n v="136969"/>
  </r>
  <r>
    <s v="Brasil"/>
    <x v="0"/>
    <m/>
    <s v="76"/>
    <m/>
    <m/>
    <m/>
    <x v="84"/>
    <n v="21"/>
    <n v="210147125"/>
    <n v="271628"/>
    <n v="17408"/>
    <n v="17971"/>
    <n v="1179"/>
    <n v="106794"/>
    <n v="146863"/>
  </r>
  <r>
    <s v="Brasil"/>
    <x v="0"/>
    <m/>
    <s v="76"/>
    <m/>
    <m/>
    <m/>
    <x v="85"/>
    <n v="21"/>
    <n v="210147125"/>
    <n v="291579"/>
    <n v="19951"/>
    <n v="18859"/>
    <n v="888"/>
    <n v="116683"/>
    <n v="156037"/>
  </r>
  <r>
    <s v="Brasil"/>
    <x v="0"/>
    <m/>
    <s v="76"/>
    <m/>
    <m/>
    <m/>
    <x v="86"/>
    <n v="21"/>
    <n v="210147125"/>
    <n v="310087"/>
    <n v="18508"/>
    <n v="20047"/>
    <n v="1188"/>
    <n v="125960"/>
    <n v="164080"/>
  </r>
  <r>
    <s v="Brasil"/>
    <x v="0"/>
    <m/>
    <s v="76"/>
    <m/>
    <m/>
    <m/>
    <x v="87"/>
    <n v="21"/>
    <n v="210147125"/>
    <n v="330890"/>
    <n v="20803"/>
    <n v="21046"/>
    <n v="999"/>
    <n v="135430"/>
    <n v="174412"/>
  </r>
  <r>
    <s v="Brasil"/>
    <x v="0"/>
    <m/>
    <s v="76"/>
    <m/>
    <m/>
    <m/>
    <x v="88"/>
    <n v="21"/>
    <n v="210147125"/>
    <n v="347398"/>
    <n v="16508"/>
    <n v="22013"/>
    <n v="967"/>
    <n v="142587"/>
    <n v="182798"/>
  </r>
  <r>
    <s v="Brasil"/>
    <x v="0"/>
    <m/>
    <s v="76"/>
    <m/>
    <m/>
    <m/>
    <x v="89"/>
    <n v="22"/>
    <n v="210147125"/>
    <n v="363211"/>
    <n v="15813"/>
    <n v="22666"/>
    <n v="653"/>
    <n v="149911"/>
    <n v="190634"/>
  </r>
  <r>
    <s v="Brasil"/>
    <x v="0"/>
    <m/>
    <s v="76"/>
    <m/>
    <m/>
    <m/>
    <x v="90"/>
    <n v="22"/>
    <n v="210147125"/>
    <n v="374898"/>
    <n v="11687"/>
    <n v="23473"/>
    <n v="807"/>
    <n v="153833"/>
    <n v="197592"/>
  </r>
  <r>
    <s v="Brasil"/>
    <x v="0"/>
    <m/>
    <s v="76"/>
    <m/>
    <m/>
    <m/>
    <x v="91"/>
    <n v="22"/>
    <n v="210147125"/>
    <n v="391222"/>
    <n v="16324"/>
    <n v="24512"/>
    <n v="1039"/>
    <n v="158593"/>
    <n v="208117"/>
  </r>
  <r>
    <s v="Brasil"/>
    <x v="0"/>
    <m/>
    <s v="76"/>
    <m/>
    <m/>
    <m/>
    <x v="92"/>
    <n v="22"/>
    <n v="210147125"/>
    <n v="411821"/>
    <n v="20599"/>
    <n v="25598"/>
    <n v="1086"/>
    <n v="166647"/>
    <n v="219576"/>
  </r>
  <r>
    <s v="Brasil"/>
    <x v="0"/>
    <m/>
    <s v="76"/>
    <m/>
    <m/>
    <m/>
    <x v="93"/>
    <n v="22"/>
    <n v="210147125"/>
    <n v="438238"/>
    <n v="26417"/>
    <n v="26754"/>
    <n v="1156"/>
    <n v="177604"/>
    <n v="233880"/>
  </r>
  <r>
    <s v="Brasil"/>
    <x v="0"/>
    <m/>
    <s v="76"/>
    <m/>
    <m/>
    <m/>
    <x v="94"/>
    <n v="22"/>
    <n v="210147125"/>
    <n v="465166"/>
    <n v="26928"/>
    <n v="27878"/>
    <n v="1124"/>
    <n v="189476"/>
    <n v="247812"/>
  </r>
  <r>
    <s v="Brasil"/>
    <x v="0"/>
    <m/>
    <s v="76"/>
    <m/>
    <m/>
    <m/>
    <x v="95"/>
    <n v="22"/>
    <n v="210147125"/>
    <n v="498440"/>
    <n v="33274"/>
    <n v="28834"/>
    <n v="956"/>
    <n v="200892"/>
    <n v="268714"/>
  </r>
  <r>
    <s v="Brasil"/>
    <x v="0"/>
    <m/>
    <s v="76"/>
    <m/>
    <m/>
    <m/>
    <x v="96"/>
    <n v="23"/>
    <n v="210147125"/>
    <n v="514200"/>
    <n v="15760"/>
    <n v="29314"/>
    <n v="480"/>
    <n v="206555"/>
    <n v="278331"/>
  </r>
  <r>
    <s v="Brasil"/>
    <x v="0"/>
    <m/>
    <s v="76"/>
    <m/>
    <m/>
    <m/>
    <x v="97"/>
    <n v="23"/>
    <n v="210147125"/>
    <n v="526447"/>
    <n v="12247"/>
    <n v="29937"/>
    <n v="623"/>
    <n v="211080"/>
    <n v="285430"/>
  </r>
  <r>
    <s v="Brasil"/>
    <x v="0"/>
    <m/>
    <s v="76"/>
    <m/>
    <m/>
    <m/>
    <x v="98"/>
    <n v="23"/>
    <n v="210147125"/>
    <n v="555383"/>
    <n v="28936"/>
    <n v="31199"/>
    <n v="1262"/>
    <n v="223638"/>
    <n v="300546"/>
  </r>
  <r>
    <s v="Brasil"/>
    <x v="0"/>
    <m/>
    <s v="76"/>
    <m/>
    <m/>
    <m/>
    <x v="99"/>
    <n v="23"/>
    <n v="210147125"/>
    <n v="584016"/>
    <n v="28633"/>
    <n v="32548"/>
    <n v="1349"/>
    <n v="238617"/>
    <n v="312851"/>
  </r>
  <r>
    <s v="Brasil"/>
    <x v="0"/>
    <m/>
    <s v="76"/>
    <m/>
    <m/>
    <m/>
    <x v="100"/>
    <n v="23"/>
    <n v="210147125"/>
    <n v="614941"/>
    <n v="30925"/>
    <n v="34021"/>
    <n v="1473"/>
    <n v="254963"/>
    <n v="325957"/>
  </r>
  <r>
    <s v="Brasil"/>
    <x v="0"/>
    <m/>
    <s v="76"/>
    <m/>
    <m/>
    <m/>
    <x v="101"/>
    <n v="23"/>
    <n v="210147125"/>
    <n v="645771"/>
    <n v="30830"/>
    <n v="35026"/>
    <n v="1005"/>
    <n v="266940"/>
    <n v="343805"/>
  </r>
  <r>
    <s v="Brasil"/>
    <x v="0"/>
    <m/>
    <s v="76"/>
    <m/>
    <m/>
    <m/>
    <x v="102"/>
    <n v="23"/>
    <n v="210147125"/>
    <n v="672846"/>
    <n v="27075"/>
    <n v="35930"/>
    <n v="904"/>
    <n v="277149"/>
    <n v="359767"/>
  </r>
  <r>
    <s v="Brasil"/>
    <x v="0"/>
    <m/>
    <s v="76"/>
    <m/>
    <m/>
    <m/>
    <x v="103"/>
    <n v="24"/>
    <n v="210147125"/>
    <n v="691758"/>
    <n v="18912"/>
    <n v="36455"/>
    <n v="525"/>
    <n v="283952"/>
    <n v="371351"/>
  </r>
  <r>
    <s v="Brasil"/>
    <x v="0"/>
    <m/>
    <s v="76"/>
    <m/>
    <m/>
    <m/>
    <x v="104"/>
    <n v="24"/>
    <n v="210147125"/>
    <n v="707412"/>
    <n v="15654"/>
    <n v="37134"/>
    <n v="679"/>
    <n v="290040"/>
    <n v="380238"/>
  </r>
  <r>
    <s v="Brasil"/>
    <x v="0"/>
    <m/>
    <s v="76"/>
    <m/>
    <m/>
    <m/>
    <x v="105"/>
    <n v="24"/>
    <n v="210147125"/>
    <n v="739503"/>
    <n v="32091"/>
    <n v="38406"/>
    <n v="1272"/>
    <n v="311064"/>
    <n v="390033"/>
  </r>
  <r>
    <s v="Brasil"/>
    <x v="0"/>
    <m/>
    <s v="76"/>
    <m/>
    <m/>
    <m/>
    <x v="106"/>
    <n v="24"/>
    <n v="210147125"/>
    <n v="772416"/>
    <n v="32913"/>
    <n v="39680"/>
    <n v="1274"/>
    <n v="325395"/>
    <n v="407341"/>
  </r>
  <r>
    <s v="Brasil"/>
    <x v="0"/>
    <m/>
    <s v="76"/>
    <m/>
    <m/>
    <m/>
    <x v="107"/>
    <n v="24"/>
    <n v="210147125"/>
    <n v="802828"/>
    <n v="30412"/>
    <n v="40919"/>
    <n v="1239"/>
    <n v="345595"/>
    <n v="416314"/>
  </r>
  <r>
    <s v="Brasil"/>
    <x v="0"/>
    <m/>
    <s v="76"/>
    <m/>
    <m/>
    <m/>
    <x v="108"/>
    <n v="24"/>
    <n v="210147125"/>
    <n v="828810"/>
    <n v="25982"/>
    <n v="41828"/>
    <n v="909"/>
    <n v="365063"/>
    <n v="421919"/>
  </r>
  <r>
    <s v="Brasil"/>
    <x v="0"/>
    <m/>
    <s v="76"/>
    <m/>
    <m/>
    <m/>
    <x v="109"/>
    <n v="24"/>
    <n v="210147125"/>
    <n v="850514"/>
    <n v="21704"/>
    <n v="42720"/>
    <n v="892"/>
    <n v="379245"/>
    <n v="428549"/>
  </r>
  <r>
    <s v="Brasil"/>
    <x v="0"/>
    <m/>
    <s v="76"/>
    <m/>
    <m/>
    <m/>
    <x v="110"/>
    <n v="25"/>
    <n v="210147125"/>
    <n v="867624"/>
    <n v="17110"/>
    <n v="43332"/>
    <n v="612"/>
    <n v="388492"/>
    <n v="435800"/>
  </r>
  <r>
    <s v="Brasil"/>
    <x v="0"/>
    <m/>
    <s v="76"/>
    <m/>
    <m/>
    <m/>
    <x v="111"/>
    <n v="25"/>
    <n v="210147125"/>
    <n v="888271"/>
    <n v="20647"/>
    <n v="43959"/>
    <n v="627"/>
    <n v="412252"/>
    <n v="432060"/>
  </r>
  <r>
    <s v="Brasil"/>
    <x v="0"/>
    <m/>
    <s v="76"/>
    <m/>
    <m/>
    <m/>
    <x v="112"/>
    <n v="25"/>
    <n v="210147125"/>
    <n v="923189"/>
    <n v="34918"/>
    <n v="45241"/>
    <n v="1282"/>
    <n v="441729"/>
    <n v="436219"/>
  </r>
  <r>
    <s v="Brasil"/>
    <x v="0"/>
    <m/>
    <s v="76"/>
    <m/>
    <m/>
    <m/>
    <x v="113"/>
    <n v="25"/>
    <n v="210147125"/>
    <n v="955377"/>
    <n v="32188"/>
    <n v="46510"/>
    <n v="1269"/>
    <n v="463474"/>
    <n v="445393"/>
  </r>
  <r>
    <s v="Brasil"/>
    <x v="0"/>
    <m/>
    <s v="76"/>
    <m/>
    <m/>
    <m/>
    <x v="114"/>
    <n v="25"/>
    <n v="210147125"/>
    <n v="978142"/>
    <n v="22765"/>
    <n v="47748"/>
    <n v="1238"/>
    <n v="482102"/>
    <n v="448292"/>
  </r>
  <r>
    <s v="Brasil"/>
    <x v="0"/>
    <m/>
    <s v="76"/>
    <m/>
    <m/>
    <m/>
    <x v="115"/>
    <n v="25"/>
    <n v="210147125"/>
    <n v="1032913"/>
    <n v="54771"/>
    <n v="48954"/>
    <n v="1206"/>
    <n v="507200"/>
    <n v="476759"/>
  </r>
  <r>
    <s v="Brasil"/>
    <x v="0"/>
    <m/>
    <s v="76"/>
    <m/>
    <m/>
    <m/>
    <x v="116"/>
    <n v="25"/>
    <n v="210147125"/>
    <n v="1067579"/>
    <n v="34666"/>
    <n v="49976"/>
    <n v="1022"/>
    <n v="520734"/>
    <n v="496869"/>
  </r>
  <r>
    <s v="Brasil"/>
    <x v="0"/>
    <m/>
    <s v="76"/>
    <m/>
    <m/>
    <m/>
    <x v="117"/>
    <n v="26"/>
    <n v="210147125"/>
    <n v="1085038"/>
    <n v="17459"/>
    <n v="50617"/>
    <n v="641"/>
    <n v="549386"/>
    <n v="485035"/>
  </r>
  <r>
    <s v="Brasil"/>
    <x v="0"/>
    <m/>
    <s v="76"/>
    <m/>
    <m/>
    <m/>
    <x v="118"/>
    <n v="26"/>
    <n v="210147125"/>
    <n v="1106470"/>
    <n v="21432"/>
    <n v="51271"/>
    <n v="654"/>
    <n v="571649"/>
    <n v="483550"/>
  </r>
  <r>
    <s v="Brasil"/>
    <x v="0"/>
    <m/>
    <s v="76"/>
    <m/>
    <m/>
    <m/>
    <x v="119"/>
    <n v="26"/>
    <n v="210147125"/>
    <n v="1145906"/>
    <n v="39436"/>
    <n v="52645"/>
    <n v="1374"/>
    <n v="613345"/>
    <n v="479916"/>
  </r>
  <r>
    <s v="Brasil"/>
    <x v="0"/>
    <m/>
    <s v="76"/>
    <m/>
    <m/>
    <m/>
    <x v="120"/>
    <n v="26"/>
    <n v="210147125"/>
    <n v="1188631"/>
    <n v="42725"/>
    <n v="53830"/>
    <n v="1185"/>
    <n v="649908"/>
    <n v="484893"/>
  </r>
  <r>
    <s v="Brasil"/>
    <x v="0"/>
    <m/>
    <s v="76"/>
    <m/>
    <m/>
    <m/>
    <x v="121"/>
    <n v="26"/>
    <n v="210147125"/>
    <n v="1228114"/>
    <n v="39483"/>
    <n v="54971"/>
    <n v="1141"/>
    <n v="673729"/>
    <n v="499414"/>
  </r>
  <r>
    <s v="Brasil"/>
    <x v="0"/>
    <m/>
    <s v="76"/>
    <m/>
    <m/>
    <m/>
    <x v="122"/>
    <n v="26"/>
    <n v="210147125"/>
    <n v="1274974"/>
    <n v="46860"/>
    <n v="55961"/>
    <n v="990"/>
    <n v="697526"/>
    <n v="521487"/>
  </r>
  <r>
    <s v="Brasil"/>
    <x v="0"/>
    <m/>
    <s v="76"/>
    <m/>
    <m/>
    <m/>
    <x v="123"/>
    <n v="26"/>
    <n v="210147125"/>
    <n v="1313667"/>
    <n v="38693"/>
    <n v="57070"/>
    <n v="1109"/>
    <n v="715905"/>
    <n v="540692"/>
  </r>
  <r>
    <s v="Brasil"/>
    <x v="0"/>
    <m/>
    <s v="76"/>
    <m/>
    <m/>
    <m/>
    <x v="124"/>
    <n v="27"/>
    <n v="210147125"/>
    <n v="1344143"/>
    <n v="30476"/>
    <n v="57622"/>
    <n v="552"/>
    <n v="733848"/>
    <n v="552673"/>
  </r>
  <r>
    <s v="Brasil"/>
    <x v="0"/>
    <m/>
    <s v="76"/>
    <m/>
    <m/>
    <m/>
    <x v="125"/>
    <n v="27"/>
    <n v="210147125"/>
    <n v="1368195"/>
    <n v="24052"/>
    <n v="58314"/>
    <n v="692"/>
    <n v="757462"/>
    <n v="552419"/>
  </r>
  <r>
    <s v="Brasil"/>
    <x v="0"/>
    <m/>
    <s v="76"/>
    <m/>
    <m/>
    <m/>
    <x v="126"/>
    <n v="27"/>
    <n v="210147125"/>
    <n v="1402041"/>
    <n v="33846"/>
    <n v="59594"/>
    <n v="1280"/>
    <n v="790040"/>
    <n v="552407"/>
  </r>
  <r>
    <s v="Brasil"/>
    <x v="0"/>
    <m/>
    <s v="76"/>
    <m/>
    <m/>
    <m/>
    <x v="127"/>
    <n v="27"/>
    <n v="210147125"/>
    <n v="1448753"/>
    <n v="46712"/>
    <n v="60632"/>
    <n v="1038"/>
    <n v="826866"/>
    <n v="561255"/>
  </r>
  <r>
    <s v="Brasil"/>
    <x v="0"/>
    <m/>
    <s v="76"/>
    <m/>
    <m/>
    <m/>
    <x v="128"/>
    <n v="27"/>
    <n v="210147125"/>
    <n v="1496858"/>
    <n v="48105"/>
    <n v="61884"/>
    <n v="1252"/>
    <n v="852816"/>
    <n v="582158"/>
  </r>
  <r>
    <s v="Brasil"/>
    <x v="0"/>
    <m/>
    <s v="76"/>
    <m/>
    <m/>
    <m/>
    <x v="129"/>
    <n v="27"/>
    <n v="210147125"/>
    <n v="1539081"/>
    <n v="42223"/>
    <n v="63174"/>
    <n v="1290"/>
    <n v="868372"/>
    <n v="607535"/>
  </r>
  <r>
    <s v="Brasil"/>
    <x v="0"/>
    <m/>
    <s v="76"/>
    <m/>
    <m/>
    <m/>
    <x v="130"/>
    <n v="27"/>
    <n v="210147125"/>
    <n v="1577004"/>
    <n v="37923"/>
    <n v="64265"/>
    <n v="1091"/>
    <n v="876359"/>
    <n v="636380"/>
  </r>
  <r>
    <s v="Brasil"/>
    <x v="0"/>
    <m/>
    <s v="76"/>
    <m/>
    <m/>
    <m/>
    <x v="131"/>
    <n v="28"/>
    <n v="210147125"/>
    <n v="1603055"/>
    <n v="26051"/>
    <n v="64867"/>
    <n v="602"/>
    <n v="906286"/>
    <n v="631902"/>
  </r>
  <r>
    <s v="Brasil"/>
    <x v="0"/>
    <m/>
    <s v="76"/>
    <m/>
    <m/>
    <m/>
    <x v="132"/>
    <n v="28"/>
    <n v="210147125"/>
    <n v="1623284"/>
    <n v="20229"/>
    <n v="65487"/>
    <n v="620"/>
    <n v="927292"/>
    <n v="630505"/>
  </r>
  <r>
    <s v="Brasil"/>
    <x v="0"/>
    <m/>
    <s v="76"/>
    <m/>
    <m/>
    <m/>
    <x v="133"/>
    <n v="28"/>
    <n v="210147125"/>
    <n v="1668589"/>
    <n v="45305"/>
    <n v="66741"/>
    <n v="1254"/>
    <n v="976977"/>
    <n v="624871"/>
  </r>
  <r>
    <s v="Brasil"/>
    <x v="0"/>
    <m/>
    <s v="76"/>
    <m/>
    <m/>
    <m/>
    <x v="134"/>
    <n v="28"/>
    <n v="210147125"/>
    <n v="1713160"/>
    <n v="44571"/>
    <n v="67964"/>
    <n v="1223"/>
    <n v="1020901"/>
    <n v="624295"/>
  </r>
  <r>
    <s v="Norte"/>
    <x v="1"/>
    <m/>
    <s v="11"/>
    <m/>
    <m/>
    <m/>
    <x v="0"/>
    <n v="9"/>
    <n v="1777225"/>
    <n v="0"/>
    <n v="0"/>
    <n v="0"/>
    <n v="0"/>
    <m/>
    <m/>
  </r>
  <r>
    <s v="Norte"/>
    <x v="1"/>
    <m/>
    <s v="11"/>
    <m/>
    <m/>
    <m/>
    <x v="1"/>
    <n v="9"/>
    <n v="1777225"/>
    <n v="0"/>
    <n v="0"/>
    <n v="0"/>
    <n v="0"/>
    <m/>
    <m/>
  </r>
  <r>
    <s v="Norte"/>
    <x v="1"/>
    <m/>
    <s v="11"/>
    <m/>
    <m/>
    <m/>
    <x v="2"/>
    <n v="9"/>
    <n v="1777225"/>
    <n v="0"/>
    <n v="0"/>
    <n v="0"/>
    <n v="0"/>
    <m/>
    <m/>
  </r>
  <r>
    <s v="Norte"/>
    <x v="1"/>
    <m/>
    <s v="11"/>
    <m/>
    <m/>
    <m/>
    <x v="3"/>
    <n v="9"/>
    <n v="1777225"/>
    <n v="0"/>
    <n v="0"/>
    <n v="0"/>
    <n v="0"/>
    <m/>
    <m/>
  </r>
  <r>
    <s v="Norte"/>
    <x v="1"/>
    <m/>
    <s v="11"/>
    <m/>
    <m/>
    <m/>
    <x v="4"/>
    <n v="9"/>
    <n v="1777225"/>
    <n v="0"/>
    <n v="0"/>
    <n v="0"/>
    <n v="0"/>
    <m/>
    <m/>
  </r>
  <r>
    <s v="Norte"/>
    <x v="1"/>
    <m/>
    <s v="11"/>
    <m/>
    <m/>
    <m/>
    <x v="5"/>
    <n v="10"/>
    <n v="1777225"/>
    <n v="0"/>
    <n v="0"/>
    <n v="0"/>
    <n v="0"/>
    <m/>
    <m/>
  </r>
  <r>
    <s v="Norte"/>
    <x v="1"/>
    <m/>
    <s v="11"/>
    <m/>
    <m/>
    <m/>
    <x v="6"/>
    <n v="10"/>
    <n v="1777225"/>
    <n v="0"/>
    <n v="0"/>
    <n v="0"/>
    <n v="0"/>
    <m/>
    <m/>
  </r>
  <r>
    <s v="Norte"/>
    <x v="1"/>
    <m/>
    <s v="11"/>
    <m/>
    <m/>
    <m/>
    <x v="7"/>
    <n v="10"/>
    <n v="1777225"/>
    <n v="0"/>
    <n v="0"/>
    <n v="0"/>
    <n v="0"/>
    <m/>
    <m/>
  </r>
  <r>
    <s v="Norte"/>
    <x v="1"/>
    <m/>
    <s v="11"/>
    <m/>
    <m/>
    <m/>
    <x v="8"/>
    <n v="10"/>
    <n v="1777225"/>
    <n v="0"/>
    <n v="0"/>
    <n v="0"/>
    <n v="0"/>
    <m/>
    <m/>
  </r>
  <r>
    <s v="Norte"/>
    <x v="1"/>
    <m/>
    <s v="11"/>
    <m/>
    <m/>
    <m/>
    <x v="9"/>
    <n v="10"/>
    <n v="1777225"/>
    <n v="0"/>
    <n v="0"/>
    <n v="0"/>
    <n v="0"/>
    <m/>
    <m/>
  </r>
  <r>
    <s v="Norte"/>
    <x v="1"/>
    <m/>
    <s v="11"/>
    <m/>
    <m/>
    <m/>
    <x v="10"/>
    <n v="10"/>
    <n v="1777225"/>
    <n v="0"/>
    <n v="0"/>
    <n v="0"/>
    <n v="0"/>
    <m/>
    <m/>
  </r>
  <r>
    <s v="Norte"/>
    <x v="1"/>
    <m/>
    <s v="11"/>
    <m/>
    <m/>
    <m/>
    <x v="11"/>
    <n v="10"/>
    <n v="1777225"/>
    <n v="0"/>
    <n v="0"/>
    <n v="0"/>
    <n v="0"/>
    <m/>
    <m/>
  </r>
  <r>
    <s v="Norte"/>
    <x v="1"/>
    <m/>
    <s v="11"/>
    <m/>
    <m/>
    <m/>
    <x v="12"/>
    <n v="11"/>
    <n v="1777225"/>
    <n v="0"/>
    <n v="0"/>
    <n v="0"/>
    <n v="0"/>
    <m/>
    <m/>
  </r>
  <r>
    <s v="Norte"/>
    <x v="1"/>
    <m/>
    <s v="11"/>
    <m/>
    <m/>
    <m/>
    <x v="13"/>
    <n v="11"/>
    <n v="1777225"/>
    <n v="0"/>
    <n v="0"/>
    <n v="0"/>
    <n v="0"/>
    <m/>
    <m/>
  </r>
  <r>
    <s v="Norte"/>
    <x v="1"/>
    <m/>
    <s v="11"/>
    <m/>
    <m/>
    <m/>
    <x v="14"/>
    <n v="11"/>
    <n v="1777225"/>
    <n v="0"/>
    <n v="0"/>
    <n v="0"/>
    <n v="0"/>
    <m/>
    <m/>
  </r>
  <r>
    <s v="Norte"/>
    <x v="1"/>
    <m/>
    <s v="11"/>
    <m/>
    <m/>
    <m/>
    <x v="15"/>
    <n v="11"/>
    <n v="1777225"/>
    <n v="0"/>
    <n v="0"/>
    <n v="0"/>
    <n v="0"/>
    <m/>
    <m/>
  </r>
  <r>
    <s v="Norte"/>
    <x v="1"/>
    <m/>
    <s v="11"/>
    <m/>
    <m/>
    <m/>
    <x v="16"/>
    <n v="11"/>
    <n v="1777225"/>
    <n v="0"/>
    <n v="0"/>
    <n v="0"/>
    <n v="0"/>
    <m/>
    <m/>
  </r>
  <r>
    <s v="Norte"/>
    <x v="1"/>
    <m/>
    <s v="11"/>
    <m/>
    <m/>
    <m/>
    <x v="17"/>
    <n v="11"/>
    <n v="1777225"/>
    <n v="0"/>
    <n v="0"/>
    <n v="0"/>
    <n v="0"/>
    <m/>
    <m/>
  </r>
  <r>
    <s v="Norte"/>
    <x v="1"/>
    <m/>
    <s v="11"/>
    <m/>
    <m/>
    <m/>
    <x v="18"/>
    <n v="11"/>
    <n v="1777225"/>
    <n v="0"/>
    <n v="0"/>
    <n v="0"/>
    <n v="0"/>
    <m/>
    <m/>
  </r>
  <r>
    <s v="Norte"/>
    <x v="1"/>
    <m/>
    <s v="11"/>
    <m/>
    <m/>
    <m/>
    <x v="19"/>
    <n v="12"/>
    <n v="1777225"/>
    <n v="0"/>
    <n v="0"/>
    <n v="0"/>
    <n v="0"/>
    <m/>
    <m/>
  </r>
  <r>
    <s v="Norte"/>
    <x v="1"/>
    <m/>
    <s v="11"/>
    <m/>
    <m/>
    <m/>
    <x v="20"/>
    <n v="12"/>
    <n v="1777225"/>
    <n v="0"/>
    <n v="0"/>
    <n v="0"/>
    <n v="0"/>
    <m/>
    <m/>
  </r>
  <r>
    <s v="Norte"/>
    <x v="1"/>
    <m/>
    <s v="11"/>
    <m/>
    <m/>
    <m/>
    <x v="21"/>
    <n v="12"/>
    <n v="1777225"/>
    <n v="0"/>
    <n v="0"/>
    <n v="0"/>
    <n v="0"/>
    <m/>
    <m/>
  </r>
  <r>
    <s v="Norte"/>
    <x v="1"/>
    <m/>
    <s v="11"/>
    <m/>
    <m/>
    <m/>
    <x v="22"/>
    <n v="12"/>
    <n v="1777225"/>
    <n v="0"/>
    <n v="0"/>
    <n v="0"/>
    <n v="0"/>
    <m/>
    <m/>
  </r>
  <r>
    <s v="Norte"/>
    <x v="1"/>
    <m/>
    <s v="11"/>
    <m/>
    <m/>
    <m/>
    <x v="23"/>
    <n v="12"/>
    <n v="1777225"/>
    <n v="0"/>
    <n v="0"/>
    <n v="0"/>
    <n v="0"/>
    <m/>
    <m/>
  </r>
  <r>
    <s v="Norte"/>
    <x v="1"/>
    <m/>
    <s v="11"/>
    <m/>
    <m/>
    <m/>
    <x v="24"/>
    <n v="12"/>
    <n v="1777225"/>
    <n v="1"/>
    <n v="1"/>
    <n v="0"/>
    <n v="0"/>
    <m/>
    <m/>
  </r>
  <r>
    <s v="Norte"/>
    <x v="1"/>
    <m/>
    <s v="11"/>
    <m/>
    <m/>
    <m/>
    <x v="25"/>
    <n v="12"/>
    <n v="1777225"/>
    <n v="1"/>
    <n v="0"/>
    <n v="0"/>
    <n v="0"/>
    <m/>
    <m/>
  </r>
  <r>
    <s v="Norte"/>
    <x v="1"/>
    <m/>
    <s v="11"/>
    <m/>
    <m/>
    <m/>
    <x v="26"/>
    <n v="13"/>
    <n v="1777225"/>
    <n v="3"/>
    <n v="2"/>
    <n v="0"/>
    <n v="0"/>
    <m/>
    <m/>
  </r>
  <r>
    <s v="Norte"/>
    <x v="1"/>
    <m/>
    <s v="11"/>
    <m/>
    <m/>
    <m/>
    <x v="27"/>
    <n v="13"/>
    <n v="1777225"/>
    <n v="3"/>
    <n v="0"/>
    <n v="0"/>
    <n v="0"/>
    <m/>
    <m/>
  </r>
  <r>
    <s v="Norte"/>
    <x v="1"/>
    <m/>
    <s v="11"/>
    <m/>
    <m/>
    <m/>
    <x v="28"/>
    <n v="13"/>
    <n v="1777225"/>
    <n v="3"/>
    <n v="0"/>
    <n v="0"/>
    <n v="0"/>
    <m/>
    <m/>
  </r>
  <r>
    <s v="Norte"/>
    <x v="1"/>
    <m/>
    <s v="11"/>
    <m/>
    <m/>
    <m/>
    <x v="29"/>
    <n v="13"/>
    <n v="1777225"/>
    <n v="5"/>
    <n v="2"/>
    <n v="0"/>
    <n v="0"/>
    <m/>
    <m/>
  </r>
  <r>
    <s v="Norte"/>
    <x v="1"/>
    <m/>
    <s v="11"/>
    <m/>
    <m/>
    <m/>
    <x v="30"/>
    <n v="13"/>
    <n v="1777225"/>
    <n v="5"/>
    <n v="0"/>
    <n v="0"/>
    <n v="0"/>
    <m/>
    <m/>
  </r>
  <r>
    <s v="Norte"/>
    <x v="1"/>
    <m/>
    <s v="11"/>
    <m/>
    <m/>
    <m/>
    <x v="31"/>
    <n v="13"/>
    <n v="1777225"/>
    <n v="6"/>
    <n v="1"/>
    <n v="0"/>
    <n v="0"/>
    <m/>
    <m/>
  </r>
  <r>
    <s v="Norte"/>
    <x v="1"/>
    <m/>
    <s v="11"/>
    <m/>
    <m/>
    <m/>
    <x v="32"/>
    <n v="13"/>
    <n v="1777225"/>
    <n v="6"/>
    <n v="0"/>
    <n v="0"/>
    <n v="0"/>
    <m/>
    <m/>
  </r>
  <r>
    <s v="Norte"/>
    <x v="1"/>
    <m/>
    <s v="11"/>
    <m/>
    <m/>
    <m/>
    <x v="33"/>
    <n v="14"/>
    <n v="1777225"/>
    <n v="6"/>
    <n v="0"/>
    <n v="0"/>
    <n v="0"/>
    <m/>
    <m/>
  </r>
  <r>
    <s v="Norte"/>
    <x v="1"/>
    <m/>
    <s v="11"/>
    <m/>
    <m/>
    <m/>
    <x v="34"/>
    <n v="14"/>
    <n v="1777225"/>
    <n v="6"/>
    <n v="0"/>
    <n v="0"/>
    <n v="0"/>
    <m/>
    <m/>
  </r>
  <r>
    <s v="Norte"/>
    <x v="1"/>
    <m/>
    <s v="11"/>
    <m/>
    <m/>
    <m/>
    <x v="35"/>
    <n v="14"/>
    <n v="1777225"/>
    <n v="8"/>
    <n v="2"/>
    <n v="1"/>
    <n v="1"/>
    <m/>
    <m/>
  </r>
  <r>
    <s v="Norte"/>
    <x v="1"/>
    <m/>
    <s v="11"/>
    <m/>
    <m/>
    <m/>
    <x v="36"/>
    <n v="14"/>
    <n v="1777225"/>
    <n v="9"/>
    <n v="1"/>
    <n v="1"/>
    <n v="0"/>
    <m/>
    <m/>
  </r>
  <r>
    <s v="Norte"/>
    <x v="1"/>
    <m/>
    <s v="11"/>
    <m/>
    <m/>
    <m/>
    <x v="37"/>
    <n v="14"/>
    <n v="1777225"/>
    <n v="10"/>
    <n v="1"/>
    <n v="1"/>
    <n v="0"/>
    <m/>
    <m/>
  </r>
  <r>
    <s v="Norte"/>
    <x v="1"/>
    <m/>
    <s v="11"/>
    <m/>
    <m/>
    <m/>
    <x v="38"/>
    <n v="14"/>
    <n v="1777225"/>
    <n v="10"/>
    <n v="0"/>
    <n v="1"/>
    <n v="0"/>
    <m/>
    <m/>
  </r>
  <r>
    <s v="Norte"/>
    <x v="1"/>
    <m/>
    <s v="11"/>
    <m/>
    <m/>
    <m/>
    <x v="39"/>
    <n v="14"/>
    <n v="1777225"/>
    <n v="11"/>
    <n v="1"/>
    <n v="1"/>
    <n v="0"/>
    <m/>
    <m/>
  </r>
  <r>
    <s v="Norte"/>
    <x v="1"/>
    <m/>
    <s v="11"/>
    <m/>
    <m/>
    <m/>
    <x v="40"/>
    <n v="15"/>
    <n v="1777225"/>
    <n v="12"/>
    <n v="1"/>
    <n v="1"/>
    <n v="0"/>
    <m/>
    <m/>
  </r>
  <r>
    <s v="Norte"/>
    <x v="1"/>
    <m/>
    <s v="11"/>
    <m/>
    <m/>
    <m/>
    <x v="41"/>
    <n v="15"/>
    <n v="1777225"/>
    <n v="14"/>
    <n v="2"/>
    <n v="1"/>
    <n v="0"/>
    <m/>
    <m/>
  </r>
  <r>
    <s v="Norte"/>
    <x v="1"/>
    <m/>
    <s v="11"/>
    <m/>
    <m/>
    <m/>
    <x v="42"/>
    <n v="15"/>
    <n v="1777225"/>
    <n v="18"/>
    <n v="4"/>
    <n v="1"/>
    <n v="0"/>
    <m/>
    <m/>
  </r>
  <r>
    <s v="Norte"/>
    <x v="1"/>
    <m/>
    <s v="11"/>
    <m/>
    <m/>
    <m/>
    <x v="43"/>
    <n v="15"/>
    <n v="1777225"/>
    <n v="18"/>
    <n v="0"/>
    <n v="1"/>
    <n v="0"/>
    <m/>
    <m/>
  </r>
  <r>
    <s v="Norte"/>
    <x v="1"/>
    <m/>
    <s v="11"/>
    <m/>
    <m/>
    <m/>
    <x v="44"/>
    <n v="15"/>
    <n v="1777225"/>
    <n v="28"/>
    <n v="10"/>
    <n v="2"/>
    <n v="1"/>
    <m/>
    <m/>
  </r>
  <r>
    <s v="Norte"/>
    <x v="1"/>
    <m/>
    <s v="11"/>
    <m/>
    <m/>
    <m/>
    <x v="45"/>
    <n v="15"/>
    <n v="1777225"/>
    <n v="32"/>
    <n v="4"/>
    <n v="2"/>
    <n v="0"/>
    <m/>
    <m/>
  </r>
  <r>
    <s v="Norte"/>
    <x v="1"/>
    <m/>
    <s v="11"/>
    <m/>
    <m/>
    <m/>
    <x v="46"/>
    <n v="15"/>
    <n v="1777225"/>
    <n v="33"/>
    <n v="1"/>
    <n v="2"/>
    <n v="0"/>
    <m/>
    <m/>
  </r>
  <r>
    <s v="Norte"/>
    <x v="1"/>
    <m/>
    <s v="11"/>
    <m/>
    <m/>
    <m/>
    <x v="47"/>
    <n v="16"/>
    <n v="1777225"/>
    <n v="35"/>
    <n v="2"/>
    <n v="2"/>
    <n v="0"/>
    <m/>
    <m/>
  </r>
  <r>
    <s v="Norte"/>
    <x v="1"/>
    <m/>
    <s v="11"/>
    <m/>
    <m/>
    <m/>
    <x v="48"/>
    <n v="16"/>
    <n v="1777225"/>
    <n v="42"/>
    <n v="7"/>
    <n v="2"/>
    <n v="0"/>
    <m/>
    <m/>
  </r>
  <r>
    <s v="Norte"/>
    <x v="1"/>
    <m/>
    <s v="11"/>
    <m/>
    <m/>
    <m/>
    <x v="49"/>
    <n v="16"/>
    <n v="1777225"/>
    <n v="64"/>
    <n v="22"/>
    <n v="2"/>
    <n v="0"/>
    <m/>
    <m/>
  </r>
  <r>
    <s v="Norte"/>
    <x v="1"/>
    <m/>
    <s v="11"/>
    <m/>
    <m/>
    <m/>
    <x v="50"/>
    <n v="16"/>
    <n v="1777225"/>
    <n v="69"/>
    <n v="5"/>
    <n v="2"/>
    <n v="0"/>
    <m/>
    <m/>
  </r>
  <r>
    <s v="Norte"/>
    <x v="1"/>
    <m/>
    <s v="11"/>
    <m/>
    <m/>
    <m/>
    <x v="51"/>
    <n v="16"/>
    <n v="1777225"/>
    <n v="76"/>
    <n v="7"/>
    <n v="3"/>
    <n v="1"/>
    <m/>
    <m/>
  </r>
  <r>
    <s v="Norte"/>
    <x v="1"/>
    <m/>
    <s v="11"/>
    <m/>
    <m/>
    <m/>
    <x v="52"/>
    <n v="16"/>
    <n v="1777225"/>
    <n v="92"/>
    <n v="16"/>
    <n v="3"/>
    <n v="0"/>
    <m/>
    <m/>
  </r>
  <r>
    <s v="Norte"/>
    <x v="1"/>
    <m/>
    <s v="11"/>
    <m/>
    <m/>
    <m/>
    <x v="53"/>
    <n v="16"/>
    <n v="1777225"/>
    <n v="110"/>
    <n v="18"/>
    <n v="3"/>
    <n v="0"/>
    <m/>
    <m/>
  </r>
  <r>
    <s v="Norte"/>
    <x v="1"/>
    <m/>
    <s v="11"/>
    <m/>
    <m/>
    <m/>
    <x v="54"/>
    <n v="17"/>
    <n v="1777225"/>
    <n v="128"/>
    <n v="18"/>
    <n v="4"/>
    <n v="1"/>
    <m/>
    <m/>
  </r>
  <r>
    <s v="Norte"/>
    <x v="1"/>
    <m/>
    <s v="11"/>
    <m/>
    <m/>
    <m/>
    <x v="55"/>
    <n v="17"/>
    <n v="1777225"/>
    <n v="160"/>
    <n v="32"/>
    <n v="4"/>
    <n v="0"/>
    <m/>
    <m/>
  </r>
  <r>
    <s v="Norte"/>
    <x v="1"/>
    <m/>
    <s v="11"/>
    <m/>
    <m/>
    <m/>
    <x v="56"/>
    <n v="17"/>
    <n v="1777225"/>
    <n v="199"/>
    <n v="39"/>
    <n v="4"/>
    <n v="0"/>
    <m/>
    <m/>
  </r>
  <r>
    <s v="Norte"/>
    <x v="1"/>
    <m/>
    <s v="11"/>
    <m/>
    <m/>
    <m/>
    <x v="57"/>
    <n v="17"/>
    <n v="1777225"/>
    <n v="223"/>
    <n v="24"/>
    <n v="5"/>
    <n v="1"/>
    <m/>
    <m/>
  </r>
  <r>
    <s v="Norte"/>
    <x v="1"/>
    <m/>
    <s v="11"/>
    <m/>
    <m/>
    <m/>
    <x v="58"/>
    <n v="17"/>
    <n v="1777225"/>
    <n v="250"/>
    <n v="27"/>
    <n v="5"/>
    <n v="0"/>
    <m/>
    <m/>
  </r>
  <r>
    <s v="Norte"/>
    <x v="1"/>
    <m/>
    <s v="11"/>
    <m/>
    <m/>
    <m/>
    <x v="59"/>
    <n v="17"/>
    <n v="1777225"/>
    <n v="290"/>
    <n v="40"/>
    <n v="5"/>
    <n v="0"/>
    <m/>
    <m/>
  </r>
  <r>
    <s v="Norte"/>
    <x v="1"/>
    <m/>
    <s v="11"/>
    <m/>
    <m/>
    <m/>
    <x v="60"/>
    <n v="17"/>
    <n v="1777225"/>
    <n v="328"/>
    <n v="38"/>
    <n v="7"/>
    <n v="2"/>
    <m/>
    <m/>
  </r>
  <r>
    <s v="Norte"/>
    <x v="1"/>
    <m/>
    <s v="11"/>
    <m/>
    <m/>
    <m/>
    <x v="61"/>
    <n v="18"/>
    <n v="1777225"/>
    <n v="364"/>
    <n v="36"/>
    <n v="10"/>
    <n v="3"/>
    <m/>
    <m/>
  </r>
  <r>
    <s v="Norte"/>
    <x v="1"/>
    <m/>
    <s v="11"/>
    <m/>
    <m/>
    <m/>
    <x v="62"/>
    <n v="18"/>
    <n v="1777225"/>
    <n v="393"/>
    <n v="29"/>
    <n v="10"/>
    <n v="0"/>
    <m/>
    <m/>
  </r>
  <r>
    <s v="Norte"/>
    <x v="1"/>
    <m/>
    <s v="11"/>
    <m/>
    <m/>
    <m/>
    <x v="63"/>
    <n v="18"/>
    <n v="1777225"/>
    <n v="413"/>
    <n v="20"/>
    <n v="11"/>
    <n v="1"/>
    <m/>
    <m/>
  </r>
  <r>
    <s v="Norte"/>
    <x v="1"/>
    <m/>
    <s v="11"/>
    <m/>
    <m/>
    <m/>
    <x v="64"/>
    <n v="18"/>
    <n v="1777225"/>
    <n v="433"/>
    <n v="20"/>
    <n v="15"/>
    <n v="4"/>
    <m/>
    <m/>
  </r>
  <r>
    <s v="Norte"/>
    <x v="1"/>
    <m/>
    <s v="11"/>
    <m/>
    <m/>
    <m/>
    <x v="65"/>
    <n v="18"/>
    <n v="1777225"/>
    <n v="502"/>
    <n v="69"/>
    <n v="16"/>
    <n v="1"/>
    <m/>
    <m/>
  </r>
  <r>
    <s v="Norte"/>
    <x v="1"/>
    <m/>
    <s v="11"/>
    <m/>
    <m/>
    <m/>
    <x v="66"/>
    <n v="18"/>
    <n v="1777225"/>
    <n v="585"/>
    <n v="83"/>
    <n v="18"/>
    <n v="2"/>
    <m/>
    <m/>
  </r>
  <r>
    <s v="Norte"/>
    <x v="1"/>
    <m/>
    <s v="11"/>
    <m/>
    <m/>
    <m/>
    <x v="67"/>
    <n v="18"/>
    <n v="1777225"/>
    <n v="653"/>
    <n v="68"/>
    <n v="23"/>
    <n v="5"/>
    <m/>
    <m/>
  </r>
  <r>
    <s v="Norte"/>
    <x v="1"/>
    <m/>
    <s v="11"/>
    <m/>
    <m/>
    <m/>
    <x v="68"/>
    <n v="19"/>
    <n v="1777225"/>
    <n v="705"/>
    <n v="52"/>
    <n v="24"/>
    <n v="1"/>
    <m/>
    <m/>
  </r>
  <r>
    <s v="Norte"/>
    <x v="1"/>
    <m/>
    <s v="11"/>
    <m/>
    <m/>
    <m/>
    <x v="69"/>
    <n v="19"/>
    <n v="1777225"/>
    <n v="756"/>
    <n v="51"/>
    <n v="25"/>
    <n v="1"/>
    <m/>
    <m/>
  </r>
  <r>
    <s v="Norte"/>
    <x v="1"/>
    <m/>
    <s v="11"/>
    <m/>
    <m/>
    <m/>
    <x v="70"/>
    <n v="19"/>
    <n v="1777225"/>
    <n v="861"/>
    <n v="105"/>
    <n v="29"/>
    <n v="4"/>
    <m/>
    <m/>
  </r>
  <r>
    <s v="Norte"/>
    <x v="1"/>
    <m/>
    <s v="11"/>
    <m/>
    <m/>
    <m/>
    <x v="71"/>
    <n v="19"/>
    <n v="1777225"/>
    <n v="943"/>
    <n v="82"/>
    <n v="33"/>
    <n v="4"/>
    <m/>
    <m/>
  </r>
  <r>
    <s v="Norte"/>
    <x v="1"/>
    <m/>
    <s v="11"/>
    <m/>
    <m/>
    <m/>
    <x v="72"/>
    <n v="19"/>
    <n v="1777225"/>
    <n v="1098"/>
    <n v="155"/>
    <n v="37"/>
    <n v="4"/>
    <m/>
    <m/>
  </r>
  <r>
    <s v="Norte"/>
    <x v="1"/>
    <m/>
    <s v="11"/>
    <m/>
    <m/>
    <m/>
    <x v="73"/>
    <n v="19"/>
    <n v="1777225"/>
    <n v="1222"/>
    <n v="124"/>
    <n v="39"/>
    <n v="2"/>
    <m/>
    <m/>
  </r>
  <r>
    <s v="Norte"/>
    <x v="1"/>
    <m/>
    <s v="11"/>
    <m/>
    <m/>
    <m/>
    <x v="74"/>
    <n v="19"/>
    <n v="1777225"/>
    <n v="1263"/>
    <n v="41"/>
    <n v="41"/>
    <n v="2"/>
    <m/>
    <m/>
  </r>
  <r>
    <s v="Norte"/>
    <x v="1"/>
    <m/>
    <s v="11"/>
    <m/>
    <m/>
    <m/>
    <x v="75"/>
    <n v="20"/>
    <n v="1777225"/>
    <n v="1302"/>
    <n v="39"/>
    <n v="43"/>
    <n v="2"/>
    <m/>
    <m/>
  </r>
  <r>
    <s v="Norte"/>
    <x v="1"/>
    <m/>
    <s v="11"/>
    <m/>
    <m/>
    <m/>
    <x v="76"/>
    <n v="20"/>
    <n v="1777225"/>
    <n v="1396"/>
    <n v="94"/>
    <n v="47"/>
    <n v="4"/>
    <m/>
    <m/>
  </r>
  <r>
    <s v="Norte"/>
    <x v="1"/>
    <m/>
    <s v="11"/>
    <m/>
    <m/>
    <m/>
    <x v="77"/>
    <n v="20"/>
    <n v="1777225"/>
    <n v="1460"/>
    <n v="64"/>
    <n v="50"/>
    <n v="3"/>
    <m/>
    <m/>
  </r>
  <r>
    <s v="Norte"/>
    <x v="1"/>
    <m/>
    <s v="11"/>
    <m/>
    <m/>
    <m/>
    <x v="78"/>
    <n v="20"/>
    <n v="1777225"/>
    <n v="1612"/>
    <n v="152"/>
    <n v="50"/>
    <n v="0"/>
    <m/>
    <m/>
  </r>
  <r>
    <s v="Norte"/>
    <x v="1"/>
    <m/>
    <s v="11"/>
    <m/>
    <m/>
    <m/>
    <x v="79"/>
    <n v="20"/>
    <n v="1777225"/>
    <n v="1686"/>
    <n v="74"/>
    <n v="56"/>
    <n v="6"/>
    <m/>
    <m/>
  </r>
  <r>
    <s v="Norte"/>
    <x v="1"/>
    <m/>
    <s v="11"/>
    <m/>
    <m/>
    <m/>
    <x v="80"/>
    <n v="20"/>
    <n v="1777225"/>
    <n v="1789"/>
    <n v="103"/>
    <n v="62"/>
    <n v="6"/>
    <m/>
    <m/>
  </r>
  <r>
    <s v="Norte"/>
    <x v="1"/>
    <m/>
    <s v="11"/>
    <m/>
    <m/>
    <m/>
    <x v="81"/>
    <n v="20"/>
    <n v="1777225"/>
    <n v="1919"/>
    <n v="130"/>
    <n v="69"/>
    <n v="7"/>
    <m/>
    <m/>
  </r>
  <r>
    <s v="Norte"/>
    <x v="1"/>
    <m/>
    <s v="11"/>
    <m/>
    <m/>
    <m/>
    <x v="82"/>
    <n v="21"/>
    <n v="1777225"/>
    <n v="1963"/>
    <n v="44"/>
    <n v="74"/>
    <n v="5"/>
    <m/>
    <m/>
  </r>
  <r>
    <s v="Norte"/>
    <x v="1"/>
    <m/>
    <s v="11"/>
    <m/>
    <m/>
    <m/>
    <x v="83"/>
    <n v="21"/>
    <n v="1777225"/>
    <n v="2043"/>
    <n v="80"/>
    <n v="77"/>
    <n v="3"/>
    <m/>
    <m/>
  </r>
  <r>
    <s v="Norte"/>
    <x v="1"/>
    <m/>
    <s v="11"/>
    <m/>
    <m/>
    <m/>
    <x v="84"/>
    <n v="21"/>
    <n v="1777225"/>
    <n v="2257"/>
    <n v="214"/>
    <n v="87"/>
    <n v="10"/>
    <m/>
    <m/>
  </r>
  <r>
    <s v="Norte"/>
    <x v="1"/>
    <m/>
    <s v="11"/>
    <m/>
    <m/>
    <m/>
    <x v="85"/>
    <n v="21"/>
    <n v="1777225"/>
    <n v="2499"/>
    <n v="242"/>
    <n v="90"/>
    <n v="3"/>
    <m/>
    <m/>
  </r>
  <r>
    <s v="Norte"/>
    <x v="1"/>
    <m/>
    <s v="11"/>
    <m/>
    <m/>
    <m/>
    <x v="86"/>
    <n v="21"/>
    <n v="1777225"/>
    <n v="2659"/>
    <n v="160"/>
    <n v="101"/>
    <n v="11"/>
    <m/>
    <m/>
  </r>
  <r>
    <s v="Norte"/>
    <x v="1"/>
    <m/>
    <s v="11"/>
    <m/>
    <m/>
    <m/>
    <x v="87"/>
    <n v="21"/>
    <n v="1777225"/>
    <n v="2774"/>
    <n v="115"/>
    <n v="106"/>
    <n v="5"/>
    <m/>
    <m/>
  </r>
  <r>
    <s v="Norte"/>
    <x v="1"/>
    <m/>
    <s v="11"/>
    <m/>
    <m/>
    <m/>
    <x v="88"/>
    <n v="21"/>
    <n v="1777225"/>
    <n v="3109"/>
    <n v="335"/>
    <n v="115"/>
    <n v="9"/>
    <m/>
    <m/>
  </r>
  <r>
    <s v="Norte"/>
    <x v="1"/>
    <m/>
    <s v="11"/>
    <m/>
    <m/>
    <m/>
    <x v="89"/>
    <n v="22"/>
    <n v="1777225"/>
    <n v="3201"/>
    <n v="92"/>
    <n v="121"/>
    <n v="6"/>
    <m/>
    <m/>
  </r>
  <r>
    <s v="Norte"/>
    <x v="1"/>
    <m/>
    <s v="11"/>
    <m/>
    <m/>
    <m/>
    <x v="90"/>
    <n v="22"/>
    <n v="1777225"/>
    <n v="3268"/>
    <n v="67"/>
    <n v="121"/>
    <n v="0"/>
    <m/>
    <m/>
  </r>
  <r>
    <s v="Norte"/>
    <x v="1"/>
    <m/>
    <s v="11"/>
    <m/>
    <m/>
    <m/>
    <x v="91"/>
    <n v="22"/>
    <n v="1777225"/>
    <n v="3493"/>
    <n v="225"/>
    <n v="133"/>
    <n v="12"/>
    <m/>
    <m/>
  </r>
  <r>
    <s v="Norte"/>
    <x v="1"/>
    <m/>
    <s v="11"/>
    <m/>
    <m/>
    <m/>
    <x v="92"/>
    <n v="22"/>
    <n v="1777225"/>
    <n v="3862"/>
    <n v="369"/>
    <n v="137"/>
    <n v="4"/>
    <m/>
    <m/>
  </r>
  <r>
    <s v="Norte"/>
    <x v="1"/>
    <m/>
    <s v="11"/>
    <m/>
    <m/>
    <m/>
    <x v="93"/>
    <n v="22"/>
    <n v="1777225"/>
    <n v="4252"/>
    <n v="390"/>
    <n v="142"/>
    <n v="5"/>
    <m/>
    <m/>
  </r>
  <r>
    <s v="Norte"/>
    <x v="1"/>
    <m/>
    <s v="11"/>
    <m/>
    <m/>
    <m/>
    <x v="94"/>
    <n v="22"/>
    <n v="1777225"/>
    <n v="4502"/>
    <n v="250"/>
    <n v="145"/>
    <n v="3"/>
    <m/>
    <m/>
  </r>
  <r>
    <s v="Norte"/>
    <x v="1"/>
    <m/>
    <s v="11"/>
    <m/>
    <m/>
    <m/>
    <x v="95"/>
    <n v="22"/>
    <n v="1777225"/>
    <n v="4743"/>
    <n v="241"/>
    <n v="151"/>
    <n v="6"/>
    <m/>
    <m/>
  </r>
  <r>
    <s v="Norte"/>
    <x v="1"/>
    <m/>
    <s v="11"/>
    <m/>
    <m/>
    <m/>
    <x v="96"/>
    <n v="23"/>
    <n v="1777225"/>
    <n v="4942"/>
    <n v="199"/>
    <n v="156"/>
    <n v="5"/>
    <m/>
    <m/>
  </r>
  <r>
    <s v="Norte"/>
    <x v="1"/>
    <m/>
    <s v="11"/>
    <m/>
    <m/>
    <m/>
    <x v="97"/>
    <n v="23"/>
    <n v="1777225"/>
    <n v="5172"/>
    <n v="230"/>
    <n v="159"/>
    <n v="3"/>
    <m/>
    <m/>
  </r>
  <r>
    <s v="Norte"/>
    <x v="1"/>
    <m/>
    <s v="11"/>
    <m/>
    <m/>
    <m/>
    <x v="98"/>
    <n v="23"/>
    <n v="1777225"/>
    <n v="5477"/>
    <n v="305"/>
    <n v="172"/>
    <n v="13"/>
    <m/>
    <m/>
  </r>
  <r>
    <s v="Norte"/>
    <x v="1"/>
    <m/>
    <s v="11"/>
    <m/>
    <m/>
    <m/>
    <x v="99"/>
    <n v="23"/>
    <n v="1777225"/>
    <n v="5713"/>
    <n v="236"/>
    <n v="180"/>
    <n v="8"/>
    <m/>
    <m/>
  </r>
  <r>
    <s v="Norte"/>
    <x v="1"/>
    <m/>
    <s v="11"/>
    <m/>
    <m/>
    <m/>
    <x v="100"/>
    <n v="23"/>
    <n v="1777225"/>
    <n v="6459"/>
    <n v="746"/>
    <n v="194"/>
    <n v="14"/>
    <m/>
    <m/>
  </r>
  <r>
    <s v="Norte"/>
    <x v="1"/>
    <m/>
    <s v="11"/>
    <m/>
    <m/>
    <m/>
    <x v="101"/>
    <n v="23"/>
    <n v="1777225"/>
    <n v="6862"/>
    <n v="403"/>
    <n v="213"/>
    <n v="19"/>
    <m/>
    <m/>
  </r>
  <r>
    <s v="Norte"/>
    <x v="1"/>
    <m/>
    <s v="11"/>
    <m/>
    <m/>
    <m/>
    <x v="102"/>
    <n v="23"/>
    <n v="1777225"/>
    <n v="7700"/>
    <n v="838"/>
    <n v="228"/>
    <n v="15"/>
    <m/>
    <m/>
  </r>
  <r>
    <s v="Norte"/>
    <x v="1"/>
    <m/>
    <s v="11"/>
    <m/>
    <m/>
    <m/>
    <x v="103"/>
    <n v="24"/>
    <n v="1777225"/>
    <n v="8110"/>
    <n v="410"/>
    <n v="235"/>
    <n v="7"/>
    <m/>
    <m/>
  </r>
  <r>
    <s v="Norte"/>
    <x v="1"/>
    <m/>
    <s v="11"/>
    <m/>
    <m/>
    <m/>
    <x v="104"/>
    <n v="24"/>
    <n v="1777225"/>
    <n v="8626"/>
    <n v="516"/>
    <n v="245"/>
    <n v="10"/>
    <m/>
    <m/>
  </r>
  <r>
    <s v="Norte"/>
    <x v="1"/>
    <m/>
    <s v="11"/>
    <m/>
    <m/>
    <m/>
    <x v="105"/>
    <n v="24"/>
    <n v="1777225"/>
    <n v="9220"/>
    <n v="594"/>
    <n v="255"/>
    <n v="10"/>
    <m/>
    <m/>
  </r>
  <r>
    <s v="Norte"/>
    <x v="1"/>
    <m/>
    <s v="11"/>
    <m/>
    <m/>
    <m/>
    <x v="106"/>
    <n v="24"/>
    <n v="1777225"/>
    <n v="9850"/>
    <n v="630"/>
    <n v="267"/>
    <n v="12"/>
    <m/>
    <m/>
  </r>
  <r>
    <s v="Norte"/>
    <x v="1"/>
    <m/>
    <s v="11"/>
    <m/>
    <m/>
    <m/>
    <x v="107"/>
    <n v="24"/>
    <n v="1777225"/>
    <n v="10547"/>
    <n v="697"/>
    <n v="293"/>
    <n v="26"/>
    <m/>
    <m/>
  </r>
  <r>
    <s v="Norte"/>
    <x v="1"/>
    <m/>
    <s v="11"/>
    <m/>
    <m/>
    <m/>
    <x v="108"/>
    <n v="24"/>
    <n v="1777225"/>
    <n v="11224"/>
    <n v="677"/>
    <n v="296"/>
    <n v="3"/>
    <m/>
    <m/>
  </r>
  <r>
    <s v="Norte"/>
    <x v="1"/>
    <m/>
    <s v="11"/>
    <m/>
    <m/>
    <m/>
    <x v="109"/>
    <n v="24"/>
    <n v="1777225"/>
    <n v="11710"/>
    <n v="486"/>
    <n v="309"/>
    <n v="13"/>
    <m/>
    <m/>
  </r>
  <r>
    <s v="Norte"/>
    <x v="1"/>
    <m/>
    <s v="11"/>
    <m/>
    <m/>
    <m/>
    <x v="110"/>
    <n v="25"/>
    <n v="1777225"/>
    <n v="11865"/>
    <n v="155"/>
    <n v="324"/>
    <n v="15"/>
    <m/>
    <m/>
  </r>
  <r>
    <s v="Norte"/>
    <x v="1"/>
    <m/>
    <s v="11"/>
    <m/>
    <m/>
    <m/>
    <x v="111"/>
    <n v="25"/>
    <n v="1777225"/>
    <n v="12180"/>
    <n v="315"/>
    <n v="332"/>
    <n v="8"/>
    <m/>
    <m/>
  </r>
  <r>
    <s v="Norte"/>
    <x v="1"/>
    <m/>
    <s v="11"/>
    <m/>
    <m/>
    <m/>
    <x v="112"/>
    <n v="25"/>
    <n v="1777225"/>
    <n v="13010"/>
    <n v="830"/>
    <n v="346"/>
    <n v="14"/>
    <m/>
    <m/>
  </r>
  <r>
    <s v="Norte"/>
    <x v="1"/>
    <m/>
    <s v="11"/>
    <m/>
    <m/>
    <m/>
    <x v="113"/>
    <n v="25"/>
    <n v="1777225"/>
    <n v="13567"/>
    <n v="557"/>
    <n v="360"/>
    <n v="14"/>
    <m/>
    <m/>
  </r>
  <r>
    <s v="Norte"/>
    <x v="1"/>
    <m/>
    <s v="11"/>
    <m/>
    <m/>
    <m/>
    <x v="114"/>
    <n v="25"/>
    <n v="1777225"/>
    <n v="13804"/>
    <n v="237"/>
    <n v="374"/>
    <n v="14"/>
    <m/>
    <m/>
  </r>
  <r>
    <s v="Norte"/>
    <x v="1"/>
    <m/>
    <s v="11"/>
    <m/>
    <m/>
    <m/>
    <x v="115"/>
    <n v="25"/>
    <n v="1777225"/>
    <n v="14353"/>
    <n v="549"/>
    <n v="391"/>
    <n v="17"/>
    <m/>
    <m/>
  </r>
  <r>
    <s v="Norte"/>
    <x v="1"/>
    <m/>
    <s v="11"/>
    <m/>
    <m/>
    <m/>
    <x v="116"/>
    <n v="25"/>
    <n v="1777225"/>
    <n v="14952"/>
    <n v="599"/>
    <n v="409"/>
    <n v="18"/>
    <m/>
    <m/>
  </r>
  <r>
    <s v="Norte"/>
    <x v="1"/>
    <m/>
    <s v="11"/>
    <m/>
    <m/>
    <m/>
    <x v="117"/>
    <n v="26"/>
    <n v="1777225"/>
    <n v="15181"/>
    <n v="229"/>
    <n v="417"/>
    <n v="8"/>
    <m/>
    <m/>
  </r>
  <r>
    <s v="Norte"/>
    <x v="1"/>
    <m/>
    <s v="11"/>
    <m/>
    <m/>
    <m/>
    <x v="118"/>
    <n v="26"/>
    <n v="1777225"/>
    <n v="15827"/>
    <n v="646"/>
    <n v="431"/>
    <n v="14"/>
    <m/>
    <m/>
  </r>
  <r>
    <s v="Norte"/>
    <x v="1"/>
    <m/>
    <s v="11"/>
    <m/>
    <m/>
    <m/>
    <x v="119"/>
    <n v="26"/>
    <n v="1777225"/>
    <n v="16498"/>
    <n v="671"/>
    <n v="444"/>
    <n v="13"/>
    <m/>
    <m/>
  </r>
  <r>
    <s v="Norte"/>
    <x v="1"/>
    <m/>
    <s v="11"/>
    <m/>
    <m/>
    <m/>
    <x v="120"/>
    <n v="26"/>
    <n v="1777225"/>
    <n v="17424"/>
    <n v="926"/>
    <n v="455"/>
    <n v="11"/>
    <m/>
    <m/>
  </r>
  <r>
    <s v="Norte"/>
    <x v="1"/>
    <m/>
    <s v="11"/>
    <m/>
    <m/>
    <m/>
    <x v="121"/>
    <n v="26"/>
    <n v="1777225"/>
    <n v="18173"/>
    <n v="749"/>
    <n v="467"/>
    <n v="12"/>
    <m/>
    <m/>
  </r>
  <r>
    <s v="Norte"/>
    <x v="1"/>
    <m/>
    <s v="11"/>
    <m/>
    <m/>
    <m/>
    <x v="122"/>
    <n v="26"/>
    <n v="1777225"/>
    <n v="19271"/>
    <n v="1098"/>
    <n v="476"/>
    <n v="9"/>
    <m/>
    <m/>
  </r>
  <r>
    <s v="Norte"/>
    <x v="1"/>
    <m/>
    <s v="11"/>
    <m/>
    <m/>
    <m/>
    <x v="123"/>
    <n v="26"/>
    <n v="1777225"/>
    <n v="19271"/>
    <n v="0"/>
    <n v="476"/>
    <n v="0"/>
    <m/>
    <m/>
  </r>
  <r>
    <s v="Norte"/>
    <x v="1"/>
    <m/>
    <s v="11"/>
    <m/>
    <m/>
    <m/>
    <x v="124"/>
    <n v="27"/>
    <n v="1777225"/>
    <n v="19820"/>
    <n v="549"/>
    <n v="486"/>
    <n v="10"/>
    <m/>
    <m/>
  </r>
  <r>
    <s v="Norte"/>
    <x v="1"/>
    <m/>
    <s v="11"/>
    <m/>
    <m/>
    <m/>
    <x v="125"/>
    <n v="27"/>
    <n v="1777225"/>
    <n v="20406"/>
    <n v="586"/>
    <n v="500"/>
    <n v="14"/>
    <m/>
    <m/>
  </r>
  <r>
    <s v="Norte"/>
    <x v="1"/>
    <m/>
    <s v="11"/>
    <m/>
    <m/>
    <m/>
    <x v="126"/>
    <n v="27"/>
    <n v="1777225"/>
    <n v="21251"/>
    <n v="845"/>
    <n v="518"/>
    <n v="18"/>
    <m/>
    <m/>
  </r>
  <r>
    <s v="Norte"/>
    <x v="1"/>
    <m/>
    <s v="11"/>
    <m/>
    <m/>
    <m/>
    <x v="127"/>
    <n v="27"/>
    <n v="1777225"/>
    <n v="21462"/>
    <n v="211"/>
    <n v="520"/>
    <n v="2"/>
    <m/>
    <m/>
  </r>
  <r>
    <s v="Norte"/>
    <x v="1"/>
    <m/>
    <s v="11"/>
    <m/>
    <m/>
    <m/>
    <x v="128"/>
    <n v="27"/>
    <n v="1777225"/>
    <n v="21970"/>
    <n v="508"/>
    <n v="530"/>
    <n v="10"/>
    <m/>
    <m/>
  </r>
  <r>
    <s v="Norte"/>
    <x v="1"/>
    <m/>
    <s v="11"/>
    <m/>
    <m/>
    <m/>
    <x v="129"/>
    <n v="27"/>
    <n v="1777225"/>
    <n v="22241"/>
    <n v="271"/>
    <n v="533"/>
    <n v="3"/>
    <m/>
    <m/>
  </r>
  <r>
    <s v="Norte"/>
    <x v="1"/>
    <m/>
    <s v="11"/>
    <m/>
    <m/>
    <m/>
    <x v="130"/>
    <n v="27"/>
    <n v="1777225"/>
    <n v="22957"/>
    <n v="716"/>
    <n v="548"/>
    <n v="15"/>
    <m/>
    <m/>
  </r>
  <r>
    <s v="Norte"/>
    <x v="1"/>
    <m/>
    <s v="11"/>
    <m/>
    <m/>
    <m/>
    <x v="131"/>
    <n v="28"/>
    <n v="1777225"/>
    <n v="23479"/>
    <n v="522"/>
    <n v="555"/>
    <n v="7"/>
    <m/>
    <m/>
  </r>
  <r>
    <s v="Norte"/>
    <x v="1"/>
    <m/>
    <s v="11"/>
    <m/>
    <m/>
    <m/>
    <x v="132"/>
    <n v="28"/>
    <n v="1777225"/>
    <n v="23921"/>
    <n v="442"/>
    <n v="558"/>
    <n v="3"/>
    <m/>
    <m/>
  </r>
  <r>
    <s v="Norte"/>
    <x v="1"/>
    <m/>
    <s v="11"/>
    <m/>
    <m/>
    <m/>
    <x v="133"/>
    <n v="28"/>
    <n v="1777225"/>
    <n v="24564"/>
    <n v="643"/>
    <n v="577"/>
    <n v="19"/>
    <m/>
    <m/>
  </r>
  <r>
    <s v="Norte"/>
    <x v="1"/>
    <m/>
    <s v="11"/>
    <m/>
    <m/>
    <m/>
    <x v="134"/>
    <n v="28"/>
    <n v="1777225"/>
    <n v="25067"/>
    <n v="503"/>
    <n v="585"/>
    <n v="8"/>
    <m/>
    <m/>
  </r>
  <r>
    <s v="Norte"/>
    <x v="2"/>
    <m/>
    <s v="12"/>
    <m/>
    <m/>
    <m/>
    <x v="0"/>
    <n v="9"/>
    <n v="881935"/>
    <n v="0"/>
    <n v="0"/>
    <n v="0"/>
    <n v="0"/>
    <m/>
    <m/>
  </r>
  <r>
    <s v="Norte"/>
    <x v="2"/>
    <m/>
    <s v="12"/>
    <m/>
    <m/>
    <m/>
    <x v="1"/>
    <n v="9"/>
    <n v="881935"/>
    <n v="0"/>
    <n v="0"/>
    <n v="0"/>
    <n v="0"/>
    <m/>
    <m/>
  </r>
  <r>
    <s v="Norte"/>
    <x v="2"/>
    <m/>
    <s v="12"/>
    <m/>
    <m/>
    <m/>
    <x v="2"/>
    <n v="9"/>
    <n v="881935"/>
    <n v="0"/>
    <n v="0"/>
    <n v="0"/>
    <n v="0"/>
    <m/>
    <m/>
  </r>
  <r>
    <s v="Norte"/>
    <x v="2"/>
    <m/>
    <s v="12"/>
    <m/>
    <m/>
    <m/>
    <x v="3"/>
    <n v="9"/>
    <n v="881935"/>
    <n v="0"/>
    <n v="0"/>
    <n v="0"/>
    <n v="0"/>
    <m/>
    <m/>
  </r>
  <r>
    <s v="Norte"/>
    <x v="2"/>
    <m/>
    <s v="12"/>
    <m/>
    <m/>
    <m/>
    <x v="4"/>
    <n v="9"/>
    <n v="881935"/>
    <n v="0"/>
    <n v="0"/>
    <n v="0"/>
    <n v="0"/>
    <m/>
    <m/>
  </r>
  <r>
    <s v="Norte"/>
    <x v="2"/>
    <m/>
    <s v="12"/>
    <m/>
    <m/>
    <m/>
    <x v="5"/>
    <n v="10"/>
    <n v="881935"/>
    <n v="0"/>
    <n v="0"/>
    <n v="0"/>
    <n v="0"/>
    <m/>
    <m/>
  </r>
  <r>
    <s v="Norte"/>
    <x v="2"/>
    <m/>
    <s v="12"/>
    <m/>
    <m/>
    <m/>
    <x v="6"/>
    <n v="10"/>
    <n v="881935"/>
    <n v="0"/>
    <n v="0"/>
    <n v="0"/>
    <n v="0"/>
    <m/>
    <m/>
  </r>
  <r>
    <s v="Norte"/>
    <x v="2"/>
    <m/>
    <s v="12"/>
    <m/>
    <m/>
    <m/>
    <x v="7"/>
    <n v="10"/>
    <n v="881935"/>
    <n v="0"/>
    <n v="0"/>
    <n v="0"/>
    <n v="0"/>
    <m/>
    <m/>
  </r>
  <r>
    <s v="Norte"/>
    <x v="2"/>
    <m/>
    <s v="12"/>
    <m/>
    <m/>
    <m/>
    <x v="8"/>
    <n v="10"/>
    <n v="881935"/>
    <n v="0"/>
    <n v="0"/>
    <n v="0"/>
    <n v="0"/>
    <m/>
    <m/>
  </r>
  <r>
    <s v="Norte"/>
    <x v="2"/>
    <m/>
    <s v="12"/>
    <m/>
    <m/>
    <m/>
    <x v="9"/>
    <n v="10"/>
    <n v="881935"/>
    <n v="0"/>
    <n v="0"/>
    <n v="0"/>
    <n v="0"/>
    <m/>
    <m/>
  </r>
  <r>
    <s v="Norte"/>
    <x v="2"/>
    <m/>
    <s v="12"/>
    <m/>
    <m/>
    <m/>
    <x v="10"/>
    <n v="10"/>
    <n v="881935"/>
    <n v="0"/>
    <n v="0"/>
    <n v="0"/>
    <n v="0"/>
    <m/>
    <m/>
  </r>
  <r>
    <s v="Norte"/>
    <x v="2"/>
    <m/>
    <s v="12"/>
    <m/>
    <m/>
    <m/>
    <x v="11"/>
    <n v="10"/>
    <n v="881935"/>
    <n v="0"/>
    <n v="0"/>
    <n v="0"/>
    <n v="0"/>
    <m/>
    <m/>
  </r>
  <r>
    <s v="Norte"/>
    <x v="2"/>
    <m/>
    <s v="12"/>
    <m/>
    <m/>
    <m/>
    <x v="12"/>
    <n v="11"/>
    <n v="881935"/>
    <n v="0"/>
    <n v="0"/>
    <n v="0"/>
    <n v="0"/>
    <m/>
    <m/>
  </r>
  <r>
    <s v="Norte"/>
    <x v="2"/>
    <m/>
    <s v="12"/>
    <m/>
    <m/>
    <m/>
    <x v="13"/>
    <n v="11"/>
    <n v="881935"/>
    <n v="0"/>
    <n v="0"/>
    <n v="0"/>
    <n v="0"/>
    <m/>
    <m/>
  </r>
  <r>
    <s v="Norte"/>
    <x v="2"/>
    <m/>
    <s v="12"/>
    <m/>
    <m/>
    <m/>
    <x v="14"/>
    <n v="11"/>
    <n v="881935"/>
    <n v="0"/>
    <n v="0"/>
    <n v="0"/>
    <n v="0"/>
    <m/>
    <m/>
  </r>
  <r>
    <s v="Norte"/>
    <x v="2"/>
    <m/>
    <s v="12"/>
    <m/>
    <m/>
    <m/>
    <x v="15"/>
    <n v="11"/>
    <n v="881935"/>
    <n v="0"/>
    <n v="0"/>
    <n v="0"/>
    <n v="0"/>
    <m/>
    <m/>
  </r>
  <r>
    <s v="Norte"/>
    <x v="2"/>
    <m/>
    <s v="12"/>
    <m/>
    <m/>
    <m/>
    <x v="16"/>
    <n v="11"/>
    <n v="881935"/>
    <n v="0"/>
    <n v="0"/>
    <n v="0"/>
    <n v="0"/>
    <m/>
    <m/>
  </r>
  <r>
    <s v="Norte"/>
    <x v="2"/>
    <m/>
    <s v="12"/>
    <m/>
    <m/>
    <m/>
    <x v="17"/>
    <n v="11"/>
    <n v="881935"/>
    <n v="0"/>
    <n v="0"/>
    <n v="0"/>
    <n v="0"/>
    <m/>
    <m/>
  </r>
  <r>
    <s v="Norte"/>
    <x v="2"/>
    <m/>
    <s v="12"/>
    <m/>
    <m/>
    <m/>
    <x v="18"/>
    <n v="11"/>
    <n v="881935"/>
    <n v="0"/>
    <n v="0"/>
    <n v="0"/>
    <n v="0"/>
    <m/>
    <m/>
  </r>
  <r>
    <s v="Norte"/>
    <x v="2"/>
    <m/>
    <s v="12"/>
    <m/>
    <m/>
    <m/>
    <x v="19"/>
    <n v="12"/>
    <n v="881935"/>
    <n v="0"/>
    <n v="0"/>
    <n v="0"/>
    <n v="0"/>
    <m/>
    <m/>
  </r>
  <r>
    <s v="Norte"/>
    <x v="2"/>
    <m/>
    <s v="12"/>
    <m/>
    <m/>
    <m/>
    <x v="20"/>
    <n v="12"/>
    <n v="881935"/>
    <n v="0"/>
    <n v="0"/>
    <n v="0"/>
    <n v="0"/>
    <m/>
    <m/>
  </r>
  <r>
    <s v="Norte"/>
    <x v="2"/>
    <m/>
    <s v="12"/>
    <m/>
    <m/>
    <m/>
    <x v="21"/>
    <n v="12"/>
    <n v="881935"/>
    <n v="0"/>
    <n v="0"/>
    <n v="0"/>
    <n v="0"/>
    <m/>
    <m/>
  </r>
  <r>
    <s v="Norte"/>
    <x v="2"/>
    <m/>
    <s v="12"/>
    <m/>
    <m/>
    <m/>
    <x v="22"/>
    <n v="12"/>
    <n v="881935"/>
    <n v="0"/>
    <n v="0"/>
    <n v="0"/>
    <n v="0"/>
    <m/>
    <m/>
  </r>
  <r>
    <s v="Norte"/>
    <x v="2"/>
    <m/>
    <s v="12"/>
    <m/>
    <m/>
    <m/>
    <x v="23"/>
    <n v="12"/>
    <n v="881935"/>
    <n v="3"/>
    <n v="3"/>
    <n v="0"/>
    <n v="0"/>
    <m/>
    <m/>
  </r>
  <r>
    <s v="Norte"/>
    <x v="2"/>
    <m/>
    <s v="12"/>
    <m/>
    <m/>
    <m/>
    <x v="24"/>
    <n v="12"/>
    <n v="881935"/>
    <n v="7"/>
    <n v="4"/>
    <n v="0"/>
    <n v="0"/>
    <m/>
    <m/>
  </r>
  <r>
    <s v="Norte"/>
    <x v="2"/>
    <m/>
    <s v="12"/>
    <m/>
    <m/>
    <m/>
    <x v="25"/>
    <n v="12"/>
    <n v="881935"/>
    <n v="9"/>
    <n v="2"/>
    <n v="0"/>
    <n v="0"/>
    <m/>
    <m/>
  </r>
  <r>
    <s v="Norte"/>
    <x v="2"/>
    <m/>
    <s v="12"/>
    <m/>
    <m/>
    <m/>
    <x v="26"/>
    <n v="13"/>
    <n v="881935"/>
    <n v="11"/>
    <n v="2"/>
    <n v="0"/>
    <n v="0"/>
    <m/>
    <m/>
  </r>
  <r>
    <s v="Norte"/>
    <x v="2"/>
    <m/>
    <s v="12"/>
    <m/>
    <m/>
    <m/>
    <x v="27"/>
    <n v="13"/>
    <n v="881935"/>
    <n v="11"/>
    <n v="0"/>
    <n v="0"/>
    <n v="0"/>
    <m/>
    <m/>
  </r>
  <r>
    <s v="Norte"/>
    <x v="2"/>
    <m/>
    <s v="12"/>
    <m/>
    <m/>
    <m/>
    <x v="28"/>
    <n v="13"/>
    <n v="881935"/>
    <n v="17"/>
    <n v="6"/>
    <n v="0"/>
    <n v="0"/>
    <m/>
    <m/>
  </r>
  <r>
    <s v="Norte"/>
    <x v="2"/>
    <m/>
    <s v="12"/>
    <m/>
    <m/>
    <m/>
    <x v="29"/>
    <n v="13"/>
    <n v="881935"/>
    <n v="23"/>
    <n v="6"/>
    <n v="0"/>
    <n v="0"/>
    <m/>
    <m/>
  </r>
  <r>
    <s v="Norte"/>
    <x v="2"/>
    <m/>
    <s v="12"/>
    <m/>
    <m/>
    <m/>
    <x v="30"/>
    <n v="13"/>
    <n v="881935"/>
    <n v="24"/>
    <n v="1"/>
    <n v="0"/>
    <n v="0"/>
    <m/>
    <m/>
  </r>
  <r>
    <s v="Norte"/>
    <x v="2"/>
    <m/>
    <s v="12"/>
    <m/>
    <m/>
    <m/>
    <x v="31"/>
    <n v="13"/>
    <n v="881935"/>
    <n v="25"/>
    <n v="1"/>
    <n v="0"/>
    <n v="0"/>
    <m/>
    <m/>
  </r>
  <r>
    <s v="Norte"/>
    <x v="2"/>
    <m/>
    <s v="12"/>
    <m/>
    <m/>
    <m/>
    <x v="32"/>
    <n v="13"/>
    <n v="881935"/>
    <n v="25"/>
    <n v="0"/>
    <n v="0"/>
    <n v="0"/>
    <m/>
    <m/>
  </r>
  <r>
    <s v="Norte"/>
    <x v="2"/>
    <m/>
    <s v="12"/>
    <m/>
    <m/>
    <m/>
    <x v="33"/>
    <n v="14"/>
    <n v="881935"/>
    <n v="34"/>
    <n v="9"/>
    <n v="0"/>
    <n v="0"/>
    <m/>
    <m/>
  </r>
  <r>
    <s v="Norte"/>
    <x v="2"/>
    <m/>
    <s v="12"/>
    <m/>
    <m/>
    <m/>
    <x v="34"/>
    <n v="14"/>
    <n v="881935"/>
    <n v="42"/>
    <n v="8"/>
    <n v="0"/>
    <n v="0"/>
    <m/>
    <m/>
  </r>
  <r>
    <s v="Norte"/>
    <x v="2"/>
    <m/>
    <s v="12"/>
    <m/>
    <m/>
    <m/>
    <x v="35"/>
    <n v="14"/>
    <n v="881935"/>
    <n v="42"/>
    <n v="0"/>
    <n v="0"/>
    <n v="0"/>
    <m/>
    <m/>
  </r>
  <r>
    <s v="Norte"/>
    <x v="2"/>
    <m/>
    <s v="12"/>
    <m/>
    <m/>
    <m/>
    <x v="36"/>
    <n v="14"/>
    <n v="881935"/>
    <n v="43"/>
    <n v="1"/>
    <n v="0"/>
    <n v="0"/>
    <m/>
    <m/>
  </r>
  <r>
    <s v="Norte"/>
    <x v="2"/>
    <m/>
    <s v="12"/>
    <m/>
    <m/>
    <m/>
    <x v="37"/>
    <n v="14"/>
    <n v="881935"/>
    <n v="43"/>
    <n v="0"/>
    <n v="0"/>
    <n v="0"/>
    <m/>
    <m/>
  </r>
  <r>
    <s v="Norte"/>
    <x v="2"/>
    <m/>
    <s v="12"/>
    <m/>
    <m/>
    <m/>
    <x v="38"/>
    <n v="14"/>
    <n v="881935"/>
    <n v="46"/>
    <n v="3"/>
    <n v="0"/>
    <n v="0"/>
    <m/>
    <m/>
  </r>
  <r>
    <s v="Norte"/>
    <x v="2"/>
    <m/>
    <s v="12"/>
    <m/>
    <m/>
    <m/>
    <x v="39"/>
    <n v="14"/>
    <n v="881935"/>
    <n v="46"/>
    <n v="0"/>
    <n v="0"/>
    <n v="0"/>
    <m/>
    <m/>
  </r>
  <r>
    <s v="Norte"/>
    <x v="2"/>
    <m/>
    <s v="12"/>
    <m/>
    <m/>
    <m/>
    <x v="40"/>
    <n v="15"/>
    <n v="881935"/>
    <n v="48"/>
    <n v="2"/>
    <n v="0"/>
    <n v="0"/>
    <m/>
    <m/>
  </r>
  <r>
    <s v="Norte"/>
    <x v="2"/>
    <m/>
    <s v="12"/>
    <m/>
    <m/>
    <m/>
    <x v="41"/>
    <n v="15"/>
    <n v="881935"/>
    <n v="50"/>
    <n v="2"/>
    <n v="0"/>
    <n v="0"/>
    <m/>
    <m/>
  </r>
  <r>
    <s v="Norte"/>
    <x v="2"/>
    <m/>
    <s v="12"/>
    <m/>
    <m/>
    <m/>
    <x v="42"/>
    <n v="15"/>
    <n v="881935"/>
    <n v="50"/>
    <n v="0"/>
    <n v="1"/>
    <n v="1"/>
    <m/>
    <m/>
  </r>
  <r>
    <s v="Norte"/>
    <x v="2"/>
    <m/>
    <s v="12"/>
    <m/>
    <m/>
    <m/>
    <x v="43"/>
    <n v="15"/>
    <n v="881935"/>
    <n v="54"/>
    <n v="4"/>
    <n v="2"/>
    <n v="1"/>
    <m/>
    <m/>
  </r>
  <r>
    <s v="Norte"/>
    <x v="2"/>
    <m/>
    <s v="12"/>
    <m/>
    <m/>
    <m/>
    <x v="44"/>
    <n v="15"/>
    <n v="881935"/>
    <n v="62"/>
    <n v="8"/>
    <n v="2"/>
    <n v="0"/>
    <m/>
    <m/>
  </r>
  <r>
    <s v="Norte"/>
    <x v="2"/>
    <m/>
    <s v="12"/>
    <m/>
    <m/>
    <m/>
    <x v="45"/>
    <n v="15"/>
    <n v="881935"/>
    <n v="70"/>
    <n v="8"/>
    <n v="2"/>
    <n v="0"/>
    <m/>
    <m/>
  </r>
  <r>
    <s v="Norte"/>
    <x v="2"/>
    <m/>
    <s v="12"/>
    <m/>
    <m/>
    <m/>
    <x v="46"/>
    <n v="15"/>
    <n v="881935"/>
    <n v="72"/>
    <n v="2"/>
    <n v="2"/>
    <n v="0"/>
    <m/>
    <m/>
  </r>
  <r>
    <s v="Norte"/>
    <x v="2"/>
    <m/>
    <s v="12"/>
    <m/>
    <m/>
    <m/>
    <x v="47"/>
    <n v="16"/>
    <n v="881935"/>
    <n v="77"/>
    <n v="5"/>
    <n v="2"/>
    <n v="0"/>
    <m/>
    <m/>
  </r>
  <r>
    <s v="Norte"/>
    <x v="2"/>
    <m/>
    <s v="12"/>
    <m/>
    <m/>
    <m/>
    <x v="48"/>
    <n v="16"/>
    <n v="881935"/>
    <n v="90"/>
    <n v="13"/>
    <n v="3"/>
    <n v="1"/>
    <m/>
    <m/>
  </r>
  <r>
    <s v="Norte"/>
    <x v="2"/>
    <m/>
    <s v="12"/>
    <m/>
    <m/>
    <m/>
    <x v="49"/>
    <n v="16"/>
    <n v="881935"/>
    <n v="99"/>
    <n v="9"/>
    <n v="3"/>
    <n v="0"/>
    <m/>
    <m/>
  </r>
  <r>
    <s v="Norte"/>
    <x v="2"/>
    <m/>
    <s v="12"/>
    <m/>
    <m/>
    <m/>
    <x v="50"/>
    <n v="16"/>
    <n v="881935"/>
    <n v="101"/>
    <n v="2"/>
    <n v="3"/>
    <n v="0"/>
    <m/>
    <m/>
  </r>
  <r>
    <s v="Norte"/>
    <x v="2"/>
    <m/>
    <s v="12"/>
    <m/>
    <m/>
    <m/>
    <x v="51"/>
    <n v="16"/>
    <n v="881935"/>
    <n v="110"/>
    <n v="9"/>
    <n v="5"/>
    <n v="2"/>
    <m/>
    <m/>
  </r>
  <r>
    <s v="Norte"/>
    <x v="2"/>
    <m/>
    <s v="12"/>
    <m/>
    <m/>
    <m/>
    <x v="52"/>
    <n v="16"/>
    <n v="881935"/>
    <n v="135"/>
    <n v="25"/>
    <n v="5"/>
    <n v="0"/>
    <m/>
    <m/>
  </r>
  <r>
    <s v="Norte"/>
    <x v="2"/>
    <m/>
    <s v="12"/>
    <m/>
    <m/>
    <m/>
    <x v="53"/>
    <n v="16"/>
    <n v="881935"/>
    <n v="142"/>
    <n v="7"/>
    <n v="5"/>
    <n v="0"/>
    <m/>
    <m/>
  </r>
  <r>
    <s v="Norte"/>
    <x v="2"/>
    <m/>
    <s v="12"/>
    <m/>
    <m/>
    <m/>
    <x v="54"/>
    <n v="17"/>
    <n v="881935"/>
    <n v="163"/>
    <n v="21"/>
    <n v="6"/>
    <n v="1"/>
    <m/>
    <m/>
  </r>
  <r>
    <s v="Norte"/>
    <x v="2"/>
    <m/>
    <s v="12"/>
    <m/>
    <m/>
    <m/>
    <x v="55"/>
    <n v="17"/>
    <n v="881935"/>
    <n v="176"/>
    <n v="13"/>
    <n v="8"/>
    <n v="2"/>
    <m/>
    <m/>
  </r>
  <r>
    <s v="Norte"/>
    <x v="2"/>
    <m/>
    <s v="12"/>
    <m/>
    <m/>
    <m/>
    <x v="56"/>
    <n v="17"/>
    <n v="881935"/>
    <n v="195"/>
    <n v="19"/>
    <n v="8"/>
    <n v="0"/>
    <m/>
    <m/>
  </r>
  <r>
    <s v="Norte"/>
    <x v="2"/>
    <m/>
    <s v="12"/>
    <m/>
    <m/>
    <m/>
    <x v="57"/>
    <n v="17"/>
    <n v="881935"/>
    <n v="214"/>
    <n v="19"/>
    <n v="8"/>
    <n v="0"/>
    <m/>
    <m/>
  </r>
  <r>
    <s v="Norte"/>
    <x v="2"/>
    <m/>
    <s v="12"/>
    <m/>
    <m/>
    <m/>
    <x v="58"/>
    <n v="17"/>
    <n v="881935"/>
    <n v="227"/>
    <n v="13"/>
    <n v="10"/>
    <n v="2"/>
    <m/>
    <m/>
  </r>
  <r>
    <s v="Norte"/>
    <x v="2"/>
    <m/>
    <s v="12"/>
    <m/>
    <m/>
    <m/>
    <x v="59"/>
    <n v="17"/>
    <n v="881935"/>
    <n v="234"/>
    <n v="7"/>
    <n v="11"/>
    <n v="1"/>
    <m/>
    <m/>
  </r>
  <r>
    <s v="Norte"/>
    <x v="2"/>
    <m/>
    <s v="12"/>
    <m/>
    <m/>
    <m/>
    <x v="60"/>
    <n v="17"/>
    <n v="881935"/>
    <n v="258"/>
    <n v="24"/>
    <n v="11"/>
    <n v="0"/>
    <m/>
    <m/>
  </r>
  <r>
    <s v="Norte"/>
    <x v="2"/>
    <m/>
    <s v="12"/>
    <m/>
    <m/>
    <m/>
    <x v="61"/>
    <n v="18"/>
    <n v="881935"/>
    <n v="279"/>
    <n v="21"/>
    <n v="11"/>
    <n v="0"/>
    <m/>
    <m/>
  </r>
  <r>
    <s v="Norte"/>
    <x v="2"/>
    <m/>
    <s v="12"/>
    <m/>
    <m/>
    <m/>
    <x v="62"/>
    <n v="18"/>
    <n v="881935"/>
    <n v="279"/>
    <n v="0"/>
    <n v="14"/>
    <n v="3"/>
    <m/>
    <m/>
  </r>
  <r>
    <s v="Norte"/>
    <x v="2"/>
    <m/>
    <s v="12"/>
    <m/>
    <m/>
    <m/>
    <x v="63"/>
    <n v="18"/>
    <n v="881935"/>
    <n v="311"/>
    <n v="32"/>
    <n v="16"/>
    <n v="2"/>
    <m/>
    <m/>
  </r>
  <r>
    <s v="Norte"/>
    <x v="2"/>
    <m/>
    <s v="12"/>
    <m/>
    <m/>
    <m/>
    <x v="64"/>
    <n v="18"/>
    <n v="881935"/>
    <n v="354"/>
    <n v="43"/>
    <n v="17"/>
    <n v="1"/>
    <m/>
    <m/>
  </r>
  <r>
    <s v="Norte"/>
    <x v="2"/>
    <m/>
    <s v="12"/>
    <m/>
    <m/>
    <m/>
    <x v="65"/>
    <n v="18"/>
    <n v="881935"/>
    <n v="404"/>
    <n v="50"/>
    <n v="19"/>
    <n v="2"/>
    <m/>
    <m/>
  </r>
  <r>
    <s v="Norte"/>
    <x v="2"/>
    <m/>
    <s v="12"/>
    <m/>
    <m/>
    <m/>
    <x v="66"/>
    <n v="18"/>
    <n v="881935"/>
    <n v="486"/>
    <n v="82"/>
    <n v="19"/>
    <n v="0"/>
    <m/>
    <m/>
  </r>
  <r>
    <s v="Norte"/>
    <x v="2"/>
    <m/>
    <s v="12"/>
    <m/>
    <m/>
    <m/>
    <x v="67"/>
    <n v="18"/>
    <n v="881935"/>
    <n v="553"/>
    <n v="67"/>
    <n v="21"/>
    <n v="2"/>
    <m/>
    <m/>
  </r>
  <r>
    <s v="Norte"/>
    <x v="2"/>
    <m/>
    <s v="12"/>
    <m/>
    <m/>
    <m/>
    <x v="68"/>
    <n v="19"/>
    <n v="881935"/>
    <n v="657"/>
    <n v="104"/>
    <n v="24"/>
    <n v="3"/>
    <m/>
    <m/>
  </r>
  <r>
    <s v="Norte"/>
    <x v="2"/>
    <m/>
    <s v="12"/>
    <m/>
    <m/>
    <m/>
    <x v="69"/>
    <n v="19"/>
    <n v="881935"/>
    <n v="733"/>
    <n v="76"/>
    <n v="28"/>
    <n v="4"/>
    <m/>
    <m/>
  </r>
  <r>
    <s v="Norte"/>
    <x v="2"/>
    <m/>
    <s v="12"/>
    <m/>
    <m/>
    <m/>
    <x v="70"/>
    <n v="19"/>
    <n v="881935"/>
    <n v="817"/>
    <n v="84"/>
    <n v="29"/>
    <n v="1"/>
    <m/>
    <m/>
  </r>
  <r>
    <s v="Norte"/>
    <x v="2"/>
    <m/>
    <s v="12"/>
    <m/>
    <m/>
    <m/>
    <x v="71"/>
    <n v="19"/>
    <n v="881935"/>
    <n v="943"/>
    <n v="126"/>
    <n v="33"/>
    <n v="4"/>
    <m/>
    <m/>
  </r>
  <r>
    <s v="Norte"/>
    <x v="2"/>
    <m/>
    <s v="12"/>
    <m/>
    <m/>
    <m/>
    <x v="72"/>
    <n v="19"/>
    <n v="881935"/>
    <n v="1014"/>
    <n v="71"/>
    <n v="36"/>
    <n v="3"/>
    <m/>
    <m/>
  </r>
  <r>
    <s v="Norte"/>
    <x v="2"/>
    <m/>
    <s v="12"/>
    <m/>
    <m/>
    <m/>
    <x v="73"/>
    <n v="19"/>
    <n v="881935"/>
    <n v="1177"/>
    <n v="163"/>
    <n v="38"/>
    <n v="2"/>
    <m/>
    <m/>
  </r>
  <r>
    <s v="Norte"/>
    <x v="2"/>
    <m/>
    <s v="12"/>
    <m/>
    <m/>
    <m/>
    <x v="74"/>
    <n v="19"/>
    <n v="881935"/>
    <n v="1335"/>
    <n v="158"/>
    <n v="39"/>
    <n v="1"/>
    <m/>
    <m/>
  </r>
  <r>
    <s v="Norte"/>
    <x v="2"/>
    <m/>
    <s v="12"/>
    <m/>
    <m/>
    <m/>
    <x v="75"/>
    <n v="20"/>
    <n v="881935"/>
    <n v="1447"/>
    <n v="112"/>
    <n v="41"/>
    <n v="2"/>
    <m/>
    <m/>
  </r>
  <r>
    <s v="Norte"/>
    <x v="2"/>
    <m/>
    <s v="12"/>
    <m/>
    <m/>
    <m/>
    <x v="76"/>
    <n v="20"/>
    <n v="881935"/>
    <n v="1460"/>
    <n v="13"/>
    <n v="45"/>
    <n v="4"/>
    <m/>
    <m/>
  </r>
  <r>
    <s v="Norte"/>
    <x v="2"/>
    <m/>
    <s v="12"/>
    <m/>
    <m/>
    <m/>
    <x v="77"/>
    <n v="20"/>
    <n v="881935"/>
    <n v="1590"/>
    <n v="130"/>
    <n v="51"/>
    <n v="6"/>
    <m/>
    <m/>
  </r>
  <r>
    <s v="Norte"/>
    <x v="2"/>
    <m/>
    <s v="12"/>
    <m/>
    <m/>
    <m/>
    <x v="78"/>
    <n v="20"/>
    <n v="881935"/>
    <n v="1694"/>
    <n v="104"/>
    <n v="52"/>
    <n v="1"/>
    <m/>
    <m/>
  </r>
  <r>
    <s v="Norte"/>
    <x v="2"/>
    <m/>
    <s v="12"/>
    <m/>
    <m/>
    <m/>
    <x v="79"/>
    <n v="20"/>
    <n v="881935"/>
    <n v="1740"/>
    <n v="46"/>
    <n v="55"/>
    <n v="3"/>
    <m/>
    <m/>
  </r>
  <r>
    <s v="Norte"/>
    <x v="2"/>
    <m/>
    <s v="12"/>
    <m/>
    <m/>
    <m/>
    <x v="80"/>
    <n v="20"/>
    <n v="881935"/>
    <n v="1785"/>
    <n v="45"/>
    <n v="57"/>
    <n v="2"/>
    <m/>
    <m/>
  </r>
  <r>
    <s v="Norte"/>
    <x v="2"/>
    <m/>
    <s v="12"/>
    <m/>
    <m/>
    <m/>
    <x v="81"/>
    <n v="20"/>
    <n v="881935"/>
    <n v="1867"/>
    <n v="82"/>
    <n v="59"/>
    <n v="2"/>
    <m/>
    <m/>
  </r>
  <r>
    <s v="Norte"/>
    <x v="2"/>
    <m/>
    <s v="12"/>
    <m/>
    <m/>
    <m/>
    <x v="82"/>
    <n v="21"/>
    <n v="881935"/>
    <n v="1997"/>
    <n v="130"/>
    <n v="60"/>
    <n v="1"/>
    <m/>
    <m/>
  </r>
  <r>
    <s v="Norte"/>
    <x v="2"/>
    <m/>
    <s v="12"/>
    <m/>
    <m/>
    <m/>
    <x v="83"/>
    <n v="21"/>
    <n v="881935"/>
    <n v="2234"/>
    <n v="237"/>
    <n v="67"/>
    <n v="7"/>
    <m/>
    <m/>
  </r>
  <r>
    <s v="Norte"/>
    <x v="2"/>
    <m/>
    <s v="12"/>
    <m/>
    <m/>
    <m/>
    <x v="84"/>
    <n v="21"/>
    <n v="881935"/>
    <n v="2482"/>
    <n v="248"/>
    <n v="72"/>
    <n v="5"/>
    <m/>
    <m/>
  </r>
  <r>
    <s v="Norte"/>
    <x v="2"/>
    <m/>
    <s v="12"/>
    <m/>
    <m/>
    <m/>
    <x v="85"/>
    <n v="21"/>
    <n v="881935"/>
    <n v="2817"/>
    <n v="335"/>
    <n v="76"/>
    <n v="4"/>
    <m/>
    <m/>
  </r>
  <r>
    <s v="Norte"/>
    <x v="2"/>
    <m/>
    <s v="12"/>
    <m/>
    <m/>
    <m/>
    <x v="86"/>
    <n v="21"/>
    <n v="881935"/>
    <n v="3103"/>
    <n v="286"/>
    <n v="78"/>
    <n v="2"/>
    <m/>
    <m/>
  </r>
  <r>
    <s v="Norte"/>
    <x v="2"/>
    <m/>
    <s v="12"/>
    <m/>
    <m/>
    <m/>
    <x v="87"/>
    <n v="21"/>
    <n v="881935"/>
    <n v="3343"/>
    <n v="240"/>
    <n v="80"/>
    <n v="2"/>
    <m/>
    <m/>
  </r>
  <r>
    <s v="Norte"/>
    <x v="2"/>
    <m/>
    <s v="12"/>
    <m/>
    <m/>
    <m/>
    <x v="88"/>
    <n v="21"/>
    <n v="881935"/>
    <n v="3867"/>
    <n v="524"/>
    <n v="87"/>
    <n v="7"/>
    <m/>
    <m/>
  </r>
  <r>
    <s v="Norte"/>
    <x v="2"/>
    <m/>
    <s v="12"/>
    <m/>
    <m/>
    <m/>
    <x v="89"/>
    <n v="22"/>
    <n v="881935"/>
    <n v="4160"/>
    <n v="293"/>
    <n v="92"/>
    <n v="5"/>
    <m/>
    <m/>
  </r>
  <r>
    <s v="Norte"/>
    <x v="2"/>
    <m/>
    <s v="12"/>
    <m/>
    <m/>
    <m/>
    <x v="90"/>
    <n v="22"/>
    <n v="881935"/>
    <n v="4501"/>
    <n v="341"/>
    <n v="97"/>
    <n v="5"/>
    <m/>
    <m/>
  </r>
  <r>
    <s v="Norte"/>
    <x v="2"/>
    <m/>
    <s v="12"/>
    <m/>
    <m/>
    <m/>
    <x v="91"/>
    <n v="22"/>
    <n v="881935"/>
    <n v="4781"/>
    <n v="280"/>
    <n v="105"/>
    <n v="8"/>
    <m/>
    <m/>
  </r>
  <r>
    <s v="Norte"/>
    <x v="2"/>
    <m/>
    <s v="12"/>
    <m/>
    <m/>
    <m/>
    <x v="92"/>
    <n v="22"/>
    <n v="881935"/>
    <n v="5251"/>
    <n v="470"/>
    <n v="113"/>
    <n v="8"/>
    <m/>
    <m/>
  </r>
  <r>
    <s v="Norte"/>
    <x v="2"/>
    <m/>
    <s v="12"/>
    <m/>
    <m/>
    <m/>
    <x v="93"/>
    <n v="22"/>
    <n v="881935"/>
    <n v="5600"/>
    <n v="349"/>
    <n v="122"/>
    <n v="9"/>
    <m/>
    <m/>
  </r>
  <r>
    <s v="Norte"/>
    <x v="2"/>
    <m/>
    <s v="12"/>
    <m/>
    <m/>
    <m/>
    <x v="94"/>
    <n v="22"/>
    <n v="881935"/>
    <n v="5841"/>
    <n v="241"/>
    <n v="135"/>
    <n v="13"/>
    <m/>
    <m/>
  </r>
  <r>
    <s v="Norte"/>
    <x v="2"/>
    <m/>
    <s v="12"/>
    <m/>
    <m/>
    <m/>
    <x v="95"/>
    <n v="22"/>
    <n v="881935"/>
    <n v="6072"/>
    <n v="231"/>
    <n v="142"/>
    <n v="7"/>
    <m/>
    <m/>
  </r>
  <r>
    <s v="Norte"/>
    <x v="2"/>
    <m/>
    <s v="12"/>
    <m/>
    <m/>
    <m/>
    <x v="96"/>
    <n v="23"/>
    <n v="881935"/>
    <n v="6219"/>
    <n v="147"/>
    <n v="148"/>
    <n v="6"/>
    <m/>
    <m/>
  </r>
  <r>
    <s v="Norte"/>
    <x v="2"/>
    <m/>
    <s v="12"/>
    <m/>
    <m/>
    <m/>
    <x v="97"/>
    <n v="23"/>
    <n v="881935"/>
    <n v="6326"/>
    <n v="107"/>
    <n v="161"/>
    <n v="13"/>
    <m/>
    <m/>
  </r>
  <r>
    <s v="Norte"/>
    <x v="2"/>
    <m/>
    <s v="12"/>
    <m/>
    <m/>
    <m/>
    <x v="98"/>
    <n v="23"/>
    <n v="881935"/>
    <n v="6465"/>
    <n v="139"/>
    <n v="165"/>
    <n v="4"/>
    <m/>
    <m/>
  </r>
  <r>
    <s v="Norte"/>
    <x v="2"/>
    <m/>
    <s v="12"/>
    <m/>
    <m/>
    <m/>
    <x v="99"/>
    <n v="23"/>
    <n v="881935"/>
    <n v="6679"/>
    <n v="214"/>
    <n v="171"/>
    <n v="6"/>
    <m/>
    <m/>
  </r>
  <r>
    <s v="Norte"/>
    <x v="2"/>
    <m/>
    <s v="12"/>
    <m/>
    <m/>
    <m/>
    <x v="100"/>
    <n v="23"/>
    <n v="881935"/>
    <n v="7021"/>
    <n v="342"/>
    <n v="181"/>
    <n v="10"/>
    <m/>
    <m/>
  </r>
  <r>
    <s v="Norte"/>
    <x v="2"/>
    <m/>
    <s v="12"/>
    <m/>
    <m/>
    <m/>
    <x v="101"/>
    <n v="23"/>
    <n v="881935"/>
    <n v="7284"/>
    <n v="263"/>
    <n v="190"/>
    <n v="9"/>
    <m/>
    <m/>
  </r>
  <r>
    <s v="Norte"/>
    <x v="2"/>
    <m/>
    <s v="12"/>
    <m/>
    <m/>
    <m/>
    <x v="102"/>
    <n v="23"/>
    <n v="881935"/>
    <n v="7525"/>
    <n v="241"/>
    <n v="201"/>
    <n v="11"/>
    <m/>
    <m/>
  </r>
  <r>
    <s v="Norte"/>
    <x v="2"/>
    <m/>
    <s v="12"/>
    <m/>
    <m/>
    <m/>
    <x v="103"/>
    <n v="24"/>
    <n v="881935"/>
    <n v="7983"/>
    <n v="458"/>
    <n v="207"/>
    <n v="6"/>
    <m/>
    <m/>
  </r>
  <r>
    <s v="Norte"/>
    <x v="2"/>
    <m/>
    <s v="12"/>
    <m/>
    <m/>
    <m/>
    <x v="104"/>
    <n v="24"/>
    <n v="881935"/>
    <n v="8128"/>
    <n v="145"/>
    <n v="211"/>
    <n v="4"/>
    <m/>
    <m/>
  </r>
  <r>
    <s v="Norte"/>
    <x v="2"/>
    <m/>
    <s v="12"/>
    <m/>
    <m/>
    <m/>
    <x v="105"/>
    <n v="24"/>
    <n v="881935"/>
    <n v="8457"/>
    <n v="329"/>
    <n v="223"/>
    <n v="12"/>
    <m/>
    <m/>
  </r>
  <r>
    <s v="Norte"/>
    <x v="2"/>
    <m/>
    <s v="12"/>
    <m/>
    <m/>
    <m/>
    <x v="106"/>
    <n v="24"/>
    <n v="881935"/>
    <n v="8746"/>
    <n v="289"/>
    <n v="237"/>
    <n v="14"/>
    <m/>
    <m/>
  </r>
  <r>
    <s v="Norte"/>
    <x v="2"/>
    <m/>
    <s v="12"/>
    <m/>
    <m/>
    <m/>
    <x v="107"/>
    <n v="24"/>
    <n v="881935"/>
    <n v="9091"/>
    <n v="345"/>
    <n v="245"/>
    <n v="8"/>
    <m/>
    <m/>
  </r>
  <r>
    <s v="Norte"/>
    <x v="2"/>
    <m/>
    <s v="12"/>
    <m/>
    <m/>
    <m/>
    <x v="108"/>
    <n v="24"/>
    <n v="881935"/>
    <n v="9295"/>
    <n v="204"/>
    <n v="254"/>
    <n v="9"/>
    <m/>
    <m/>
  </r>
  <r>
    <s v="Norte"/>
    <x v="2"/>
    <m/>
    <s v="12"/>
    <m/>
    <m/>
    <m/>
    <x v="109"/>
    <n v="24"/>
    <n v="881935"/>
    <n v="9534"/>
    <n v="239"/>
    <n v="256"/>
    <n v="2"/>
    <m/>
    <m/>
  </r>
  <r>
    <s v="Norte"/>
    <x v="2"/>
    <m/>
    <s v="12"/>
    <m/>
    <m/>
    <m/>
    <x v="110"/>
    <n v="25"/>
    <n v="881935"/>
    <n v="9642"/>
    <n v="108"/>
    <n v="259"/>
    <n v="3"/>
    <m/>
    <m/>
  </r>
  <r>
    <s v="Norte"/>
    <x v="2"/>
    <m/>
    <s v="12"/>
    <m/>
    <m/>
    <m/>
    <x v="111"/>
    <n v="25"/>
    <n v="881935"/>
    <n v="9771"/>
    <n v="129"/>
    <n v="265"/>
    <n v="6"/>
    <m/>
    <m/>
  </r>
  <r>
    <s v="Norte"/>
    <x v="2"/>
    <m/>
    <s v="12"/>
    <m/>
    <m/>
    <m/>
    <x v="112"/>
    <n v="25"/>
    <n v="881935"/>
    <n v="10003"/>
    <n v="232"/>
    <n v="271"/>
    <n v="6"/>
    <m/>
    <m/>
  </r>
  <r>
    <s v="Norte"/>
    <x v="2"/>
    <m/>
    <s v="12"/>
    <m/>
    <m/>
    <m/>
    <x v="113"/>
    <n v="25"/>
    <n v="881935"/>
    <n v="10339"/>
    <n v="336"/>
    <n v="281"/>
    <n v="10"/>
    <m/>
    <m/>
  </r>
  <r>
    <s v="Norte"/>
    <x v="2"/>
    <m/>
    <s v="12"/>
    <m/>
    <m/>
    <m/>
    <x v="114"/>
    <n v="25"/>
    <n v="881935"/>
    <n v="10664"/>
    <n v="325"/>
    <n v="287"/>
    <n v="6"/>
    <m/>
    <m/>
  </r>
  <r>
    <s v="Norte"/>
    <x v="2"/>
    <m/>
    <s v="12"/>
    <m/>
    <m/>
    <m/>
    <x v="115"/>
    <n v="25"/>
    <n v="881935"/>
    <n v="10987"/>
    <n v="323"/>
    <n v="292"/>
    <n v="5"/>
    <m/>
    <m/>
  </r>
  <r>
    <s v="Norte"/>
    <x v="2"/>
    <m/>
    <s v="12"/>
    <m/>
    <m/>
    <m/>
    <x v="116"/>
    <n v="25"/>
    <n v="881935"/>
    <n v="11263"/>
    <n v="276"/>
    <n v="297"/>
    <n v="5"/>
    <m/>
    <m/>
  </r>
  <r>
    <s v="Norte"/>
    <x v="2"/>
    <m/>
    <s v="12"/>
    <m/>
    <m/>
    <m/>
    <x v="117"/>
    <n v="26"/>
    <n v="881935"/>
    <n v="11381"/>
    <n v="118"/>
    <n v="300"/>
    <n v="3"/>
    <m/>
    <m/>
  </r>
  <r>
    <s v="Norte"/>
    <x v="2"/>
    <m/>
    <s v="12"/>
    <m/>
    <m/>
    <m/>
    <x v="118"/>
    <n v="26"/>
    <n v="881935"/>
    <n v="11539"/>
    <n v="158"/>
    <n v="305"/>
    <n v="5"/>
    <m/>
    <m/>
  </r>
  <r>
    <s v="Norte"/>
    <x v="2"/>
    <m/>
    <s v="12"/>
    <m/>
    <m/>
    <m/>
    <x v="119"/>
    <n v="26"/>
    <n v="881935"/>
    <n v="11810"/>
    <n v="271"/>
    <n v="321"/>
    <n v="16"/>
    <m/>
    <m/>
  </r>
  <r>
    <s v="Norte"/>
    <x v="2"/>
    <m/>
    <s v="12"/>
    <m/>
    <m/>
    <m/>
    <x v="120"/>
    <n v="26"/>
    <n v="881935"/>
    <n v="12022"/>
    <n v="212"/>
    <n v="326"/>
    <n v="5"/>
    <m/>
    <m/>
  </r>
  <r>
    <s v="Norte"/>
    <x v="2"/>
    <m/>
    <s v="12"/>
    <m/>
    <m/>
    <m/>
    <x v="121"/>
    <n v="26"/>
    <n v="881935"/>
    <n v="12304"/>
    <n v="282"/>
    <n v="335"/>
    <n v="9"/>
    <m/>
    <m/>
  </r>
  <r>
    <s v="Norte"/>
    <x v="2"/>
    <m/>
    <s v="12"/>
    <m/>
    <m/>
    <m/>
    <x v="122"/>
    <n v="26"/>
    <n v="881935"/>
    <n v="12644"/>
    <n v="340"/>
    <n v="343"/>
    <n v="8"/>
    <m/>
    <m/>
  </r>
  <r>
    <s v="Norte"/>
    <x v="2"/>
    <m/>
    <s v="12"/>
    <m/>
    <m/>
    <m/>
    <x v="123"/>
    <n v="26"/>
    <n v="881935"/>
    <n v="12913"/>
    <n v="269"/>
    <n v="351"/>
    <n v="8"/>
    <m/>
    <m/>
  </r>
  <r>
    <s v="Norte"/>
    <x v="2"/>
    <m/>
    <s v="12"/>
    <m/>
    <m/>
    <m/>
    <x v="124"/>
    <n v="27"/>
    <n v="881935"/>
    <n v="13058"/>
    <n v="145"/>
    <n v="353"/>
    <n v="2"/>
    <m/>
    <m/>
  </r>
  <r>
    <s v="Norte"/>
    <x v="2"/>
    <m/>
    <s v="12"/>
    <m/>
    <m/>
    <m/>
    <x v="125"/>
    <n v="27"/>
    <n v="881935"/>
    <n v="13146"/>
    <n v="88"/>
    <n v="361"/>
    <n v="8"/>
    <m/>
    <m/>
  </r>
  <r>
    <s v="Norte"/>
    <x v="2"/>
    <m/>
    <s v="12"/>
    <m/>
    <m/>
    <m/>
    <x v="126"/>
    <n v="27"/>
    <n v="881935"/>
    <n v="13253"/>
    <n v="107"/>
    <n v="365"/>
    <n v="4"/>
    <m/>
    <m/>
  </r>
  <r>
    <s v="Norte"/>
    <x v="2"/>
    <m/>
    <s v="12"/>
    <m/>
    <m/>
    <m/>
    <x v="127"/>
    <n v="27"/>
    <n v="881935"/>
    <n v="13715"/>
    <n v="462"/>
    <n v="370"/>
    <n v="5"/>
    <m/>
    <m/>
  </r>
  <r>
    <s v="Norte"/>
    <x v="2"/>
    <m/>
    <s v="12"/>
    <m/>
    <m/>
    <m/>
    <x v="128"/>
    <n v="27"/>
    <n v="881935"/>
    <n v="14048"/>
    <n v="333"/>
    <n v="378"/>
    <n v="8"/>
    <m/>
    <m/>
  </r>
  <r>
    <s v="Norte"/>
    <x v="2"/>
    <m/>
    <s v="12"/>
    <m/>
    <m/>
    <m/>
    <x v="129"/>
    <n v="27"/>
    <n v="881935"/>
    <n v="14112"/>
    <n v="64"/>
    <n v="387"/>
    <n v="9"/>
    <m/>
    <m/>
  </r>
  <r>
    <s v="Norte"/>
    <x v="2"/>
    <m/>
    <s v="12"/>
    <m/>
    <m/>
    <m/>
    <x v="130"/>
    <n v="27"/>
    <n v="881935"/>
    <n v="14487"/>
    <n v="375"/>
    <n v="391"/>
    <n v="4"/>
    <m/>
    <m/>
  </r>
  <r>
    <s v="Norte"/>
    <x v="2"/>
    <m/>
    <s v="12"/>
    <m/>
    <m/>
    <m/>
    <x v="131"/>
    <n v="28"/>
    <n v="881935"/>
    <n v="14622"/>
    <n v="135"/>
    <n v="391"/>
    <n v="0"/>
    <m/>
    <m/>
  </r>
  <r>
    <s v="Norte"/>
    <x v="2"/>
    <m/>
    <s v="12"/>
    <m/>
    <m/>
    <m/>
    <x v="132"/>
    <n v="28"/>
    <n v="881935"/>
    <n v="14688"/>
    <n v="66"/>
    <n v="394"/>
    <n v="3"/>
    <m/>
    <m/>
  </r>
  <r>
    <s v="Norte"/>
    <x v="2"/>
    <m/>
    <s v="12"/>
    <m/>
    <m/>
    <m/>
    <x v="133"/>
    <n v="28"/>
    <n v="881935"/>
    <n v="14941"/>
    <n v="253"/>
    <n v="399"/>
    <n v="5"/>
    <m/>
    <m/>
  </r>
  <r>
    <s v="Norte"/>
    <x v="2"/>
    <m/>
    <s v="12"/>
    <m/>
    <m/>
    <m/>
    <x v="134"/>
    <n v="28"/>
    <n v="881935"/>
    <n v="15167"/>
    <n v="226"/>
    <n v="404"/>
    <n v="5"/>
    <m/>
    <m/>
  </r>
  <r>
    <s v="Norte"/>
    <x v="3"/>
    <m/>
    <s v="13"/>
    <m/>
    <m/>
    <m/>
    <x v="0"/>
    <n v="9"/>
    <n v="4144597"/>
    <n v="0"/>
    <n v="0"/>
    <n v="0"/>
    <n v="0"/>
    <m/>
    <m/>
  </r>
  <r>
    <s v="Norte"/>
    <x v="3"/>
    <m/>
    <s v="13"/>
    <m/>
    <m/>
    <m/>
    <x v="1"/>
    <n v="9"/>
    <n v="4144597"/>
    <n v="0"/>
    <n v="0"/>
    <n v="0"/>
    <n v="0"/>
    <m/>
    <m/>
  </r>
  <r>
    <s v="Norte"/>
    <x v="3"/>
    <m/>
    <s v="13"/>
    <m/>
    <m/>
    <m/>
    <x v="2"/>
    <n v="9"/>
    <n v="4144597"/>
    <n v="0"/>
    <n v="0"/>
    <n v="0"/>
    <n v="0"/>
    <m/>
    <m/>
  </r>
  <r>
    <s v="Norte"/>
    <x v="3"/>
    <m/>
    <s v="13"/>
    <m/>
    <m/>
    <m/>
    <x v="3"/>
    <n v="9"/>
    <n v="4144597"/>
    <n v="0"/>
    <n v="0"/>
    <n v="0"/>
    <n v="0"/>
    <m/>
    <m/>
  </r>
  <r>
    <s v="Norte"/>
    <x v="3"/>
    <m/>
    <s v="13"/>
    <m/>
    <m/>
    <m/>
    <x v="4"/>
    <n v="9"/>
    <n v="4144597"/>
    <n v="0"/>
    <n v="0"/>
    <n v="0"/>
    <n v="0"/>
    <m/>
    <m/>
  </r>
  <r>
    <s v="Norte"/>
    <x v="3"/>
    <m/>
    <s v="13"/>
    <m/>
    <m/>
    <m/>
    <x v="5"/>
    <n v="10"/>
    <n v="4144597"/>
    <n v="0"/>
    <n v="0"/>
    <n v="0"/>
    <n v="0"/>
    <m/>
    <m/>
  </r>
  <r>
    <s v="Norte"/>
    <x v="3"/>
    <m/>
    <s v="13"/>
    <m/>
    <m/>
    <m/>
    <x v="6"/>
    <n v="10"/>
    <n v="4144597"/>
    <n v="0"/>
    <n v="0"/>
    <n v="0"/>
    <n v="0"/>
    <m/>
    <m/>
  </r>
  <r>
    <s v="Norte"/>
    <x v="3"/>
    <m/>
    <s v="13"/>
    <m/>
    <m/>
    <m/>
    <x v="7"/>
    <n v="10"/>
    <n v="4144597"/>
    <n v="0"/>
    <n v="0"/>
    <n v="0"/>
    <n v="0"/>
    <m/>
    <m/>
  </r>
  <r>
    <s v="Norte"/>
    <x v="3"/>
    <m/>
    <s v="13"/>
    <m/>
    <m/>
    <m/>
    <x v="8"/>
    <n v="10"/>
    <n v="4144597"/>
    <n v="0"/>
    <n v="0"/>
    <n v="0"/>
    <n v="0"/>
    <m/>
    <m/>
  </r>
  <r>
    <s v="Norte"/>
    <x v="3"/>
    <m/>
    <s v="13"/>
    <m/>
    <m/>
    <m/>
    <x v="9"/>
    <n v="10"/>
    <n v="4144597"/>
    <n v="0"/>
    <n v="0"/>
    <n v="0"/>
    <n v="0"/>
    <m/>
    <m/>
  </r>
  <r>
    <s v="Norte"/>
    <x v="3"/>
    <m/>
    <s v="13"/>
    <m/>
    <m/>
    <m/>
    <x v="10"/>
    <n v="10"/>
    <n v="4144597"/>
    <n v="0"/>
    <n v="0"/>
    <n v="0"/>
    <n v="0"/>
    <m/>
    <m/>
  </r>
  <r>
    <s v="Norte"/>
    <x v="3"/>
    <m/>
    <s v="13"/>
    <m/>
    <m/>
    <m/>
    <x v="11"/>
    <n v="10"/>
    <n v="4144597"/>
    <n v="0"/>
    <n v="0"/>
    <n v="0"/>
    <n v="0"/>
    <m/>
    <m/>
  </r>
  <r>
    <s v="Norte"/>
    <x v="3"/>
    <m/>
    <s v="13"/>
    <m/>
    <m/>
    <m/>
    <x v="12"/>
    <n v="11"/>
    <n v="4144597"/>
    <n v="0"/>
    <n v="0"/>
    <n v="0"/>
    <n v="0"/>
    <m/>
    <m/>
  </r>
  <r>
    <s v="Norte"/>
    <x v="3"/>
    <m/>
    <s v="13"/>
    <m/>
    <m/>
    <m/>
    <x v="13"/>
    <n v="11"/>
    <n v="4144597"/>
    <n v="0"/>
    <n v="0"/>
    <n v="0"/>
    <n v="0"/>
    <m/>
    <m/>
  </r>
  <r>
    <s v="Norte"/>
    <x v="3"/>
    <m/>
    <s v="13"/>
    <m/>
    <m/>
    <m/>
    <x v="14"/>
    <n v="11"/>
    <n v="4144597"/>
    <n v="0"/>
    <n v="0"/>
    <n v="0"/>
    <n v="0"/>
    <m/>
    <m/>
  </r>
  <r>
    <s v="Norte"/>
    <x v="3"/>
    <m/>
    <s v="13"/>
    <m/>
    <m/>
    <m/>
    <x v="15"/>
    <n v="11"/>
    <n v="4144597"/>
    <n v="0"/>
    <n v="0"/>
    <n v="0"/>
    <n v="0"/>
    <m/>
    <m/>
  </r>
  <r>
    <s v="Norte"/>
    <x v="3"/>
    <m/>
    <s v="13"/>
    <m/>
    <m/>
    <m/>
    <x v="16"/>
    <n v="11"/>
    <n v="4144597"/>
    <n v="0"/>
    <n v="0"/>
    <n v="0"/>
    <n v="0"/>
    <m/>
    <m/>
  </r>
  <r>
    <s v="Norte"/>
    <x v="3"/>
    <m/>
    <s v="13"/>
    <m/>
    <m/>
    <m/>
    <x v="17"/>
    <n v="11"/>
    <n v="4144597"/>
    <n v="0"/>
    <n v="0"/>
    <n v="0"/>
    <n v="0"/>
    <m/>
    <m/>
  </r>
  <r>
    <s v="Norte"/>
    <x v="3"/>
    <m/>
    <s v="13"/>
    <m/>
    <m/>
    <m/>
    <x v="18"/>
    <n v="11"/>
    <n v="4144597"/>
    <n v="0"/>
    <n v="0"/>
    <n v="0"/>
    <n v="0"/>
    <m/>
    <m/>
  </r>
  <r>
    <s v="Norte"/>
    <x v="3"/>
    <m/>
    <s v="13"/>
    <m/>
    <m/>
    <m/>
    <x v="19"/>
    <n v="12"/>
    <n v="4144597"/>
    <n v="1"/>
    <n v="1"/>
    <n v="0"/>
    <n v="0"/>
    <m/>
    <m/>
  </r>
  <r>
    <s v="Norte"/>
    <x v="3"/>
    <m/>
    <s v="13"/>
    <m/>
    <m/>
    <m/>
    <x v="20"/>
    <n v="12"/>
    <n v="4144597"/>
    <n v="1"/>
    <n v="0"/>
    <n v="0"/>
    <n v="0"/>
    <m/>
    <m/>
  </r>
  <r>
    <s v="Norte"/>
    <x v="3"/>
    <m/>
    <s v="13"/>
    <m/>
    <m/>
    <m/>
    <x v="21"/>
    <n v="12"/>
    <n v="4144597"/>
    <n v="1"/>
    <n v="0"/>
    <n v="0"/>
    <n v="0"/>
    <m/>
    <m/>
  </r>
  <r>
    <s v="Norte"/>
    <x v="3"/>
    <m/>
    <s v="13"/>
    <m/>
    <m/>
    <m/>
    <x v="22"/>
    <n v="12"/>
    <n v="4144597"/>
    <n v="1"/>
    <n v="0"/>
    <n v="0"/>
    <n v="0"/>
    <m/>
    <m/>
  </r>
  <r>
    <s v="Norte"/>
    <x v="3"/>
    <m/>
    <s v="13"/>
    <m/>
    <m/>
    <m/>
    <x v="23"/>
    <n v="12"/>
    <n v="4144597"/>
    <n v="3"/>
    <n v="2"/>
    <n v="0"/>
    <n v="0"/>
    <m/>
    <m/>
  </r>
  <r>
    <s v="Norte"/>
    <x v="3"/>
    <m/>
    <s v="13"/>
    <m/>
    <m/>
    <m/>
    <x v="24"/>
    <n v="12"/>
    <n v="4144597"/>
    <n v="3"/>
    <n v="0"/>
    <n v="0"/>
    <n v="0"/>
    <m/>
    <m/>
  </r>
  <r>
    <s v="Norte"/>
    <x v="3"/>
    <m/>
    <s v="13"/>
    <m/>
    <m/>
    <m/>
    <x v="25"/>
    <n v="12"/>
    <n v="4144597"/>
    <n v="11"/>
    <n v="8"/>
    <n v="0"/>
    <n v="0"/>
    <m/>
    <m/>
  </r>
  <r>
    <s v="Norte"/>
    <x v="3"/>
    <m/>
    <s v="13"/>
    <m/>
    <m/>
    <m/>
    <x v="26"/>
    <n v="13"/>
    <n v="4144597"/>
    <n v="26"/>
    <n v="15"/>
    <n v="0"/>
    <n v="0"/>
    <m/>
    <m/>
  </r>
  <r>
    <s v="Norte"/>
    <x v="3"/>
    <m/>
    <s v="13"/>
    <m/>
    <m/>
    <m/>
    <x v="27"/>
    <n v="13"/>
    <n v="4144597"/>
    <n v="32"/>
    <n v="6"/>
    <n v="0"/>
    <n v="0"/>
    <m/>
    <m/>
  </r>
  <r>
    <s v="Norte"/>
    <x v="3"/>
    <m/>
    <s v="13"/>
    <m/>
    <m/>
    <m/>
    <x v="28"/>
    <n v="13"/>
    <n v="4144597"/>
    <n v="47"/>
    <n v="15"/>
    <n v="0"/>
    <n v="0"/>
    <m/>
    <m/>
  </r>
  <r>
    <s v="Norte"/>
    <x v="3"/>
    <m/>
    <s v="13"/>
    <m/>
    <m/>
    <m/>
    <x v="29"/>
    <n v="13"/>
    <n v="4144597"/>
    <n v="54"/>
    <n v="7"/>
    <n v="1"/>
    <n v="1"/>
    <m/>
    <m/>
  </r>
  <r>
    <s v="Norte"/>
    <x v="3"/>
    <m/>
    <s v="13"/>
    <m/>
    <m/>
    <m/>
    <x v="30"/>
    <n v="13"/>
    <n v="4144597"/>
    <n v="67"/>
    <n v="13"/>
    <n v="1"/>
    <n v="0"/>
    <m/>
    <m/>
  </r>
  <r>
    <s v="Norte"/>
    <x v="3"/>
    <m/>
    <s v="13"/>
    <m/>
    <m/>
    <m/>
    <x v="31"/>
    <n v="13"/>
    <n v="4144597"/>
    <n v="81"/>
    <n v="14"/>
    <n v="1"/>
    <n v="0"/>
    <m/>
    <m/>
  </r>
  <r>
    <s v="Norte"/>
    <x v="3"/>
    <m/>
    <s v="13"/>
    <m/>
    <m/>
    <m/>
    <x v="32"/>
    <n v="13"/>
    <n v="4144597"/>
    <n v="111"/>
    <n v="30"/>
    <n v="1"/>
    <n v="0"/>
    <m/>
    <m/>
  </r>
  <r>
    <s v="Norte"/>
    <x v="3"/>
    <m/>
    <s v="13"/>
    <m/>
    <m/>
    <m/>
    <x v="33"/>
    <n v="14"/>
    <n v="4144597"/>
    <n v="140"/>
    <n v="29"/>
    <n v="1"/>
    <n v="0"/>
    <m/>
    <m/>
  </r>
  <r>
    <s v="Norte"/>
    <x v="3"/>
    <m/>
    <s v="13"/>
    <m/>
    <m/>
    <m/>
    <x v="34"/>
    <n v="14"/>
    <n v="4144597"/>
    <n v="151"/>
    <n v="11"/>
    <n v="1"/>
    <n v="0"/>
    <m/>
    <m/>
  </r>
  <r>
    <s v="Norte"/>
    <x v="3"/>
    <m/>
    <s v="13"/>
    <m/>
    <m/>
    <m/>
    <x v="35"/>
    <n v="14"/>
    <n v="4144597"/>
    <n v="175"/>
    <n v="24"/>
    <n v="3"/>
    <n v="2"/>
    <m/>
    <m/>
  </r>
  <r>
    <s v="Norte"/>
    <x v="3"/>
    <m/>
    <s v="13"/>
    <m/>
    <m/>
    <m/>
    <x v="36"/>
    <n v="14"/>
    <n v="4144597"/>
    <n v="200"/>
    <n v="25"/>
    <n v="3"/>
    <n v="0"/>
    <m/>
    <m/>
  </r>
  <r>
    <s v="Norte"/>
    <x v="3"/>
    <m/>
    <s v="13"/>
    <m/>
    <m/>
    <m/>
    <x v="37"/>
    <n v="14"/>
    <n v="4144597"/>
    <n v="229"/>
    <n v="29"/>
    <n v="3"/>
    <n v="0"/>
    <m/>
    <m/>
  </r>
  <r>
    <s v="Norte"/>
    <x v="3"/>
    <m/>
    <s v="13"/>
    <m/>
    <m/>
    <m/>
    <x v="38"/>
    <n v="14"/>
    <n v="4144597"/>
    <n v="260"/>
    <n v="31"/>
    <n v="7"/>
    <n v="4"/>
    <m/>
    <m/>
  </r>
  <r>
    <s v="Norte"/>
    <x v="3"/>
    <m/>
    <s v="13"/>
    <m/>
    <m/>
    <m/>
    <x v="39"/>
    <n v="14"/>
    <n v="4144597"/>
    <n v="311"/>
    <n v="51"/>
    <n v="12"/>
    <n v="5"/>
    <m/>
    <m/>
  </r>
  <r>
    <s v="Norte"/>
    <x v="3"/>
    <m/>
    <s v="13"/>
    <m/>
    <m/>
    <m/>
    <x v="40"/>
    <n v="15"/>
    <n v="4144597"/>
    <n v="417"/>
    <n v="106"/>
    <n v="14"/>
    <n v="2"/>
    <m/>
    <m/>
  </r>
  <r>
    <s v="Norte"/>
    <x v="3"/>
    <m/>
    <s v="13"/>
    <m/>
    <m/>
    <m/>
    <x v="41"/>
    <n v="15"/>
    <n v="4144597"/>
    <n v="532"/>
    <n v="115"/>
    <n v="19"/>
    <n v="5"/>
    <m/>
    <m/>
  </r>
  <r>
    <s v="Norte"/>
    <x v="3"/>
    <m/>
    <s v="13"/>
    <m/>
    <m/>
    <m/>
    <x v="42"/>
    <n v="15"/>
    <n v="4144597"/>
    <n v="636"/>
    <n v="104"/>
    <n v="23"/>
    <n v="4"/>
    <m/>
    <m/>
  </r>
  <r>
    <s v="Norte"/>
    <x v="3"/>
    <m/>
    <s v="13"/>
    <m/>
    <m/>
    <m/>
    <x v="43"/>
    <n v="15"/>
    <n v="4144597"/>
    <n v="804"/>
    <n v="168"/>
    <n v="30"/>
    <n v="7"/>
    <m/>
    <m/>
  </r>
  <r>
    <s v="Norte"/>
    <x v="3"/>
    <m/>
    <s v="13"/>
    <m/>
    <m/>
    <m/>
    <x v="44"/>
    <n v="15"/>
    <n v="4144597"/>
    <n v="899"/>
    <n v="95"/>
    <n v="40"/>
    <n v="10"/>
    <m/>
    <m/>
  </r>
  <r>
    <s v="Norte"/>
    <x v="3"/>
    <m/>
    <s v="13"/>
    <m/>
    <m/>
    <m/>
    <x v="45"/>
    <n v="15"/>
    <n v="4144597"/>
    <n v="981"/>
    <n v="82"/>
    <n v="50"/>
    <n v="10"/>
    <m/>
    <m/>
  </r>
  <r>
    <s v="Norte"/>
    <x v="3"/>
    <m/>
    <s v="13"/>
    <m/>
    <m/>
    <m/>
    <x v="46"/>
    <n v="15"/>
    <n v="4144597"/>
    <n v="1050"/>
    <n v="69"/>
    <n v="53"/>
    <n v="3"/>
    <m/>
    <m/>
  </r>
  <r>
    <s v="Norte"/>
    <x v="3"/>
    <m/>
    <s v="13"/>
    <m/>
    <m/>
    <m/>
    <x v="47"/>
    <n v="16"/>
    <n v="4144597"/>
    <n v="1206"/>
    <n v="156"/>
    <n v="62"/>
    <n v="9"/>
    <m/>
    <m/>
  </r>
  <r>
    <s v="Norte"/>
    <x v="3"/>
    <m/>
    <s v="13"/>
    <m/>
    <m/>
    <m/>
    <x v="48"/>
    <n v="16"/>
    <n v="4144597"/>
    <n v="1275"/>
    <n v="69"/>
    <n v="71"/>
    <n v="9"/>
    <m/>
    <m/>
  </r>
  <r>
    <s v="Norte"/>
    <x v="3"/>
    <m/>
    <s v="13"/>
    <m/>
    <m/>
    <m/>
    <x v="49"/>
    <n v="16"/>
    <n v="4144597"/>
    <n v="1484"/>
    <n v="209"/>
    <n v="90"/>
    <n v="19"/>
    <m/>
    <m/>
  </r>
  <r>
    <s v="Norte"/>
    <x v="3"/>
    <m/>
    <s v="13"/>
    <m/>
    <m/>
    <m/>
    <x v="50"/>
    <n v="16"/>
    <n v="4144597"/>
    <n v="1554"/>
    <n v="70"/>
    <n v="106"/>
    <n v="16"/>
    <m/>
    <m/>
  </r>
  <r>
    <s v="Norte"/>
    <x v="3"/>
    <m/>
    <s v="13"/>
    <m/>
    <m/>
    <m/>
    <x v="51"/>
    <n v="16"/>
    <n v="4144597"/>
    <n v="1719"/>
    <n v="165"/>
    <n v="124"/>
    <n v="18"/>
    <m/>
    <m/>
  </r>
  <r>
    <s v="Norte"/>
    <x v="3"/>
    <m/>
    <s v="13"/>
    <m/>
    <m/>
    <m/>
    <x v="52"/>
    <n v="16"/>
    <n v="4144597"/>
    <n v="1809"/>
    <n v="90"/>
    <n v="145"/>
    <n v="21"/>
    <m/>
    <m/>
  </r>
  <r>
    <s v="Norte"/>
    <x v="3"/>
    <m/>
    <s v="13"/>
    <m/>
    <m/>
    <m/>
    <x v="53"/>
    <n v="16"/>
    <n v="4144597"/>
    <n v="1897"/>
    <n v="88"/>
    <n v="161"/>
    <n v="16"/>
    <m/>
    <m/>
  </r>
  <r>
    <s v="Norte"/>
    <x v="3"/>
    <m/>
    <s v="13"/>
    <m/>
    <m/>
    <m/>
    <x v="54"/>
    <n v="17"/>
    <n v="4144597"/>
    <n v="2044"/>
    <n v="147"/>
    <n v="182"/>
    <n v="21"/>
    <m/>
    <m/>
  </r>
  <r>
    <s v="Norte"/>
    <x v="3"/>
    <m/>
    <s v="13"/>
    <m/>
    <m/>
    <m/>
    <x v="55"/>
    <n v="17"/>
    <n v="4144597"/>
    <n v="2160"/>
    <n v="116"/>
    <n v="185"/>
    <n v="3"/>
    <m/>
    <m/>
  </r>
  <r>
    <s v="Norte"/>
    <x v="3"/>
    <m/>
    <s v="13"/>
    <m/>
    <m/>
    <m/>
    <x v="56"/>
    <n v="17"/>
    <n v="4144597"/>
    <n v="2270"/>
    <n v="110"/>
    <n v="193"/>
    <n v="8"/>
    <m/>
    <m/>
  </r>
  <r>
    <s v="Norte"/>
    <x v="3"/>
    <m/>
    <s v="13"/>
    <m/>
    <m/>
    <m/>
    <x v="57"/>
    <n v="17"/>
    <n v="4144597"/>
    <n v="2479"/>
    <n v="209"/>
    <n v="207"/>
    <n v="14"/>
    <m/>
    <m/>
  </r>
  <r>
    <s v="Norte"/>
    <x v="3"/>
    <m/>
    <s v="13"/>
    <m/>
    <m/>
    <m/>
    <x v="58"/>
    <n v="17"/>
    <n v="4144597"/>
    <n v="2888"/>
    <n v="409"/>
    <n v="234"/>
    <n v="27"/>
    <m/>
    <m/>
  </r>
  <r>
    <s v="Norte"/>
    <x v="3"/>
    <m/>
    <s v="13"/>
    <m/>
    <m/>
    <m/>
    <x v="59"/>
    <n v="17"/>
    <n v="4144597"/>
    <n v="3194"/>
    <n v="306"/>
    <n v="255"/>
    <n v="21"/>
    <m/>
    <m/>
  </r>
  <r>
    <s v="Norte"/>
    <x v="3"/>
    <m/>
    <s v="13"/>
    <m/>
    <m/>
    <m/>
    <x v="60"/>
    <n v="17"/>
    <n v="4144597"/>
    <n v="3635"/>
    <n v="441"/>
    <n v="287"/>
    <n v="32"/>
    <m/>
    <m/>
  </r>
  <r>
    <s v="Norte"/>
    <x v="3"/>
    <m/>
    <s v="13"/>
    <m/>
    <m/>
    <m/>
    <x v="61"/>
    <n v="18"/>
    <n v="4144597"/>
    <n v="3833"/>
    <n v="198"/>
    <n v="304"/>
    <n v="17"/>
    <m/>
    <m/>
  </r>
  <r>
    <s v="Norte"/>
    <x v="3"/>
    <m/>
    <s v="13"/>
    <m/>
    <m/>
    <m/>
    <x v="62"/>
    <n v="18"/>
    <n v="4144597"/>
    <n v="3928"/>
    <n v="95"/>
    <n v="320"/>
    <n v="16"/>
    <m/>
    <m/>
  </r>
  <r>
    <s v="Norte"/>
    <x v="3"/>
    <m/>
    <s v="13"/>
    <m/>
    <m/>
    <m/>
    <x v="63"/>
    <n v="18"/>
    <n v="4144597"/>
    <n v="4337"/>
    <n v="409"/>
    <n v="351"/>
    <n v="31"/>
    <m/>
    <m/>
  </r>
  <r>
    <s v="Norte"/>
    <x v="3"/>
    <m/>
    <s v="13"/>
    <m/>
    <m/>
    <m/>
    <x v="64"/>
    <n v="18"/>
    <n v="4144597"/>
    <n v="4801"/>
    <n v="464"/>
    <n v="380"/>
    <n v="29"/>
    <m/>
    <m/>
  </r>
  <r>
    <s v="Norte"/>
    <x v="3"/>
    <m/>
    <s v="13"/>
    <m/>
    <m/>
    <m/>
    <x v="65"/>
    <n v="18"/>
    <n v="4144597"/>
    <n v="5254"/>
    <n v="453"/>
    <n v="425"/>
    <n v="45"/>
    <m/>
    <m/>
  </r>
  <r>
    <s v="Norte"/>
    <x v="3"/>
    <m/>
    <s v="13"/>
    <m/>
    <m/>
    <m/>
    <x v="66"/>
    <n v="18"/>
    <n v="4144597"/>
    <n v="5723"/>
    <n v="469"/>
    <n v="476"/>
    <n v="51"/>
    <m/>
    <m/>
  </r>
  <r>
    <s v="Norte"/>
    <x v="3"/>
    <m/>
    <s v="13"/>
    <m/>
    <m/>
    <m/>
    <x v="67"/>
    <n v="18"/>
    <n v="4144597"/>
    <n v="6062"/>
    <n v="339"/>
    <n v="501"/>
    <n v="25"/>
    <m/>
    <m/>
  </r>
  <r>
    <s v="Norte"/>
    <x v="3"/>
    <m/>
    <s v="13"/>
    <m/>
    <m/>
    <m/>
    <x v="68"/>
    <n v="19"/>
    <n v="4144597"/>
    <n v="6683"/>
    <n v="621"/>
    <n v="548"/>
    <n v="47"/>
    <m/>
    <m/>
  </r>
  <r>
    <s v="Norte"/>
    <x v="3"/>
    <m/>
    <s v="13"/>
    <m/>
    <m/>
    <m/>
    <x v="69"/>
    <n v="19"/>
    <n v="4144597"/>
    <n v="7242"/>
    <n v="559"/>
    <n v="584"/>
    <n v="36"/>
    <m/>
    <m/>
  </r>
  <r>
    <s v="Norte"/>
    <x v="3"/>
    <m/>
    <s v="13"/>
    <m/>
    <m/>
    <m/>
    <x v="70"/>
    <n v="19"/>
    <n v="4144597"/>
    <n v="8109"/>
    <n v="867"/>
    <n v="649"/>
    <n v="65"/>
    <m/>
    <m/>
  </r>
  <r>
    <s v="Norte"/>
    <x v="3"/>
    <m/>
    <s v="13"/>
    <m/>
    <m/>
    <m/>
    <x v="71"/>
    <n v="19"/>
    <n v="4144597"/>
    <n v="9243"/>
    <n v="1134"/>
    <n v="751"/>
    <n v="102"/>
    <m/>
    <m/>
  </r>
  <r>
    <s v="Norte"/>
    <x v="3"/>
    <m/>
    <s v="13"/>
    <m/>
    <m/>
    <m/>
    <x v="72"/>
    <n v="19"/>
    <n v="4144597"/>
    <n v="10099"/>
    <n v="856"/>
    <n v="806"/>
    <n v="55"/>
    <m/>
    <m/>
  </r>
  <r>
    <s v="Norte"/>
    <x v="3"/>
    <m/>
    <s v="13"/>
    <m/>
    <m/>
    <m/>
    <x v="73"/>
    <n v="19"/>
    <n v="4144597"/>
    <n v="10727"/>
    <n v="628"/>
    <n v="874"/>
    <n v="68"/>
    <m/>
    <m/>
  </r>
  <r>
    <s v="Norte"/>
    <x v="3"/>
    <m/>
    <s v="13"/>
    <m/>
    <m/>
    <m/>
    <x v="74"/>
    <n v="19"/>
    <n v="4144597"/>
    <n v="11925"/>
    <n v="1198"/>
    <n v="962"/>
    <n v="88"/>
    <m/>
    <m/>
  </r>
  <r>
    <s v="Norte"/>
    <x v="3"/>
    <m/>
    <s v="13"/>
    <m/>
    <m/>
    <m/>
    <x v="75"/>
    <n v="20"/>
    <n v="4144597"/>
    <n v="12599"/>
    <n v="674"/>
    <n v="1004"/>
    <n v="42"/>
    <m/>
    <m/>
  </r>
  <r>
    <s v="Norte"/>
    <x v="3"/>
    <m/>
    <s v="13"/>
    <m/>
    <m/>
    <m/>
    <x v="76"/>
    <n v="20"/>
    <n v="4144597"/>
    <n v="12919"/>
    <n v="320"/>
    <n v="1035"/>
    <n v="31"/>
    <m/>
    <m/>
  </r>
  <r>
    <s v="Norte"/>
    <x v="3"/>
    <m/>
    <s v="13"/>
    <m/>
    <m/>
    <m/>
    <x v="77"/>
    <n v="20"/>
    <n v="4144597"/>
    <n v="14168"/>
    <n v="1249"/>
    <n v="1098"/>
    <n v="63"/>
    <m/>
    <m/>
  </r>
  <r>
    <s v="Norte"/>
    <x v="3"/>
    <m/>
    <s v="13"/>
    <m/>
    <m/>
    <m/>
    <x v="78"/>
    <n v="20"/>
    <n v="4144597"/>
    <n v="15816"/>
    <n v="1648"/>
    <n v="1160"/>
    <n v="62"/>
    <m/>
    <m/>
  </r>
  <r>
    <s v="Norte"/>
    <x v="3"/>
    <m/>
    <s v="13"/>
    <m/>
    <m/>
    <m/>
    <x v="79"/>
    <n v="20"/>
    <n v="4144597"/>
    <n v="17181"/>
    <n v="1365"/>
    <n v="1235"/>
    <n v="75"/>
    <m/>
    <m/>
  </r>
  <r>
    <s v="Norte"/>
    <x v="3"/>
    <m/>
    <s v="13"/>
    <m/>
    <m/>
    <m/>
    <x v="80"/>
    <n v="20"/>
    <n v="4144597"/>
    <n v="18392"/>
    <n v="1211"/>
    <n v="1331"/>
    <n v="96"/>
    <m/>
    <m/>
  </r>
  <r>
    <s v="Norte"/>
    <x v="3"/>
    <m/>
    <s v="13"/>
    <m/>
    <m/>
    <m/>
    <x v="81"/>
    <n v="20"/>
    <n v="4144597"/>
    <n v="19677"/>
    <n v="1285"/>
    <n v="1375"/>
    <n v="44"/>
    <m/>
    <m/>
  </r>
  <r>
    <s v="Norte"/>
    <x v="3"/>
    <m/>
    <s v="13"/>
    <m/>
    <m/>
    <m/>
    <x v="82"/>
    <n v="21"/>
    <n v="4144597"/>
    <n v="20328"/>
    <n v="651"/>
    <n v="1413"/>
    <n v="38"/>
    <m/>
    <m/>
  </r>
  <r>
    <s v="Norte"/>
    <x v="3"/>
    <m/>
    <s v="13"/>
    <m/>
    <m/>
    <m/>
    <x v="83"/>
    <n v="21"/>
    <n v="4144597"/>
    <n v="20913"/>
    <n v="585"/>
    <n v="1433"/>
    <n v="20"/>
    <m/>
    <m/>
  </r>
  <r>
    <s v="Norte"/>
    <x v="3"/>
    <m/>
    <s v="13"/>
    <m/>
    <m/>
    <m/>
    <x v="84"/>
    <n v="21"/>
    <n v="4144597"/>
    <n v="22132"/>
    <n v="1219"/>
    <n v="1491"/>
    <n v="58"/>
    <m/>
    <m/>
  </r>
  <r>
    <s v="Norte"/>
    <x v="3"/>
    <m/>
    <s v="13"/>
    <m/>
    <m/>
    <m/>
    <x v="85"/>
    <n v="21"/>
    <n v="4144597"/>
    <n v="23704"/>
    <n v="1572"/>
    <n v="1561"/>
    <n v="70"/>
    <m/>
    <m/>
  </r>
  <r>
    <s v="Norte"/>
    <x v="3"/>
    <m/>
    <s v="13"/>
    <m/>
    <m/>
    <m/>
    <x v="86"/>
    <n v="21"/>
    <n v="4144597"/>
    <n v="25367"/>
    <n v="1663"/>
    <n v="1620"/>
    <n v="59"/>
    <m/>
    <m/>
  </r>
  <r>
    <s v="Norte"/>
    <x v="3"/>
    <m/>
    <s v="13"/>
    <m/>
    <m/>
    <m/>
    <x v="87"/>
    <n v="21"/>
    <n v="4144597"/>
    <n v="27038"/>
    <n v="1671"/>
    <n v="1669"/>
    <n v="49"/>
    <m/>
    <m/>
  </r>
  <r>
    <s v="Norte"/>
    <x v="3"/>
    <m/>
    <s v="13"/>
    <m/>
    <m/>
    <m/>
    <x v="88"/>
    <n v="21"/>
    <n v="4144597"/>
    <n v="28802"/>
    <n v="1764"/>
    <n v="1744"/>
    <n v="75"/>
    <m/>
    <m/>
  </r>
  <r>
    <s v="Norte"/>
    <x v="3"/>
    <m/>
    <s v="13"/>
    <m/>
    <m/>
    <m/>
    <x v="89"/>
    <n v="22"/>
    <n v="4144597"/>
    <n v="29867"/>
    <n v="1065"/>
    <n v="1758"/>
    <n v="14"/>
    <m/>
    <m/>
  </r>
  <r>
    <s v="Norte"/>
    <x v="3"/>
    <m/>
    <s v="13"/>
    <m/>
    <m/>
    <m/>
    <x v="90"/>
    <n v="22"/>
    <n v="4144597"/>
    <n v="30282"/>
    <n v="415"/>
    <n v="1781"/>
    <n v="23"/>
    <m/>
    <m/>
  </r>
  <r>
    <s v="Norte"/>
    <x v="3"/>
    <m/>
    <s v="13"/>
    <m/>
    <m/>
    <m/>
    <x v="91"/>
    <n v="22"/>
    <n v="4144597"/>
    <n v="31949"/>
    <n v="1667"/>
    <n v="1852"/>
    <n v="71"/>
    <m/>
    <m/>
  </r>
  <r>
    <s v="Norte"/>
    <x v="3"/>
    <m/>
    <s v="13"/>
    <m/>
    <m/>
    <m/>
    <x v="92"/>
    <n v="22"/>
    <n v="4144597"/>
    <n v="33508"/>
    <n v="1559"/>
    <n v="1891"/>
    <n v="39"/>
    <m/>
    <m/>
  </r>
  <r>
    <s v="Norte"/>
    <x v="3"/>
    <m/>
    <s v="13"/>
    <m/>
    <m/>
    <m/>
    <x v="93"/>
    <n v="22"/>
    <n v="4144597"/>
    <n v="36146"/>
    <n v="2638"/>
    <n v="1964"/>
    <n v="73"/>
    <m/>
    <m/>
  </r>
  <r>
    <s v="Norte"/>
    <x v="3"/>
    <m/>
    <s v="13"/>
    <m/>
    <m/>
    <m/>
    <x v="94"/>
    <n v="22"/>
    <n v="4144597"/>
    <n v="38909"/>
    <n v="2763"/>
    <n v="2011"/>
    <n v="47"/>
    <m/>
    <m/>
  </r>
  <r>
    <s v="Norte"/>
    <x v="3"/>
    <m/>
    <s v="13"/>
    <m/>
    <m/>
    <m/>
    <x v="95"/>
    <n v="22"/>
    <n v="4144597"/>
    <n v="40560"/>
    <n v="1651"/>
    <n v="2047"/>
    <n v="36"/>
    <m/>
    <m/>
  </r>
  <r>
    <s v="Norte"/>
    <x v="3"/>
    <m/>
    <s v="13"/>
    <m/>
    <m/>
    <m/>
    <x v="96"/>
    <n v="23"/>
    <n v="4144597"/>
    <n v="41378"/>
    <n v="818"/>
    <n v="2052"/>
    <n v="5"/>
    <m/>
    <m/>
  </r>
  <r>
    <s v="Norte"/>
    <x v="3"/>
    <m/>
    <s v="13"/>
    <m/>
    <m/>
    <m/>
    <x v="97"/>
    <n v="23"/>
    <n v="4144597"/>
    <n v="41774"/>
    <n v="396"/>
    <n v="2071"/>
    <n v="19"/>
    <m/>
    <m/>
  </r>
  <r>
    <s v="Norte"/>
    <x v="3"/>
    <m/>
    <s v="13"/>
    <m/>
    <m/>
    <m/>
    <x v="98"/>
    <n v="23"/>
    <n v="4144597"/>
    <n v="43195"/>
    <n v="1421"/>
    <n v="2102"/>
    <n v="31"/>
    <m/>
    <m/>
  </r>
  <r>
    <s v="Norte"/>
    <x v="3"/>
    <m/>
    <s v="13"/>
    <m/>
    <m/>
    <m/>
    <x v="99"/>
    <n v="23"/>
    <n v="4144597"/>
    <n v="44347"/>
    <n v="1152"/>
    <n v="2138"/>
    <n v="36"/>
    <m/>
    <m/>
  </r>
  <r>
    <s v="Norte"/>
    <x v="3"/>
    <m/>
    <s v="13"/>
    <m/>
    <m/>
    <m/>
    <x v="100"/>
    <n v="23"/>
    <n v="4144597"/>
    <n v="46473"/>
    <n v="2126"/>
    <n v="2183"/>
    <n v="45"/>
    <m/>
    <m/>
  </r>
  <r>
    <s v="Norte"/>
    <x v="3"/>
    <m/>
    <s v="13"/>
    <m/>
    <m/>
    <m/>
    <x v="101"/>
    <n v="23"/>
    <n v="4144597"/>
    <n v="47666"/>
    <n v="1193"/>
    <n v="2199"/>
    <n v="16"/>
    <m/>
    <m/>
  </r>
  <r>
    <s v="Norte"/>
    <x v="3"/>
    <m/>
    <s v="13"/>
    <m/>
    <m/>
    <m/>
    <x v="102"/>
    <n v="23"/>
    <n v="4144597"/>
    <n v="48785"/>
    <n v="1119"/>
    <n v="2232"/>
    <n v="33"/>
    <m/>
    <m/>
  </r>
  <r>
    <s v="Norte"/>
    <x v="3"/>
    <m/>
    <s v="13"/>
    <m/>
    <m/>
    <m/>
    <x v="103"/>
    <n v="24"/>
    <n v="4144597"/>
    <n v="49269"/>
    <n v="484"/>
    <n v="2250"/>
    <n v="18"/>
    <m/>
    <m/>
  </r>
  <r>
    <s v="Norte"/>
    <x v="3"/>
    <m/>
    <s v="13"/>
    <m/>
    <m/>
    <m/>
    <x v="104"/>
    <n v="24"/>
    <n v="4144597"/>
    <n v="49811"/>
    <n v="542"/>
    <n v="2271"/>
    <n v="21"/>
    <m/>
    <m/>
  </r>
  <r>
    <s v="Norte"/>
    <x v="3"/>
    <m/>
    <s v="13"/>
    <m/>
    <m/>
    <m/>
    <x v="105"/>
    <n v="24"/>
    <n v="4144597"/>
    <n v="51234"/>
    <n v="1423"/>
    <n v="2315"/>
    <n v="44"/>
    <m/>
    <m/>
  </r>
  <r>
    <s v="Norte"/>
    <x v="3"/>
    <m/>
    <s v="13"/>
    <m/>
    <m/>
    <m/>
    <x v="106"/>
    <n v="24"/>
    <n v="4144597"/>
    <n v="52849"/>
    <n v="1615"/>
    <n v="2363"/>
    <n v="48"/>
    <m/>
    <m/>
  </r>
  <r>
    <s v="Norte"/>
    <x v="3"/>
    <m/>
    <s v="13"/>
    <m/>
    <m/>
    <m/>
    <x v="107"/>
    <n v="24"/>
    <n v="4144597"/>
    <n v="53989"/>
    <n v="1140"/>
    <n v="2400"/>
    <n v="37"/>
    <m/>
    <m/>
  </r>
  <r>
    <s v="Norte"/>
    <x v="3"/>
    <m/>
    <s v="13"/>
    <m/>
    <m/>
    <m/>
    <x v="108"/>
    <n v="24"/>
    <n v="4144597"/>
    <n v="55111"/>
    <n v="1122"/>
    <n v="2429"/>
    <n v="29"/>
    <m/>
    <m/>
  </r>
  <r>
    <s v="Norte"/>
    <x v="3"/>
    <m/>
    <s v="13"/>
    <m/>
    <m/>
    <m/>
    <x v="109"/>
    <n v="24"/>
    <n v="4144597"/>
    <n v="56026"/>
    <n v="915"/>
    <n v="2465"/>
    <n v="36"/>
    <m/>
    <m/>
  </r>
  <r>
    <s v="Norte"/>
    <x v="3"/>
    <m/>
    <s v="13"/>
    <m/>
    <m/>
    <m/>
    <x v="110"/>
    <n v="25"/>
    <n v="4144597"/>
    <n v="56506"/>
    <n v="480"/>
    <n v="2492"/>
    <n v="27"/>
    <m/>
    <m/>
  </r>
  <r>
    <s v="Norte"/>
    <x v="3"/>
    <m/>
    <s v="13"/>
    <m/>
    <m/>
    <m/>
    <x v="111"/>
    <n v="25"/>
    <n v="4144597"/>
    <n v="56777"/>
    <n v="271"/>
    <n v="2512"/>
    <n v="20"/>
    <m/>
    <m/>
  </r>
  <r>
    <s v="Norte"/>
    <x v="3"/>
    <m/>
    <s v="13"/>
    <m/>
    <m/>
    <m/>
    <x v="112"/>
    <n v="25"/>
    <n v="4144597"/>
    <n v="58018"/>
    <n v="1241"/>
    <n v="2549"/>
    <n v="37"/>
    <m/>
    <m/>
  </r>
  <r>
    <s v="Norte"/>
    <x v="3"/>
    <m/>
    <s v="13"/>
    <m/>
    <m/>
    <m/>
    <x v="113"/>
    <n v="25"/>
    <n v="4144597"/>
    <n v="59547"/>
    <n v="1529"/>
    <n v="2579"/>
    <n v="30"/>
    <m/>
    <m/>
  </r>
  <r>
    <s v="Norte"/>
    <x v="3"/>
    <m/>
    <s v="13"/>
    <m/>
    <m/>
    <m/>
    <x v="114"/>
    <n v="25"/>
    <n v="4144597"/>
    <n v="60736"/>
    <n v="1189"/>
    <n v="2605"/>
    <n v="26"/>
    <m/>
    <m/>
  </r>
  <r>
    <s v="Norte"/>
    <x v="3"/>
    <m/>
    <s v="13"/>
    <m/>
    <m/>
    <m/>
    <x v="115"/>
    <n v="25"/>
    <n v="4144597"/>
    <n v="61683"/>
    <n v="947"/>
    <n v="2624"/>
    <n v="19"/>
    <m/>
    <m/>
  </r>
  <r>
    <s v="Norte"/>
    <x v="3"/>
    <m/>
    <s v="13"/>
    <m/>
    <m/>
    <m/>
    <x v="116"/>
    <n v="25"/>
    <n v="4144597"/>
    <n v="62902"/>
    <n v="1219"/>
    <n v="2650"/>
    <n v="26"/>
    <m/>
    <m/>
  </r>
  <r>
    <s v="Norte"/>
    <x v="3"/>
    <m/>
    <s v="13"/>
    <m/>
    <m/>
    <m/>
    <x v="117"/>
    <n v="26"/>
    <n v="4144597"/>
    <n v="63410"/>
    <n v="508"/>
    <n v="2657"/>
    <n v="7"/>
    <m/>
    <m/>
  </r>
  <r>
    <s v="Norte"/>
    <x v="3"/>
    <m/>
    <s v="13"/>
    <m/>
    <m/>
    <m/>
    <x v="118"/>
    <n v="26"/>
    <n v="4144597"/>
    <n v="63731"/>
    <n v="321"/>
    <n v="2671"/>
    <n v="14"/>
    <m/>
    <m/>
  </r>
  <r>
    <s v="Norte"/>
    <x v="3"/>
    <m/>
    <s v="13"/>
    <m/>
    <m/>
    <m/>
    <x v="119"/>
    <n v="26"/>
    <n v="4144597"/>
    <n v="65073"/>
    <n v="1342"/>
    <n v="2686"/>
    <n v="15"/>
    <m/>
    <m/>
  </r>
  <r>
    <s v="Norte"/>
    <x v="3"/>
    <m/>
    <s v="13"/>
    <m/>
    <m/>
    <m/>
    <x v="120"/>
    <n v="26"/>
    <n v="4144597"/>
    <n v="66764"/>
    <n v="1691"/>
    <n v="2710"/>
    <n v="24"/>
    <m/>
    <m/>
  </r>
  <r>
    <s v="Norte"/>
    <x v="3"/>
    <m/>
    <s v="13"/>
    <m/>
    <m/>
    <m/>
    <x v="121"/>
    <n v="26"/>
    <n v="4144597"/>
    <n v="67267"/>
    <n v="503"/>
    <n v="2731"/>
    <n v="21"/>
    <m/>
    <m/>
  </r>
  <r>
    <s v="Norte"/>
    <x v="3"/>
    <m/>
    <s v="13"/>
    <m/>
    <m/>
    <m/>
    <x v="122"/>
    <n v="26"/>
    <n v="4144597"/>
    <n v="68220"/>
    <n v="953"/>
    <n v="2739"/>
    <n v="8"/>
    <m/>
    <m/>
  </r>
  <r>
    <s v="Norte"/>
    <x v="3"/>
    <m/>
    <s v="13"/>
    <m/>
    <m/>
    <m/>
    <x v="123"/>
    <n v="26"/>
    <n v="4144597"/>
    <n v="69022"/>
    <n v="802"/>
    <n v="2772"/>
    <n v="33"/>
    <m/>
    <m/>
  </r>
  <r>
    <s v="Norte"/>
    <x v="3"/>
    <m/>
    <s v="13"/>
    <m/>
    <m/>
    <m/>
    <x v="124"/>
    <n v="27"/>
    <n v="4144597"/>
    <n v="69649"/>
    <n v="627"/>
    <n v="2780"/>
    <n v="8"/>
    <m/>
    <m/>
  </r>
  <r>
    <s v="Norte"/>
    <x v="3"/>
    <m/>
    <s v="13"/>
    <m/>
    <m/>
    <m/>
    <x v="125"/>
    <n v="27"/>
    <n v="4144597"/>
    <n v="69893"/>
    <n v="244"/>
    <n v="2792"/>
    <n v="12"/>
    <m/>
    <m/>
  </r>
  <r>
    <s v="Norte"/>
    <x v="3"/>
    <m/>
    <s v="13"/>
    <m/>
    <m/>
    <m/>
    <x v="126"/>
    <n v="27"/>
    <n v="4144597"/>
    <n v="70823"/>
    <n v="930"/>
    <n v="2823"/>
    <n v="31"/>
    <m/>
    <m/>
  </r>
  <r>
    <s v="Norte"/>
    <x v="3"/>
    <m/>
    <s v="13"/>
    <m/>
    <m/>
    <m/>
    <x v="127"/>
    <n v="27"/>
    <n v="4144597"/>
    <n v="72284"/>
    <n v="1461"/>
    <n v="2843"/>
    <n v="20"/>
    <m/>
    <m/>
  </r>
  <r>
    <s v="Norte"/>
    <x v="3"/>
    <m/>
    <s v="13"/>
    <m/>
    <m/>
    <m/>
    <x v="128"/>
    <n v="27"/>
    <n v="4144597"/>
    <n v="73530"/>
    <n v="1246"/>
    <n v="2862"/>
    <n v="19"/>
    <m/>
    <m/>
  </r>
  <r>
    <s v="Norte"/>
    <x v="3"/>
    <m/>
    <s v="13"/>
    <m/>
    <m/>
    <m/>
    <x v="129"/>
    <n v="27"/>
    <n v="4144597"/>
    <n v="74537"/>
    <n v="1007"/>
    <n v="2887"/>
    <n v="25"/>
    <m/>
    <m/>
  </r>
  <r>
    <s v="Norte"/>
    <x v="3"/>
    <m/>
    <s v="13"/>
    <m/>
    <m/>
    <m/>
    <x v="130"/>
    <n v="27"/>
    <n v="4144597"/>
    <n v="75945"/>
    <n v="1408"/>
    <n v="2918"/>
    <n v="31"/>
    <m/>
    <m/>
  </r>
  <r>
    <s v="Norte"/>
    <x v="3"/>
    <m/>
    <s v="13"/>
    <m/>
    <m/>
    <m/>
    <x v="131"/>
    <n v="28"/>
    <n v="4144597"/>
    <n v="76014"/>
    <n v="69"/>
    <n v="2929"/>
    <n v="11"/>
    <m/>
    <m/>
  </r>
  <r>
    <s v="Norte"/>
    <x v="3"/>
    <m/>
    <s v="13"/>
    <m/>
    <m/>
    <m/>
    <x v="132"/>
    <n v="28"/>
    <n v="4144597"/>
    <n v="76424"/>
    <n v="410"/>
    <n v="2938"/>
    <n v="9"/>
    <m/>
    <m/>
  </r>
  <r>
    <s v="Norte"/>
    <x v="3"/>
    <m/>
    <s v="13"/>
    <m/>
    <m/>
    <m/>
    <x v="133"/>
    <n v="28"/>
    <n v="4144597"/>
    <n v="79167"/>
    <n v="2743"/>
    <n v="2952"/>
    <n v="14"/>
    <m/>
    <m/>
  </r>
  <r>
    <s v="Norte"/>
    <x v="3"/>
    <m/>
    <s v="13"/>
    <m/>
    <m/>
    <m/>
    <x v="134"/>
    <n v="28"/>
    <n v="4144597"/>
    <n v="80082"/>
    <n v="915"/>
    <n v="2967"/>
    <n v="15"/>
    <m/>
    <m/>
  </r>
  <r>
    <s v="Norte"/>
    <x v="4"/>
    <m/>
    <s v="14"/>
    <m/>
    <m/>
    <m/>
    <x v="0"/>
    <n v="9"/>
    <n v="605761"/>
    <n v="0"/>
    <n v="0"/>
    <n v="0"/>
    <n v="0"/>
    <m/>
    <m/>
  </r>
  <r>
    <s v="Norte"/>
    <x v="4"/>
    <m/>
    <s v="14"/>
    <m/>
    <m/>
    <m/>
    <x v="1"/>
    <n v="9"/>
    <n v="605761"/>
    <n v="0"/>
    <n v="0"/>
    <n v="0"/>
    <n v="0"/>
    <m/>
    <m/>
  </r>
  <r>
    <s v="Norte"/>
    <x v="4"/>
    <m/>
    <s v="14"/>
    <m/>
    <m/>
    <m/>
    <x v="2"/>
    <n v="9"/>
    <n v="605761"/>
    <n v="0"/>
    <n v="0"/>
    <n v="0"/>
    <n v="0"/>
    <m/>
    <m/>
  </r>
  <r>
    <s v="Norte"/>
    <x v="4"/>
    <m/>
    <s v="14"/>
    <m/>
    <m/>
    <m/>
    <x v="3"/>
    <n v="9"/>
    <n v="605761"/>
    <n v="0"/>
    <n v="0"/>
    <n v="0"/>
    <n v="0"/>
    <m/>
    <m/>
  </r>
  <r>
    <s v="Norte"/>
    <x v="4"/>
    <m/>
    <s v="14"/>
    <m/>
    <m/>
    <m/>
    <x v="4"/>
    <n v="9"/>
    <n v="605761"/>
    <n v="0"/>
    <n v="0"/>
    <n v="0"/>
    <n v="0"/>
    <m/>
    <m/>
  </r>
  <r>
    <s v="Norte"/>
    <x v="4"/>
    <m/>
    <s v="14"/>
    <m/>
    <m/>
    <m/>
    <x v="5"/>
    <n v="10"/>
    <n v="605761"/>
    <n v="0"/>
    <n v="0"/>
    <n v="0"/>
    <n v="0"/>
    <m/>
    <m/>
  </r>
  <r>
    <s v="Norte"/>
    <x v="4"/>
    <m/>
    <s v="14"/>
    <m/>
    <m/>
    <m/>
    <x v="6"/>
    <n v="10"/>
    <n v="605761"/>
    <n v="0"/>
    <n v="0"/>
    <n v="0"/>
    <n v="0"/>
    <m/>
    <m/>
  </r>
  <r>
    <s v="Norte"/>
    <x v="4"/>
    <m/>
    <s v="14"/>
    <m/>
    <m/>
    <m/>
    <x v="7"/>
    <n v="10"/>
    <n v="605761"/>
    <n v="0"/>
    <n v="0"/>
    <n v="0"/>
    <n v="0"/>
    <m/>
    <m/>
  </r>
  <r>
    <s v="Norte"/>
    <x v="4"/>
    <m/>
    <s v="14"/>
    <m/>
    <m/>
    <m/>
    <x v="8"/>
    <n v="10"/>
    <n v="605761"/>
    <n v="0"/>
    <n v="0"/>
    <n v="0"/>
    <n v="0"/>
    <m/>
    <m/>
  </r>
  <r>
    <s v="Norte"/>
    <x v="4"/>
    <m/>
    <s v="14"/>
    <m/>
    <m/>
    <m/>
    <x v="9"/>
    <n v="10"/>
    <n v="605761"/>
    <n v="0"/>
    <n v="0"/>
    <n v="0"/>
    <n v="0"/>
    <m/>
    <m/>
  </r>
  <r>
    <s v="Norte"/>
    <x v="4"/>
    <m/>
    <s v="14"/>
    <m/>
    <m/>
    <m/>
    <x v="10"/>
    <n v="10"/>
    <n v="605761"/>
    <n v="0"/>
    <n v="0"/>
    <n v="0"/>
    <n v="0"/>
    <m/>
    <m/>
  </r>
  <r>
    <s v="Norte"/>
    <x v="4"/>
    <m/>
    <s v="14"/>
    <m/>
    <m/>
    <m/>
    <x v="11"/>
    <n v="10"/>
    <n v="605761"/>
    <n v="0"/>
    <n v="0"/>
    <n v="0"/>
    <n v="0"/>
    <m/>
    <m/>
  </r>
  <r>
    <s v="Norte"/>
    <x v="4"/>
    <m/>
    <s v="14"/>
    <m/>
    <m/>
    <m/>
    <x v="12"/>
    <n v="11"/>
    <n v="605761"/>
    <n v="0"/>
    <n v="0"/>
    <n v="0"/>
    <n v="0"/>
    <m/>
    <m/>
  </r>
  <r>
    <s v="Norte"/>
    <x v="4"/>
    <m/>
    <s v="14"/>
    <m/>
    <m/>
    <m/>
    <x v="13"/>
    <n v="11"/>
    <n v="605761"/>
    <n v="0"/>
    <n v="0"/>
    <n v="0"/>
    <n v="0"/>
    <m/>
    <m/>
  </r>
  <r>
    <s v="Norte"/>
    <x v="4"/>
    <m/>
    <s v="14"/>
    <m/>
    <m/>
    <m/>
    <x v="14"/>
    <n v="11"/>
    <n v="605761"/>
    <n v="0"/>
    <n v="0"/>
    <n v="0"/>
    <n v="0"/>
    <m/>
    <m/>
  </r>
  <r>
    <s v="Norte"/>
    <x v="4"/>
    <m/>
    <s v="14"/>
    <m/>
    <m/>
    <m/>
    <x v="15"/>
    <n v="11"/>
    <n v="605761"/>
    <n v="0"/>
    <n v="0"/>
    <n v="0"/>
    <n v="0"/>
    <m/>
    <m/>
  </r>
  <r>
    <s v="Norte"/>
    <x v="4"/>
    <m/>
    <s v="14"/>
    <m/>
    <m/>
    <m/>
    <x v="16"/>
    <n v="11"/>
    <n v="605761"/>
    <n v="0"/>
    <n v="0"/>
    <n v="0"/>
    <n v="0"/>
    <m/>
    <m/>
  </r>
  <r>
    <s v="Norte"/>
    <x v="4"/>
    <m/>
    <s v="14"/>
    <m/>
    <m/>
    <m/>
    <x v="17"/>
    <n v="11"/>
    <n v="605761"/>
    <n v="0"/>
    <n v="0"/>
    <n v="0"/>
    <n v="0"/>
    <m/>
    <m/>
  </r>
  <r>
    <s v="Norte"/>
    <x v="4"/>
    <m/>
    <s v="14"/>
    <m/>
    <m/>
    <m/>
    <x v="18"/>
    <n v="11"/>
    <n v="605761"/>
    <n v="0"/>
    <n v="0"/>
    <n v="0"/>
    <n v="0"/>
    <m/>
    <m/>
  </r>
  <r>
    <s v="Norte"/>
    <x v="4"/>
    <m/>
    <s v="14"/>
    <m/>
    <m/>
    <m/>
    <x v="19"/>
    <n v="12"/>
    <n v="605761"/>
    <n v="0"/>
    <n v="0"/>
    <n v="0"/>
    <n v="0"/>
    <m/>
    <m/>
  </r>
  <r>
    <s v="Norte"/>
    <x v="4"/>
    <m/>
    <s v="14"/>
    <m/>
    <m/>
    <m/>
    <x v="20"/>
    <n v="12"/>
    <n v="605761"/>
    <n v="0"/>
    <n v="0"/>
    <n v="0"/>
    <n v="0"/>
    <m/>
    <m/>
  </r>
  <r>
    <s v="Norte"/>
    <x v="4"/>
    <m/>
    <s v="14"/>
    <m/>
    <m/>
    <m/>
    <x v="21"/>
    <n v="12"/>
    <n v="605761"/>
    <n v="0"/>
    <n v="0"/>
    <n v="0"/>
    <n v="0"/>
    <m/>
    <m/>
  </r>
  <r>
    <s v="Norte"/>
    <x v="4"/>
    <m/>
    <s v="14"/>
    <m/>
    <m/>
    <m/>
    <x v="22"/>
    <n v="12"/>
    <n v="605761"/>
    <n v="0"/>
    <n v="0"/>
    <n v="0"/>
    <n v="0"/>
    <m/>
    <m/>
  </r>
  <r>
    <s v="Norte"/>
    <x v="4"/>
    <m/>
    <s v="14"/>
    <m/>
    <m/>
    <m/>
    <x v="23"/>
    <n v="12"/>
    <n v="605761"/>
    <n v="0"/>
    <n v="0"/>
    <n v="0"/>
    <n v="0"/>
    <m/>
    <m/>
  </r>
  <r>
    <s v="Norte"/>
    <x v="4"/>
    <m/>
    <s v="14"/>
    <m/>
    <m/>
    <m/>
    <x v="24"/>
    <n v="12"/>
    <n v="605761"/>
    <n v="0"/>
    <n v="0"/>
    <n v="0"/>
    <n v="0"/>
    <m/>
    <m/>
  </r>
  <r>
    <s v="Norte"/>
    <x v="4"/>
    <m/>
    <s v="14"/>
    <m/>
    <m/>
    <m/>
    <x v="25"/>
    <n v="12"/>
    <n v="605761"/>
    <n v="0"/>
    <n v="0"/>
    <n v="0"/>
    <n v="0"/>
    <m/>
    <m/>
  </r>
  <r>
    <s v="Norte"/>
    <x v="4"/>
    <m/>
    <s v="14"/>
    <m/>
    <m/>
    <m/>
    <x v="26"/>
    <n v="13"/>
    <n v="605761"/>
    <n v="2"/>
    <n v="2"/>
    <n v="0"/>
    <n v="0"/>
    <m/>
    <m/>
  </r>
  <r>
    <s v="Norte"/>
    <x v="4"/>
    <m/>
    <s v="14"/>
    <m/>
    <m/>
    <m/>
    <x v="27"/>
    <n v="13"/>
    <n v="605761"/>
    <n v="2"/>
    <n v="0"/>
    <n v="0"/>
    <n v="0"/>
    <m/>
    <m/>
  </r>
  <r>
    <s v="Norte"/>
    <x v="4"/>
    <m/>
    <s v="14"/>
    <m/>
    <m/>
    <m/>
    <x v="28"/>
    <n v="13"/>
    <n v="605761"/>
    <n v="2"/>
    <n v="0"/>
    <n v="0"/>
    <n v="0"/>
    <m/>
    <m/>
  </r>
  <r>
    <s v="Norte"/>
    <x v="4"/>
    <m/>
    <s v="14"/>
    <m/>
    <m/>
    <m/>
    <x v="29"/>
    <n v="13"/>
    <n v="605761"/>
    <n v="8"/>
    <n v="6"/>
    <n v="0"/>
    <n v="0"/>
    <m/>
    <m/>
  </r>
  <r>
    <s v="Norte"/>
    <x v="4"/>
    <m/>
    <s v="14"/>
    <m/>
    <m/>
    <m/>
    <x v="30"/>
    <n v="13"/>
    <n v="605761"/>
    <n v="8"/>
    <n v="0"/>
    <n v="0"/>
    <n v="0"/>
    <m/>
    <m/>
  </r>
  <r>
    <s v="Norte"/>
    <x v="4"/>
    <m/>
    <s v="14"/>
    <m/>
    <m/>
    <m/>
    <x v="31"/>
    <n v="13"/>
    <n v="605761"/>
    <n v="10"/>
    <n v="2"/>
    <n v="0"/>
    <n v="0"/>
    <m/>
    <m/>
  </r>
  <r>
    <s v="Norte"/>
    <x v="4"/>
    <m/>
    <s v="14"/>
    <m/>
    <m/>
    <m/>
    <x v="32"/>
    <n v="13"/>
    <n v="605761"/>
    <n v="12"/>
    <n v="2"/>
    <n v="0"/>
    <n v="0"/>
    <m/>
    <m/>
  </r>
  <r>
    <s v="Norte"/>
    <x v="4"/>
    <m/>
    <s v="14"/>
    <m/>
    <m/>
    <m/>
    <x v="33"/>
    <n v="14"/>
    <n v="605761"/>
    <n v="16"/>
    <n v="4"/>
    <n v="0"/>
    <n v="0"/>
    <m/>
    <m/>
  </r>
  <r>
    <s v="Norte"/>
    <x v="4"/>
    <m/>
    <s v="14"/>
    <m/>
    <m/>
    <m/>
    <x v="34"/>
    <n v="14"/>
    <n v="605761"/>
    <n v="16"/>
    <n v="0"/>
    <n v="0"/>
    <n v="0"/>
    <m/>
    <m/>
  </r>
  <r>
    <s v="Norte"/>
    <x v="4"/>
    <m/>
    <s v="14"/>
    <m/>
    <m/>
    <m/>
    <x v="35"/>
    <n v="14"/>
    <n v="605761"/>
    <n v="16"/>
    <n v="0"/>
    <n v="0"/>
    <n v="0"/>
    <m/>
    <m/>
  </r>
  <r>
    <s v="Norte"/>
    <x v="4"/>
    <m/>
    <s v="14"/>
    <m/>
    <m/>
    <m/>
    <x v="36"/>
    <n v="14"/>
    <n v="605761"/>
    <n v="22"/>
    <n v="6"/>
    <n v="0"/>
    <n v="0"/>
    <m/>
    <m/>
  </r>
  <r>
    <s v="Norte"/>
    <x v="4"/>
    <m/>
    <s v="14"/>
    <m/>
    <m/>
    <m/>
    <x v="37"/>
    <n v="14"/>
    <n v="605761"/>
    <n v="26"/>
    <n v="4"/>
    <n v="0"/>
    <n v="0"/>
    <m/>
    <m/>
  </r>
  <r>
    <s v="Norte"/>
    <x v="4"/>
    <m/>
    <s v="14"/>
    <m/>
    <m/>
    <m/>
    <x v="38"/>
    <n v="14"/>
    <n v="605761"/>
    <n v="30"/>
    <n v="4"/>
    <n v="0"/>
    <n v="0"/>
    <m/>
    <m/>
  </r>
  <r>
    <s v="Norte"/>
    <x v="4"/>
    <m/>
    <s v="14"/>
    <m/>
    <m/>
    <m/>
    <x v="39"/>
    <n v="14"/>
    <n v="605761"/>
    <n v="37"/>
    <n v="7"/>
    <n v="1"/>
    <n v="1"/>
    <m/>
    <m/>
  </r>
  <r>
    <s v="Norte"/>
    <x v="4"/>
    <m/>
    <s v="14"/>
    <m/>
    <m/>
    <m/>
    <x v="40"/>
    <n v="15"/>
    <n v="605761"/>
    <n v="42"/>
    <n v="5"/>
    <n v="1"/>
    <n v="0"/>
    <m/>
    <m/>
  </r>
  <r>
    <s v="Norte"/>
    <x v="4"/>
    <m/>
    <s v="14"/>
    <m/>
    <m/>
    <m/>
    <x v="41"/>
    <n v="15"/>
    <n v="605761"/>
    <n v="42"/>
    <n v="0"/>
    <n v="1"/>
    <n v="0"/>
    <m/>
    <m/>
  </r>
  <r>
    <s v="Norte"/>
    <x v="4"/>
    <m/>
    <s v="14"/>
    <m/>
    <m/>
    <m/>
    <x v="42"/>
    <n v="15"/>
    <n v="605761"/>
    <n v="42"/>
    <n v="0"/>
    <n v="1"/>
    <n v="0"/>
    <m/>
    <m/>
  </r>
  <r>
    <s v="Norte"/>
    <x v="4"/>
    <m/>
    <s v="14"/>
    <m/>
    <m/>
    <m/>
    <x v="43"/>
    <n v="15"/>
    <n v="605761"/>
    <n v="49"/>
    <n v="7"/>
    <n v="1"/>
    <n v="0"/>
    <m/>
    <m/>
  </r>
  <r>
    <s v="Norte"/>
    <x v="4"/>
    <m/>
    <s v="14"/>
    <m/>
    <m/>
    <m/>
    <x v="44"/>
    <n v="15"/>
    <n v="605761"/>
    <n v="52"/>
    <n v="3"/>
    <n v="1"/>
    <n v="0"/>
    <m/>
    <m/>
  </r>
  <r>
    <s v="Norte"/>
    <x v="4"/>
    <m/>
    <s v="14"/>
    <m/>
    <m/>
    <m/>
    <x v="45"/>
    <n v="15"/>
    <n v="605761"/>
    <n v="63"/>
    <n v="11"/>
    <n v="3"/>
    <n v="2"/>
    <m/>
    <m/>
  </r>
  <r>
    <s v="Norte"/>
    <x v="4"/>
    <m/>
    <s v="14"/>
    <m/>
    <m/>
    <m/>
    <x v="46"/>
    <n v="15"/>
    <n v="605761"/>
    <n v="75"/>
    <n v="12"/>
    <n v="3"/>
    <n v="0"/>
    <m/>
    <m/>
  </r>
  <r>
    <s v="Norte"/>
    <x v="4"/>
    <m/>
    <s v="14"/>
    <m/>
    <m/>
    <m/>
    <x v="47"/>
    <n v="16"/>
    <n v="605761"/>
    <n v="79"/>
    <n v="4"/>
    <n v="3"/>
    <n v="0"/>
    <m/>
    <m/>
  </r>
  <r>
    <s v="Norte"/>
    <x v="4"/>
    <m/>
    <s v="14"/>
    <m/>
    <m/>
    <m/>
    <x v="48"/>
    <n v="16"/>
    <n v="605761"/>
    <n v="83"/>
    <n v="4"/>
    <n v="3"/>
    <n v="0"/>
    <m/>
    <m/>
  </r>
  <r>
    <s v="Norte"/>
    <x v="4"/>
    <m/>
    <s v="14"/>
    <m/>
    <m/>
    <m/>
    <x v="49"/>
    <n v="16"/>
    <n v="605761"/>
    <n v="113"/>
    <n v="30"/>
    <n v="3"/>
    <n v="0"/>
    <m/>
    <m/>
  </r>
  <r>
    <s v="Norte"/>
    <x v="4"/>
    <m/>
    <s v="14"/>
    <m/>
    <m/>
    <m/>
    <x v="50"/>
    <n v="16"/>
    <n v="605761"/>
    <n v="114"/>
    <n v="1"/>
    <n v="3"/>
    <n v="0"/>
    <m/>
    <m/>
  </r>
  <r>
    <s v="Norte"/>
    <x v="4"/>
    <m/>
    <s v="14"/>
    <m/>
    <m/>
    <m/>
    <x v="51"/>
    <n v="16"/>
    <n v="605761"/>
    <n v="142"/>
    <n v="28"/>
    <n v="3"/>
    <n v="0"/>
    <m/>
    <m/>
  </r>
  <r>
    <s v="Norte"/>
    <x v="4"/>
    <m/>
    <s v="14"/>
    <m/>
    <m/>
    <m/>
    <x v="52"/>
    <n v="16"/>
    <n v="605761"/>
    <n v="164"/>
    <n v="22"/>
    <n v="3"/>
    <n v="0"/>
    <m/>
    <m/>
  </r>
  <r>
    <s v="Norte"/>
    <x v="4"/>
    <m/>
    <s v="14"/>
    <m/>
    <m/>
    <m/>
    <x v="53"/>
    <n v="16"/>
    <n v="605761"/>
    <n v="201"/>
    <n v="37"/>
    <n v="3"/>
    <n v="0"/>
    <m/>
    <m/>
  </r>
  <r>
    <s v="Norte"/>
    <x v="4"/>
    <m/>
    <s v="14"/>
    <m/>
    <m/>
    <m/>
    <x v="54"/>
    <n v="17"/>
    <n v="605761"/>
    <n v="222"/>
    <n v="21"/>
    <n v="3"/>
    <n v="0"/>
    <m/>
    <m/>
  </r>
  <r>
    <s v="Norte"/>
    <x v="4"/>
    <m/>
    <s v="14"/>
    <m/>
    <m/>
    <m/>
    <x v="55"/>
    <n v="17"/>
    <n v="605761"/>
    <n v="244"/>
    <n v="22"/>
    <n v="3"/>
    <n v="0"/>
    <m/>
    <m/>
  </r>
  <r>
    <s v="Norte"/>
    <x v="4"/>
    <m/>
    <s v="14"/>
    <m/>
    <m/>
    <m/>
    <x v="56"/>
    <n v="17"/>
    <n v="605761"/>
    <n v="247"/>
    <n v="3"/>
    <n v="3"/>
    <n v="0"/>
    <m/>
    <m/>
  </r>
  <r>
    <s v="Norte"/>
    <x v="4"/>
    <m/>
    <s v="14"/>
    <m/>
    <m/>
    <m/>
    <x v="57"/>
    <n v="17"/>
    <n v="605761"/>
    <n v="280"/>
    <n v="33"/>
    <n v="3"/>
    <n v="0"/>
    <m/>
    <m/>
  </r>
  <r>
    <s v="Norte"/>
    <x v="4"/>
    <m/>
    <s v="14"/>
    <m/>
    <m/>
    <m/>
    <x v="58"/>
    <n v="17"/>
    <n v="605761"/>
    <n v="297"/>
    <n v="17"/>
    <n v="3"/>
    <n v="0"/>
    <m/>
    <m/>
  </r>
  <r>
    <s v="Norte"/>
    <x v="4"/>
    <m/>
    <s v="14"/>
    <m/>
    <m/>
    <m/>
    <x v="59"/>
    <n v="17"/>
    <n v="605761"/>
    <n v="304"/>
    <n v="7"/>
    <n v="3"/>
    <n v="0"/>
    <m/>
    <m/>
  </r>
  <r>
    <s v="Norte"/>
    <x v="4"/>
    <m/>
    <s v="14"/>
    <m/>
    <m/>
    <m/>
    <x v="60"/>
    <n v="17"/>
    <n v="605761"/>
    <n v="345"/>
    <n v="41"/>
    <n v="3"/>
    <n v="0"/>
    <m/>
    <m/>
  </r>
  <r>
    <s v="Norte"/>
    <x v="4"/>
    <m/>
    <s v="14"/>
    <m/>
    <m/>
    <m/>
    <x v="61"/>
    <n v="18"/>
    <n v="605761"/>
    <n v="401"/>
    <n v="56"/>
    <n v="4"/>
    <n v="1"/>
    <m/>
    <m/>
  </r>
  <r>
    <s v="Norte"/>
    <x v="4"/>
    <m/>
    <s v="14"/>
    <m/>
    <m/>
    <m/>
    <x v="62"/>
    <n v="18"/>
    <n v="605761"/>
    <n v="407"/>
    <n v="6"/>
    <n v="4"/>
    <n v="0"/>
    <m/>
    <m/>
  </r>
  <r>
    <s v="Norte"/>
    <x v="4"/>
    <m/>
    <s v="14"/>
    <m/>
    <m/>
    <m/>
    <x v="63"/>
    <n v="18"/>
    <n v="605761"/>
    <n v="425"/>
    <n v="18"/>
    <n v="6"/>
    <n v="2"/>
    <m/>
    <m/>
  </r>
  <r>
    <s v="Norte"/>
    <x v="4"/>
    <m/>
    <s v="14"/>
    <m/>
    <m/>
    <m/>
    <x v="64"/>
    <n v="18"/>
    <n v="605761"/>
    <n v="452"/>
    <n v="27"/>
    <n v="6"/>
    <n v="0"/>
    <m/>
    <m/>
  </r>
  <r>
    <s v="Norte"/>
    <x v="4"/>
    <m/>
    <s v="14"/>
    <m/>
    <m/>
    <m/>
    <x v="65"/>
    <n v="18"/>
    <n v="605761"/>
    <n v="519"/>
    <n v="67"/>
    <n v="7"/>
    <n v="1"/>
    <m/>
    <m/>
  </r>
  <r>
    <s v="Norte"/>
    <x v="4"/>
    <m/>
    <s v="14"/>
    <m/>
    <m/>
    <m/>
    <x v="66"/>
    <n v="18"/>
    <n v="605761"/>
    <n v="602"/>
    <n v="83"/>
    <n v="8"/>
    <n v="1"/>
    <m/>
    <m/>
  </r>
  <r>
    <s v="Norte"/>
    <x v="4"/>
    <m/>
    <s v="14"/>
    <m/>
    <m/>
    <m/>
    <x v="67"/>
    <n v="18"/>
    <n v="605761"/>
    <n v="668"/>
    <n v="66"/>
    <n v="9"/>
    <n v="1"/>
    <m/>
    <m/>
  </r>
  <r>
    <s v="Norte"/>
    <x v="4"/>
    <m/>
    <s v="14"/>
    <m/>
    <m/>
    <m/>
    <x v="68"/>
    <n v="19"/>
    <n v="605761"/>
    <n v="740"/>
    <n v="72"/>
    <n v="11"/>
    <n v="2"/>
    <m/>
    <m/>
  </r>
  <r>
    <s v="Norte"/>
    <x v="4"/>
    <m/>
    <s v="14"/>
    <m/>
    <m/>
    <m/>
    <x v="69"/>
    <n v="19"/>
    <n v="605761"/>
    <n v="806"/>
    <n v="66"/>
    <n v="11"/>
    <n v="0"/>
    <m/>
    <m/>
  </r>
  <r>
    <s v="Norte"/>
    <x v="4"/>
    <m/>
    <s v="14"/>
    <m/>
    <m/>
    <m/>
    <x v="70"/>
    <n v="19"/>
    <n v="605761"/>
    <n v="869"/>
    <n v="63"/>
    <n v="11"/>
    <n v="0"/>
    <m/>
    <m/>
  </r>
  <r>
    <s v="Norte"/>
    <x v="4"/>
    <m/>
    <s v="14"/>
    <m/>
    <m/>
    <m/>
    <x v="71"/>
    <n v="19"/>
    <n v="605761"/>
    <n v="932"/>
    <n v="63"/>
    <n v="13"/>
    <n v="2"/>
    <m/>
    <m/>
  </r>
  <r>
    <s v="Norte"/>
    <x v="4"/>
    <m/>
    <s v="14"/>
    <m/>
    <m/>
    <m/>
    <x v="72"/>
    <n v="19"/>
    <n v="605761"/>
    <n v="1020"/>
    <n v="88"/>
    <n v="14"/>
    <n v="1"/>
    <m/>
    <m/>
  </r>
  <r>
    <s v="Norte"/>
    <x v="4"/>
    <m/>
    <s v="14"/>
    <m/>
    <m/>
    <m/>
    <x v="73"/>
    <n v="19"/>
    <n v="605761"/>
    <n v="1124"/>
    <n v="104"/>
    <n v="16"/>
    <n v="2"/>
    <m/>
    <m/>
  </r>
  <r>
    <s v="Norte"/>
    <x v="4"/>
    <m/>
    <s v="14"/>
    <m/>
    <m/>
    <m/>
    <x v="74"/>
    <n v="19"/>
    <n v="605761"/>
    <n v="1202"/>
    <n v="78"/>
    <n v="18"/>
    <n v="2"/>
    <m/>
    <m/>
  </r>
  <r>
    <s v="Norte"/>
    <x v="4"/>
    <m/>
    <s v="14"/>
    <m/>
    <m/>
    <m/>
    <x v="75"/>
    <n v="20"/>
    <n v="605761"/>
    <n v="1290"/>
    <n v="88"/>
    <n v="21"/>
    <n v="3"/>
    <m/>
    <m/>
  </r>
  <r>
    <s v="Norte"/>
    <x v="4"/>
    <m/>
    <s v="14"/>
    <m/>
    <m/>
    <m/>
    <x v="76"/>
    <n v="20"/>
    <n v="605761"/>
    <n v="1295"/>
    <n v="5"/>
    <n v="24"/>
    <n v="3"/>
    <m/>
    <m/>
  </r>
  <r>
    <s v="Norte"/>
    <x v="4"/>
    <m/>
    <s v="14"/>
    <m/>
    <m/>
    <m/>
    <x v="77"/>
    <n v="20"/>
    <n v="605761"/>
    <n v="1328"/>
    <n v="33"/>
    <n v="27"/>
    <n v="3"/>
    <m/>
    <m/>
  </r>
  <r>
    <s v="Norte"/>
    <x v="4"/>
    <m/>
    <s v="14"/>
    <m/>
    <m/>
    <m/>
    <x v="78"/>
    <n v="20"/>
    <n v="605761"/>
    <n v="1411"/>
    <n v="83"/>
    <n v="29"/>
    <n v="2"/>
    <m/>
    <m/>
  </r>
  <r>
    <s v="Norte"/>
    <x v="4"/>
    <m/>
    <s v="14"/>
    <m/>
    <m/>
    <m/>
    <x v="79"/>
    <n v="20"/>
    <n v="605761"/>
    <n v="1500"/>
    <n v="89"/>
    <n v="37"/>
    <n v="8"/>
    <m/>
    <m/>
  </r>
  <r>
    <s v="Norte"/>
    <x v="4"/>
    <m/>
    <s v="14"/>
    <m/>
    <m/>
    <m/>
    <x v="80"/>
    <n v="20"/>
    <n v="605761"/>
    <n v="1589"/>
    <n v="89"/>
    <n v="40"/>
    <n v="3"/>
    <m/>
    <m/>
  </r>
  <r>
    <s v="Norte"/>
    <x v="4"/>
    <m/>
    <s v="14"/>
    <m/>
    <m/>
    <m/>
    <x v="81"/>
    <n v="20"/>
    <n v="605761"/>
    <n v="1706"/>
    <n v="117"/>
    <n v="49"/>
    <n v="9"/>
    <m/>
    <m/>
  </r>
  <r>
    <s v="Norte"/>
    <x v="4"/>
    <m/>
    <s v="14"/>
    <m/>
    <m/>
    <m/>
    <x v="82"/>
    <n v="21"/>
    <n v="605761"/>
    <n v="1791"/>
    <n v="85"/>
    <n v="51"/>
    <n v="2"/>
    <m/>
    <m/>
  </r>
  <r>
    <s v="Norte"/>
    <x v="4"/>
    <m/>
    <s v="14"/>
    <m/>
    <m/>
    <m/>
    <x v="83"/>
    <n v="21"/>
    <n v="605761"/>
    <n v="1876"/>
    <n v="85"/>
    <n v="60"/>
    <n v="9"/>
    <m/>
    <m/>
  </r>
  <r>
    <s v="Norte"/>
    <x v="4"/>
    <m/>
    <s v="14"/>
    <m/>
    <m/>
    <m/>
    <x v="84"/>
    <n v="21"/>
    <n v="605761"/>
    <n v="1985"/>
    <n v="109"/>
    <n v="61"/>
    <n v="1"/>
    <m/>
    <m/>
  </r>
  <r>
    <s v="Norte"/>
    <x v="4"/>
    <m/>
    <s v="14"/>
    <m/>
    <m/>
    <m/>
    <x v="85"/>
    <n v="21"/>
    <n v="605761"/>
    <n v="2067"/>
    <n v="82"/>
    <n v="64"/>
    <n v="3"/>
    <m/>
    <m/>
  </r>
  <r>
    <s v="Norte"/>
    <x v="4"/>
    <m/>
    <s v="14"/>
    <m/>
    <m/>
    <m/>
    <x v="86"/>
    <n v="21"/>
    <n v="605761"/>
    <n v="2146"/>
    <n v="79"/>
    <n v="72"/>
    <n v="8"/>
    <m/>
    <m/>
  </r>
  <r>
    <s v="Norte"/>
    <x v="4"/>
    <m/>
    <s v="14"/>
    <m/>
    <m/>
    <m/>
    <x v="87"/>
    <n v="21"/>
    <n v="605761"/>
    <n v="2306"/>
    <n v="160"/>
    <n v="81"/>
    <n v="9"/>
    <m/>
    <m/>
  </r>
  <r>
    <s v="Norte"/>
    <x v="4"/>
    <m/>
    <s v="14"/>
    <m/>
    <m/>
    <m/>
    <x v="88"/>
    <n v="21"/>
    <n v="605761"/>
    <n v="2374"/>
    <n v="68"/>
    <n v="81"/>
    <n v="0"/>
    <m/>
    <m/>
  </r>
  <r>
    <s v="Norte"/>
    <x v="4"/>
    <m/>
    <s v="14"/>
    <m/>
    <m/>
    <m/>
    <x v="89"/>
    <n v="22"/>
    <n v="605761"/>
    <n v="2439"/>
    <n v="65"/>
    <n v="84"/>
    <n v="3"/>
    <m/>
    <m/>
  </r>
  <r>
    <s v="Norte"/>
    <x v="4"/>
    <m/>
    <s v="14"/>
    <m/>
    <m/>
    <m/>
    <x v="90"/>
    <n v="22"/>
    <n v="605761"/>
    <n v="2514"/>
    <n v="75"/>
    <n v="86"/>
    <n v="2"/>
    <m/>
    <m/>
  </r>
  <r>
    <s v="Norte"/>
    <x v="4"/>
    <m/>
    <s v="14"/>
    <m/>
    <m/>
    <m/>
    <x v="91"/>
    <n v="22"/>
    <n v="605761"/>
    <n v="2583"/>
    <n v="69"/>
    <n v="102"/>
    <n v="16"/>
    <m/>
    <m/>
  </r>
  <r>
    <s v="Norte"/>
    <x v="4"/>
    <m/>
    <s v="14"/>
    <m/>
    <m/>
    <m/>
    <x v="92"/>
    <n v="22"/>
    <n v="605761"/>
    <n v="2682"/>
    <n v="99"/>
    <n v="102"/>
    <n v="0"/>
    <m/>
    <m/>
  </r>
  <r>
    <s v="Norte"/>
    <x v="4"/>
    <m/>
    <s v="14"/>
    <m/>
    <m/>
    <m/>
    <x v="93"/>
    <n v="22"/>
    <n v="605761"/>
    <n v="2959"/>
    <n v="277"/>
    <n v="102"/>
    <n v="0"/>
    <m/>
    <m/>
  </r>
  <r>
    <s v="Norte"/>
    <x v="4"/>
    <m/>
    <s v="14"/>
    <m/>
    <m/>
    <m/>
    <x v="94"/>
    <n v="22"/>
    <n v="605761"/>
    <n v="3098"/>
    <n v="139"/>
    <n v="108"/>
    <n v="6"/>
    <m/>
    <m/>
  </r>
  <r>
    <s v="Norte"/>
    <x v="4"/>
    <m/>
    <s v="14"/>
    <m/>
    <m/>
    <m/>
    <x v="95"/>
    <n v="22"/>
    <n v="605761"/>
    <n v="3299"/>
    <n v="201"/>
    <n v="110"/>
    <n v="2"/>
    <m/>
    <m/>
  </r>
  <r>
    <s v="Norte"/>
    <x v="4"/>
    <m/>
    <s v="14"/>
    <m/>
    <m/>
    <m/>
    <x v="96"/>
    <n v="23"/>
    <n v="605761"/>
    <n v="3474"/>
    <n v="175"/>
    <n v="116"/>
    <n v="6"/>
    <m/>
    <m/>
  </r>
  <r>
    <s v="Norte"/>
    <x v="4"/>
    <m/>
    <s v="14"/>
    <m/>
    <m/>
    <m/>
    <x v="97"/>
    <n v="23"/>
    <n v="605761"/>
    <n v="3692"/>
    <n v="218"/>
    <n v="116"/>
    <n v="0"/>
    <m/>
    <m/>
  </r>
  <r>
    <s v="Norte"/>
    <x v="4"/>
    <m/>
    <s v="14"/>
    <m/>
    <m/>
    <m/>
    <x v="98"/>
    <n v="23"/>
    <n v="605761"/>
    <n v="3850"/>
    <n v="158"/>
    <n v="120"/>
    <n v="4"/>
    <m/>
    <m/>
  </r>
  <r>
    <s v="Norte"/>
    <x v="4"/>
    <m/>
    <s v="14"/>
    <m/>
    <m/>
    <m/>
    <x v="99"/>
    <n v="23"/>
    <n v="605761"/>
    <n v="4143"/>
    <n v="293"/>
    <n v="124"/>
    <n v="4"/>
    <m/>
    <m/>
  </r>
  <r>
    <s v="Norte"/>
    <x v="4"/>
    <m/>
    <s v="14"/>
    <m/>
    <m/>
    <m/>
    <x v="100"/>
    <n v="23"/>
    <n v="605761"/>
    <n v="4483"/>
    <n v="340"/>
    <n v="127"/>
    <n v="3"/>
    <m/>
    <m/>
  </r>
  <r>
    <s v="Norte"/>
    <x v="4"/>
    <m/>
    <s v="14"/>
    <m/>
    <m/>
    <m/>
    <x v="101"/>
    <n v="23"/>
    <n v="605761"/>
    <n v="4831"/>
    <n v="348"/>
    <n v="139"/>
    <n v="12"/>
    <m/>
    <m/>
  </r>
  <r>
    <s v="Norte"/>
    <x v="4"/>
    <m/>
    <s v="14"/>
    <m/>
    <m/>
    <m/>
    <x v="102"/>
    <n v="23"/>
    <n v="605761"/>
    <n v="5238"/>
    <n v="407"/>
    <n v="139"/>
    <n v="0"/>
    <m/>
    <m/>
  </r>
  <r>
    <s v="Norte"/>
    <x v="4"/>
    <m/>
    <s v="14"/>
    <m/>
    <m/>
    <m/>
    <x v="103"/>
    <n v="24"/>
    <n v="605761"/>
    <n v="5529"/>
    <n v="291"/>
    <n v="142"/>
    <n v="3"/>
    <m/>
    <m/>
  </r>
  <r>
    <s v="Norte"/>
    <x v="4"/>
    <m/>
    <s v="14"/>
    <m/>
    <m/>
    <m/>
    <x v="104"/>
    <n v="24"/>
    <n v="605761"/>
    <n v="5768"/>
    <n v="239"/>
    <n v="145"/>
    <n v="3"/>
    <m/>
    <m/>
  </r>
  <r>
    <s v="Norte"/>
    <x v="4"/>
    <m/>
    <s v="14"/>
    <m/>
    <m/>
    <m/>
    <x v="105"/>
    <n v="24"/>
    <n v="605761"/>
    <n v="6056"/>
    <n v="288"/>
    <n v="168"/>
    <n v="23"/>
    <m/>
    <m/>
  </r>
  <r>
    <s v="Norte"/>
    <x v="4"/>
    <m/>
    <s v="14"/>
    <m/>
    <m/>
    <m/>
    <x v="106"/>
    <n v="24"/>
    <n v="605761"/>
    <n v="6347"/>
    <n v="291"/>
    <n v="182"/>
    <n v="14"/>
    <m/>
    <m/>
  </r>
  <r>
    <s v="Norte"/>
    <x v="4"/>
    <m/>
    <s v="14"/>
    <m/>
    <m/>
    <m/>
    <x v="107"/>
    <n v="24"/>
    <n v="605761"/>
    <n v="6594"/>
    <n v="247"/>
    <n v="188"/>
    <n v="6"/>
    <m/>
    <m/>
  </r>
  <r>
    <s v="Norte"/>
    <x v="4"/>
    <m/>
    <s v="14"/>
    <m/>
    <m/>
    <m/>
    <x v="108"/>
    <n v="24"/>
    <n v="605761"/>
    <n v="6712"/>
    <n v="118"/>
    <n v="192"/>
    <n v="4"/>
    <m/>
    <m/>
  </r>
  <r>
    <s v="Norte"/>
    <x v="4"/>
    <m/>
    <s v="14"/>
    <m/>
    <m/>
    <m/>
    <x v="109"/>
    <n v="24"/>
    <n v="605761"/>
    <n v="6842"/>
    <n v="130"/>
    <n v="197"/>
    <n v="5"/>
    <m/>
    <m/>
  </r>
  <r>
    <s v="Norte"/>
    <x v="4"/>
    <m/>
    <s v="14"/>
    <m/>
    <m/>
    <m/>
    <x v="110"/>
    <n v="25"/>
    <n v="605761"/>
    <n v="6875"/>
    <n v="33"/>
    <n v="200"/>
    <n v="3"/>
    <m/>
    <m/>
  </r>
  <r>
    <s v="Norte"/>
    <x v="4"/>
    <m/>
    <s v="14"/>
    <m/>
    <m/>
    <m/>
    <x v="111"/>
    <n v="25"/>
    <n v="605761"/>
    <n v="6881"/>
    <n v="6"/>
    <n v="203"/>
    <n v="3"/>
    <m/>
    <m/>
  </r>
  <r>
    <s v="Norte"/>
    <x v="4"/>
    <m/>
    <s v="14"/>
    <m/>
    <m/>
    <m/>
    <x v="112"/>
    <n v="25"/>
    <n v="605761"/>
    <n v="6935"/>
    <n v="54"/>
    <n v="216"/>
    <n v="13"/>
    <m/>
    <m/>
  </r>
  <r>
    <s v="Norte"/>
    <x v="4"/>
    <m/>
    <s v="14"/>
    <m/>
    <m/>
    <m/>
    <x v="113"/>
    <n v="25"/>
    <n v="605761"/>
    <n v="7150"/>
    <n v="215"/>
    <n v="224"/>
    <n v="8"/>
    <m/>
    <m/>
  </r>
  <r>
    <s v="Norte"/>
    <x v="4"/>
    <m/>
    <s v="14"/>
    <m/>
    <m/>
    <m/>
    <x v="114"/>
    <n v="25"/>
    <n v="605761"/>
    <n v="7421"/>
    <n v="271"/>
    <n v="231"/>
    <n v="7"/>
    <m/>
    <m/>
  </r>
  <r>
    <s v="Norte"/>
    <x v="4"/>
    <m/>
    <s v="14"/>
    <m/>
    <m/>
    <m/>
    <x v="115"/>
    <n v="25"/>
    <n v="605761"/>
    <n v="7650"/>
    <n v="229"/>
    <n v="239"/>
    <n v="8"/>
    <m/>
    <m/>
  </r>
  <r>
    <s v="Norte"/>
    <x v="4"/>
    <m/>
    <s v="14"/>
    <m/>
    <m/>
    <m/>
    <x v="116"/>
    <n v="25"/>
    <n v="605761"/>
    <n v="8037"/>
    <n v="387"/>
    <n v="245"/>
    <n v="6"/>
    <m/>
    <m/>
  </r>
  <r>
    <s v="Norte"/>
    <x v="4"/>
    <m/>
    <s v="14"/>
    <m/>
    <m/>
    <m/>
    <x v="117"/>
    <n v="26"/>
    <n v="605761"/>
    <n v="8120"/>
    <n v="83"/>
    <n v="251"/>
    <n v="6"/>
    <m/>
    <m/>
  </r>
  <r>
    <s v="Norte"/>
    <x v="4"/>
    <m/>
    <s v="14"/>
    <m/>
    <m/>
    <m/>
    <x v="118"/>
    <n v="26"/>
    <n v="605761"/>
    <n v="8188"/>
    <n v="68"/>
    <n v="251"/>
    <n v="0"/>
    <m/>
    <m/>
  </r>
  <r>
    <s v="Norte"/>
    <x v="4"/>
    <m/>
    <s v="14"/>
    <m/>
    <m/>
    <m/>
    <x v="119"/>
    <n v="26"/>
    <n v="605761"/>
    <n v="10340"/>
    <n v="2152"/>
    <n v="250"/>
    <n v="-1"/>
    <m/>
    <m/>
  </r>
  <r>
    <s v="Norte"/>
    <x v="4"/>
    <m/>
    <s v="14"/>
    <m/>
    <m/>
    <m/>
    <x v="120"/>
    <n v="26"/>
    <n v="605761"/>
    <n v="10803"/>
    <n v="463"/>
    <n v="259"/>
    <n v="9"/>
    <m/>
    <m/>
  </r>
  <r>
    <s v="Norte"/>
    <x v="4"/>
    <m/>
    <s v="14"/>
    <m/>
    <m/>
    <m/>
    <x v="121"/>
    <n v="26"/>
    <n v="605761"/>
    <n v="11872"/>
    <n v="1069"/>
    <n v="271"/>
    <n v="12"/>
    <m/>
    <m/>
  </r>
  <r>
    <s v="Norte"/>
    <x v="4"/>
    <m/>
    <s v="14"/>
    <m/>
    <m/>
    <m/>
    <x v="122"/>
    <n v="26"/>
    <n v="605761"/>
    <n v="12911"/>
    <n v="1039"/>
    <n v="273"/>
    <n v="2"/>
    <m/>
    <m/>
  </r>
  <r>
    <s v="Norte"/>
    <x v="4"/>
    <m/>
    <s v="14"/>
    <m/>
    <m/>
    <m/>
    <x v="123"/>
    <n v="26"/>
    <n v="605761"/>
    <n v="13078"/>
    <n v="167"/>
    <n v="281"/>
    <n v="8"/>
    <m/>
    <m/>
  </r>
  <r>
    <s v="Norte"/>
    <x v="4"/>
    <m/>
    <s v="14"/>
    <m/>
    <m/>
    <m/>
    <x v="124"/>
    <n v="27"/>
    <n v="605761"/>
    <n v="14341"/>
    <n v="1263"/>
    <n v="281"/>
    <n v="0"/>
    <m/>
    <m/>
  </r>
  <r>
    <s v="Norte"/>
    <x v="4"/>
    <m/>
    <s v="14"/>
    <m/>
    <m/>
    <m/>
    <x v="125"/>
    <n v="27"/>
    <n v="605761"/>
    <n v="14459"/>
    <n v="118"/>
    <n v="281"/>
    <n v="0"/>
    <m/>
    <m/>
  </r>
  <r>
    <s v="Norte"/>
    <x v="4"/>
    <m/>
    <s v="14"/>
    <m/>
    <m/>
    <m/>
    <x v="126"/>
    <n v="27"/>
    <n v="605761"/>
    <n v="14641"/>
    <n v="182"/>
    <n v="283"/>
    <n v="2"/>
    <m/>
    <m/>
  </r>
  <r>
    <s v="Norte"/>
    <x v="4"/>
    <m/>
    <s v="14"/>
    <m/>
    <m/>
    <m/>
    <x v="127"/>
    <n v="27"/>
    <n v="605761"/>
    <n v="15153"/>
    <n v="512"/>
    <n v="314"/>
    <n v="31"/>
    <m/>
    <m/>
  </r>
  <r>
    <s v="Norte"/>
    <x v="4"/>
    <m/>
    <s v="14"/>
    <m/>
    <m/>
    <m/>
    <x v="128"/>
    <n v="27"/>
    <n v="605761"/>
    <n v="17583"/>
    <n v="2430"/>
    <n v="354"/>
    <n v="40"/>
    <m/>
    <m/>
  </r>
  <r>
    <s v="Norte"/>
    <x v="4"/>
    <m/>
    <s v="14"/>
    <m/>
    <m/>
    <m/>
    <x v="129"/>
    <n v="27"/>
    <n v="605761"/>
    <n v="18323"/>
    <n v="740"/>
    <n v="358"/>
    <n v="4"/>
    <m/>
    <m/>
  </r>
  <r>
    <s v="Norte"/>
    <x v="4"/>
    <m/>
    <s v="14"/>
    <m/>
    <m/>
    <m/>
    <x v="130"/>
    <n v="27"/>
    <n v="605761"/>
    <n v="18769"/>
    <n v="446"/>
    <n v="364"/>
    <n v="6"/>
    <m/>
    <m/>
  </r>
  <r>
    <s v="Norte"/>
    <x v="4"/>
    <m/>
    <s v="14"/>
    <m/>
    <m/>
    <m/>
    <x v="131"/>
    <n v="28"/>
    <n v="605761"/>
    <n v="18922"/>
    <n v="153"/>
    <n v="368"/>
    <n v="4"/>
    <m/>
    <m/>
  </r>
  <r>
    <s v="Norte"/>
    <x v="4"/>
    <m/>
    <s v="14"/>
    <m/>
    <m/>
    <m/>
    <x v="132"/>
    <n v="28"/>
    <n v="605761"/>
    <n v="18948"/>
    <n v="26"/>
    <n v="371"/>
    <n v="3"/>
    <m/>
    <m/>
  </r>
  <r>
    <s v="Norte"/>
    <x v="4"/>
    <m/>
    <s v="14"/>
    <m/>
    <m/>
    <m/>
    <x v="133"/>
    <n v="28"/>
    <n v="605761"/>
    <n v="19088"/>
    <n v="140"/>
    <n v="376"/>
    <n v="5"/>
    <m/>
    <m/>
  </r>
  <r>
    <s v="Norte"/>
    <x v="4"/>
    <m/>
    <s v="14"/>
    <m/>
    <m/>
    <m/>
    <x v="134"/>
    <n v="28"/>
    <n v="605761"/>
    <n v="19284"/>
    <n v="196"/>
    <n v="386"/>
    <n v="10"/>
    <m/>
    <m/>
  </r>
  <r>
    <s v="Norte"/>
    <x v="5"/>
    <m/>
    <s v="15"/>
    <m/>
    <m/>
    <m/>
    <x v="0"/>
    <n v="9"/>
    <n v="8602865"/>
    <n v="0"/>
    <n v="0"/>
    <n v="0"/>
    <n v="0"/>
    <m/>
    <m/>
  </r>
  <r>
    <s v="Norte"/>
    <x v="5"/>
    <m/>
    <s v="15"/>
    <m/>
    <m/>
    <m/>
    <x v="1"/>
    <n v="9"/>
    <n v="8602865"/>
    <n v="0"/>
    <n v="0"/>
    <n v="0"/>
    <n v="0"/>
    <m/>
    <m/>
  </r>
  <r>
    <s v="Norte"/>
    <x v="5"/>
    <m/>
    <s v="15"/>
    <m/>
    <m/>
    <m/>
    <x v="2"/>
    <n v="9"/>
    <n v="8602865"/>
    <n v="0"/>
    <n v="0"/>
    <n v="0"/>
    <n v="0"/>
    <m/>
    <m/>
  </r>
  <r>
    <s v="Norte"/>
    <x v="5"/>
    <m/>
    <s v="15"/>
    <m/>
    <m/>
    <m/>
    <x v="3"/>
    <n v="9"/>
    <n v="8602865"/>
    <n v="0"/>
    <n v="0"/>
    <n v="0"/>
    <n v="0"/>
    <m/>
    <m/>
  </r>
  <r>
    <s v="Norte"/>
    <x v="5"/>
    <m/>
    <s v="15"/>
    <m/>
    <m/>
    <m/>
    <x v="4"/>
    <n v="9"/>
    <n v="8602865"/>
    <n v="0"/>
    <n v="0"/>
    <n v="0"/>
    <n v="0"/>
    <m/>
    <m/>
  </r>
  <r>
    <s v="Norte"/>
    <x v="5"/>
    <m/>
    <s v="15"/>
    <m/>
    <m/>
    <m/>
    <x v="5"/>
    <n v="10"/>
    <n v="8602865"/>
    <n v="0"/>
    <n v="0"/>
    <n v="0"/>
    <n v="0"/>
    <m/>
    <m/>
  </r>
  <r>
    <s v="Norte"/>
    <x v="5"/>
    <m/>
    <s v="15"/>
    <m/>
    <m/>
    <m/>
    <x v="6"/>
    <n v="10"/>
    <n v="8602865"/>
    <n v="0"/>
    <n v="0"/>
    <n v="0"/>
    <n v="0"/>
    <m/>
    <m/>
  </r>
  <r>
    <s v="Norte"/>
    <x v="5"/>
    <m/>
    <s v="15"/>
    <m/>
    <m/>
    <m/>
    <x v="7"/>
    <n v="10"/>
    <n v="8602865"/>
    <n v="0"/>
    <n v="0"/>
    <n v="0"/>
    <n v="0"/>
    <m/>
    <m/>
  </r>
  <r>
    <s v="Norte"/>
    <x v="5"/>
    <m/>
    <s v="15"/>
    <m/>
    <m/>
    <m/>
    <x v="8"/>
    <n v="10"/>
    <n v="8602865"/>
    <n v="0"/>
    <n v="0"/>
    <n v="0"/>
    <n v="0"/>
    <m/>
    <m/>
  </r>
  <r>
    <s v="Norte"/>
    <x v="5"/>
    <m/>
    <s v="15"/>
    <m/>
    <m/>
    <m/>
    <x v="9"/>
    <n v="10"/>
    <n v="8602865"/>
    <n v="0"/>
    <n v="0"/>
    <n v="0"/>
    <n v="0"/>
    <m/>
    <m/>
  </r>
  <r>
    <s v="Norte"/>
    <x v="5"/>
    <m/>
    <s v="15"/>
    <m/>
    <m/>
    <m/>
    <x v="10"/>
    <n v="10"/>
    <n v="8602865"/>
    <n v="0"/>
    <n v="0"/>
    <n v="0"/>
    <n v="0"/>
    <m/>
    <m/>
  </r>
  <r>
    <s v="Norte"/>
    <x v="5"/>
    <m/>
    <s v="15"/>
    <m/>
    <m/>
    <m/>
    <x v="11"/>
    <n v="10"/>
    <n v="8602865"/>
    <n v="0"/>
    <n v="0"/>
    <n v="0"/>
    <n v="0"/>
    <m/>
    <m/>
  </r>
  <r>
    <s v="Norte"/>
    <x v="5"/>
    <m/>
    <s v="15"/>
    <m/>
    <m/>
    <m/>
    <x v="12"/>
    <n v="11"/>
    <n v="8602865"/>
    <n v="0"/>
    <n v="0"/>
    <n v="0"/>
    <n v="0"/>
    <m/>
    <m/>
  </r>
  <r>
    <s v="Norte"/>
    <x v="5"/>
    <m/>
    <s v="15"/>
    <m/>
    <m/>
    <m/>
    <x v="13"/>
    <n v="11"/>
    <n v="8602865"/>
    <n v="0"/>
    <n v="0"/>
    <n v="0"/>
    <n v="0"/>
    <m/>
    <m/>
  </r>
  <r>
    <s v="Norte"/>
    <x v="5"/>
    <m/>
    <s v="15"/>
    <m/>
    <m/>
    <m/>
    <x v="14"/>
    <n v="11"/>
    <n v="8602865"/>
    <n v="0"/>
    <n v="0"/>
    <n v="0"/>
    <n v="0"/>
    <m/>
    <m/>
  </r>
  <r>
    <s v="Norte"/>
    <x v="5"/>
    <m/>
    <s v="15"/>
    <m/>
    <m/>
    <m/>
    <x v="15"/>
    <n v="11"/>
    <n v="8602865"/>
    <n v="0"/>
    <n v="0"/>
    <n v="0"/>
    <n v="0"/>
    <m/>
    <m/>
  </r>
  <r>
    <s v="Norte"/>
    <x v="5"/>
    <m/>
    <s v="15"/>
    <m/>
    <m/>
    <m/>
    <x v="16"/>
    <n v="11"/>
    <n v="8602865"/>
    <n v="0"/>
    <n v="0"/>
    <n v="0"/>
    <n v="0"/>
    <m/>
    <m/>
  </r>
  <r>
    <s v="Norte"/>
    <x v="5"/>
    <m/>
    <s v="15"/>
    <m/>
    <m/>
    <m/>
    <x v="17"/>
    <n v="11"/>
    <n v="8602865"/>
    <n v="0"/>
    <n v="0"/>
    <n v="0"/>
    <n v="0"/>
    <m/>
    <m/>
  </r>
  <r>
    <s v="Norte"/>
    <x v="5"/>
    <m/>
    <s v="15"/>
    <m/>
    <m/>
    <m/>
    <x v="18"/>
    <n v="11"/>
    <n v="8602865"/>
    <n v="0"/>
    <n v="0"/>
    <n v="0"/>
    <n v="0"/>
    <m/>
    <m/>
  </r>
  <r>
    <s v="Norte"/>
    <x v="5"/>
    <m/>
    <s v="15"/>
    <m/>
    <m/>
    <m/>
    <x v="19"/>
    <n v="12"/>
    <n v="8602865"/>
    <n v="0"/>
    <n v="0"/>
    <n v="0"/>
    <n v="0"/>
    <m/>
    <m/>
  </r>
  <r>
    <s v="Norte"/>
    <x v="5"/>
    <m/>
    <s v="15"/>
    <m/>
    <m/>
    <m/>
    <x v="20"/>
    <n v="12"/>
    <n v="8602865"/>
    <n v="0"/>
    <n v="0"/>
    <n v="0"/>
    <n v="0"/>
    <m/>
    <m/>
  </r>
  <r>
    <s v="Norte"/>
    <x v="5"/>
    <m/>
    <s v="15"/>
    <m/>
    <m/>
    <m/>
    <x v="21"/>
    <n v="12"/>
    <n v="8602865"/>
    <n v="0"/>
    <n v="0"/>
    <n v="0"/>
    <n v="0"/>
    <m/>
    <m/>
  </r>
  <r>
    <s v="Norte"/>
    <x v="5"/>
    <m/>
    <s v="15"/>
    <m/>
    <m/>
    <m/>
    <x v="22"/>
    <n v="12"/>
    <n v="8602865"/>
    <n v="0"/>
    <n v="0"/>
    <n v="0"/>
    <n v="0"/>
    <m/>
    <m/>
  </r>
  <r>
    <s v="Norte"/>
    <x v="5"/>
    <m/>
    <s v="15"/>
    <m/>
    <m/>
    <m/>
    <x v="23"/>
    <n v="12"/>
    <n v="8602865"/>
    <n v="1"/>
    <n v="1"/>
    <n v="0"/>
    <n v="0"/>
    <m/>
    <m/>
  </r>
  <r>
    <s v="Norte"/>
    <x v="5"/>
    <m/>
    <s v="15"/>
    <m/>
    <m/>
    <m/>
    <x v="24"/>
    <n v="12"/>
    <n v="8602865"/>
    <n v="2"/>
    <n v="1"/>
    <n v="0"/>
    <n v="0"/>
    <m/>
    <m/>
  </r>
  <r>
    <s v="Norte"/>
    <x v="5"/>
    <m/>
    <s v="15"/>
    <m/>
    <m/>
    <m/>
    <x v="25"/>
    <n v="12"/>
    <n v="8602865"/>
    <n v="2"/>
    <n v="0"/>
    <n v="0"/>
    <n v="0"/>
    <m/>
    <m/>
  </r>
  <r>
    <s v="Norte"/>
    <x v="5"/>
    <m/>
    <s v="15"/>
    <m/>
    <m/>
    <m/>
    <x v="26"/>
    <n v="13"/>
    <n v="8602865"/>
    <n v="4"/>
    <n v="2"/>
    <n v="0"/>
    <n v="0"/>
    <m/>
    <m/>
  </r>
  <r>
    <s v="Norte"/>
    <x v="5"/>
    <m/>
    <s v="15"/>
    <m/>
    <m/>
    <m/>
    <x v="27"/>
    <n v="13"/>
    <n v="8602865"/>
    <n v="5"/>
    <n v="1"/>
    <n v="0"/>
    <n v="0"/>
    <m/>
    <m/>
  </r>
  <r>
    <s v="Norte"/>
    <x v="5"/>
    <m/>
    <s v="15"/>
    <m/>
    <m/>
    <m/>
    <x v="28"/>
    <n v="13"/>
    <n v="8602865"/>
    <n v="5"/>
    <n v="0"/>
    <n v="0"/>
    <n v="0"/>
    <m/>
    <m/>
  </r>
  <r>
    <s v="Norte"/>
    <x v="5"/>
    <m/>
    <s v="15"/>
    <m/>
    <m/>
    <m/>
    <x v="29"/>
    <n v="13"/>
    <n v="8602865"/>
    <n v="7"/>
    <n v="2"/>
    <n v="0"/>
    <n v="0"/>
    <m/>
    <m/>
  </r>
  <r>
    <s v="Norte"/>
    <x v="5"/>
    <m/>
    <s v="15"/>
    <m/>
    <m/>
    <m/>
    <x v="30"/>
    <n v="13"/>
    <n v="8602865"/>
    <n v="13"/>
    <n v="6"/>
    <n v="0"/>
    <n v="0"/>
    <m/>
    <m/>
  </r>
  <r>
    <s v="Norte"/>
    <x v="5"/>
    <m/>
    <s v="15"/>
    <m/>
    <m/>
    <m/>
    <x v="31"/>
    <n v="13"/>
    <n v="8602865"/>
    <n v="13"/>
    <n v="0"/>
    <n v="0"/>
    <n v="0"/>
    <m/>
    <m/>
  </r>
  <r>
    <s v="Norte"/>
    <x v="5"/>
    <m/>
    <s v="15"/>
    <m/>
    <m/>
    <m/>
    <x v="32"/>
    <n v="13"/>
    <n v="8602865"/>
    <n v="17"/>
    <n v="4"/>
    <n v="0"/>
    <n v="0"/>
    <m/>
    <m/>
  </r>
  <r>
    <s v="Norte"/>
    <x v="5"/>
    <m/>
    <s v="15"/>
    <m/>
    <m/>
    <m/>
    <x v="33"/>
    <n v="14"/>
    <n v="8602865"/>
    <n v="18"/>
    <n v="1"/>
    <n v="0"/>
    <n v="0"/>
    <m/>
    <m/>
  </r>
  <r>
    <s v="Norte"/>
    <x v="5"/>
    <m/>
    <s v="15"/>
    <m/>
    <m/>
    <m/>
    <x v="34"/>
    <n v="14"/>
    <n v="8602865"/>
    <n v="21"/>
    <n v="3"/>
    <n v="0"/>
    <n v="0"/>
    <m/>
    <m/>
  </r>
  <r>
    <s v="Norte"/>
    <x v="5"/>
    <m/>
    <s v="15"/>
    <m/>
    <m/>
    <m/>
    <x v="35"/>
    <n v="14"/>
    <n v="8602865"/>
    <n v="32"/>
    <n v="11"/>
    <n v="0"/>
    <n v="0"/>
    <m/>
    <m/>
  </r>
  <r>
    <s v="Norte"/>
    <x v="5"/>
    <m/>
    <s v="15"/>
    <m/>
    <m/>
    <m/>
    <x v="36"/>
    <n v="14"/>
    <n v="8602865"/>
    <n v="40"/>
    <n v="8"/>
    <n v="1"/>
    <n v="1"/>
    <m/>
    <m/>
  </r>
  <r>
    <s v="Norte"/>
    <x v="5"/>
    <m/>
    <s v="15"/>
    <m/>
    <m/>
    <m/>
    <x v="37"/>
    <n v="14"/>
    <n v="8602865"/>
    <n v="46"/>
    <n v="6"/>
    <n v="1"/>
    <n v="0"/>
    <m/>
    <m/>
  </r>
  <r>
    <s v="Norte"/>
    <x v="5"/>
    <m/>
    <s v="15"/>
    <m/>
    <m/>
    <m/>
    <x v="38"/>
    <n v="14"/>
    <n v="8602865"/>
    <n v="50"/>
    <n v="4"/>
    <n v="1"/>
    <n v="0"/>
    <m/>
    <m/>
  </r>
  <r>
    <s v="Norte"/>
    <x v="5"/>
    <m/>
    <s v="15"/>
    <m/>
    <m/>
    <m/>
    <x v="39"/>
    <n v="14"/>
    <n v="8602865"/>
    <n v="80"/>
    <n v="30"/>
    <n v="1"/>
    <n v="0"/>
    <m/>
    <m/>
  </r>
  <r>
    <s v="Norte"/>
    <x v="5"/>
    <m/>
    <s v="15"/>
    <m/>
    <m/>
    <m/>
    <x v="40"/>
    <n v="15"/>
    <n v="8602865"/>
    <n v="86"/>
    <n v="6"/>
    <n v="1"/>
    <n v="0"/>
    <m/>
    <m/>
  </r>
  <r>
    <s v="Norte"/>
    <x v="5"/>
    <m/>
    <s v="15"/>
    <m/>
    <m/>
    <m/>
    <x v="41"/>
    <n v="15"/>
    <n v="8602865"/>
    <n v="102"/>
    <n v="16"/>
    <n v="3"/>
    <n v="2"/>
    <m/>
    <m/>
  </r>
  <r>
    <s v="Norte"/>
    <x v="5"/>
    <m/>
    <s v="15"/>
    <m/>
    <m/>
    <m/>
    <x v="42"/>
    <n v="15"/>
    <n v="8602865"/>
    <n v="138"/>
    <n v="36"/>
    <n v="5"/>
    <n v="2"/>
    <m/>
    <m/>
  </r>
  <r>
    <s v="Norte"/>
    <x v="5"/>
    <m/>
    <s v="15"/>
    <m/>
    <m/>
    <m/>
    <x v="43"/>
    <n v="15"/>
    <n v="8602865"/>
    <n v="167"/>
    <n v="29"/>
    <n v="6"/>
    <n v="1"/>
    <m/>
    <m/>
  </r>
  <r>
    <s v="Norte"/>
    <x v="5"/>
    <m/>
    <s v="15"/>
    <m/>
    <m/>
    <m/>
    <x v="44"/>
    <n v="15"/>
    <n v="8602865"/>
    <n v="168"/>
    <n v="1"/>
    <n v="7"/>
    <n v="1"/>
    <m/>
    <m/>
  </r>
  <r>
    <s v="Norte"/>
    <x v="5"/>
    <m/>
    <s v="15"/>
    <m/>
    <m/>
    <m/>
    <x v="45"/>
    <n v="15"/>
    <n v="8602865"/>
    <n v="170"/>
    <n v="2"/>
    <n v="9"/>
    <n v="2"/>
    <m/>
    <m/>
  </r>
  <r>
    <s v="Norte"/>
    <x v="5"/>
    <m/>
    <s v="15"/>
    <m/>
    <m/>
    <m/>
    <x v="46"/>
    <n v="15"/>
    <n v="8602865"/>
    <n v="217"/>
    <n v="47"/>
    <n v="10"/>
    <n v="1"/>
    <m/>
    <m/>
  </r>
  <r>
    <s v="Norte"/>
    <x v="5"/>
    <m/>
    <s v="15"/>
    <m/>
    <m/>
    <m/>
    <x v="47"/>
    <n v="16"/>
    <n v="8602865"/>
    <n v="246"/>
    <n v="29"/>
    <n v="13"/>
    <n v="3"/>
    <m/>
    <m/>
  </r>
  <r>
    <s v="Norte"/>
    <x v="5"/>
    <m/>
    <s v="15"/>
    <m/>
    <m/>
    <m/>
    <x v="48"/>
    <n v="16"/>
    <n v="8602865"/>
    <n v="270"/>
    <n v="24"/>
    <n v="15"/>
    <n v="2"/>
    <m/>
    <m/>
  </r>
  <r>
    <s v="Norte"/>
    <x v="5"/>
    <m/>
    <s v="15"/>
    <m/>
    <m/>
    <m/>
    <x v="49"/>
    <n v="16"/>
    <n v="8602865"/>
    <n v="323"/>
    <n v="53"/>
    <n v="19"/>
    <n v="4"/>
    <m/>
    <m/>
  </r>
  <r>
    <s v="Norte"/>
    <x v="5"/>
    <m/>
    <s v="15"/>
    <m/>
    <m/>
    <m/>
    <x v="50"/>
    <n v="16"/>
    <n v="8602865"/>
    <n v="384"/>
    <n v="61"/>
    <n v="21"/>
    <n v="2"/>
    <m/>
    <m/>
  </r>
  <r>
    <s v="Norte"/>
    <x v="5"/>
    <m/>
    <s v="15"/>
    <m/>
    <m/>
    <m/>
    <x v="51"/>
    <n v="16"/>
    <n v="8602865"/>
    <n v="438"/>
    <n v="54"/>
    <n v="24"/>
    <n v="3"/>
    <m/>
    <m/>
  </r>
  <r>
    <s v="Norte"/>
    <x v="5"/>
    <m/>
    <s v="15"/>
    <m/>
    <m/>
    <m/>
    <x v="52"/>
    <n v="16"/>
    <n v="8602865"/>
    <n v="557"/>
    <n v="119"/>
    <n v="26"/>
    <n v="2"/>
    <m/>
    <m/>
  </r>
  <r>
    <s v="Norte"/>
    <x v="5"/>
    <m/>
    <s v="15"/>
    <m/>
    <m/>
    <m/>
    <x v="53"/>
    <n v="16"/>
    <n v="8602865"/>
    <n v="640"/>
    <n v="83"/>
    <n v="33"/>
    <n v="7"/>
    <m/>
    <m/>
  </r>
  <r>
    <s v="Norte"/>
    <x v="5"/>
    <m/>
    <s v="15"/>
    <m/>
    <m/>
    <m/>
    <x v="54"/>
    <n v="17"/>
    <n v="8602865"/>
    <n v="685"/>
    <n v="45"/>
    <n v="34"/>
    <n v="1"/>
    <m/>
    <m/>
  </r>
  <r>
    <s v="Norte"/>
    <x v="5"/>
    <m/>
    <s v="15"/>
    <m/>
    <m/>
    <m/>
    <x v="55"/>
    <n v="17"/>
    <n v="8602865"/>
    <n v="902"/>
    <n v="217"/>
    <n v="35"/>
    <n v="1"/>
    <m/>
    <m/>
  </r>
  <r>
    <s v="Norte"/>
    <x v="5"/>
    <m/>
    <s v="15"/>
    <m/>
    <m/>
    <m/>
    <x v="56"/>
    <n v="17"/>
    <n v="8602865"/>
    <n v="1026"/>
    <n v="124"/>
    <n v="38"/>
    <n v="3"/>
    <m/>
    <m/>
  </r>
  <r>
    <s v="Norte"/>
    <x v="5"/>
    <m/>
    <s v="15"/>
    <m/>
    <m/>
    <m/>
    <x v="57"/>
    <n v="17"/>
    <n v="8602865"/>
    <n v="1195"/>
    <n v="169"/>
    <n v="43"/>
    <n v="5"/>
    <m/>
    <m/>
  </r>
  <r>
    <s v="Norte"/>
    <x v="5"/>
    <m/>
    <s v="15"/>
    <m/>
    <m/>
    <m/>
    <x v="58"/>
    <n v="17"/>
    <n v="8602865"/>
    <n v="1267"/>
    <n v="72"/>
    <n v="53"/>
    <n v="10"/>
    <m/>
    <m/>
  </r>
  <r>
    <s v="Norte"/>
    <x v="5"/>
    <m/>
    <s v="15"/>
    <m/>
    <m/>
    <m/>
    <x v="59"/>
    <n v="17"/>
    <n v="8602865"/>
    <n v="1446"/>
    <n v="179"/>
    <n v="75"/>
    <n v="22"/>
    <m/>
    <m/>
  </r>
  <r>
    <s v="Norte"/>
    <x v="5"/>
    <m/>
    <s v="15"/>
    <m/>
    <m/>
    <m/>
    <x v="60"/>
    <n v="17"/>
    <n v="8602865"/>
    <n v="1579"/>
    <n v="133"/>
    <n v="86"/>
    <n v="11"/>
    <m/>
    <m/>
  </r>
  <r>
    <s v="Norte"/>
    <x v="5"/>
    <m/>
    <s v="15"/>
    <m/>
    <m/>
    <m/>
    <x v="61"/>
    <n v="18"/>
    <n v="8602865"/>
    <n v="1867"/>
    <n v="288"/>
    <n v="100"/>
    <n v="14"/>
    <m/>
    <m/>
  </r>
  <r>
    <s v="Norte"/>
    <x v="5"/>
    <m/>
    <s v="15"/>
    <m/>
    <m/>
    <m/>
    <x v="62"/>
    <n v="18"/>
    <n v="8602865"/>
    <n v="2128"/>
    <n v="261"/>
    <n v="114"/>
    <n v="14"/>
    <m/>
    <m/>
  </r>
  <r>
    <s v="Norte"/>
    <x v="5"/>
    <m/>
    <s v="15"/>
    <m/>
    <m/>
    <m/>
    <x v="63"/>
    <n v="18"/>
    <n v="8602865"/>
    <n v="2262"/>
    <n v="134"/>
    <n v="129"/>
    <n v="15"/>
    <m/>
    <m/>
  </r>
  <r>
    <s v="Norte"/>
    <x v="5"/>
    <m/>
    <s v="15"/>
    <m/>
    <m/>
    <m/>
    <x v="64"/>
    <n v="18"/>
    <n v="8602865"/>
    <n v="2422"/>
    <n v="160"/>
    <n v="137"/>
    <n v="8"/>
    <m/>
    <m/>
  </r>
  <r>
    <s v="Norte"/>
    <x v="5"/>
    <m/>
    <s v="15"/>
    <m/>
    <m/>
    <m/>
    <x v="65"/>
    <n v="18"/>
    <n v="8602865"/>
    <n v="2876"/>
    <n v="454"/>
    <n v="208"/>
    <n v="71"/>
    <m/>
    <m/>
  </r>
  <r>
    <s v="Norte"/>
    <x v="5"/>
    <m/>
    <s v="15"/>
    <m/>
    <m/>
    <m/>
    <x v="66"/>
    <n v="18"/>
    <n v="8602865"/>
    <n v="3176"/>
    <n v="300"/>
    <n v="235"/>
    <n v="27"/>
    <m/>
    <m/>
  </r>
  <r>
    <s v="Norte"/>
    <x v="5"/>
    <m/>
    <s v="15"/>
    <m/>
    <m/>
    <m/>
    <x v="67"/>
    <n v="18"/>
    <n v="8602865"/>
    <n v="3460"/>
    <n v="284"/>
    <n v="273"/>
    <n v="38"/>
    <m/>
    <m/>
  </r>
  <r>
    <s v="Norte"/>
    <x v="5"/>
    <m/>
    <s v="15"/>
    <m/>
    <m/>
    <m/>
    <x v="68"/>
    <n v="19"/>
    <n v="8602865"/>
    <n v="3863"/>
    <n v="403"/>
    <n v="309"/>
    <n v="36"/>
    <m/>
    <m/>
  </r>
  <r>
    <s v="Norte"/>
    <x v="5"/>
    <m/>
    <s v="15"/>
    <m/>
    <m/>
    <m/>
    <x v="69"/>
    <n v="19"/>
    <n v="8602865"/>
    <n v="4125"/>
    <n v="262"/>
    <n v="330"/>
    <n v="21"/>
    <m/>
    <m/>
  </r>
  <r>
    <s v="Norte"/>
    <x v="5"/>
    <m/>
    <s v="15"/>
    <m/>
    <m/>
    <m/>
    <x v="70"/>
    <n v="19"/>
    <n v="8602865"/>
    <n v="4472"/>
    <n v="347"/>
    <n v="369"/>
    <n v="39"/>
    <m/>
    <m/>
  </r>
  <r>
    <s v="Norte"/>
    <x v="5"/>
    <m/>
    <s v="15"/>
    <m/>
    <m/>
    <m/>
    <x v="71"/>
    <n v="19"/>
    <n v="8602865"/>
    <n v="5017"/>
    <n v="545"/>
    <n v="392"/>
    <n v="23"/>
    <m/>
    <m/>
  </r>
  <r>
    <s v="Norte"/>
    <x v="5"/>
    <m/>
    <s v="15"/>
    <m/>
    <m/>
    <m/>
    <x v="72"/>
    <n v="19"/>
    <n v="8602865"/>
    <n v="5524"/>
    <n v="507"/>
    <n v="410"/>
    <n v="18"/>
    <m/>
    <m/>
  </r>
  <r>
    <s v="Norte"/>
    <x v="5"/>
    <m/>
    <s v="15"/>
    <m/>
    <m/>
    <m/>
    <x v="73"/>
    <n v="19"/>
    <n v="8602865"/>
    <n v="6141"/>
    <n v="617"/>
    <n v="515"/>
    <n v="105"/>
    <m/>
    <m/>
  </r>
  <r>
    <s v="Norte"/>
    <x v="5"/>
    <m/>
    <s v="15"/>
    <m/>
    <m/>
    <m/>
    <x v="74"/>
    <n v="19"/>
    <n v="8602865"/>
    <n v="6775"/>
    <n v="634"/>
    <n v="578"/>
    <n v="63"/>
    <m/>
    <m/>
  </r>
  <r>
    <s v="Norte"/>
    <x v="5"/>
    <m/>
    <s v="15"/>
    <m/>
    <m/>
    <m/>
    <x v="75"/>
    <n v="20"/>
    <n v="8602865"/>
    <n v="7256"/>
    <n v="481"/>
    <n v="652"/>
    <n v="74"/>
    <m/>
    <m/>
  </r>
  <r>
    <s v="Norte"/>
    <x v="5"/>
    <m/>
    <s v="15"/>
    <m/>
    <m/>
    <m/>
    <x v="76"/>
    <n v="20"/>
    <n v="8602865"/>
    <n v="7563"/>
    <n v="307"/>
    <n v="708"/>
    <n v="56"/>
    <m/>
    <m/>
  </r>
  <r>
    <s v="Norte"/>
    <x v="5"/>
    <m/>
    <s v="15"/>
    <m/>
    <m/>
    <m/>
    <x v="77"/>
    <n v="20"/>
    <n v="8602865"/>
    <n v="8616"/>
    <n v="1053"/>
    <n v="864"/>
    <n v="156"/>
    <m/>
    <m/>
  </r>
  <r>
    <s v="Norte"/>
    <x v="5"/>
    <m/>
    <s v="15"/>
    <m/>
    <m/>
    <m/>
    <x v="78"/>
    <n v="20"/>
    <n v="8602865"/>
    <n v="9618"/>
    <n v="1002"/>
    <n v="946"/>
    <n v="82"/>
    <m/>
    <m/>
  </r>
  <r>
    <s v="Norte"/>
    <x v="5"/>
    <m/>
    <s v="15"/>
    <m/>
    <m/>
    <m/>
    <x v="79"/>
    <n v="20"/>
    <n v="8602865"/>
    <n v="10867"/>
    <n v="1249"/>
    <n v="1063"/>
    <n v="117"/>
    <m/>
    <m/>
  </r>
  <r>
    <s v="Norte"/>
    <x v="5"/>
    <m/>
    <s v="15"/>
    <m/>
    <m/>
    <m/>
    <x v="80"/>
    <n v="20"/>
    <n v="8602865"/>
    <n v="12109"/>
    <n v="1242"/>
    <n v="1145"/>
    <n v="82"/>
    <m/>
    <m/>
  </r>
  <r>
    <s v="Norte"/>
    <x v="5"/>
    <m/>
    <s v="15"/>
    <m/>
    <m/>
    <m/>
    <x v="81"/>
    <n v="20"/>
    <n v="8602865"/>
    <n v="13184"/>
    <n v="1075"/>
    <n v="1199"/>
    <n v="54"/>
    <m/>
    <m/>
  </r>
  <r>
    <s v="Norte"/>
    <x v="5"/>
    <m/>
    <s v="15"/>
    <m/>
    <m/>
    <m/>
    <x v="82"/>
    <n v="21"/>
    <n v="8602865"/>
    <n v="13864"/>
    <n v="680"/>
    <n v="1239"/>
    <n v="40"/>
    <m/>
    <m/>
  </r>
  <r>
    <s v="Norte"/>
    <x v="5"/>
    <m/>
    <s v="15"/>
    <m/>
    <m/>
    <m/>
    <x v="83"/>
    <n v="21"/>
    <n v="8602865"/>
    <n v="14734"/>
    <n v="870"/>
    <n v="1329"/>
    <n v="90"/>
    <m/>
    <m/>
  </r>
  <r>
    <s v="Norte"/>
    <x v="5"/>
    <m/>
    <s v="15"/>
    <m/>
    <m/>
    <m/>
    <x v="84"/>
    <n v="21"/>
    <n v="8602865"/>
    <n v="16295"/>
    <n v="1561"/>
    <n v="1519"/>
    <n v="190"/>
    <m/>
    <m/>
  </r>
  <r>
    <s v="Norte"/>
    <x v="5"/>
    <m/>
    <s v="15"/>
    <m/>
    <m/>
    <m/>
    <x v="85"/>
    <n v="21"/>
    <n v="8602865"/>
    <n v="18135"/>
    <n v="1840"/>
    <n v="1633"/>
    <n v="114"/>
    <m/>
    <m/>
  </r>
  <r>
    <s v="Norte"/>
    <x v="5"/>
    <m/>
    <s v="15"/>
    <m/>
    <m/>
    <m/>
    <x v="86"/>
    <n v="21"/>
    <n v="8602865"/>
    <n v="19756"/>
    <n v="1621"/>
    <n v="1852"/>
    <n v="219"/>
    <m/>
    <m/>
  </r>
  <r>
    <s v="Norte"/>
    <x v="5"/>
    <m/>
    <s v="15"/>
    <m/>
    <m/>
    <m/>
    <x v="87"/>
    <n v="21"/>
    <n v="8602865"/>
    <n v="21469"/>
    <n v="1713"/>
    <n v="1937"/>
    <n v="85"/>
    <m/>
    <m/>
  </r>
  <r>
    <s v="Norte"/>
    <x v="5"/>
    <m/>
    <s v="15"/>
    <m/>
    <m/>
    <m/>
    <x v="88"/>
    <n v="21"/>
    <n v="8602865"/>
    <n v="22697"/>
    <n v="1228"/>
    <n v="2001"/>
    <n v="64"/>
    <m/>
    <m/>
  </r>
  <r>
    <s v="Norte"/>
    <x v="5"/>
    <m/>
    <s v="15"/>
    <m/>
    <m/>
    <m/>
    <x v="89"/>
    <n v="22"/>
    <n v="8602865"/>
    <n v="24125"/>
    <n v="1428"/>
    <n v="2148"/>
    <n v="147"/>
    <m/>
    <m/>
  </r>
  <r>
    <s v="Norte"/>
    <x v="5"/>
    <m/>
    <s v="15"/>
    <m/>
    <m/>
    <m/>
    <x v="90"/>
    <n v="22"/>
    <n v="8602865"/>
    <n v="26077"/>
    <n v="1952"/>
    <n v="2372"/>
    <n v="224"/>
    <m/>
    <m/>
  </r>
  <r>
    <s v="Norte"/>
    <x v="5"/>
    <m/>
    <s v="15"/>
    <m/>
    <m/>
    <m/>
    <x v="91"/>
    <n v="22"/>
    <n v="8602865"/>
    <n v="28600"/>
    <n v="2523"/>
    <n v="2469"/>
    <n v="97"/>
    <m/>
    <m/>
  </r>
  <r>
    <s v="Norte"/>
    <x v="5"/>
    <m/>
    <s v="15"/>
    <m/>
    <m/>
    <m/>
    <x v="92"/>
    <n v="22"/>
    <n v="8602865"/>
    <n v="31033"/>
    <n v="2433"/>
    <n v="2545"/>
    <n v="76"/>
    <m/>
    <m/>
  </r>
  <r>
    <s v="Norte"/>
    <x v="5"/>
    <m/>
    <s v="15"/>
    <m/>
    <m/>
    <m/>
    <x v="93"/>
    <n v="22"/>
    <n v="8602865"/>
    <n v="33699"/>
    <n v="2666"/>
    <n v="2704"/>
    <n v="159"/>
    <m/>
    <m/>
  </r>
  <r>
    <s v="Norte"/>
    <x v="5"/>
    <m/>
    <s v="15"/>
    <m/>
    <m/>
    <m/>
    <x v="94"/>
    <n v="22"/>
    <n v="8602865"/>
    <n v="36486"/>
    <n v="2787"/>
    <n v="2827"/>
    <n v="123"/>
    <m/>
    <m/>
  </r>
  <r>
    <s v="Norte"/>
    <x v="5"/>
    <m/>
    <s v="15"/>
    <m/>
    <m/>
    <m/>
    <x v="95"/>
    <n v="22"/>
    <n v="8602865"/>
    <n v="37296"/>
    <n v="810"/>
    <n v="2900"/>
    <n v="73"/>
    <m/>
    <m/>
  </r>
  <r>
    <s v="Norte"/>
    <x v="5"/>
    <m/>
    <s v="15"/>
    <m/>
    <m/>
    <m/>
    <x v="96"/>
    <n v="23"/>
    <n v="8602865"/>
    <n v="37961"/>
    <n v="665"/>
    <n v="2923"/>
    <n v="23"/>
    <m/>
    <m/>
  </r>
  <r>
    <s v="Norte"/>
    <x v="5"/>
    <m/>
    <s v="15"/>
    <m/>
    <m/>
    <m/>
    <x v="97"/>
    <n v="23"/>
    <n v="8602865"/>
    <n v="38046"/>
    <n v="85"/>
    <n v="2925"/>
    <n v="2"/>
    <m/>
    <m/>
  </r>
  <r>
    <s v="Norte"/>
    <x v="5"/>
    <m/>
    <s v="15"/>
    <m/>
    <m/>
    <m/>
    <x v="98"/>
    <n v="23"/>
    <n v="8602865"/>
    <n v="41207"/>
    <n v="3161"/>
    <n v="3040"/>
    <n v="115"/>
    <m/>
    <m/>
  </r>
  <r>
    <s v="Norte"/>
    <x v="5"/>
    <m/>
    <s v="15"/>
    <m/>
    <m/>
    <m/>
    <x v="99"/>
    <n v="23"/>
    <n v="8602865"/>
    <n v="44774"/>
    <n v="3567"/>
    <n v="3193"/>
    <n v="153"/>
    <m/>
    <m/>
  </r>
  <r>
    <s v="Norte"/>
    <x v="5"/>
    <m/>
    <s v="15"/>
    <m/>
    <m/>
    <m/>
    <x v="100"/>
    <n v="23"/>
    <n v="8602865"/>
    <n v="48049"/>
    <n v="3275"/>
    <n v="3416"/>
    <n v="223"/>
    <m/>
    <m/>
  </r>
  <r>
    <s v="Norte"/>
    <x v="5"/>
    <m/>
    <s v="15"/>
    <m/>
    <m/>
    <m/>
    <x v="101"/>
    <n v="23"/>
    <n v="8602865"/>
    <n v="50960"/>
    <n v="2911"/>
    <n v="3538"/>
    <n v="122"/>
    <m/>
    <m/>
  </r>
  <r>
    <s v="Norte"/>
    <x v="5"/>
    <m/>
    <s v="15"/>
    <m/>
    <m/>
    <m/>
    <x v="102"/>
    <n v="23"/>
    <n v="8602865"/>
    <n v="53176"/>
    <n v="2216"/>
    <n v="3612"/>
    <n v="74"/>
    <m/>
    <m/>
  </r>
  <r>
    <s v="Norte"/>
    <x v="5"/>
    <m/>
    <s v="15"/>
    <m/>
    <m/>
    <m/>
    <x v="103"/>
    <n v="24"/>
    <n v="8602865"/>
    <n v="54271"/>
    <n v="1095"/>
    <n v="3678"/>
    <n v="66"/>
    <m/>
    <m/>
  </r>
  <r>
    <s v="Norte"/>
    <x v="5"/>
    <m/>
    <s v="15"/>
    <m/>
    <m/>
    <m/>
    <x v="104"/>
    <n v="24"/>
    <n v="8602865"/>
    <n v="56032"/>
    <n v="1761"/>
    <n v="3772"/>
    <n v="94"/>
    <m/>
    <m/>
  </r>
  <r>
    <s v="Norte"/>
    <x v="5"/>
    <m/>
    <s v="15"/>
    <m/>
    <m/>
    <m/>
    <x v="105"/>
    <n v="24"/>
    <n v="8602865"/>
    <n v="59148"/>
    <n v="3116"/>
    <n v="3853"/>
    <n v="81"/>
    <m/>
    <m/>
  </r>
  <r>
    <s v="Norte"/>
    <x v="5"/>
    <m/>
    <s v="15"/>
    <m/>
    <m/>
    <m/>
    <x v="106"/>
    <n v="24"/>
    <n v="8602865"/>
    <n v="62095"/>
    <n v="2947"/>
    <n v="3927"/>
    <n v="74"/>
    <m/>
    <m/>
  </r>
  <r>
    <s v="Norte"/>
    <x v="5"/>
    <m/>
    <s v="15"/>
    <m/>
    <m/>
    <m/>
    <x v="107"/>
    <n v="24"/>
    <n v="8602865"/>
    <n v="64126"/>
    <n v="2031"/>
    <n v="4030"/>
    <n v="103"/>
    <m/>
    <m/>
  </r>
  <r>
    <s v="Norte"/>
    <x v="5"/>
    <m/>
    <s v="15"/>
    <m/>
    <m/>
    <m/>
    <x v="108"/>
    <n v="24"/>
    <n v="8602865"/>
    <n v="66328"/>
    <n v="2202"/>
    <n v="4132"/>
    <n v="102"/>
    <m/>
    <m/>
  </r>
  <r>
    <s v="Norte"/>
    <x v="5"/>
    <m/>
    <s v="15"/>
    <m/>
    <m/>
    <m/>
    <x v="109"/>
    <n v="24"/>
    <n v="8602865"/>
    <n v="68510"/>
    <n v="2182"/>
    <n v="4177"/>
    <n v="45"/>
    <m/>
    <m/>
  </r>
  <r>
    <s v="Norte"/>
    <x v="5"/>
    <m/>
    <s v="15"/>
    <m/>
    <m/>
    <m/>
    <x v="110"/>
    <n v="25"/>
    <n v="8602865"/>
    <n v="69179"/>
    <n v="669"/>
    <n v="4191"/>
    <n v="14"/>
    <m/>
    <m/>
  </r>
  <r>
    <s v="Norte"/>
    <x v="5"/>
    <m/>
    <s v="15"/>
    <m/>
    <m/>
    <m/>
    <x v="111"/>
    <n v="25"/>
    <n v="8602865"/>
    <n v="69224"/>
    <n v="45"/>
    <n v="4201"/>
    <n v="10"/>
    <m/>
    <m/>
  </r>
  <r>
    <s v="Norte"/>
    <x v="5"/>
    <m/>
    <s v="15"/>
    <m/>
    <m/>
    <m/>
    <x v="112"/>
    <n v="25"/>
    <n v="8602865"/>
    <n v="71243"/>
    <n v="2019"/>
    <n v="4291"/>
    <n v="90"/>
    <m/>
    <m/>
  </r>
  <r>
    <s v="Norte"/>
    <x v="5"/>
    <m/>
    <s v="15"/>
    <m/>
    <m/>
    <m/>
    <x v="113"/>
    <n v="25"/>
    <n v="8602865"/>
    <n v="74192"/>
    <n v="2949"/>
    <n v="4350"/>
    <n v="59"/>
    <m/>
    <m/>
  </r>
  <r>
    <s v="Norte"/>
    <x v="5"/>
    <m/>
    <s v="15"/>
    <m/>
    <m/>
    <m/>
    <x v="114"/>
    <n v="25"/>
    <n v="8602865"/>
    <n v="76623"/>
    <n v="2431"/>
    <n v="4395"/>
    <n v="45"/>
    <m/>
    <m/>
  </r>
  <r>
    <s v="Norte"/>
    <x v="5"/>
    <m/>
    <s v="15"/>
    <m/>
    <m/>
    <m/>
    <x v="115"/>
    <n v="25"/>
    <n v="8602865"/>
    <n v="80072"/>
    <n v="3449"/>
    <n v="4469"/>
    <n v="74"/>
    <m/>
    <m/>
  </r>
  <r>
    <s v="Norte"/>
    <x v="5"/>
    <m/>
    <s v="15"/>
    <m/>
    <m/>
    <m/>
    <x v="116"/>
    <n v="25"/>
    <n v="8602865"/>
    <n v="82881"/>
    <n v="2809"/>
    <n v="4519"/>
    <n v="50"/>
    <m/>
    <m/>
  </r>
  <r>
    <s v="Norte"/>
    <x v="5"/>
    <m/>
    <s v="15"/>
    <m/>
    <m/>
    <m/>
    <x v="117"/>
    <n v="26"/>
    <n v="8602865"/>
    <n v="84654"/>
    <n v="1773"/>
    <n v="4583"/>
    <n v="64"/>
    <m/>
    <m/>
  </r>
  <r>
    <s v="Norte"/>
    <x v="5"/>
    <m/>
    <s v="15"/>
    <m/>
    <m/>
    <m/>
    <x v="118"/>
    <n v="26"/>
    <n v="8602865"/>
    <n v="86020"/>
    <n v="1366"/>
    <n v="4605"/>
    <n v="22"/>
    <m/>
    <m/>
  </r>
  <r>
    <s v="Norte"/>
    <x v="5"/>
    <m/>
    <s v="15"/>
    <m/>
    <m/>
    <m/>
    <x v="119"/>
    <n v="26"/>
    <n v="8602865"/>
    <n v="88636"/>
    <n v="2616"/>
    <n v="4672"/>
    <n v="67"/>
    <m/>
    <m/>
  </r>
  <r>
    <s v="Norte"/>
    <x v="5"/>
    <m/>
    <s v="15"/>
    <m/>
    <m/>
    <m/>
    <x v="120"/>
    <n v="26"/>
    <n v="8602865"/>
    <n v="91708"/>
    <n v="3072"/>
    <n v="4726"/>
    <n v="54"/>
    <m/>
    <m/>
  </r>
  <r>
    <s v="Norte"/>
    <x v="5"/>
    <m/>
    <s v="15"/>
    <m/>
    <m/>
    <m/>
    <x v="121"/>
    <n v="26"/>
    <n v="8602865"/>
    <n v="94036"/>
    <n v="2328"/>
    <n v="4748"/>
    <n v="22"/>
    <m/>
    <m/>
  </r>
  <r>
    <s v="Norte"/>
    <x v="5"/>
    <m/>
    <s v="15"/>
    <m/>
    <m/>
    <m/>
    <x v="122"/>
    <n v="26"/>
    <n v="8602865"/>
    <n v="96472"/>
    <n v="2436"/>
    <n v="4803"/>
    <n v="55"/>
    <m/>
    <m/>
  </r>
  <r>
    <s v="Norte"/>
    <x v="5"/>
    <m/>
    <s v="15"/>
    <m/>
    <m/>
    <m/>
    <x v="123"/>
    <n v="26"/>
    <n v="8602865"/>
    <n v="99313"/>
    <n v="2841"/>
    <n v="4834"/>
    <n v="31"/>
    <m/>
    <m/>
  </r>
  <r>
    <s v="Norte"/>
    <x v="5"/>
    <m/>
    <s v="15"/>
    <m/>
    <m/>
    <m/>
    <x v="124"/>
    <n v="27"/>
    <n v="8602865"/>
    <n v="100443"/>
    <n v="1130"/>
    <n v="4845"/>
    <n v="11"/>
    <m/>
    <m/>
  </r>
  <r>
    <s v="Norte"/>
    <x v="5"/>
    <m/>
    <s v="15"/>
    <m/>
    <m/>
    <m/>
    <x v="125"/>
    <n v="27"/>
    <n v="8602865"/>
    <n v="101207"/>
    <n v="764"/>
    <n v="4870"/>
    <n v="25"/>
    <m/>
    <m/>
  </r>
  <r>
    <s v="Norte"/>
    <x v="5"/>
    <m/>
    <s v="15"/>
    <m/>
    <m/>
    <m/>
    <x v="126"/>
    <n v="27"/>
    <n v="8602865"/>
    <n v="103206"/>
    <n v="1999"/>
    <n v="4920"/>
    <n v="50"/>
    <m/>
    <m/>
  </r>
  <r>
    <s v="Norte"/>
    <x v="5"/>
    <m/>
    <s v="15"/>
    <m/>
    <m/>
    <m/>
    <x v="127"/>
    <n v="27"/>
    <n v="8602865"/>
    <n v="105853"/>
    <n v="2647"/>
    <n v="4960"/>
    <n v="40"/>
    <m/>
    <m/>
  </r>
  <r>
    <s v="Norte"/>
    <x v="5"/>
    <m/>
    <s v="15"/>
    <m/>
    <m/>
    <m/>
    <x v="128"/>
    <n v="27"/>
    <n v="8602865"/>
    <n v="108067"/>
    <n v="2214"/>
    <n v="5004"/>
    <n v="44"/>
    <m/>
    <m/>
  </r>
  <r>
    <s v="Norte"/>
    <x v="5"/>
    <m/>
    <s v="15"/>
    <m/>
    <m/>
    <m/>
    <x v="129"/>
    <n v="27"/>
    <n v="8602865"/>
    <n v="110411"/>
    <n v="2344"/>
    <n v="5050"/>
    <n v="46"/>
    <m/>
    <m/>
  </r>
  <r>
    <s v="Norte"/>
    <x v="5"/>
    <m/>
    <s v="15"/>
    <m/>
    <m/>
    <m/>
    <x v="130"/>
    <n v="27"/>
    <n v="8602865"/>
    <n v="112531"/>
    <n v="2120"/>
    <n v="5069"/>
    <n v="19"/>
    <m/>
    <m/>
  </r>
  <r>
    <s v="Norte"/>
    <x v="5"/>
    <m/>
    <s v="15"/>
    <m/>
    <m/>
    <m/>
    <x v="131"/>
    <n v="28"/>
    <n v="8602865"/>
    <n v="113811"/>
    <n v="1280"/>
    <n v="5096"/>
    <n v="27"/>
    <m/>
    <m/>
  </r>
  <r>
    <s v="Norte"/>
    <x v="5"/>
    <m/>
    <s v="15"/>
    <m/>
    <m/>
    <m/>
    <x v="132"/>
    <n v="28"/>
    <n v="8602865"/>
    <n v="114535"/>
    <n v="724"/>
    <n v="5105"/>
    <n v="9"/>
    <m/>
    <m/>
  </r>
  <r>
    <s v="Norte"/>
    <x v="5"/>
    <m/>
    <s v="15"/>
    <m/>
    <m/>
    <m/>
    <x v="133"/>
    <n v="28"/>
    <n v="8602865"/>
    <n v="116152"/>
    <n v="1617"/>
    <n v="5128"/>
    <n v="23"/>
    <m/>
    <m/>
  </r>
  <r>
    <s v="Norte"/>
    <x v="5"/>
    <m/>
    <s v="15"/>
    <m/>
    <m/>
    <m/>
    <x v="134"/>
    <n v="28"/>
    <n v="8602865"/>
    <n v="118744"/>
    <n v="2592"/>
    <n v="5169"/>
    <n v="41"/>
    <m/>
    <m/>
  </r>
  <r>
    <s v="Norte"/>
    <x v="6"/>
    <m/>
    <s v="16"/>
    <m/>
    <m/>
    <m/>
    <x v="0"/>
    <n v="9"/>
    <n v="845731"/>
    <n v="0"/>
    <n v="0"/>
    <n v="0"/>
    <n v="0"/>
    <m/>
    <m/>
  </r>
  <r>
    <s v="Norte"/>
    <x v="6"/>
    <m/>
    <s v="16"/>
    <m/>
    <m/>
    <m/>
    <x v="1"/>
    <n v="9"/>
    <n v="845731"/>
    <n v="0"/>
    <n v="0"/>
    <n v="0"/>
    <n v="0"/>
    <m/>
    <m/>
  </r>
  <r>
    <s v="Norte"/>
    <x v="6"/>
    <m/>
    <s v="16"/>
    <m/>
    <m/>
    <m/>
    <x v="2"/>
    <n v="9"/>
    <n v="845731"/>
    <n v="0"/>
    <n v="0"/>
    <n v="0"/>
    <n v="0"/>
    <m/>
    <m/>
  </r>
  <r>
    <s v="Norte"/>
    <x v="6"/>
    <m/>
    <s v="16"/>
    <m/>
    <m/>
    <m/>
    <x v="3"/>
    <n v="9"/>
    <n v="845731"/>
    <n v="0"/>
    <n v="0"/>
    <n v="0"/>
    <n v="0"/>
    <m/>
    <m/>
  </r>
  <r>
    <s v="Norte"/>
    <x v="6"/>
    <m/>
    <s v="16"/>
    <m/>
    <m/>
    <m/>
    <x v="4"/>
    <n v="9"/>
    <n v="845731"/>
    <n v="0"/>
    <n v="0"/>
    <n v="0"/>
    <n v="0"/>
    <m/>
    <m/>
  </r>
  <r>
    <s v="Norte"/>
    <x v="6"/>
    <m/>
    <s v="16"/>
    <m/>
    <m/>
    <m/>
    <x v="5"/>
    <n v="10"/>
    <n v="845731"/>
    <n v="0"/>
    <n v="0"/>
    <n v="0"/>
    <n v="0"/>
    <m/>
    <m/>
  </r>
  <r>
    <s v="Norte"/>
    <x v="6"/>
    <m/>
    <s v="16"/>
    <m/>
    <m/>
    <m/>
    <x v="6"/>
    <n v="10"/>
    <n v="845731"/>
    <n v="0"/>
    <n v="0"/>
    <n v="0"/>
    <n v="0"/>
    <m/>
    <m/>
  </r>
  <r>
    <s v="Norte"/>
    <x v="6"/>
    <m/>
    <s v="16"/>
    <m/>
    <m/>
    <m/>
    <x v="7"/>
    <n v="10"/>
    <n v="845731"/>
    <n v="0"/>
    <n v="0"/>
    <n v="0"/>
    <n v="0"/>
    <m/>
    <m/>
  </r>
  <r>
    <s v="Norte"/>
    <x v="6"/>
    <m/>
    <s v="16"/>
    <m/>
    <m/>
    <m/>
    <x v="8"/>
    <n v="10"/>
    <n v="845731"/>
    <n v="0"/>
    <n v="0"/>
    <n v="0"/>
    <n v="0"/>
    <m/>
    <m/>
  </r>
  <r>
    <s v="Norte"/>
    <x v="6"/>
    <m/>
    <s v="16"/>
    <m/>
    <m/>
    <m/>
    <x v="9"/>
    <n v="10"/>
    <n v="845731"/>
    <n v="0"/>
    <n v="0"/>
    <n v="0"/>
    <n v="0"/>
    <m/>
    <m/>
  </r>
  <r>
    <s v="Norte"/>
    <x v="6"/>
    <m/>
    <s v="16"/>
    <m/>
    <m/>
    <m/>
    <x v="10"/>
    <n v="10"/>
    <n v="845731"/>
    <n v="0"/>
    <n v="0"/>
    <n v="0"/>
    <n v="0"/>
    <m/>
    <m/>
  </r>
  <r>
    <s v="Norte"/>
    <x v="6"/>
    <m/>
    <s v="16"/>
    <m/>
    <m/>
    <m/>
    <x v="11"/>
    <n v="10"/>
    <n v="845731"/>
    <n v="0"/>
    <n v="0"/>
    <n v="0"/>
    <n v="0"/>
    <m/>
    <m/>
  </r>
  <r>
    <s v="Norte"/>
    <x v="6"/>
    <m/>
    <s v="16"/>
    <m/>
    <m/>
    <m/>
    <x v="12"/>
    <n v="11"/>
    <n v="845731"/>
    <n v="0"/>
    <n v="0"/>
    <n v="0"/>
    <n v="0"/>
    <m/>
    <m/>
  </r>
  <r>
    <s v="Norte"/>
    <x v="6"/>
    <m/>
    <s v="16"/>
    <m/>
    <m/>
    <m/>
    <x v="13"/>
    <n v="11"/>
    <n v="845731"/>
    <n v="0"/>
    <n v="0"/>
    <n v="0"/>
    <n v="0"/>
    <m/>
    <m/>
  </r>
  <r>
    <s v="Norte"/>
    <x v="6"/>
    <m/>
    <s v="16"/>
    <m/>
    <m/>
    <m/>
    <x v="14"/>
    <n v="11"/>
    <n v="845731"/>
    <n v="0"/>
    <n v="0"/>
    <n v="0"/>
    <n v="0"/>
    <m/>
    <m/>
  </r>
  <r>
    <s v="Norte"/>
    <x v="6"/>
    <m/>
    <s v="16"/>
    <m/>
    <m/>
    <m/>
    <x v="15"/>
    <n v="11"/>
    <n v="845731"/>
    <n v="0"/>
    <n v="0"/>
    <n v="0"/>
    <n v="0"/>
    <m/>
    <m/>
  </r>
  <r>
    <s v="Norte"/>
    <x v="6"/>
    <m/>
    <s v="16"/>
    <m/>
    <m/>
    <m/>
    <x v="16"/>
    <n v="11"/>
    <n v="845731"/>
    <n v="0"/>
    <n v="0"/>
    <n v="0"/>
    <n v="0"/>
    <m/>
    <m/>
  </r>
  <r>
    <s v="Norte"/>
    <x v="6"/>
    <m/>
    <s v="16"/>
    <m/>
    <m/>
    <m/>
    <x v="17"/>
    <n v="11"/>
    <n v="845731"/>
    <n v="0"/>
    <n v="0"/>
    <n v="0"/>
    <n v="0"/>
    <m/>
    <m/>
  </r>
  <r>
    <s v="Norte"/>
    <x v="6"/>
    <m/>
    <s v="16"/>
    <m/>
    <m/>
    <m/>
    <x v="18"/>
    <n v="11"/>
    <n v="845731"/>
    <n v="0"/>
    <n v="0"/>
    <n v="0"/>
    <n v="0"/>
    <m/>
    <m/>
  </r>
  <r>
    <s v="Norte"/>
    <x v="6"/>
    <m/>
    <s v="16"/>
    <m/>
    <m/>
    <m/>
    <x v="19"/>
    <n v="12"/>
    <n v="845731"/>
    <n v="0"/>
    <n v="0"/>
    <n v="0"/>
    <n v="0"/>
    <m/>
    <m/>
  </r>
  <r>
    <s v="Norte"/>
    <x v="6"/>
    <m/>
    <s v="16"/>
    <m/>
    <m/>
    <m/>
    <x v="20"/>
    <n v="12"/>
    <n v="845731"/>
    <n v="0"/>
    <n v="0"/>
    <n v="0"/>
    <n v="0"/>
    <m/>
    <m/>
  </r>
  <r>
    <s v="Norte"/>
    <x v="6"/>
    <m/>
    <s v="16"/>
    <m/>
    <m/>
    <m/>
    <x v="21"/>
    <n v="12"/>
    <n v="845731"/>
    <n v="0"/>
    <n v="0"/>
    <n v="0"/>
    <n v="0"/>
    <m/>
    <m/>
  </r>
  <r>
    <s v="Norte"/>
    <x v="6"/>
    <m/>
    <s v="16"/>
    <m/>
    <m/>
    <m/>
    <x v="22"/>
    <n v="12"/>
    <n v="845731"/>
    <n v="0"/>
    <n v="0"/>
    <n v="0"/>
    <n v="0"/>
    <m/>
    <m/>
  </r>
  <r>
    <s v="Norte"/>
    <x v="6"/>
    <m/>
    <s v="16"/>
    <m/>
    <m/>
    <m/>
    <x v="23"/>
    <n v="12"/>
    <n v="845731"/>
    <n v="0"/>
    <n v="0"/>
    <n v="0"/>
    <n v="0"/>
    <m/>
    <m/>
  </r>
  <r>
    <s v="Norte"/>
    <x v="6"/>
    <m/>
    <s v="16"/>
    <m/>
    <m/>
    <m/>
    <x v="24"/>
    <n v="12"/>
    <n v="845731"/>
    <n v="1"/>
    <n v="1"/>
    <n v="0"/>
    <n v="0"/>
    <m/>
    <m/>
  </r>
  <r>
    <s v="Norte"/>
    <x v="6"/>
    <m/>
    <s v="16"/>
    <m/>
    <m/>
    <m/>
    <x v="25"/>
    <n v="12"/>
    <n v="845731"/>
    <n v="1"/>
    <n v="0"/>
    <n v="0"/>
    <n v="0"/>
    <m/>
    <m/>
  </r>
  <r>
    <s v="Norte"/>
    <x v="6"/>
    <m/>
    <s v="16"/>
    <m/>
    <m/>
    <m/>
    <x v="26"/>
    <n v="13"/>
    <n v="845731"/>
    <n v="1"/>
    <n v="0"/>
    <n v="0"/>
    <n v="0"/>
    <m/>
    <m/>
  </r>
  <r>
    <s v="Norte"/>
    <x v="6"/>
    <m/>
    <s v="16"/>
    <m/>
    <m/>
    <m/>
    <x v="27"/>
    <n v="13"/>
    <n v="845731"/>
    <n v="1"/>
    <n v="0"/>
    <n v="0"/>
    <n v="0"/>
    <m/>
    <m/>
  </r>
  <r>
    <s v="Norte"/>
    <x v="6"/>
    <m/>
    <s v="16"/>
    <m/>
    <m/>
    <m/>
    <x v="28"/>
    <n v="13"/>
    <n v="845731"/>
    <n v="1"/>
    <n v="0"/>
    <n v="0"/>
    <n v="0"/>
    <m/>
    <m/>
  </r>
  <r>
    <s v="Norte"/>
    <x v="6"/>
    <m/>
    <s v="16"/>
    <m/>
    <m/>
    <m/>
    <x v="29"/>
    <n v="13"/>
    <n v="845731"/>
    <n v="1"/>
    <n v="0"/>
    <n v="0"/>
    <n v="0"/>
    <m/>
    <m/>
  </r>
  <r>
    <s v="Norte"/>
    <x v="6"/>
    <m/>
    <s v="16"/>
    <m/>
    <m/>
    <m/>
    <x v="30"/>
    <n v="13"/>
    <n v="845731"/>
    <n v="2"/>
    <n v="1"/>
    <n v="0"/>
    <n v="0"/>
    <m/>
    <m/>
  </r>
  <r>
    <s v="Norte"/>
    <x v="6"/>
    <m/>
    <s v="16"/>
    <m/>
    <m/>
    <m/>
    <x v="31"/>
    <n v="13"/>
    <n v="845731"/>
    <n v="2"/>
    <n v="0"/>
    <n v="0"/>
    <n v="0"/>
    <m/>
    <m/>
  </r>
  <r>
    <s v="Norte"/>
    <x v="6"/>
    <m/>
    <s v="16"/>
    <m/>
    <m/>
    <m/>
    <x v="32"/>
    <n v="13"/>
    <n v="845731"/>
    <n v="4"/>
    <n v="2"/>
    <n v="0"/>
    <n v="0"/>
    <m/>
    <m/>
  </r>
  <r>
    <s v="Norte"/>
    <x v="6"/>
    <m/>
    <s v="16"/>
    <m/>
    <m/>
    <m/>
    <x v="33"/>
    <n v="14"/>
    <n v="845731"/>
    <n v="4"/>
    <n v="0"/>
    <n v="0"/>
    <n v="0"/>
    <m/>
    <m/>
  </r>
  <r>
    <s v="Norte"/>
    <x v="6"/>
    <m/>
    <s v="16"/>
    <m/>
    <m/>
    <m/>
    <x v="34"/>
    <n v="14"/>
    <n v="845731"/>
    <n v="8"/>
    <n v="4"/>
    <n v="0"/>
    <n v="0"/>
    <m/>
    <m/>
  </r>
  <r>
    <s v="Norte"/>
    <x v="6"/>
    <m/>
    <s v="16"/>
    <m/>
    <m/>
    <m/>
    <x v="35"/>
    <n v="14"/>
    <n v="845731"/>
    <n v="10"/>
    <n v="2"/>
    <n v="0"/>
    <n v="0"/>
    <m/>
    <m/>
  </r>
  <r>
    <s v="Norte"/>
    <x v="6"/>
    <m/>
    <s v="16"/>
    <m/>
    <m/>
    <m/>
    <x v="36"/>
    <n v="14"/>
    <n v="845731"/>
    <n v="11"/>
    <n v="1"/>
    <n v="0"/>
    <n v="0"/>
    <m/>
    <m/>
  </r>
  <r>
    <s v="Norte"/>
    <x v="6"/>
    <m/>
    <s v="16"/>
    <m/>
    <m/>
    <m/>
    <x v="37"/>
    <n v="14"/>
    <n v="845731"/>
    <n v="11"/>
    <n v="0"/>
    <n v="0"/>
    <n v="0"/>
    <m/>
    <m/>
  </r>
  <r>
    <s v="Norte"/>
    <x v="6"/>
    <m/>
    <s v="16"/>
    <m/>
    <m/>
    <m/>
    <x v="38"/>
    <n v="14"/>
    <n v="845731"/>
    <n v="19"/>
    <n v="8"/>
    <n v="0"/>
    <n v="0"/>
    <m/>
    <m/>
  </r>
  <r>
    <s v="Norte"/>
    <x v="6"/>
    <m/>
    <s v="16"/>
    <m/>
    <m/>
    <m/>
    <x v="39"/>
    <n v="14"/>
    <n v="845731"/>
    <n v="28"/>
    <n v="9"/>
    <n v="1"/>
    <n v="1"/>
    <m/>
    <m/>
  </r>
  <r>
    <s v="Norte"/>
    <x v="6"/>
    <m/>
    <s v="16"/>
    <m/>
    <m/>
    <m/>
    <x v="40"/>
    <n v="15"/>
    <n v="845731"/>
    <n v="29"/>
    <n v="1"/>
    <n v="2"/>
    <n v="1"/>
    <m/>
    <m/>
  </r>
  <r>
    <s v="Norte"/>
    <x v="6"/>
    <m/>
    <s v="16"/>
    <m/>
    <m/>
    <m/>
    <x v="41"/>
    <n v="15"/>
    <n v="845731"/>
    <n v="34"/>
    <n v="5"/>
    <n v="2"/>
    <n v="0"/>
    <m/>
    <m/>
  </r>
  <r>
    <s v="Norte"/>
    <x v="6"/>
    <m/>
    <s v="16"/>
    <m/>
    <m/>
    <m/>
    <x v="42"/>
    <n v="15"/>
    <n v="845731"/>
    <n v="48"/>
    <n v="14"/>
    <n v="2"/>
    <n v="0"/>
    <m/>
    <m/>
  </r>
  <r>
    <s v="Norte"/>
    <x v="6"/>
    <m/>
    <s v="16"/>
    <m/>
    <m/>
    <m/>
    <x v="43"/>
    <n v="15"/>
    <n v="845731"/>
    <n v="107"/>
    <n v="59"/>
    <n v="2"/>
    <n v="0"/>
    <m/>
    <m/>
  </r>
  <r>
    <s v="Norte"/>
    <x v="6"/>
    <m/>
    <s v="16"/>
    <m/>
    <m/>
    <m/>
    <x v="44"/>
    <n v="15"/>
    <n v="845731"/>
    <n v="128"/>
    <n v="21"/>
    <n v="2"/>
    <n v="0"/>
    <m/>
    <m/>
  </r>
  <r>
    <s v="Norte"/>
    <x v="6"/>
    <m/>
    <s v="16"/>
    <m/>
    <m/>
    <m/>
    <x v="45"/>
    <n v="15"/>
    <n v="845731"/>
    <n v="166"/>
    <n v="38"/>
    <n v="2"/>
    <n v="0"/>
    <m/>
    <m/>
  </r>
  <r>
    <s v="Norte"/>
    <x v="6"/>
    <m/>
    <s v="16"/>
    <m/>
    <m/>
    <m/>
    <x v="46"/>
    <n v="15"/>
    <n v="845731"/>
    <n v="193"/>
    <n v="27"/>
    <n v="3"/>
    <n v="1"/>
    <m/>
    <m/>
  </r>
  <r>
    <s v="Norte"/>
    <x v="6"/>
    <m/>
    <s v="16"/>
    <m/>
    <m/>
    <m/>
    <x v="47"/>
    <n v="16"/>
    <n v="845731"/>
    <n v="230"/>
    <n v="37"/>
    <n v="5"/>
    <n v="2"/>
    <m/>
    <m/>
  </r>
  <r>
    <s v="Norte"/>
    <x v="6"/>
    <m/>
    <s v="16"/>
    <m/>
    <m/>
    <m/>
    <x v="48"/>
    <n v="16"/>
    <n v="845731"/>
    <n v="242"/>
    <n v="12"/>
    <n v="5"/>
    <n v="0"/>
    <m/>
    <m/>
  </r>
  <r>
    <s v="Norte"/>
    <x v="6"/>
    <m/>
    <s v="16"/>
    <m/>
    <m/>
    <m/>
    <x v="49"/>
    <n v="16"/>
    <n v="845731"/>
    <n v="307"/>
    <n v="65"/>
    <n v="6"/>
    <n v="1"/>
    <m/>
    <m/>
  </r>
  <r>
    <s v="Norte"/>
    <x v="6"/>
    <m/>
    <s v="16"/>
    <m/>
    <m/>
    <m/>
    <x v="50"/>
    <n v="16"/>
    <n v="845731"/>
    <n v="334"/>
    <n v="27"/>
    <n v="7"/>
    <n v="1"/>
    <m/>
    <m/>
  </r>
  <r>
    <s v="Norte"/>
    <x v="6"/>
    <m/>
    <s v="16"/>
    <m/>
    <m/>
    <m/>
    <x v="51"/>
    <n v="16"/>
    <n v="845731"/>
    <n v="362"/>
    <n v="28"/>
    <n v="9"/>
    <n v="2"/>
    <m/>
    <m/>
  </r>
  <r>
    <s v="Norte"/>
    <x v="6"/>
    <m/>
    <s v="16"/>
    <m/>
    <m/>
    <m/>
    <x v="52"/>
    <n v="16"/>
    <n v="845731"/>
    <n v="370"/>
    <n v="8"/>
    <n v="10"/>
    <n v="1"/>
    <m/>
    <m/>
  </r>
  <r>
    <s v="Norte"/>
    <x v="6"/>
    <m/>
    <s v="16"/>
    <m/>
    <m/>
    <m/>
    <x v="53"/>
    <n v="16"/>
    <n v="845731"/>
    <n v="393"/>
    <n v="23"/>
    <n v="10"/>
    <n v="0"/>
    <m/>
    <m/>
  </r>
  <r>
    <s v="Norte"/>
    <x v="6"/>
    <m/>
    <s v="16"/>
    <m/>
    <m/>
    <m/>
    <x v="54"/>
    <n v="17"/>
    <n v="845731"/>
    <n v="416"/>
    <n v="23"/>
    <n v="11"/>
    <n v="1"/>
    <m/>
    <m/>
  </r>
  <r>
    <s v="Norte"/>
    <x v="6"/>
    <m/>
    <s v="16"/>
    <m/>
    <m/>
    <m/>
    <x v="55"/>
    <n v="17"/>
    <n v="845731"/>
    <n v="433"/>
    <n v="17"/>
    <n v="13"/>
    <n v="2"/>
    <m/>
    <m/>
  </r>
  <r>
    <s v="Norte"/>
    <x v="6"/>
    <m/>
    <s v="16"/>
    <m/>
    <m/>
    <m/>
    <x v="56"/>
    <n v="17"/>
    <n v="845731"/>
    <n v="457"/>
    <n v="24"/>
    <n v="13"/>
    <n v="0"/>
    <m/>
    <m/>
  </r>
  <r>
    <s v="Norte"/>
    <x v="6"/>
    <m/>
    <s v="16"/>
    <m/>
    <m/>
    <m/>
    <x v="57"/>
    <n v="17"/>
    <n v="845731"/>
    <n v="479"/>
    <n v="22"/>
    <n v="14"/>
    <n v="1"/>
    <m/>
    <m/>
  </r>
  <r>
    <s v="Norte"/>
    <x v="6"/>
    <m/>
    <s v="16"/>
    <m/>
    <m/>
    <m/>
    <x v="58"/>
    <n v="17"/>
    <n v="845731"/>
    <n v="548"/>
    <n v="69"/>
    <n v="16"/>
    <n v="2"/>
    <m/>
    <m/>
  </r>
  <r>
    <s v="Norte"/>
    <x v="6"/>
    <m/>
    <s v="16"/>
    <m/>
    <m/>
    <m/>
    <x v="59"/>
    <n v="17"/>
    <n v="845731"/>
    <n v="633"/>
    <n v="85"/>
    <n v="18"/>
    <n v="2"/>
    <m/>
    <m/>
  </r>
  <r>
    <s v="Norte"/>
    <x v="6"/>
    <m/>
    <s v="16"/>
    <m/>
    <m/>
    <m/>
    <x v="60"/>
    <n v="17"/>
    <n v="845731"/>
    <n v="685"/>
    <n v="52"/>
    <n v="19"/>
    <n v="1"/>
    <m/>
    <m/>
  </r>
  <r>
    <s v="Norte"/>
    <x v="6"/>
    <m/>
    <s v="16"/>
    <m/>
    <m/>
    <m/>
    <x v="61"/>
    <n v="18"/>
    <n v="845731"/>
    <n v="798"/>
    <n v="113"/>
    <n v="21"/>
    <n v="2"/>
    <m/>
    <m/>
  </r>
  <r>
    <s v="Norte"/>
    <x v="6"/>
    <m/>
    <s v="16"/>
    <m/>
    <m/>
    <m/>
    <x v="62"/>
    <n v="18"/>
    <n v="845731"/>
    <n v="842"/>
    <n v="44"/>
    <n v="26"/>
    <n v="5"/>
    <m/>
    <m/>
  </r>
  <r>
    <s v="Norte"/>
    <x v="6"/>
    <m/>
    <s v="16"/>
    <m/>
    <m/>
    <m/>
    <x v="63"/>
    <n v="18"/>
    <n v="845731"/>
    <n v="918"/>
    <n v="76"/>
    <n v="28"/>
    <n v="2"/>
    <m/>
    <m/>
  </r>
  <r>
    <s v="Norte"/>
    <x v="6"/>
    <m/>
    <s v="16"/>
    <m/>
    <m/>
    <m/>
    <x v="64"/>
    <n v="18"/>
    <n v="845731"/>
    <n v="1016"/>
    <n v="98"/>
    <n v="31"/>
    <n v="3"/>
    <m/>
    <m/>
  </r>
  <r>
    <s v="Norte"/>
    <x v="6"/>
    <m/>
    <s v="16"/>
    <m/>
    <m/>
    <m/>
    <x v="65"/>
    <n v="18"/>
    <n v="845731"/>
    <n v="1080"/>
    <n v="64"/>
    <n v="34"/>
    <n v="3"/>
    <m/>
    <m/>
  </r>
  <r>
    <s v="Norte"/>
    <x v="6"/>
    <m/>
    <s v="16"/>
    <m/>
    <m/>
    <m/>
    <x v="66"/>
    <n v="18"/>
    <n v="845731"/>
    <n v="1121"/>
    <n v="41"/>
    <n v="37"/>
    <n v="3"/>
    <m/>
    <m/>
  </r>
  <r>
    <s v="Norte"/>
    <x v="6"/>
    <m/>
    <s v="16"/>
    <m/>
    <m/>
    <m/>
    <x v="67"/>
    <n v="18"/>
    <n v="845731"/>
    <n v="1187"/>
    <n v="66"/>
    <n v="40"/>
    <n v="3"/>
    <m/>
    <m/>
  </r>
  <r>
    <s v="Norte"/>
    <x v="6"/>
    <m/>
    <s v="16"/>
    <m/>
    <m/>
    <m/>
    <x v="68"/>
    <n v="19"/>
    <n v="845731"/>
    <n v="1482"/>
    <n v="295"/>
    <n v="43"/>
    <n v="3"/>
    <m/>
    <m/>
  </r>
  <r>
    <s v="Norte"/>
    <x v="6"/>
    <m/>
    <s v="16"/>
    <m/>
    <m/>
    <m/>
    <x v="69"/>
    <n v="19"/>
    <n v="845731"/>
    <n v="1733"/>
    <n v="251"/>
    <n v="49"/>
    <n v="6"/>
    <m/>
    <m/>
  </r>
  <r>
    <s v="Norte"/>
    <x v="6"/>
    <m/>
    <s v="16"/>
    <m/>
    <m/>
    <m/>
    <x v="70"/>
    <n v="19"/>
    <n v="845731"/>
    <n v="1931"/>
    <n v="198"/>
    <n v="55"/>
    <n v="6"/>
    <m/>
    <m/>
  </r>
  <r>
    <s v="Norte"/>
    <x v="6"/>
    <m/>
    <s v="16"/>
    <m/>
    <m/>
    <m/>
    <x v="71"/>
    <n v="19"/>
    <n v="845731"/>
    <n v="2046"/>
    <n v="115"/>
    <n v="56"/>
    <n v="1"/>
    <m/>
    <m/>
  </r>
  <r>
    <s v="Norte"/>
    <x v="6"/>
    <m/>
    <s v="16"/>
    <m/>
    <m/>
    <m/>
    <x v="72"/>
    <n v="19"/>
    <n v="845731"/>
    <n v="2199"/>
    <n v="153"/>
    <n v="61"/>
    <n v="5"/>
    <m/>
    <m/>
  </r>
  <r>
    <s v="Norte"/>
    <x v="6"/>
    <m/>
    <s v="16"/>
    <m/>
    <m/>
    <m/>
    <x v="73"/>
    <n v="19"/>
    <n v="845731"/>
    <n v="2322"/>
    <n v="123"/>
    <n v="66"/>
    <n v="5"/>
    <m/>
    <m/>
  </r>
  <r>
    <s v="Norte"/>
    <x v="6"/>
    <m/>
    <s v="16"/>
    <m/>
    <m/>
    <m/>
    <x v="74"/>
    <n v="19"/>
    <n v="845731"/>
    <n v="2493"/>
    <n v="171"/>
    <n v="69"/>
    <n v="3"/>
    <m/>
    <m/>
  </r>
  <r>
    <s v="Norte"/>
    <x v="6"/>
    <m/>
    <s v="16"/>
    <m/>
    <m/>
    <m/>
    <x v="75"/>
    <n v="20"/>
    <n v="845731"/>
    <n v="2613"/>
    <n v="120"/>
    <n v="72"/>
    <n v="3"/>
    <m/>
    <m/>
  </r>
  <r>
    <s v="Norte"/>
    <x v="6"/>
    <m/>
    <s v="16"/>
    <m/>
    <m/>
    <m/>
    <x v="76"/>
    <n v="20"/>
    <n v="845731"/>
    <n v="2671"/>
    <n v="58"/>
    <n v="73"/>
    <n v="1"/>
    <m/>
    <m/>
  </r>
  <r>
    <s v="Norte"/>
    <x v="6"/>
    <m/>
    <s v="16"/>
    <m/>
    <m/>
    <m/>
    <x v="77"/>
    <n v="20"/>
    <n v="845731"/>
    <n v="2910"/>
    <n v="239"/>
    <n v="86"/>
    <n v="13"/>
    <m/>
    <m/>
  </r>
  <r>
    <s v="Norte"/>
    <x v="6"/>
    <m/>
    <s v="16"/>
    <m/>
    <m/>
    <m/>
    <x v="78"/>
    <n v="20"/>
    <n v="845731"/>
    <n v="3005"/>
    <n v="95"/>
    <n v="94"/>
    <n v="8"/>
    <m/>
    <m/>
  </r>
  <r>
    <s v="Norte"/>
    <x v="6"/>
    <m/>
    <s v="16"/>
    <m/>
    <m/>
    <m/>
    <x v="79"/>
    <n v="20"/>
    <n v="845731"/>
    <n v="3428"/>
    <n v="423"/>
    <n v="101"/>
    <n v="7"/>
    <m/>
    <m/>
  </r>
  <r>
    <s v="Norte"/>
    <x v="6"/>
    <m/>
    <s v="16"/>
    <m/>
    <m/>
    <m/>
    <x v="80"/>
    <n v="20"/>
    <n v="845731"/>
    <n v="3630"/>
    <n v="202"/>
    <n v="103"/>
    <n v="2"/>
    <m/>
    <m/>
  </r>
  <r>
    <s v="Norte"/>
    <x v="6"/>
    <m/>
    <s v="16"/>
    <m/>
    <m/>
    <m/>
    <x v="81"/>
    <n v="20"/>
    <n v="845731"/>
    <n v="3834"/>
    <n v="204"/>
    <n v="108"/>
    <n v="5"/>
    <m/>
    <m/>
  </r>
  <r>
    <s v="Norte"/>
    <x v="6"/>
    <m/>
    <s v="16"/>
    <m/>
    <m/>
    <m/>
    <x v="82"/>
    <n v="21"/>
    <n v="845731"/>
    <n v="3952"/>
    <n v="118"/>
    <n v="119"/>
    <n v="11"/>
    <m/>
    <m/>
  </r>
  <r>
    <s v="Norte"/>
    <x v="6"/>
    <m/>
    <s v="16"/>
    <m/>
    <m/>
    <m/>
    <x v="83"/>
    <n v="21"/>
    <n v="845731"/>
    <n v="4023"/>
    <n v="71"/>
    <n v="127"/>
    <n v="8"/>
    <m/>
    <m/>
  </r>
  <r>
    <s v="Norte"/>
    <x v="6"/>
    <m/>
    <s v="16"/>
    <m/>
    <m/>
    <m/>
    <x v="84"/>
    <n v="21"/>
    <n v="845731"/>
    <n v="4310"/>
    <n v="287"/>
    <n v="136"/>
    <n v="9"/>
    <m/>
    <m/>
  </r>
  <r>
    <s v="Norte"/>
    <x v="6"/>
    <m/>
    <s v="16"/>
    <m/>
    <m/>
    <m/>
    <x v="85"/>
    <n v="21"/>
    <n v="845731"/>
    <n v="4549"/>
    <n v="239"/>
    <n v="142"/>
    <n v="6"/>
    <m/>
    <m/>
  </r>
  <r>
    <s v="Norte"/>
    <x v="6"/>
    <m/>
    <s v="16"/>
    <m/>
    <m/>
    <m/>
    <x v="86"/>
    <n v="21"/>
    <n v="845731"/>
    <n v="5188"/>
    <n v="639"/>
    <n v="151"/>
    <n v="9"/>
    <m/>
    <m/>
  </r>
  <r>
    <s v="Norte"/>
    <x v="6"/>
    <m/>
    <s v="16"/>
    <m/>
    <m/>
    <m/>
    <x v="87"/>
    <n v="21"/>
    <n v="845731"/>
    <n v="5655"/>
    <n v="467"/>
    <n v="157"/>
    <n v="6"/>
    <m/>
    <m/>
  </r>
  <r>
    <s v="Norte"/>
    <x v="6"/>
    <m/>
    <s v="16"/>
    <m/>
    <m/>
    <m/>
    <x v="88"/>
    <n v="21"/>
    <n v="845731"/>
    <n v="6091"/>
    <n v="436"/>
    <n v="162"/>
    <n v="5"/>
    <m/>
    <m/>
  </r>
  <r>
    <s v="Norte"/>
    <x v="6"/>
    <m/>
    <s v="16"/>
    <m/>
    <m/>
    <m/>
    <x v="89"/>
    <n v="22"/>
    <n v="845731"/>
    <n v="6353"/>
    <n v="262"/>
    <n v="163"/>
    <n v="1"/>
    <m/>
    <m/>
  </r>
  <r>
    <s v="Norte"/>
    <x v="6"/>
    <m/>
    <s v="16"/>
    <m/>
    <m/>
    <m/>
    <x v="90"/>
    <n v="22"/>
    <n v="845731"/>
    <n v="6584"/>
    <n v="231"/>
    <n v="168"/>
    <n v="5"/>
    <m/>
    <m/>
  </r>
  <r>
    <s v="Norte"/>
    <x v="6"/>
    <m/>
    <s v="16"/>
    <m/>
    <m/>
    <m/>
    <x v="91"/>
    <n v="22"/>
    <n v="845731"/>
    <n v="6967"/>
    <n v="383"/>
    <n v="173"/>
    <n v="5"/>
    <m/>
    <m/>
  </r>
  <r>
    <s v="Norte"/>
    <x v="6"/>
    <m/>
    <s v="16"/>
    <m/>
    <m/>
    <m/>
    <x v="92"/>
    <n v="22"/>
    <n v="845731"/>
    <n v="7619"/>
    <n v="652"/>
    <n v="183"/>
    <n v="10"/>
    <m/>
    <m/>
  </r>
  <r>
    <s v="Norte"/>
    <x v="6"/>
    <m/>
    <s v="16"/>
    <m/>
    <m/>
    <m/>
    <x v="93"/>
    <n v="22"/>
    <n v="845731"/>
    <n v="8152"/>
    <n v="533"/>
    <n v="198"/>
    <n v="15"/>
    <m/>
    <m/>
  </r>
  <r>
    <s v="Norte"/>
    <x v="6"/>
    <m/>
    <s v="16"/>
    <m/>
    <m/>
    <m/>
    <x v="94"/>
    <n v="22"/>
    <n v="845731"/>
    <n v="8469"/>
    <n v="317"/>
    <n v="207"/>
    <n v="9"/>
    <m/>
    <m/>
  </r>
  <r>
    <s v="Norte"/>
    <x v="6"/>
    <m/>
    <s v="16"/>
    <m/>
    <m/>
    <m/>
    <x v="95"/>
    <n v="22"/>
    <n v="845731"/>
    <n v="9313"/>
    <n v="844"/>
    <n v="215"/>
    <n v="8"/>
    <m/>
    <m/>
  </r>
  <r>
    <s v="Norte"/>
    <x v="6"/>
    <m/>
    <s v="16"/>
    <m/>
    <m/>
    <m/>
    <x v="96"/>
    <n v="23"/>
    <n v="845731"/>
    <n v="9602"/>
    <n v="289"/>
    <n v="222"/>
    <n v="7"/>
    <m/>
    <m/>
  </r>
  <r>
    <s v="Norte"/>
    <x v="6"/>
    <m/>
    <s v="16"/>
    <m/>
    <m/>
    <m/>
    <x v="97"/>
    <n v="23"/>
    <n v="845731"/>
    <n v="9890"/>
    <n v="288"/>
    <n v="228"/>
    <n v="6"/>
    <m/>
    <m/>
  </r>
  <r>
    <s v="Norte"/>
    <x v="6"/>
    <m/>
    <s v="16"/>
    <m/>
    <m/>
    <m/>
    <x v="98"/>
    <n v="23"/>
    <n v="845731"/>
    <n v="10511"/>
    <n v="621"/>
    <n v="237"/>
    <n v="9"/>
    <m/>
    <m/>
  </r>
  <r>
    <s v="Norte"/>
    <x v="6"/>
    <m/>
    <s v="16"/>
    <m/>
    <m/>
    <m/>
    <x v="99"/>
    <n v="23"/>
    <n v="845731"/>
    <n v="11107"/>
    <n v="596"/>
    <n v="247"/>
    <n v="10"/>
    <m/>
    <m/>
  </r>
  <r>
    <s v="Norte"/>
    <x v="6"/>
    <m/>
    <s v="16"/>
    <m/>
    <m/>
    <m/>
    <x v="100"/>
    <n v="23"/>
    <n v="845731"/>
    <n v="11551"/>
    <n v="444"/>
    <n v="254"/>
    <n v="7"/>
    <m/>
    <m/>
  </r>
  <r>
    <s v="Norte"/>
    <x v="6"/>
    <m/>
    <s v="16"/>
    <m/>
    <m/>
    <m/>
    <x v="101"/>
    <n v="23"/>
    <n v="845731"/>
    <n v="12327"/>
    <n v="776"/>
    <n v="260"/>
    <n v="6"/>
    <m/>
    <m/>
  </r>
  <r>
    <s v="Norte"/>
    <x v="6"/>
    <m/>
    <s v="16"/>
    <m/>
    <m/>
    <m/>
    <x v="102"/>
    <n v="23"/>
    <n v="845731"/>
    <n v="12773"/>
    <n v="446"/>
    <n v="269"/>
    <n v="9"/>
    <m/>
    <m/>
  </r>
  <r>
    <s v="Norte"/>
    <x v="6"/>
    <m/>
    <s v="16"/>
    <m/>
    <m/>
    <m/>
    <x v="103"/>
    <n v="24"/>
    <n v="845731"/>
    <n v="13045"/>
    <n v="272"/>
    <n v="272"/>
    <n v="3"/>
    <m/>
    <m/>
  </r>
  <r>
    <s v="Norte"/>
    <x v="6"/>
    <m/>
    <s v="16"/>
    <m/>
    <m/>
    <m/>
    <x v="104"/>
    <n v="24"/>
    <n v="845731"/>
    <n v="13294"/>
    <n v="249"/>
    <n v="278"/>
    <n v="6"/>
    <m/>
    <m/>
  </r>
  <r>
    <s v="Norte"/>
    <x v="6"/>
    <m/>
    <s v="16"/>
    <m/>
    <m/>
    <m/>
    <x v="105"/>
    <n v="24"/>
    <n v="845731"/>
    <n v="13771"/>
    <n v="477"/>
    <n v="285"/>
    <n v="7"/>
    <m/>
    <m/>
  </r>
  <r>
    <s v="Norte"/>
    <x v="6"/>
    <m/>
    <s v="16"/>
    <m/>
    <m/>
    <m/>
    <x v="106"/>
    <n v="24"/>
    <n v="845731"/>
    <n v="14623"/>
    <n v="852"/>
    <n v="289"/>
    <n v="4"/>
    <m/>
    <m/>
  </r>
  <r>
    <s v="Norte"/>
    <x v="6"/>
    <m/>
    <s v="16"/>
    <m/>
    <m/>
    <m/>
    <x v="107"/>
    <n v="24"/>
    <n v="845731"/>
    <n v="15166"/>
    <n v="543"/>
    <n v="303"/>
    <n v="14"/>
    <m/>
    <m/>
  </r>
  <r>
    <s v="Norte"/>
    <x v="6"/>
    <m/>
    <s v="16"/>
    <m/>
    <m/>
    <m/>
    <x v="108"/>
    <n v="24"/>
    <n v="845731"/>
    <n v="15683"/>
    <n v="517"/>
    <n v="312"/>
    <n v="9"/>
    <m/>
    <m/>
  </r>
  <r>
    <s v="Norte"/>
    <x v="6"/>
    <m/>
    <s v="16"/>
    <m/>
    <m/>
    <m/>
    <x v="109"/>
    <n v="24"/>
    <n v="845731"/>
    <n v="16322"/>
    <n v="639"/>
    <n v="319"/>
    <n v="7"/>
    <m/>
    <m/>
  </r>
  <r>
    <s v="Norte"/>
    <x v="6"/>
    <m/>
    <s v="16"/>
    <m/>
    <m/>
    <m/>
    <x v="110"/>
    <n v="25"/>
    <n v="845731"/>
    <n v="16512"/>
    <n v="190"/>
    <n v="324"/>
    <n v="5"/>
    <m/>
    <m/>
  </r>
  <r>
    <s v="Norte"/>
    <x v="6"/>
    <m/>
    <s v="16"/>
    <m/>
    <m/>
    <m/>
    <x v="111"/>
    <n v="25"/>
    <n v="845731"/>
    <n v="16813"/>
    <n v="301"/>
    <n v="329"/>
    <n v="5"/>
    <m/>
    <m/>
  </r>
  <r>
    <s v="Norte"/>
    <x v="6"/>
    <m/>
    <s v="16"/>
    <m/>
    <m/>
    <m/>
    <x v="112"/>
    <n v="25"/>
    <n v="845731"/>
    <n v="18024"/>
    <n v="1211"/>
    <n v="337"/>
    <n v="8"/>
    <m/>
    <m/>
  </r>
  <r>
    <s v="Norte"/>
    <x v="6"/>
    <m/>
    <s v="16"/>
    <m/>
    <m/>
    <m/>
    <x v="113"/>
    <n v="25"/>
    <n v="845731"/>
    <n v="18618"/>
    <n v="594"/>
    <n v="338"/>
    <n v="1"/>
    <m/>
    <m/>
  </r>
  <r>
    <s v="Norte"/>
    <x v="6"/>
    <m/>
    <s v="16"/>
    <m/>
    <m/>
    <m/>
    <x v="114"/>
    <n v="25"/>
    <n v="845731"/>
    <n v="19387"/>
    <n v="769"/>
    <n v="342"/>
    <n v="4"/>
    <m/>
    <m/>
  </r>
  <r>
    <s v="Norte"/>
    <x v="6"/>
    <m/>
    <s v="16"/>
    <m/>
    <m/>
    <m/>
    <x v="115"/>
    <n v="25"/>
    <n v="845731"/>
    <n v="19922"/>
    <n v="535"/>
    <n v="348"/>
    <n v="6"/>
    <m/>
    <m/>
  </r>
  <r>
    <s v="Norte"/>
    <x v="6"/>
    <m/>
    <s v="16"/>
    <m/>
    <m/>
    <m/>
    <x v="116"/>
    <n v="25"/>
    <n v="845731"/>
    <n v="21574"/>
    <n v="1652"/>
    <n v="353"/>
    <n v="5"/>
    <m/>
    <m/>
  </r>
  <r>
    <s v="Norte"/>
    <x v="6"/>
    <m/>
    <s v="16"/>
    <m/>
    <m/>
    <m/>
    <x v="117"/>
    <n v="26"/>
    <n v="845731"/>
    <n v="21840"/>
    <n v="266"/>
    <n v="359"/>
    <n v="6"/>
    <m/>
    <m/>
  </r>
  <r>
    <s v="Norte"/>
    <x v="6"/>
    <m/>
    <s v="16"/>
    <m/>
    <m/>
    <m/>
    <x v="118"/>
    <n v="26"/>
    <n v="845731"/>
    <n v="24682"/>
    <n v="2842"/>
    <n v="372"/>
    <n v="13"/>
    <m/>
    <m/>
  </r>
  <r>
    <s v="Norte"/>
    <x v="6"/>
    <m/>
    <s v="16"/>
    <m/>
    <m/>
    <m/>
    <x v="119"/>
    <n v="26"/>
    <n v="845731"/>
    <n v="26437"/>
    <n v="1755"/>
    <n v="380"/>
    <n v="8"/>
    <m/>
    <m/>
  </r>
  <r>
    <s v="Norte"/>
    <x v="6"/>
    <m/>
    <s v="16"/>
    <m/>
    <m/>
    <m/>
    <x v="120"/>
    <n v="26"/>
    <n v="845731"/>
    <n v="26919"/>
    <n v="482"/>
    <n v="387"/>
    <n v="7"/>
    <m/>
    <m/>
  </r>
  <r>
    <s v="Norte"/>
    <x v="6"/>
    <m/>
    <s v="16"/>
    <m/>
    <m/>
    <m/>
    <x v="121"/>
    <n v="26"/>
    <n v="845731"/>
    <n v="27415"/>
    <n v="496"/>
    <n v="394"/>
    <n v="7"/>
    <m/>
    <m/>
  </r>
  <r>
    <s v="Norte"/>
    <x v="6"/>
    <m/>
    <s v="16"/>
    <m/>
    <m/>
    <m/>
    <x v="122"/>
    <n v="26"/>
    <n v="845731"/>
    <n v="27662"/>
    <n v="247"/>
    <n v="401"/>
    <n v="7"/>
    <m/>
    <m/>
  </r>
  <r>
    <s v="Norte"/>
    <x v="6"/>
    <m/>
    <s v="16"/>
    <m/>
    <m/>
    <m/>
    <x v="123"/>
    <n v="26"/>
    <n v="845731"/>
    <n v="27901"/>
    <n v="239"/>
    <n v="406"/>
    <n v="5"/>
    <m/>
    <m/>
  </r>
  <r>
    <s v="Norte"/>
    <x v="6"/>
    <m/>
    <s v="16"/>
    <m/>
    <m/>
    <m/>
    <x v="124"/>
    <n v="27"/>
    <n v="845731"/>
    <n v="27985"/>
    <n v="84"/>
    <n v="407"/>
    <n v="1"/>
    <m/>
    <m/>
  </r>
  <r>
    <s v="Norte"/>
    <x v="6"/>
    <m/>
    <s v="16"/>
    <m/>
    <m/>
    <m/>
    <x v="125"/>
    <n v="27"/>
    <n v="845731"/>
    <n v="28253"/>
    <n v="268"/>
    <n v="413"/>
    <n v="6"/>
    <m/>
    <m/>
  </r>
  <r>
    <s v="Norte"/>
    <x v="6"/>
    <m/>
    <s v="16"/>
    <m/>
    <m/>
    <m/>
    <x v="126"/>
    <n v="27"/>
    <n v="845731"/>
    <n v="28492"/>
    <n v="239"/>
    <n v="417"/>
    <n v="4"/>
    <m/>
    <m/>
  </r>
  <r>
    <s v="Norte"/>
    <x v="6"/>
    <m/>
    <s v="16"/>
    <m/>
    <m/>
    <m/>
    <x v="127"/>
    <n v="27"/>
    <n v="845731"/>
    <n v="28927"/>
    <n v="435"/>
    <n v="420"/>
    <n v="3"/>
    <m/>
    <m/>
  </r>
  <r>
    <s v="Norte"/>
    <x v="6"/>
    <m/>
    <s v="16"/>
    <m/>
    <m/>
    <m/>
    <x v="128"/>
    <n v="27"/>
    <n v="845731"/>
    <n v="29153"/>
    <n v="226"/>
    <n v="427"/>
    <n v="7"/>
    <m/>
    <m/>
  </r>
  <r>
    <s v="Norte"/>
    <x v="6"/>
    <m/>
    <s v="16"/>
    <m/>
    <m/>
    <m/>
    <x v="129"/>
    <n v="27"/>
    <n v="845731"/>
    <n v="29574"/>
    <n v="421"/>
    <n v="438"/>
    <n v="11"/>
    <m/>
    <m/>
  </r>
  <r>
    <s v="Norte"/>
    <x v="6"/>
    <m/>
    <s v="16"/>
    <m/>
    <m/>
    <m/>
    <x v="130"/>
    <n v="27"/>
    <n v="845731"/>
    <n v="29809"/>
    <n v="235"/>
    <n v="441"/>
    <n v="3"/>
    <m/>
    <m/>
  </r>
  <r>
    <s v="Norte"/>
    <x v="6"/>
    <m/>
    <s v="16"/>
    <m/>
    <m/>
    <m/>
    <x v="131"/>
    <n v="28"/>
    <n v="845731"/>
    <n v="29883"/>
    <n v="74"/>
    <n v="442"/>
    <n v="1"/>
    <m/>
    <m/>
  </r>
  <r>
    <s v="Norte"/>
    <x v="6"/>
    <m/>
    <s v="16"/>
    <m/>
    <m/>
    <m/>
    <x v="132"/>
    <n v="28"/>
    <n v="845731"/>
    <n v="30004"/>
    <n v="121"/>
    <n v="449"/>
    <n v="7"/>
    <m/>
    <m/>
  </r>
  <r>
    <s v="Norte"/>
    <x v="6"/>
    <m/>
    <s v="16"/>
    <m/>
    <m/>
    <m/>
    <x v="133"/>
    <n v="28"/>
    <n v="845731"/>
    <n v="30294"/>
    <n v="290"/>
    <n v="455"/>
    <n v="6"/>
    <m/>
    <m/>
  </r>
  <r>
    <s v="Norte"/>
    <x v="6"/>
    <m/>
    <s v="16"/>
    <m/>
    <m/>
    <m/>
    <x v="134"/>
    <n v="28"/>
    <n v="845731"/>
    <n v="30524"/>
    <n v="230"/>
    <n v="462"/>
    <n v="7"/>
    <m/>
    <m/>
  </r>
  <r>
    <s v="Norte"/>
    <x v="7"/>
    <m/>
    <s v="17"/>
    <m/>
    <m/>
    <m/>
    <x v="0"/>
    <n v="9"/>
    <n v="1572866"/>
    <n v="0"/>
    <n v="0"/>
    <n v="0"/>
    <n v="0"/>
    <m/>
    <m/>
  </r>
  <r>
    <s v="Norte"/>
    <x v="7"/>
    <m/>
    <s v="17"/>
    <m/>
    <m/>
    <m/>
    <x v="1"/>
    <n v="9"/>
    <n v="1572866"/>
    <n v="0"/>
    <n v="0"/>
    <n v="0"/>
    <n v="0"/>
    <m/>
    <m/>
  </r>
  <r>
    <s v="Norte"/>
    <x v="7"/>
    <m/>
    <s v="17"/>
    <m/>
    <m/>
    <m/>
    <x v="2"/>
    <n v="9"/>
    <n v="1572866"/>
    <n v="0"/>
    <n v="0"/>
    <n v="0"/>
    <n v="0"/>
    <m/>
    <m/>
  </r>
  <r>
    <s v="Norte"/>
    <x v="7"/>
    <m/>
    <s v="17"/>
    <m/>
    <m/>
    <m/>
    <x v="3"/>
    <n v="9"/>
    <n v="1572866"/>
    <n v="0"/>
    <n v="0"/>
    <n v="0"/>
    <n v="0"/>
    <m/>
    <m/>
  </r>
  <r>
    <s v="Norte"/>
    <x v="7"/>
    <m/>
    <s v="17"/>
    <m/>
    <m/>
    <m/>
    <x v="4"/>
    <n v="9"/>
    <n v="1572866"/>
    <n v="0"/>
    <n v="0"/>
    <n v="0"/>
    <n v="0"/>
    <m/>
    <m/>
  </r>
  <r>
    <s v="Norte"/>
    <x v="7"/>
    <m/>
    <s v="17"/>
    <m/>
    <m/>
    <m/>
    <x v="5"/>
    <n v="10"/>
    <n v="1572866"/>
    <n v="0"/>
    <n v="0"/>
    <n v="0"/>
    <n v="0"/>
    <m/>
    <m/>
  </r>
  <r>
    <s v="Norte"/>
    <x v="7"/>
    <m/>
    <s v="17"/>
    <m/>
    <m/>
    <m/>
    <x v="6"/>
    <n v="10"/>
    <n v="1572866"/>
    <n v="0"/>
    <n v="0"/>
    <n v="0"/>
    <n v="0"/>
    <m/>
    <m/>
  </r>
  <r>
    <s v="Norte"/>
    <x v="7"/>
    <m/>
    <s v="17"/>
    <m/>
    <m/>
    <m/>
    <x v="7"/>
    <n v="10"/>
    <n v="1572866"/>
    <n v="0"/>
    <n v="0"/>
    <n v="0"/>
    <n v="0"/>
    <m/>
    <m/>
  </r>
  <r>
    <s v="Norte"/>
    <x v="7"/>
    <m/>
    <s v="17"/>
    <m/>
    <m/>
    <m/>
    <x v="8"/>
    <n v="10"/>
    <n v="1572866"/>
    <n v="0"/>
    <n v="0"/>
    <n v="0"/>
    <n v="0"/>
    <m/>
    <m/>
  </r>
  <r>
    <s v="Norte"/>
    <x v="7"/>
    <m/>
    <s v="17"/>
    <m/>
    <m/>
    <m/>
    <x v="9"/>
    <n v="10"/>
    <n v="1572866"/>
    <n v="0"/>
    <n v="0"/>
    <n v="0"/>
    <n v="0"/>
    <m/>
    <m/>
  </r>
  <r>
    <s v="Norte"/>
    <x v="7"/>
    <m/>
    <s v="17"/>
    <m/>
    <m/>
    <m/>
    <x v="10"/>
    <n v="10"/>
    <n v="1572866"/>
    <n v="0"/>
    <n v="0"/>
    <n v="0"/>
    <n v="0"/>
    <m/>
    <m/>
  </r>
  <r>
    <s v="Norte"/>
    <x v="7"/>
    <m/>
    <s v="17"/>
    <m/>
    <m/>
    <m/>
    <x v="11"/>
    <n v="10"/>
    <n v="1572866"/>
    <n v="0"/>
    <n v="0"/>
    <n v="0"/>
    <n v="0"/>
    <m/>
    <m/>
  </r>
  <r>
    <s v="Norte"/>
    <x v="7"/>
    <m/>
    <s v="17"/>
    <m/>
    <m/>
    <m/>
    <x v="12"/>
    <n v="11"/>
    <n v="1572866"/>
    <n v="0"/>
    <n v="0"/>
    <n v="0"/>
    <n v="0"/>
    <m/>
    <m/>
  </r>
  <r>
    <s v="Norte"/>
    <x v="7"/>
    <m/>
    <s v="17"/>
    <m/>
    <m/>
    <m/>
    <x v="13"/>
    <n v="11"/>
    <n v="1572866"/>
    <n v="0"/>
    <n v="0"/>
    <n v="0"/>
    <n v="0"/>
    <m/>
    <m/>
  </r>
  <r>
    <s v="Norte"/>
    <x v="7"/>
    <m/>
    <s v="17"/>
    <m/>
    <m/>
    <m/>
    <x v="14"/>
    <n v="11"/>
    <n v="1572866"/>
    <n v="0"/>
    <n v="0"/>
    <n v="0"/>
    <n v="0"/>
    <m/>
    <m/>
  </r>
  <r>
    <s v="Norte"/>
    <x v="7"/>
    <m/>
    <s v="17"/>
    <m/>
    <m/>
    <m/>
    <x v="15"/>
    <n v="11"/>
    <n v="1572866"/>
    <n v="0"/>
    <n v="0"/>
    <n v="0"/>
    <n v="0"/>
    <m/>
    <m/>
  </r>
  <r>
    <s v="Norte"/>
    <x v="7"/>
    <m/>
    <s v="17"/>
    <m/>
    <m/>
    <m/>
    <x v="16"/>
    <n v="11"/>
    <n v="1572866"/>
    <n v="0"/>
    <n v="0"/>
    <n v="0"/>
    <n v="0"/>
    <m/>
    <m/>
  </r>
  <r>
    <s v="Norte"/>
    <x v="7"/>
    <m/>
    <s v="17"/>
    <m/>
    <m/>
    <m/>
    <x v="17"/>
    <n v="11"/>
    <n v="1572866"/>
    <n v="0"/>
    <n v="0"/>
    <n v="0"/>
    <n v="0"/>
    <m/>
    <m/>
  </r>
  <r>
    <s v="Norte"/>
    <x v="7"/>
    <m/>
    <s v="17"/>
    <m/>
    <m/>
    <m/>
    <x v="18"/>
    <n v="11"/>
    <n v="1572866"/>
    <n v="0"/>
    <n v="0"/>
    <n v="0"/>
    <n v="0"/>
    <m/>
    <m/>
  </r>
  <r>
    <s v="Norte"/>
    <x v="7"/>
    <m/>
    <s v="17"/>
    <m/>
    <m/>
    <m/>
    <x v="19"/>
    <n v="12"/>
    <n v="1572866"/>
    <n v="0"/>
    <n v="0"/>
    <n v="0"/>
    <n v="0"/>
    <m/>
    <m/>
  </r>
  <r>
    <s v="Norte"/>
    <x v="7"/>
    <m/>
    <s v="17"/>
    <m/>
    <m/>
    <m/>
    <x v="20"/>
    <n v="12"/>
    <n v="1572866"/>
    <n v="0"/>
    <n v="0"/>
    <n v="0"/>
    <n v="0"/>
    <m/>
    <m/>
  </r>
  <r>
    <s v="Norte"/>
    <x v="7"/>
    <m/>
    <s v="17"/>
    <m/>
    <m/>
    <m/>
    <x v="21"/>
    <n v="12"/>
    <n v="1572866"/>
    <n v="0"/>
    <n v="0"/>
    <n v="0"/>
    <n v="0"/>
    <m/>
    <m/>
  </r>
  <r>
    <s v="Norte"/>
    <x v="7"/>
    <m/>
    <s v="17"/>
    <m/>
    <m/>
    <m/>
    <x v="22"/>
    <n v="12"/>
    <n v="1572866"/>
    <n v="0"/>
    <n v="0"/>
    <n v="0"/>
    <n v="0"/>
    <m/>
    <m/>
  </r>
  <r>
    <s v="Norte"/>
    <x v="7"/>
    <m/>
    <s v="17"/>
    <m/>
    <m/>
    <m/>
    <x v="23"/>
    <n v="12"/>
    <n v="1572866"/>
    <n v="1"/>
    <n v="1"/>
    <n v="0"/>
    <n v="0"/>
    <m/>
    <m/>
  </r>
  <r>
    <s v="Norte"/>
    <x v="7"/>
    <m/>
    <s v="17"/>
    <m/>
    <m/>
    <m/>
    <x v="24"/>
    <n v="12"/>
    <n v="1572866"/>
    <n v="1"/>
    <n v="0"/>
    <n v="0"/>
    <n v="0"/>
    <m/>
    <m/>
  </r>
  <r>
    <s v="Norte"/>
    <x v="7"/>
    <m/>
    <s v="17"/>
    <m/>
    <m/>
    <m/>
    <x v="25"/>
    <n v="12"/>
    <n v="1572866"/>
    <n v="2"/>
    <n v="1"/>
    <n v="0"/>
    <n v="0"/>
    <m/>
    <m/>
  </r>
  <r>
    <s v="Norte"/>
    <x v="7"/>
    <m/>
    <s v="17"/>
    <m/>
    <m/>
    <m/>
    <x v="26"/>
    <n v="13"/>
    <n v="1572866"/>
    <n v="2"/>
    <n v="0"/>
    <n v="0"/>
    <n v="0"/>
    <m/>
    <m/>
  </r>
  <r>
    <s v="Norte"/>
    <x v="7"/>
    <m/>
    <s v="17"/>
    <m/>
    <m/>
    <m/>
    <x v="27"/>
    <n v="13"/>
    <n v="1572866"/>
    <n v="5"/>
    <n v="3"/>
    <n v="0"/>
    <n v="0"/>
    <m/>
    <m/>
  </r>
  <r>
    <s v="Norte"/>
    <x v="7"/>
    <m/>
    <s v="17"/>
    <m/>
    <m/>
    <m/>
    <x v="28"/>
    <n v="13"/>
    <n v="1572866"/>
    <n v="7"/>
    <n v="2"/>
    <n v="0"/>
    <n v="0"/>
    <m/>
    <m/>
  </r>
  <r>
    <s v="Norte"/>
    <x v="7"/>
    <m/>
    <s v="17"/>
    <m/>
    <m/>
    <m/>
    <x v="29"/>
    <n v="13"/>
    <n v="1572866"/>
    <n v="7"/>
    <n v="0"/>
    <n v="0"/>
    <n v="0"/>
    <m/>
    <m/>
  </r>
  <r>
    <s v="Norte"/>
    <x v="7"/>
    <m/>
    <s v="17"/>
    <m/>
    <m/>
    <m/>
    <x v="30"/>
    <n v="13"/>
    <n v="1572866"/>
    <n v="7"/>
    <n v="0"/>
    <n v="0"/>
    <n v="0"/>
    <m/>
    <m/>
  </r>
  <r>
    <s v="Norte"/>
    <x v="7"/>
    <m/>
    <s v="17"/>
    <m/>
    <m/>
    <m/>
    <x v="31"/>
    <n v="13"/>
    <n v="1572866"/>
    <n v="8"/>
    <n v="1"/>
    <n v="0"/>
    <n v="0"/>
    <m/>
    <m/>
  </r>
  <r>
    <s v="Norte"/>
    <x v="7"/>
    <m/>
    <s v="17"/>
    <m/>
    <m/>
    <m/>
    <x v="32"/>
    <n v="13"/>
    <n v="1572866"/>
    <n v="9"/>
    <n v="1"/>
    <n v="0"/>
    <n v="0"/>
    <m/>
    <m/>
  </r>
  <r>
    <s v="Norte"/>
    <x v="7"/>
    <m/>
    <s v="17"/>
    <m/>
    <m/>
    <m/>
    <x v="33"/>
    <n v="14"/>
    <n v="1572866"/>
    <n v="9"/>
    <n v="0"/>
    <n v="0"/>
    <n v="0"/>
    <m/>
    <m/>
  </r>
  <r>
    <s v="Norte"/>
    <x v="7"/>
    <m/>
    <s v="17"/>
    <m/>
    <m/>
    <m/>
    <x v="34"/>
    <n v="14"/>
    <n v="1572866"/>
    <n v="10"/>
    <n v="1"/>
    <n v="0"/>
    <n v="0"/>
    <m/>
    <m/>
  </r>
  <r>
    <s v="Norte"/>
    <x v="7"/>
    <m/>
    <s v="17"/>
    <m/>
    <m/>
    <m/>
    <x v="35"/>
    <n v="14"/>
    <n v="1572866"/>
    <n v="11"/>
    <n v="1"/>
    <n v="0"/>
    <n v="0"/>
    <m/>
    <m/>
  </r>
  <r>
    <s v="Norte"/>
    <x v="7"/>
    <m/>
    <s v="17"/>
    <m/>
    <m/>
    <m/>
    <x v="36"/>
    <n v="14"/>
    <n v="1572866"/>
    <n v="12"/>
    <n v="1"/>
    <n v="0"/>
    <n v="0"/>
    <m/>
    <m/>
  </r>
  <r>
    <s v="Norte"/>
    <x v="7"/>
    <m/>
    <s v="17"/>
    <m/>
    <m/>
    <m/>
    <x v="37"/>
    <n v="14"/>
    <n v="1572866"/>
    <n v="12"/>
    <n v="0"/>
    <n v="0"/>
    <n v="0"/>
    <m/>
    <m/>
  </r>
  <r>
    <s v="Norte"/>
    <x v="7"/>
    <m/>
    <s v="17"/>
    <m/>
    <m/>
    <m/>
    <x v="38"/>
    <n v="14"/>
    <n v="1572866"/>
    <n v="12"/>
    <n v="0"/>
    <n v="0"/>
    <n v="0"/>
    <m/>
    <m/>
  </r>
  <r>
    <s v="Norte"/>
    <x v="7"/>
    <m/>
    <s v="17"/>
    <m/>
    <m/>
    <m/>
    <x v="39"/>
    <n v="14"/>
    <n v="1572866"/>
    <n v="14"/>
    <n v="2"/>
    <n v="0"/>
    <n v="0"/>
    <m/>
    <m/>
  </r>
  <r>
    <s v="Norte"/>
    <x v="7"/>
    <m/>
    <s v="17"/>
    <m/>
    <m/>
    <m/>
    <x v="40"/>
    <n v="15"/>
    <n v="1572866"/>
    <n v="17"/>
    <n v="3"/>
    <n v="0"/>
    <n v="0"/>
    <m/>
    <m/>
  </r>
  <r>
    <s v="Norte"/>
    <x v="7"/>
    <m/>
    <s v="17"/>
    <m/>
    <m/>
    <m/>
    <x v="41"/>
    <n v="15"/>
    <n v="1572866"/>
    <n v="17"/>
    <n v="0"/>
    <n v="0"/>
    <n v="0"/>
    <m/>
    <m/>
  </r>
  <r>
    <s v="Norte"/>
    <x v="7"/>
    <m/>
    <s v="17"/>
    <m/>
    <m/>
    <m/>
    <x v="42"/>
    <n v="15"/>
    <n v="1572866"/>
    <n v="19"/>
    <n v="2"/>
    <n v="0"/>
    <n v="0"/>
    <m/>
    <m/>
  </r>
  <r>
    <s v="Norte"/>
    <x v="7"/>
    <m/>
    <s v="17"/>
    <m/>
    <m/>
    <m/>
    <x v="43"/>
    <n v="15"/>
    <n v="1572866"/>
    <n v="23"/>
    <n v="4"/>
    <n v="0"/>
    <n v="0"/>
    <m/>
    <m/>
  </r>
  <r>
    <s v="Norte"/>
    <x v="7"/>
    <m/>
    <s v="17"/>
    <m/>
    <m/>
    <m/>
    <x v="44"/>
    <n v="15"/>
    <n v="1572866"/>
    <n v="23"/>
    <n v="0"/>
    <n v="0"/>
    <n v="0"/>
    <m/>
    <m/>
  </r>
  <r>
    <s v="Norte"/>
    <x v="7"/>
    <m/>
    <s v="17"/>
    <m/>
    <m/>
    <m/>
    <x v="45"/>
    <n v="15"/>
    <n v="1572866"/>
    <n v="23"/>
    <n v="0"/>
    <n v="0"/>
    <n v="0"/>
    <m/>
    <m/>
  </r>
  <r>
    <s v="Norte"/>
    <x v="7"/>
    <m/>
    <s v="17"/>
    <m/>
    <m/>
    <m/>
    <x v="46"/>
    <n v="15"/>
    <n v="1572866"/>
    <n v="23"/>
    <n v="0"/>
    <n v="0"/>
    <n v="0"/>
    <m/>
    <m/>
  </r>
  <r>
    <s v="Norte"/>
    <x v="7"/>
    <m/>
    <s v="17"/>
    <m/>
    <m/>
    <m/>
    <x v="47"/>
    <n v="16"/>
    <n v="1572866"/>
    <n v="25"/>
    <n v="2"/>
    <n v="0"/>
    <n v="0"/>
    <m/>
    <m/>
  </r>
  <r>
    <s v="Norte"/>
    <x v="7"/>
    <m/>
    <s v="17"/>
    <m/>
    <m/>
    <m/>
    <x v="48"/>
    <n v="16"/>
    <n v="1572866"/>
    <n v="26"/>
    <n v="1"/>
    <n v="0"/>
    <n v="0"/>
    <m/>
    <m/>
  </r>
  <r>
    <s v="Norte"/>
    <x v="7"/>
    <m/>
    <s v="17"/>
    <m/>
    <m/>
    <m/>
    <x v="49"/>
    <n v="16"/>
    <n v="1572866"/>
    <n v="26"/>
    <n v="0"/>
    <n v="0"/>
    <n v="0"/>
    <m/>
    <m/>
  </r>
  <r>
    <s v="Norte"/>
    <x v="7"/>
    <m/>
    <s v="17"/>
    <m/>
    <m/>
    <m/>
    <x v="50"/>
    <n v="16"/>
    <n v="1572866"/>
    <n v="26"/>
    <n v="0"/>
    <n v="1"/>
    <n v="1"/>
    <m/>
    <m/>
  </r>
  <r>
    <s v="Norte"/>
    <x v="7"/>
    <m/>
    <s v="17"/>
    <m/>
    <m/>
    <m/>
    <x v="51"/>
    <n v="16"/>
    <n v="1572866"/>
    <n v="29"/>
    <n v="3"/>
    <n v="1"/>
    <n v="0"/>
    <m/>
    <m/>
  </r>
  <r>
    <s v="Norte"/>
    <x v="7"/>
    <m/>
    <s v="17"/>
    <m/>
    <m/>
    <m/>
    <x v="52"/>
    <n v="16"/>
    <n v="1572866"/>
    <n v="31"/>
    <n v="2"/>
    <n v="1"/>
    <n v="0"/>
    <m/>
    <m/>
  </r>
  <r>
    <s v="Norte"/>
    <x v="7"/>
    <m/>
    <s v="17"/>
    <m/>
    <m/>
    <m/>
    <x v="53"/>
    <n v="16"/>
    <n v="1572866"/>
    <n v="33"/>
    <n v="2"/>
    <n v="1"/>
    <n v="0"/>
    <m/>
    <m/>
  </r>
  <r>
    <s v="Norte"/>
    <x v="7"/>
    <m/>
    <s v="17"/>
    <m/>
    <m/>
    <m/>
    <x v="54"/>
    <n v="17"/>
    <n v="1572866"/>
    <n v="33"/>
    <n v="0"/>
    <n v="1"/>
    <n v="0"/>
    <m/>
    <m/>
  </r>
  <r>
    <s v="Norte"/>
    <x v="7"/>
    <m/>
    <s v="17"/>
    <m/>
    <m/>
    <m/>
    <x v="55"/>
    <n v="17"/>
    <n v="1572866"/>
    <n v="34"/>
    <n v="1"/>
    <n v="1"/>
    <n v="0"/>
    <m/>
    <m/>
  </r>
  <r>
    <s v="Norte"/>
    <x v="7"/>
    <m/>
    <s v="17"/>
    <m/>
    <m/>
    <m/>
    <x v="56"/>
    <n v="17"/>
    <n v="1572866"/>
    <n v="37"/>
    <n v="3"/>
    <n v="1"/>
    <n v="0"/>
    <m/>
    <m/>
  </r>
  <r>
    <s v="Norte"/>
    <x v="7"/>
    <m/>
    <s v="17"/>
    <m/>
    <m/>
    <m/>
    <x v="57"/>
    <n v="17"/>
    <n v="1572866"/>
    <n v="37"/>
    <n v="0"/>
    <n v="1"/>
    <n v="0"/>
    <m/>
    <m/>
  </r>
  <r>
    <s v="Norte"/>
    <x v="7"/>
    <m/>
    <s v="17"/>
    <m/>
    <m/>
    <m/>
    <x v="58"/>
    <n v="17"/>
    <n v="1572866"/>
    <n v="37"/>
    <n v="0"/>
    <n v="2"/>
    <n v="1"/>
    <m/>
    <m/>
  </r>
  <r>
    <s v="Norte"/>
    <x v="7"/>
    <m/>
    <s v="17"/>
    <m/>
    <m/>
    <m/>
    <x v="59"/>
    <n v="17"/>
    <n v="1572866"/>
    <n v="43"/>
    <n v="6"/>
    <n v="2"/>
    <n v="0"/>
    <m/>
    <m/>
  </r>
  <r>
    <s v="Norte"/>
    <x v="7"/>
    <m/>
    <s v="17"/>
    <m/>
    <m/>
    <m/>
    <x v="60"/>
    <n v="17"/>
    <n v="1572866"/>
    <n v="50"/>
    <n v="7"/>
    <n v="2"/>
    <n v="0"/>
    <m/>
    <m/>
  </r>
  <r>
    <s v="Norte"/>
    <x v="7"/>
    <m/>
    <s v="17"/>
    <m/>
    <m/>
    <m/>
    <x v="61"/>
    <n v="18"/>
    <n v="1572866"/>
    <n v="58"/>
    <n v="8"/>
    <n v="2"/>
    <n v="0"/>
    <m/>
    <m/>
  </r>
  <r>
    <s v="Norte"/>
    <x v="7"/>
    <m/>
    <s v="17"/>
    <m/>
    <m/>
    <m/>
    <x v="62"/>
    <n v="18"/>
    <n v="1572866"/>
    <n v="67"/>
    <n v="9"/>
    <n v="2"/>
    <n v="0"/>
    <m/>
    <m/>
  </r>
  <r>
    <s v="Norte"/>
    <x v="7"/>
    <m/>
    <s v="17"/>
    <m/>
    <m/>
    <m/>
    <x v="63"/>
    <n v="18"/>
    <n v="1572866"/>
    <n v="79"/>
    <n v="12"/>
    <n v="2"/>
    <n v="0"/>
    <m/>
    <m/>
  </r>
  <r>
    <s v="Norte"/>
    <x v="7"/>
    <m/>
    <s v="17"/>
    <m/>
    <m/>
    <m/>
    <x v="64"/>
    <n v="18"/>
    <n v="1572866"/>
    <n v="116"/>
    <n v="37"/>
    <n v="3"/>
    <n v="1"/>
    <m/>
    <m/>
  </r>
  <r>
    <s v="Norte"/>
    <x v="7"/>
    <m/>
    <s v="17"/>
    <m/>
    <m/>
    <m/>
    <x v="65"/>
    <n v="18"/>
    <n v="1572866"/>
    <n v="137"/>
    <n v="21"/>
    <n v="3"/>
    <n v="0"/>
    <m/>
    <m/>
  </r>
  <r>
    <s v="Norte"/>
    <x v="7"/>
    <m/>
    <s v="17"/>
    <m/>
    <m/>
    <m/>
    <x v="66"/>
    <n v="18"/>
    <n v="1572866"/>
    <n v="164"/>
    <n v="27"/>
    <n v="3"/>
    <n v="0"/>
    <m/>
    <m/>
  </r>
  <r>
    <s v="Norte"/>
    <x v="7"/>
    <m/>
    <s v="17"/>
    <m/>
    <m/>
    <m/>
    <x v="67"/>
    <n v="18"/>
    <n v="1572866"/>
    <n v="191"/>
    <n v="27"/>
    <n v="4"/>
    <n v="1"/>
    <m/>
    <m/>
  </r>
  <r>
    <s v="Norte"/>
    <x v="7"/>
    <m/>
    <s v="17"/>
    <m/>
    <m/>
    <m/>
    <x v="68"/>
    <n v="19"/>
    <n v="1572866"/>
    <n v="246"/>
    <n v="55"/>
    <n v="4"/>
    <n v="0"/>
    <m/>
    <m/>
  </r>
  <r>
    <s v="Norte"/>
    <x v="7"/>
    <m/>
    <s v="17"/>
    <m/>
    <m/>
    <m/>
    <x v="69"/>
    <n v="19"/>
    <n v="1572866"/>
    <n v="267"/>
    <n v="21"/>
    <n v="6"/>
    <n v="2"/>
    <m/>
    <m/>
  </r>
  <r>
    <s v="Norte"/>
    <x v="7"/>
    <m/>
    <s v="17"/>
    <m/>
    <m/>
    <m/>
    <x v="70"/>
    <n v="19"/>
    <n v="1572866"/>
    <n v="303"/>
    <n v="36"/>
    <n v="7"/>
    <n v="1"/>
    <m/>
    <m/>
  </r>
  <r>
    <s v="Norte"/>
    <x v="7"/>
    <m/>
    <s v="17"/>
    <m/>
    <m/>
    <m/>
    <x v="71"/>
    <n v="19"/>
    <n v="1572866"/>
    <n v="351"/>
    <n v="48"/>
    <n v="9"/>
    <n v="2"/>
    <m/>
    <m/>
  </r>
  <r>
    <s v="Norte"/>
    <x v="7"/>
    <m/>
    <s v="17"/>
    <m/>
    <m/>
    <m/>
    <x v="72"/>
    <n v="19"/>
    <n v="1572866"/>
    <n v="423"/>
    <n v="72"/>
    <n v="9"/>
    <n v="0"/>
    <m/>
    <m/>
  </r>
  <r>
    <s v="Norte"/>
    <x v="7"/>
    <m/>
    <s v="17"/>
    <m/>
    <m/>
    <m/>
    <x v="73"/>
    <n v="19"/>
    <n v="1572866"/>
    <n v="494"/>
    <n v="71"/>
    <n v="9"/>
    <n v="0"/>
    <m/>
    <m/>
  </r>
  <r>
    <s v="Norte"/>
    <x v="7"/>
    <m/>
    <s v="17"/>
    <m/>
    <m/>
    <m/>
    <x v="74"/>
    <n v="19"/>
    <n v="1572866"/>
    <n v="572"/>
    <n v="78"/>
    <n v="9"/>
    <n v="0"/>
    <m/>
    <m/>
  </r>
  <r>
    <s v="Norte"/>
    <x v="7"/>
    <m/>
    <s v="17"/>
    <m/>
    <m/>
    <m/>
    <x v="75"/>
    <n v="20"/>
    <n v="1572866"/>
    <n v="688"/>
    <n v="116"/>
    <n v="11"/>
    <n v="2"/>
    <m/>
    <m/>
  </r>
  <r>
    <s v="Norte"/>
    <x v="7"/>
    <m/>
    <s v="17"/>
    <m/>
    <m/>
    <m/>
    <x v="76"/>
    <n v="20"/>
    <n v="1572866"/>
    <n v="747"/>
    <n v="59"/>
    <n v="12"/>
    <n v="1"/>
    <m/>
    <m/>
  </r>
  <r>
    <s v="Norte"/>
    <x v="7"/>
    <m/>
    <s v="17"/>
    <m/>
    <m/>
    <m/>
    <x v="77"/>
    <n v="20"/>
    <n v="1572866"/>
    <n v="828"/>
    <n v="81"/>
    <n v="14"/>
    <n v="2"/>
    <m/>
    <m/>
  </r>
  <r>
    <s v="Norte"/>
    <x v="7"/>
    <m/>
    <s v="17"/>
    <m/>
    <m/>
    <m/>
    <x v="78"/>
    <n v="20"/>
    <n v="1572866"/>
    <n v="932"/>
    <n v="104"/>
    <n v="21"/>
    <n v="7"/>
    <m/>
    <m/>
  </r>
  <r>
    <s v="Norte"/>
    <x v="7"/>
    <m/>
    <s v="17"/>
    <m/>
    <m/>
    <m/>
    <x v="79"/>
    <n v="20"/>
    <n v="1572866"/>
    <n v="1029"/>
    <n v="97"/>
    <n v="23"/>
    <n v="2"/>
    <m/>
    <m/>
  </r>
  <r>
    <s v="Norte"/>
    <x v="7"/>
    <m/>
    <s v="17"/>
    <m/>
    <m/>
    <m/>
    <x v="80"/>
    <n v="20"/>
    <n v="1572866"/>
    <n v="1179"/>
    <n v="150"/>
    <n v="24"/>
    <n v="1"/>
    <m/>
    <m/>
  </r>
  <r>
    <s v="Norte"/>
    <x v="7"/>
    <m/>
    <s v="17"/>
    <m/>
    <m/>
    <m/>
    <x v="81"/>
    <n v="20"/>
    <n v="1572866"/>
    <n v="1279"/>
    <n v="100"/>
    <n v="27"/>
    <n v="3"/>
    <m/>
    <m/>
  </r>
  <r>
    <s v="Norte"/>
    <x v="7"/>
    <m/>
    <s v="17"/>
    <m/>
    <m/>
    <m/>
    <x v="82"/>
    <n v="21"/>
    <n v="1572866"/>
    <n v="1382"/>
    <n v="103"/>
    <n v="31"/>
    <n v="4"/>
    <m/>
    <m/>
  </r>
  <r>
    <s v="Norte"/>
    <x v="7"/>
    <m/>
    <s v="17"/>
    <m/>
    <m/>
    <m/>
    <x v="83"/>
    <n v="21"/>
    <n v="1572866"/>
    <n v="1496"/>
    <n v="114"/>
    <n v="32"/>
    <n v="1"/>
    <m/>
    <m/>
  </r>
  <r>
    <s v="Norte"/>
    <x v="7"/>
    <m/>
    <s v="17"/>
    <m/>
    <m/>
    <m/>
    <x v="84"/>
    <n v="21"/>
    <n v="1572866"/>
    <n v="1646"/>
    <n v="150"/>
    <n v="38"/>
    <n v="6"/>
    <m/>
    <m/>
  </r>
  <r>
    <s v="Norte"/>
    <x v="7"/>
    <m/>
    <s v="17"/>
    <m/>
    <m/>
    <m/>
    <x v="85"/>
    <n v="21"/>
    <n v="1572866"/>
    <n v="1809"/>
    <n v="163"/>
    <n v="42"/>
    <n v="4"/>
    <m/>
    <m/>
  </r>
  <r>
    <s v="Norte"/>
    <x v="7"/>
    <m/>
    <s v="17"/>
    <m/>
    <m/>
    <m/>
    <x v="86"/>
    <n v="21"/>
    <n v="1572866"/>
    <n v="1976"/>
    <n v="167"/>
    <n v="47"/>
    <n v="5"/>
    <m/>
    <m/>
  </r>
  <r>
    <s v="Norte"/>
    <x v="7"/>
    <m/>
    <s v="17"/>
    <m/>
    <m/>
    <m/>
    <x v="87"/>
    <n v="21"/>
    <n v="1572866"/>
    <n v="2205"/>
    <n v="229"/>
    <n v="49"/>
    <n v="2"/>
    <m/>
    <m/>
  </r>
  <r>
    <s v="Norte"/>
    <x v="7"/>
    <m/>
    <s v="17"/>
    <m/>
    <m/>
    <m/>
    <x v="88"/>
    <n v="21"/>
    <n v="1572866"/>
    <n v="2430"/>
    <n v="225"/>
    <n v="51"/>
    <n v="2"/>
    <m/>
    <m/>
  </r>
  <r>
    <s v="Norte"/>
    <x v="7"/>
    <m/>
    <s v="17"/>
    <m/>
    <m/>
    <m/>
    <x v="89"/>
    <n v="22"/>
    <n v="1572866"/>
    <n v="2591"/>
    <n v="161"/>
    <n v="52"/>
    <n v="1"/>
    <m/>
    <m/>
  </r>
  <r>
    <s v="Norte"/>
    <x v="7"/>
    <m/>
    <s v="17"/>
    <m/>
    <m/>
    <m/>
    <x v="90"/>
    <n v="22"/>
    <n v="1572866"/>
    <n v="2696"/>
    <n v="105"/>
    <n v="58"/>
    <n v="6"/>
    <m/>
    <m/>
  </r>
  <r>
    <s v="Norte"/>
    <x v="7"/>
    <m/>
    <s v="17"/>
    <m/>
    <m/>
    <m/>
    <x v="91"/>
    <n v="22"/>
    <n v="1572866"/>
    <n v="2858"/>
    <n v="162"/>
    <n v="64"/>
    <n v="6"/>
    <m/>
    <m/>
  </r>
  <r>
    <s v="Norte"/>
    <x v="7"/>
    <m/>
    <s v="17"/>
    <m/>
    <m/>
    <m/>
    <x v="92"/>
    <n v="22"/>
    <n v="1572866"/>
    <n v="3023"/>
    <n v="165"/>
    <n v="65"/>
    <n v="1"/>
    <m/>
    <m/>
  </r>
  <r>
    <s v="Norte"/>
    <x v="7"/>
    <m/>
    <s v="17"/>
    <m/>
    <m/>
    <m/>
    <x v="93"/>
    <n v="22"/>
    <n v="1572866"/>
    <n v="3277"/>
    <n v="254"/>
    <n v="68"/>
    <n v="3"/>
    <m/>
    <m/>
  </r>
  <r>
    <s v="Norte"/>
    <x v="7"/>
    <m/>
    <s v="17"/>
    <m/>
    <m/>
    <m/>
    <x v="94"/>
    <n v="22"/>
    <n v="1572866"/>
    <n v="3611"/>
    <n v="334"/>
    <n v="70"/>
    <n v="2"/>
    <m/>
    <m/>
  </r>
  <r>
    <s v="Norte"/>
    <x v="7"/>
    <m/>
    <s v="17"/>
    <m/>
    <m/>
    <m/>
    <x v="95"/>
    <n v="22"/>
    <n v="1572866"/>
    <n v="3981"/>
    <n v="370"/>
    <n v="71"/>
    <n v="1"/>
    <m/>
    <m/>
  </r>
  <r>
    <s v="Norte"/>
    <x v="7"/>
    <m/>
    <s v="17"/>
    <m/>
    <m/>
    <m/>
    <x v="96"/>
    <n v="23"/>
    <n v="1572866"/>
    <n v="4176"/>
    <n v="195"/>
    <n v="73"/>
    <n v="2"/>
    <m/>
    <m/>
  </r>
  <r>
    <s v="Norte"/>
    <x v="7"/>
    <m/>
    <s v="17"/>
    <m/>
    <m/>
    <m/>
    <x v="97"/>
    <n v="23"/>
    <n v="1572866"/>
    <n v="4345"/>
    <n v="169"/>
    <n v="76"/>
    <n v="3"/>
    <m/>
    <m/>
  </r>
  <r>
    <s v="Norte"/>
    <x v="7"/>
    <m/>
    <s v="17"/>
    <m/>
    <m/>
    <m/>
    <x v="98"/>
    <n v="23"/>
    <n v="1572866"/>
    <n v="4483"/>
    <n v="138"/>
    <n v="79"/>
    <n v="3"/>
    <m/>
    <m/>
  </r>
  <r>
    <s v="Norte"/>
    <x v="7"/>
    <m/>
    <s v="17"/>
    <m/>
    <m/>
    <m/>
    <x v="99"/>
    <n v="23"/>
    <n v="1572866"/>
    <n v="4698"/>
    <n v="215"/>
    <n v="82"/>
    <n v="3"/>
    <m/>
    <m/>
  </r>
  <r>
    <s v="Norte"/>
    <x v="7"/>
    <m/>
    <s v="17"/>
    <m/>
    <m/>
    <m/>
    <x v="100"/>
    <n v="23"/>
    <n v="1572866"/>
    <n v="4881"/>
    <n v="183"/>
    <n v="87"/>
    <n v="5"/>
    <m/>
    <m/>
  </r>
  <r>
    <s v="Norte"/>
    <x v="7"/>
    <m/>
    <s v="17"/>
    <m/>
    <m/>
    <m/>
    <x v="101"/>
    <n v="23"/>
    <n v="1572866"/>
    <n v="5182"/>
    <n v="301"/>
    <n v="89"/>
    <n v="2"/>
    <m/>
    <m/>
  </r>
  <r>
    <s v="Norte"/>
    <x v="7"/>
    <m/>
    <s v="17"/>
    <m/>
    <m/>
    <m/>
    <x v="102"/>
    <n v="23"/>
    <n v="1572866"/>
    <n v="5505"/>
    <n v="323"/>
    <n v="96"/>
    <n v="7"/>
    <m/>
    <m/>
  </r>
  <r>
    <s v="Norte"/>
    <x v="7"/>
    <m/>
    <s v="17"/>
    <m/>
    <m/>
    <m/>
    <x v="103"/>
    <n v="24"/>
    <n v="1572866"/>
    <n v="5644"/>
    <n v="139"/>
    <n v="99"/>
    <n v="3"/>
    <m/>
    <m/>
  </r>
  <r>
    <s v="Norte"/>
    <x v="7"/>
    <m/>
    <s v="17"/>
    <m/>
    <m/>
    <m/>
    <x v="104"/>
    <n v="24"/>
    <n v="1572866"/>
    <n v="5807"/>
    <n v="163"/>
    <n v="108"/>
    <n v="9"/>
    <m/>
    <m/>
  </r>
  <r>
    <s v="Norte"/>
    <x v="7"/>
    <m/>
    <s v="17"/>
    <m/>
    <m/>
    <m/>
    <x v="105"/>
    <n v="24"/>
    <n v="1572866"/>
    <n v="6052"/>
    <n v="245"/>
    <n v="114"/>
    <n v="6"/>
    <m/>
    <m/>
  </r>
  <r>
    <s v="Norte"/>
    <x v="7"/>
    <m/>
    <s v="17"/>
    <m/>
    <m/>
    <m/>
    <x v="106"/>
    <n v="24"/>
    <n v="1572866"/>
    <n v="6257"/>
    <n v="205"/>
    <n v="120"/>
    <n v="6"/>
    <m/>
    <m/>
  </r>
  <r>
    <s v="Norte"/>
    <x v="7"/>
    <m/>
    <s v="17"/>
    <m/>
    <m/>
    <m/>
    <x v="107"/>
    <n v="24"/>
    <n v="1572866"/>
    <n v="6529"/>
    <n v="272"/>
    <n v="124"/>
    <n v="4"/>
    <m/>
    <m/>
  </r>
  <r>
    <s v="Norte"/>
    <x v="7"/>
    <m/>
    <s v="17"/>
    <m/>
    <m/>
    <m/>
    <x v="108"/>
    <n v="24"/>
    <n v="1572866"/>
    <n v="6744"/>
    <n v="215"/>
    <n v="128"/>
    <n v="4"/>
    <m/>
    <m/>
  </r>
  <r>
    <s v="Norte"/>
    <x v="7"/>
    <m/>
    <s v="17"/>
    <m/>
    <m/>
    <m/>
    <x v="109"/>
    <n v="24"/>
    <n v="1572866"/>
    <n v="6931"/>
    <n v="187"/>
    <n v="130"/>
    <n v="2"/>
    <m/>
    <m/>
  </r>
  <r>
    <s v="Norte"/>
    <x v="7"/>
    <m/>
    <s v="17"/>
    <m/>
    <m/>
    <m/>
    <x v="110"/>
    <n v="25"/>
    <n v="1572866"/>
    <n v="6972"/>
    <n v="41"/>
    <n v="132"/>
    <n v="2"/>
    <m/>
    <m/>
  </r>
  <r>
    <s v="Norte"/>
    <x v="7"/>
    <m/>
    <s v="17"/>
    <m/>
    <m/>
    <m/>
    <x v="111"/>
    <n v="25"/>
    <n v="1572866"/>
    <n v="7137"/>
    <n v="165"/>
    <n v="136"/>
    <n v="4"/>
    <m/>
    <m/>
  </r>
  <r>
    <s v="Norte"/>
    <x v="7"/>
    <m/>
    <s v="17"/>
    <m/>
    <m/>
    <m/>
    <x v="112"/>
    <n v="25"/>
    <n v="1572866"/>
    <n v="7309"/>
    <n v="172"/>
    <n v="140"/>
    <n v="4"/>
    <m/>
    <m/>
  </r>
  <r>
    <s v="Norte"/>
    <x v="7"/>
    <m/>
    <s v="17"/>
    <m/>
    <m/>
    <m/>
    <x v="113"/>
    <n v="25"/>
    <n v="1572866"/>
    <n v="7573"/>
    <n v="264"/>
    <n v="149"/>
    <n v="9"/>
    <m/>
    <m/>
  </r>
  <r>
    <s v="Norte"/>
    <x v="7"/>
    <m/>
    <s v="17"/>
    <m/>
    <m/>
    <m/>
    <x v="114"/>
    <n v="25"/>
    <n v="1572866"/>
    <n v="7774"/>
    <n v="201"/>
    <n v="152"/>
    <n v="3"/>
    <m/>
    <m/>
  </r>
  <r>
    <s v="Norte"/>
    <x v="7"/>
    <m/>
    <s v="17"/>
    <m/>
    <m/>
    <m/>
    <x v="115"/>
    <n v="25"/>
    <n v="1572866"/>
    <n v="7956"/>
    <n v="182"/>
    <n v="159"/>
    <n v="7"/>
    <m/>
    <m/>
  </r>
  <r>
    <s v="Norte"/>
    <x v="7"/>
    <m/>
    <s v="17"/>
    <m/>
    <m/>
    <m/>
    <x v="116"/>
    <n v="25"/>
    <n v="1572866"/>
    <n v="8203"/>
    <n v="247"/>
    <n v="167"/>
    <n v="8"/>
    <m/>
    <m/>
  </r>
  <r>
    <s v="Norte"/>
    <x v="7"/>
    <m/>
    <s v="17"/>
    <m/>
    <m/>
    <m/>
    <x v="117"/>
    <n v="26"/>
    <n v="1572866"/>
    <n v="8354"/>
    <n v="151"/>
    <n v="175"/>
    <n v="8"/>
    <m/>
    <m/>
  </r>
  <r>
    <s v="Norte"/>
    <x v="7"/>
    <m/>
    <s v="17"/>
    <m/>
    <m/>
    <m/>
    <x v="118"/>
    <n v="26"/>
    <n v="1572866"/>
    <n v="8477"/>
    <n v="123"/>
    <n v="178"/>
    <n v="3"/>
    <m/>
    <m/>
  </r>
  <r>
    <s v="Norte"/>
    <x v="7"/>
    <m/>
    <s v="17"/>
    <m/>
    <m/>
    <m/>
    <x v="119"/>
    <n v="26"/>
    <n v="1572866"/>
    <n v="8766"/>
    <n v="289"/>
    <n v="179"/>
    <n v="1"/>
    <m/>
    <m/>
  </r>
  <r>
    <s v="Norte"/>
    <x v="7"/>
    <m/>
    <s v="17"/>
    <m/>
    <m/>
    <m/>
    <x v="120"/>
    <n v="26"/>
    <n v="1572866"/>
    <n v="9098"/>
    <n v="332"/>
    <n v="181"/>
    <n v="2"/>
    <m/>
    <m/>
  </r>
  <r>
    <s v="Norte"/>
    <x v="7"/>
    <m/>
    <s v="17"/>
    <m/>
    <m/>
    <m/>
    <x v="121"/>
    <n v="26"/>
    <n v="1572866"/>
    <n v="9425"/>
    <n v="327"/>
    <n v="183"/>
    <n v="2"/>
    <m/>
    <m/>
  </r>
  <r>
    <s v="Norte"/>
    <x v="7"/>
    <m/>
    <s v="17"/>
    <m/>
    <m/>
    <m/>
    <x v="122"/>
    <n v="26"/>
    <n v="1572866"/>
    <n v="9681"/>
    <n v="256"/>
    <n v="186"/>
    <n v="3"/>
    <m/>
    <m/>
  </r>
  <r>
    <s v="Norte"/>
    <x v="7"/>
    <m/>
    <s v="17"/>
    <m/>
    <m/>
    <m/>
    <x v="123"/>
    <n v="26"/>
    <n v="1572866"/>
    <n v="9966"/>
    <n v="285"/>
    <n v="191"/>
    <n v="5"/>
    <m/>
    <m/>
  </r>
  <r>
    <s v="Norte"/>
    <x v="7"/>
    <m/>
    <s v="17"/>
    <m/>
    <m/>
    <m/>
    <x v="124"/>
    <n v="27"/>
    <n v="1572866"/>
    <n v="10228"/>
    <n v="262"/>
    <n v="192"/>
    <n v="1"/>
    <m/>
    <m/>
  </r>
  <r>
    <s v="Norte"/>
    <x v="7"/>
    <m/>
    <s v="17"/>
    <m/>
    <m/>
    <m/>
    <x v="125"/>
    <n v="27"/>
    <n v="1572866"/>
    <n v="10359"/>
    <n v="131"/>
    <n v="195"/>
    <n v="3"/>
    <m/>
    <m/>
  </r>
  <r>
    <s v="Norte"/>
    <x v="7"/>
    <m/>
    <s v="17"/>
    <m/>
    <m/>
    <m/>
    <x v="126"/>
    <n v="27"/>
    <n v="1572866"/>
    <n v="10764"/>
    <n v="405"/>
    <n v="200"/>
    <n v="5"/>
    <m/>
    <m/>
  </r>
  <r>
    <s v="Norte"/>
    <x v="7"/>
    <m/>
    <s v="17"/>
    <m/>
    <m/>
    <m/>
    <x v="127"/>
    <n v="27"/>
    <n v="1572866"/>
    <n v="11222"/>
    <n v="458"/>
    <n v="204"/>
    <n v="4"/>
    <m/>
    <m/>
  </r>
  <r>
    <s v="Norte"/>
    <x v="7"/>
    <m/>
    <s v="17"/>
    <m/>
    <m/>
    <m/>
    <x v="128"/>
    <n v="27"/>
    <n v="1572866"/>
    <n v="11454"/>
    <n v="232"/>
    <n v="209"/>
    <n v="5"/>
    <m/>
    <m/>
  </r>
  <r>
    <s v="Norte"/>
    <x v="7"/>
    <m/>
    <s v="17"/>
    <m/>
    <m/>
    <m/>
    <x v="129"/>
    <n v="27"/>
    <n v="1572866"/>
    <n v="11736"/>
    <n v="282"/>
    <n v="211"/>
    <n v="2"/>
    <m/>
    <m/>
  </r>
  <r>
    <s v="Norte"/>
    <x v="7"/>
    <m/>
    <s v="17"/>
    <m/>
    <m/>
    <m/>
    <x v="130"/>
    <n v="27"/>
    <n v="1572866"/>
    <n v="12282"/>
    <n v="546"/>
    <n v="215"/>
    <n v="4"/>
    <m/>
    <m/>
  </r>
  <r>
    <s v="Norte"/>
    <x v="7"/>
    <m/>
    <s v="17"/>
    <m/>
    <m/>
    <m/>
    <x v="131"/>
    <n v="28"/>
    <n v="1572866"/>
    <n v="12475"/>
    <n v="193"/>
    <n v="220"/>
    <n v="5"/>
    <m/>
    <m/>
  </r>
  <r>
    <s v="Norte"/>
    <x v="7"/>
    <m/>
    <s v="17"/>
    <m/>
    <m/>
    <m/>
    <x v="132"/>
    <n v="28"/>
    <n v="1572866"/>
    <n v="12640"/>
    <n v="165"/>
    <n v="224"/>
    <n v="4"/>
    <m/>
    <m/>
  </r>
  <r>
    <s v="Norte"/>
    <x v="7"/>
    <m/>
    <s v="17"/>
    <m/>
    <m/>
    <m/>
    <x v="133"/>
    <n v="28"/>
    <n v="1572866"/>
    <n v="13004"/>
    <n v="364"/>
    <n v="228"/>
    <n v="4"/>
    <m/>
    <m/>
  </r>
  <r>
    <s v="Norte"/>
    <x v="7"/>
    <m/>
    <s v="17"/>
    <m/>
    <m/>
    <m/>
    <x v="134"/>
    <n v="28"/>
    <n v="1572866"/>
    <n v="13440"/>
    <n v="436"/>
    <n v="233"/>
    <n v="5"/>
    <m/>
    <m/>
  </r>
  <r>
    <s v="Nordeste"/>
    <x v="8"/>
    <m/>
    <s v="21"/>
    <m/>
    <m/>
    <m/>
    <x v="0"/>
    <n v="9"/>
    <n v="7075181"/>
    <n v="0"/>
    <n v="0"/>
    <n v="0"/>
    <n v="0"/>
    <m/>
    <m/>
  </r>
  <r>
    <s v="Nordeste"/>
    <x v="8"/>
    <m/>
    <s v="21"/>
    <m/>
    <m/>
    <m/>
    <x v="1"/>
    <n v="9"/>
    <n v="7075181"/>
    <n v="0"/>
    <n v="0"/>
    <n v="0"/>
    <n v="0"/>
    <m/>
    <m/>
  </r>
  <r>
    <s v="Nordeste"/>
    <x v="8"/>
    <m/>
    <s v="21"/>
    <m/>
    <m/>
    <m/>
    <x v="2"/>
    <n v="9"/>
    <n v="7075181"/>
    <n v="0"/>
    <n v="0"/>
    <n v="0"/>
    <n v="0"/>
    <m/>
    <m/>
  </r>
  <r>
    <s v="Nordeste"/>
    <x v="8"/>
    <m/>
    <s v="21"/>
    <m/>
    <m/>
    <m/>
    <x v="3"/>
    <n v="9"/>
    <n v="7075181"/>
    <n v="0"/>
    <n v="0"/>
    <n v="0"/>
    <n v="0"/>
    <m/>
    <m/>
  </r>
  <r>
    <s v="Nordeste"/>
    <x v="8"/>
    <m/>
    <s v="21"/>
    <m/>
    <m/>
    <m/>
    <x v="4"/>
    <n v="9"/>
    <n v="7075181"/>
    <n v="0"/>
    <n v="0"/>
    <n v="0"/>
    <n v="0"/>
    <m/>
    <m/>
  </r>
  <r>
    <s v="Nordeste"/>
    <x v="8"/>
    <m/>
    <s v="21"/>
    <m/>
    <m/>
    <m/>
    <x v="5"/>
    <n v="10"/>
    <n v="7075181"/>
    <n v="0"/>
    <n v="0"/>
    <n v="0"/>
    <n v="0"/>
    <m/>
    <m/>
  </r>
  <r>
    <s v="Nordeste"/>
    <x v="8"/>
    <m/>
    <s v="21"/>
    <m/>
    <m/>
    <m/>
    <x v="6"/>
    <n v="10"/>
    <n v="7075181"/>
    <n v="0"/>
    <n v="0"/>
    <n v="0"/>
    <n v="0"/>
    <m/>
    <m/>
  </r>
  <r>
    <s v="Nordeste"/>
    <x v="8"/>
    <m/>
    <s v="21"/>
    <m/>
    <m/>
    <m/>
    <x v="7"/>
    <n v="10"/>
    <n v="7075181"/>
    <n v="0"/>
    <n v="0"/>
    <n v="0"/>
    <n v="0"/>
    <m/>
    <m/>
  </r>
  <r>
    <s v="Nordeste"/>
    <x v="8"/>
    <m/>
    <s v="21"/>
    <m/>
    <m/>
    <m/>
    <x v="8"/>
    <n v="10"/>
    <n v="7075181"/>
    <n v="0"/>
    <n v="0"/>
    <n v="0"/>
    <n v="0"/>
    <m/>
    <m/>
  </r>
  <r>
    <s v="Nordeste"/>
    <x v="8"/>
    <m/>
    <s v="21"/>
    <m/>
    <m/>
    <m/>
    <x v="9"/>
    <n v="10"/>
    <n v="7075181"/>
    <n v="0"/>
    <n v="0"/>
    <n v="0"/>
    <n v="0"/>
    <m/>
    <m/>
  </r>
  <r>
    <s v="Nordeste"/>
    <x v="8"/>
    <m/>
    <s v="21"/>
    <m/>
    <m/>
    <m/>
    <x v="10"/>
    <n v="10"/>
    <n v="7075181"/>
    <n v="0"/>
    <n v="0"/>
    <n v="0"/>
    <n v="0"/>
    <m/>
    <m/>
  </r>
  <r>
    <s v="Nordeste"/>
    <x v="8"/>
    <m/>
    <s v="21"/>
    <m/>
    <m/>
    <m/>
    <x v="11"/>
    <n v="10"/>
    <n v="7075181"/>
    <n v="0"/>
    <n v="0"/>
    <n v="0"/>
    <n v="0"/>
    <m/>
    <m/>
  </r>
  <r>
    <s v="Nordeste"/>
    <x v="8"/>
    <m/>
    <s v="21"/>
    <m/>
    <m/>
    <m/>
    <x v="12"/>
    <n v="11"/>
    <n v="7075181"/>
    <n v="0"/>
    <n v="0"/>
    <n v="0"/>
    <n v="0"/>
    <m/>
    <m/>
  </r>
  <r>
    <s v="Nordeste"/>
    <x v="8"/>
    <m/>
    <s v="21"/>
    <m/>
    <m/>
    <m/>
    <x v="13"/>
    <n v="11"/>
    <n v="7075181"/>
    <n v="0"/>
    <n v="0"/>
    <n v="0"/>
    <n v="0"/>
    <m/>
    <m/>
  </r>
  <r>
    <s v="Nordeste"/>
    <x v="8"/>
    <m/>
    <s v="21"/>
    <m/>
    <m/>
    <m/>
    <x v="14"/>
    <n v="11"/>
    <n v="7075181"/>
    <n v="0"/>
    <n v="0"/>
    <n v="0"/>
    <n v="0"/>
    <m/>
    <m/>
  </r>
  <r>
    <s v="Nordeste"/>
    <x v="8"/>
    <m/>
    <s v="21"/>
    <m/>
    <m/>
    <m/>
    <x v="15"/>
    <n v="11"/>
    <n v="7075181"/>
    <n v="0"/>
    <n v="0"/>
    <n v="0"/>
    <n v="0"/>
    <m/>
    <m/>
  </r>
  <r>
    <s v="Nordeste"/>
    <x v="8"/>
    <m/>
    <s v="21"/>
    <m/>
    <m/>
    <m/>
    <x v="16"/>
    <n v="11"/>
    <n v="7075181"/>
    <n v="0"/>
    <n v="0"/>
    <n v="0"/>
    <n v="0"/>
    <m/>
    <m/>
  </r>
  <r>
    <s v="Nordeste"/>
    <x v="8"/>
    <m/>
    <s v="21"/>
    <m/>
    <m/>
    <m/>
    <x v="17"/>
    <n v="11"/>
    <n v="7075181"/>
    <n v="0"/>
    <n v="0"/>
    <n v="0"/>
    <n v="0"/>
    <m/>
    <m/>
  </r>
  <r>
    <s v="Nordeste"/>
    <x v="8"/>
    <m/>
    <s v="21"/>
    <m/>
    <m/>
    <m/>
    <x v="18"/>
    <n v="11"/>
    <n v="7075181"/>
    <n v="0"/>
    <n v="0"/>
    <n v="0"/>
    <n v="0"/>
    <m/>
    <m/>
  </r>
  <r>
    <s v="Nordeste"/>
    <x v="8"/>
    <m/>
    <s v="21"/>
    <m/>
    <m/>
    <m/>
    <x v="19"/>
    <n v="12"/>
    <n v="7075181"/>
    <n v="0"/>
    <n v="0"/>
    <n v="0"/>
    <n v="0"/>
    <m/>
    <m/>
  </r>
  <r>
    <s v="Nordeste"/>
    <x v="8"/>
    <m/>
    <s v="21"/>
    <m/>
    <m/>
    <m/>
    <x v="20"/>
    <n v="12"/>
    <n v="7075181"/>
    <n v="0"/>
    <n v="0"/>
    <n v="0"/>
    <n v="0"/>
    <m/>
    <m/>
  </r>
  <r>
    <s v="Nordeste"/>
    <x v="8"/>
    <m/>
    <s v="21"/>
    <m/>
    <m/>
    <m/>
    <x v="21"/>
    <n v="12"/>
    <n v="7075181"/>
    <n v="0"/>
    <n v="0"/>
    <n v="0"/>
    <n v="0"/>
    <m/>
    <m/>
  </r>
  <r>
    <s v="Nordeste"/>
    <x v="8"/>
    <m/>
    <s v="21"/>
    <m/>
    <m/>
    <m/>
    <x v="22"/>
    <n v="12"/>
    <n v="7075181"/>
    <n v="0"/>
    <n v="0"/>
    <n v="0"/>
    <n v="0"/>
    <m/>
    <m/>
  </r>
  <r>
    <s v="Nordeste"/>
    <x v="8"/>
    <m/>
    <s v="21"/>
    <m/>
    <m/>
    <m/>
    <x v="23"/>
    <n v="12"/>
    <n v="7075181"/>
    <n v="0"/>
    <n v="0"/>
    <n v="0"/>
    <n v="0"/>
    <m/>
    <m/>
  </r>
  <r>
    <s v="Nordeste"/>
    <x v="8"/>
    <m/>
    <s v="21"/>
    <m/>
    <m/>
    <m/>
    <x v="24"/>
    <n v="12"/>
    <n v="7075181"/>
    <n v="0"/>
    <n v="0"/>
    <n v="0"/>
    <n v="0"/>
    <m/>
    <m/>
  </r>
  <r>
    <s v="Nordeste"/>
    <x v="8"/>
    <m/>
    <s v="21"/>
    <m/>
    <m/>
    <m/>
    <x v="25"/>
    <n v="12"/>
    <n v="7075181"/>
    <n v="1"/>
    <n v="1"/>
    <n v="0"/>
    <n v="0"/>
    <m/>
    <m/>
  </r>
  <r>
    <s v="Nordeste"/>
    <x v="8"/>
    <m/>
    <s v="21"/>
    <m/>
    <m/>
    <m/>
    <x v="26"/>
    <n v="13"/>
    <n v="7075181"/>
    <n v="2"/>
    <n v="1"/>
    <n v="0"/>
    <n v="0"/>
    <m/>
    <m/>
  </r>
  <r>
    <s v="Nordeste"/>
    <x v="8"/>
    <m/>
    <s v="21"/>
    <m/>
    <m/>
    <m/>
    <x v="27"/>
    <n v="13"/>
    <n v="7075181"/>
    <n v="2"/>
    <n v="0"/>
    <n v="0"/>
    <n v="0"/>
    <m/>
    <m/>
  </r>
  <r>
    <s v="Nordeste"/>
    <x v="8"/>
    <m/>
    <s v="21"/>
    <m/>
    <m/>
    <m/>
    <x v="28"/>
    <n v="13"/>
    <n v="7075181"/>
    <n v="8"/>
    <n v="6"/>
    <n v="0"/>
    <n v="0"/>
    <m/>
    <m/>
  </r>
  <r>
    <s v="Nordeste"/>
    <x v="8"/>
    <m/>
    <s v="21"/>
    <m/>
    <m/>
    <m/>
    <x v="29"/>
    <n v="13"/>
    <n v="7075181"/>
    <n v="8"/>
    <n v="0"/>
    <n v="0"/>
    <n v="0"/>
    <m/>
    <m/>
  </r>
  <r>
    <s v="Nordeste"/>
    <x v="8"/>
    <m/>
    <s v="21"/>
    <m/>
    <m/>
    <m/>
    <x v="30"/>
    <n v="13"/>
    <n v="7075181"/>
    <n v="10"/>
    <n v="2"/>
    <n v="0"/>
    <n v="0"/>
    <m/>
    <m/>
  </r>
  <r>
    <s v="Nordeste"/>
    <x v="8"/>
    <m/>
    <s v="21"/>
    <m/>
    <m/>
    <m/>
    <x v="31"/>
    <n v="13"/>
    <n v="7075181"/>
    <n v="13"/>
    <n v="3"/>
    <n v="0"/>
    <n v="0"/>
    <m/>
    <m/>
  </r>
  <r>
    <s v="Nordeste"/>
    <x v="8"/>
    <m/>
    <s v="21"/>
    <m/>
    <m/>
    <m/>
    <x v="32"/>
    <n v="13"/>
    <n v="7075181"/>
    <n v="14"/>
    <n v="1"/>
    <n v="0"/>
    <n v="0"/>
    <m/>
    <m/>
  </r>
  <r>
    <s v="Nordeste"/>
    <x v="8"/>
    <m/>
    <s v="21"/>
    <m/>
    <m/>
    <m/>
    <x v="33"/>
    <n v="14"/>
    <n v="7075181"/>
    <n v="16"/>
    <n v="2"/>
    <n v="0"/>
    <n v="0"/>
    <m/>
    <m/>
  </r>
  <r>
    <s v="Nordeste"/>
    <x v="8"/>
    <m/>
    <s v="21"/>
    <m/>
    <m/>
    <m/>
    <x v="34"/>
    <n v="14"/>
    <n v="7075181"/>
    <n v="23"/>
    <n v="7"/>
    <n v="1"/>
    <n v="1"/>
    <m/>
    <m/>
  </r>
  <r>
    <s v="Nordeste"/>
    <x v="8"/>
    <m/>
    <s v="21"/>
    <m/>
    <m/>
    <m/>
    <x v="35"/>
    <n v="14"/>
    <n v="7075181"/>
    <n v="31"/>
    <n v="8"/>
    <n v="1"/>
    <n v="0"/>
    <m/>
    <m/>
  </r>
  <r>
    <s v="Nordeste"/>
    <x v="8"/>
    <m/>
    <s v="21"/>
    <m/>
    <m/>
    <m/>
    <x v="36"/>
    <n v="14"/>
    <n v="7075181"/>
    <n v="52"/>
    <n v="21"/>
    <n v="1"/>
    <n v="0"/>
    <m/>
    <m/>
  </r>
  <r>
    <s v="Nordeste"/>
    <x v="8"/>
    <m/>
    <s v="21"/>
    <m/>
    <m/>
    <m/>
    <x v="37"/>
    <n v="14"/>
    <n v="7075181"/>
    <n v="71"/>
    <n v="19"/>
    <n v="1"/>
    <n v="0"/>
    <m/>
    <m/>
  </r>
  <r>
    <s v="Nordeste"/>
    <x v="8"/>
    <m/>
    <s v="21"/>
    <m/>
    <m/>
    <m/>
    <x v="38"/>
    <n v="14"/>
    <n v="7075181"/>
    <n v="81"/>
    <n v="10"/>
    <n v="1"/>
    <n v="0"/>
    <m/>
    <m/>
  </r>
  <r>
    <s v="Nordeste"/>
    <x v="8"/>
    <m/>
    <s v="21"/>
    <m/>
    <m/>
    <m/>
    <x v="39"/>
    <n v="14"/>
    <n v="7075181"/>
    <n v="88"/>
    <n v="7"/>
    <n v="1"/>
    <n v="0"/>
    <m/>
    <m/>
  </r>
  <r>
    <s v="Nordeste"/>
    <x v="8"/>
    <m/>
    <s v="21"/>
    <m/>
    <m/>
    <m/>
    <x v="40"/>
    <n v="15"/>
    <n v="7075181"/>
    <n v="96"/>
    <n v="8"/>
    <n v="2"/>
    <n v="1"/>
    <m/>
    <m/>
  </r>
  <r>
    <s v="Nordeste"/>
    <x v="8"/>
    <m/>
    <s v="21"/>
    <m/>
    <m/>
    <m/>
    <x v="41"/>
    <n v="15"/>
    <n v="7075181"/>
    <n v="133"/>
    <n v="37"/>
    <n v="2"/>
    <n v="0"/>
    <m/>
    <m/>
  </r>
  <r>
    <s v="Nordeste"/>
    <x v="8"/>
    <m/>
    <s v="21"/>
    <m/>
    <m/>
    <m/>
    <x v="42"/>
    <n v="15"/>
    <n v="7075181"/>
    <n v="172"/>
    <n v="39"/>
    <n v="4"/>
    <n v="2"/>
    <m/>
    <m/>
  </r>
  <r>
    <s v="Nordeste"/>
    <x v="8"/>
    <m/>
    <s v="21"/>
    <m/>
    <m/>
    <m/>
    <x v="43"/>
    <n v="15"/>
    <n v="7075181"/>
    <n v="230"/>
    <n v="58"/>
    <n v="11"/>
    <n v="7"/>
    <m/>
    <m/>
  </r>
  <r>
    <s v="Nordeste"/>
    <x v="8"/>
    <m/>
    <s v="21"/>
    <m/>
    <m/>
    <m/>
    <x v="44"/>
    <n v="15"/>
    <n v="7075181"/>
    <n v="273"/>
    <n v="43"/>
    <n v="12"/>
    <n v="1"/>
    <m/>
    <m/>
  </r>
  <r>
    <s v="Nordeste"/>
    <x v="8"/>
    <m/>
    <s v="21"/>
    <m/>
    <m/>
    <m/>
    <x v="45"/>
    <n v="15"/>
    <n v="7075181"/>
    <n v="293"/>
    <n v="20"/>
    <n v="16"/>
    <n v="4"/>
    <m/>
    <m/>
  </r>
  <r>
    <s v="Nordeste"/>
    <x v="8"/>
    <m/>
    <s v="21"/>
    <m/>
    <m/>
    <m/>
    <x v="46"/>
    <n v="15"/>
    <n v="7075181"/>
    <n v="344"/>
    <n v="51"/>
    <n v="21"/>
    <n v="5"/>
    <m/>
    <m/>
  </r>
  <r>
    <s v="Nordeste"/>
    <x v="8"/>
    <m/>
    <s v="21"/>
    <m/>
    <m/>
    <m/>
    <x v="47"/>
    <n v="16"/>
    <n v="7075181"/>
    <n v="398"/>
    <n v="54"/>
    <n v="24"/>
    <n v="3"/>
    <m/>
    <m/>
  </r>
  <r>
    <s v="Nordeste"/>
    <x v="8"/>
    <m/>
    <s v="21"/>
    <m/>
    <m/>
    <m/>
    <x v="48"/>
    <n v="16"/>
    <n v="7075181"/>
    <n v="445"/>
    <n v="47"/>
    <n v="27"/>
    <n v="3"/>
    <m/>
    <m/>
  </r>
  <r>
    <s v="Nordeste"/>
    <x v="8"/>
    <m/>
    <s v="21"/>
    <m/>
    <m/>
    <m/>
    <x v="49"/>
    <n v="16"/>
    <n v="7075181"/>
    <n v="478"/>
    <n v="33"/>
    <n v="32"/>
    <n v="5"/>
    <m/>
    <m/>
  </r>
  <r>
    <s v="Nordeste"/>
    <x v="8"/>
    <m/>
    <s v="21"/>
    <m/>
    <m/>
    <m/>
    <x v="50"/>
    <n v="16"/>
    <n v="7075181"/>
    <n v="630"/>
    <n v="152"/>
    <n v="34"/>
    <n v="2"/>
    <m/>
    <m/>
  </r>
  <r>
    <s v="Nordeste"/>
    <x v="8"/>
    <m/>
    <s v="21"/>
    <m/>
    <m/>
    <m/>
    <x v="51"/>
    <n v="16"/>
    <n v="7075181"/>
    <n v="695"/>
    <n v="65"/>
    <n v="37"/>
    <n v="3"/>
    <m/>
    <m/>
  </r>
  <r>
    <s v="Nordeste"/>
    <x v="8"/>
    <m/>
    <s v="21"/>
    <m/>
    <m/>
    <m/>
    <x v="52"/>
    <n v="16"/>
    <n v="7075181"/>
    <n v="797"/>
    <n v="102"/>
    <n v="40"/>
    <n v="3"/>
    <m/>
    <m/>
  </r>
  <r>
    <s v="Nordeste"/>
    <x v="8"/>
    <m/>
    <s v="21"/>
    <m/>
    <m/>
    <m/>
    <x v="53"/>
    <n v="16"/>
    <n v="7075181"/>
    <n v="1040"/>
    <n v="243"/>
    <n v="44"/>
    <n v="4"/>
    <m/>
    <m/>
  </r>
  <r>
    <s v="Nordeste"/>
    <x v="8"/>
    <m/>
    <s v="21"/>
    <m/>
    <m/>
    <m/>
    <x v="54"/>
    <n v="17"/>
    <n v="7075181"/>
    <n v="1205"/>
    <n v="165"/>
    <n v="48"/>
    <n v="4"/>
    <m/>
    <m/>
  </r>
  <r>
    <s v="Nordeste"/>
    <x v="8"/>
    <m/>
    <s v="21"/>
    <m/>
    <m/>
    <m/>
    <x v="55"/>
    <n v="17"/>
    <n v="7075181"/>
    <n v="1320"/>
    <n v="115"/>
    <n v="54"/>
    <n v="6"/>
    <m/>
    <m/>
  </r>
  <r>
    <s v="Nordeste"/>
    <x v="8"/>
    <m/>
    <s v="21"/>
    <m/>
    <m/>
    <m/>
    <x v="56"/>
    <n v="17"/>
    <n v="7075181"/>
    <n v="1396"/>
    <n v="76"/>
    <n v="60"/>
    <n v="6"/>
    <m/>
    <m/>
  </r>
  <r>
    <s v="Nordeste"/>
    <x v="8"/>
    <m/>
    <s v="21"/>
    <m/>
    <m/>
    <m/>
    <x v="57"/>
    <n v="17"/>
    <n v="7075181"/>
    <n v="1604"/>
    <n v="208"/>
    <n v="66"/>
    <n v="6"/>
    <m/>
    <m/>
  </r>
  <r>
    <s v="Nordeste"/>
    <x v="8"/>
    <m/>
    <s v="21"/>
    <m/>
    <m/>
    <m/>
    <x v="58"/>
    <n v="17"/>
    <n v="7075181"/>
    <n v="1757"/>
    <n v="153"/>
    <n v="76"/>
    <n v="10"/>
    <m/>
    <m/>
  </r>
  <r>
    <s v="Nordeste"/>
    <x v="8"/>
    <m/>
    <s v="21"/>
    <m/>
    <m/>
    <m/>
    <x v="59"/>
    <n v="17"/>
    <n v="7075181"/>
    <n v="1951"/>
    <n v="194"/>
    <n v="88"/>
    <n v="12"/>
    <m/>
    <m/>
  </r>
  <r>
    <s v="Nordeste"/>
    <x v="8"/>
    <m/>
    <s v="21"/>
    <m/>
    <m/>
    <m/>
    <x v="60"/>
    <n v="17"/>
    <n v="7075181"/>
    <n v="2105"/>
    <n v="154"/>
    <n v="100"/>
    <n v="12"/>
    <m/>
    <m/>
  </r>
  <r>
    <s v="Nordeste"/>
    <x v="8"/>
    <m/>
    <s v="21"/>
    <m/>
    <m/>
    <m/>
    <x v="61"/>
    <n v="18"/>
    <n v="7075181"/>
    <n v="2223"/>
    <n v="118"/>
    <n v="112"/>
    <n v="12"/>
    <m/>
    <m/>
  </r>
  <r>
    <s v="Nordeste"/>
    <x v="8"/>
    <m/>
    <s v="21"/>
    <m/>
    <m/>
    <m/>
    <x v="62"/>
    <n v="18"/>
    <n v="7075181"/>
    <n v="2410"/>
    <n v="187"/>
    <n v="125"/>
    <n v="13"/>
    <m/>
    <m/>
  </r>
  <r>
    <s v="Nordeste"/>
    <x v="8"/>
    <m/>
    <s v="21"/>
    <m/>
    <m/>
    <m/>
    <x v="63"/>
    <n v="18"/>
    <n v="7075181"/>
    <n v="2528"/>
    <n v="118"/>
    <n v="145"/>
    <n v="20"/>
    <m/>
    <m/>
  </r>
  <r>
    <s v="Nordeste"/>
    <x v="8"/>
    <m/>
    <s v="21"/>
    <m/>
    <m/>
    <m/>
    <x v="64"/>
    <n v="18"/>
    <n v="7075181"/>
    <n v="2804"/>
    <n v="276"/>
    <n v="166"/>
    <n v="21"/>
    <m/>
    <m/>
  </r>
  <r>
    <s v="Nordeste"/>
    <x v="8"/>
    <m/>
    <s v="21"/>
    <m/>
    <m/>
    <m/>
    <x v="65"/>
    <n v="18"/>
    <n v="7075181"/>
    <n v="3190"/>
    <n v="386"/>
    <n v="184"/>
    <n v="18"/>
    <m/>
    <m/>
  </r>
  <r>
    <s v="Nordeste"/>
    <x v="8"/>
    <m/>
    <s v="21"/>
    <m/>
    <m/>
    <m/>
    <x v="66"/>
    <n v="18"/>
    <n v="7075181"/>
    <n v="3506"/>
    <n v="316"/>
    <n v="204"/>
    <n v="20"/>
    <m/>
    <m/>
  </r>
  <r>
    <s v="Nordeste"/>
    <x v="8"/>
    <m/>
    <s v="21"/>
    <m/>
    <m/>
    <m/>
    <x v="67"/>
    <n v="18"/>
    <n v="7075181"/>
    <n v="3805"/>
    <n v="299"/>
    <n v="224"/>
    <n v="20"/>
    <m/>
    <m/>
  </r>
  <r>
    <s v="Nordeste"/>
    <x v="8"/>
    <m/>
    <s v="21"/>
    <m/>
    <m/>
    <m/>
    <x v="68"/>
    <n v="19"/>
    <n v="7075181"/>
    <n v="4040"/>
    <n v="235"/>
    <n v="237"/>
    <n v="13"/>
    <m/>
    <m/>
  </r>
  <r>
    <s v="Nordeste"/>
    <x v="8"/>
    <m/>
    <s v="21"/>
    <m/>
    <m/>
    <m/>
    <x v="69"/>
    <n v="19"/>
    <n v="7075181"/>
    <n v="4227"/>
    <n v="187"/>
    <n v="249"/>
    <n v="12"/>
    <m/>
    <m/>
  </r>
  <r>
    <s v="Nordeste"/>
    <x v="8"/>
    <m/>
    <s v="21"/>
    <m/>
    <m/>
    <m/>
    <x v="70"/>
    <n v="19"/>
    <n v="7075181"/>
    <n v="4530"/>
    <n v="303"/>
    <n v="271"/>
    <n v="22"/>
    <m/>
    <m/>
  </r>
  <r>
    <s v="Nordeste"/>
    <x v="8"/>
    <m/>
    <s v="21"/>
    <m/>
    <m/>
    <m/>
    <x v="71"/>
    <n v="19"/>
    <n v="7075181"/>
    <n v="5028"/>
    <n v="498"/>
    <n v="291"/>
    <n v="20"/>
    <m/>
    <m/>
  </r>
  <r>
    <s v="Nordeste"/>
    <x v="8"/>
    <m/>
    <s v="21"/>
    <m/>
    <m/>
    <m/>
    <x v="72"/>
    <n v="19"/>
    <n v="7075181"/>
    <n v="5389"/>
    <n v="361"/>
    <n v="305"/>
    <n v="14"/>
    <m/>
    <m/>
  </r>
  <r>
    <s v="Nordeste"/>
    <x v="8"/>
    <m/>
    <s v="21"/>
    <m/>
    <m/>
    <m/>
    <x v="73"/>
    <n v="19"/>
    <n v="7075181"/>
    <n v="5909"/>
    <n v="520"/>
    <n v="330"/>
    <n v="25"/>
    <m/>
    <m/>
  </r>
  <r>
    <s v="Nordeste"/>
    <x v="8"/>
    <m/>
    <s v="21"/>
    <m/>
    <m/>
    <m/>
    <x v="74"/>
    <n v="19"/>
    <n v="7075181"/>
    <n v="6765"/>
    <n v="856"/>
    <n v="355"/>
    <n v="25"/>
    <m/>
    <m/>
  </r>
  <r>
    <s v="Nordeste"/>
    <x v="8"/>
    <m/>
    <s v="21"/>
    <m/>
    <m/>
    <m/>
    <x v="75"/>
    <n v="20"/>
    <n v="7075181"/>
    <n v="7599"/>
    <n v="834"/>
    <n v="379"/>
    <n v="24"/>
    <m/>
    <m/>
  </r>
  <r>
    <s v="Nordeste"/>
    <x v="8"/>
    <m/>
    <s v="21"/>
    <m/>
    <m/>
    <m/>
    <x v="76"/>
    <n v="20"/>
    <n v="7075181"/>
    <n v="8144"/>
    <n v="545"/>
    <n v="399"/>
    <n v="20"/>
    <m/>
    <m/>
  </r>
  <r>
    <s v="Nordeste"/>
    <x v="8"/>
    <m/>
    <s v="21"/>
    <m/>
    <m/>
    <m/>
    <x v="77"/>
    <n v="20"/>
    <n v="7075181"/>
    <n v="8526"/>
    <n v="382"/>
    <n v="423"/>
    <n v="24"/>
    <m/>
    <m/>
  </r>
  <r>
    <s v="Nordeste"/>
    <x v="8"/>
    <m/>
    <s v="21"/>
    <m/>
    <m/>
    <m/>
    <x v="78"/>
    <n v="20"/>
    <n v="7075181"/>
    <n v="9112"/>
    <n v="586"/>
    <n v="444"/>
    <n v="21"/>
    <m/>
    <m/>
  </r>
  <r>
    <s v="Nordeste"/>
    <x v="8"/>
    <m/>
    <s v="21"/>
    <m/>
    <m/>
    <m/>
    <x v="79"/>
    <n v="20"/>
    <n v="7075181"/>
    <n v="9801"/>
    <n v="689"/>
    <n v="470"/>
    <n v="26"/>
    <m/>
    <m/>
  </r>
  <r>
    <s v="Nordeste"/>
    <x v="8"/>
    <m/>
    <s v="21"/>
    <m/>
    <m/>
    <m/>
    <x v="80"/>
    <n v="20"/>
    <n v="7075181"/>
    <n v="10739"/>
    <n v="938"/>
    <n v="496"/>
    <n v="26"/>
    <m/>
    <m/>
  </r>
  <r>
    <s v="Nordeste"/>
    <x v="8"/>
    <m/>
    <s v="21"/>
    <m/>
    <m/>
    <m/>
    <x v="81"/>
    <n v="20"/>
    <n v="7075181"/>
    <n v="11592"/>
    <n v="853"/>
    <n v="524"/>
    <n v="28"/>
    <m/>
    <m/>
  </r>
  <r>
    <s v="Nordeste"/>
    <x v="8"/>
    <m/>
    <s v="21"/>
    <m/>
    <m/>
    <m/>
    <x v="82"/>
    <n v="21"/>
    <n v="7075181"/>
    <n v="12492"/>
    <n v="900"/>
    <n v="549"/>
    <n v="25"/>
    <m/>
    <m/>
  </r>
  <r>
    <s v="Nordeste"/>
    <x v="8"/>
    <m/>
    <s v="21"/>
    <m/>
    <m/>
    <m/>
    <x v="83"/>
    <n v="21"/>
    <n v="7075181"/>
    <n v="13238"/>
    <n v="746"/>
    <n v="576"/>
    <n v="27"/>
    <m/>
    <m/>
  </r>
  <r>
    <s v="Nordeste"/>
    <x v="8"/>
    <m/>
    <s v="21"/>
    <m/>
    <m/>
    <m/>
    <x v="84"/>
    <n v="21"/>
    <n v="7075181"/>
    <n v="14198"/>
    <n v="960"/>
    <n v="604"/>
    <n v="28"/>
    <m/>
    <m/>
  </r>
  <r>
    <s v="Nordeste"/>
    <x v="8"/>
    <m/>
    <s v="21"/>
    <m/>
    <m/>
    <m/>
    <x v="85"/>
    <n v="21"/>
    <n v="7075181"/>
    <n v="15114"/>
    <n v="916"/>
    <n v="634"/>
    <n v="30"/>
    <m/>
    <m/>
  </r>
  <r>
    <s v="Nordeste"/>
    <x v="8"/>
    <m/>
    <s v="21"/>
    <m/>
    <m/>
    <m/>
    <x v="86"/>
    <n v="21"/>
    <n v="7075181"/>
    <n v="16058"/>
    <n v="944"/>
    <n v="663"/>
    <n v="29"/>
    <m/>
    <m/>
  </r>
  <r>
    <s v="Nordeste"/>
    <x v="8"/>
    <m/>
    <s v="21"/>
    <m/>
    <m/>
    <m/>
    <x v="87"/>
    <n v="21"/>
    <n v="7075181"/>
    <n v="17212"/>
    <n v="1154"/>
    <n v="693"/>
    <n v="30"/>
    <m/>
    <m/>
  </r>
  <r>
    <s v="Nordeste"/>
    <x v="8"/>
    <m/>
    <s v="21"/>
    <m/>
    <m/>
    <m/>
    <x v="88"/>
    <n v="21"/>
    <n v="7075181"/>
    <n v="18767"/>
    <n v="1555"/>
    <n v="722"/>
    <n v="29"/>
    <m/>
    <m/>
  </r>
  <r>
    <s v="Nordeste"/>
    <x v="8"/>
    <m/>
    <s v="21"/>
    <m/>
    <m/>
    <m/>
    <x v="89"/>
    <n v="22"/>
    <n v="7075181"/>
    <n v="21191"/>
    <n v="2424"/>
    <n v="754"/>
    <n v="32"/>
    <m/>
    <m/>
  </r>
  <r>
    <s v="Nordeste"/>
    <x v="8"/>
    <m/>
    <s v="21"/>
    <m/>
    <m/>
    <m/>
    <x v="90"/>
    <n v="22"/>
    <n v="7075181"/>
    <n v="22786"/>
    <n v="1595"/>
    <n v="784"/>
    <n v="30"/>
    <m/>
    <m/>
  </r>
  <r>
    <s v="Nordeste"/>
    <x v="8"/>
    <m/>
    <s v="21"/>
    <m/>
    <m/>
    <m/>
    <x v="91"/>
    <n v="22"/>
    <n v="7075181"/>
    <n v="24278"/>
    <n v="1492"/>
    <n v="817"/>
    <n v="33"/>
    <m/>
    <m/>
  </r>
  <r>
    <s v="Nordeste"/>
    <x v="8"/>
    <m/>
    <s v="21"/>
    <m/>
    <m/>
    <m/>
    <x v="92"/>
    <n v="22"/>
    <n v="7075181"/>
    <n v="26145"/>
    <n v="1867"/>
    <n v="853"/>
    <n v="36"/>
    <m/>
    <m/>
  </r>
  <r>
    <s v="Nordeste"/>
    <x v="8"/>
    <m/>
    <s v="21"/>
    <m/>
    <m/>
    <m/>
    <x v="93"/>
    <n v="22"/>
    <n v="7075181"/>
    <n v="27979"/>
    <n v="1834"/>
    <n v="887"/>
    <n v="34"/>
    <m/>
    <m/>
  </r>
  <r>
    <s v="Nordeste"/>
    <x v="8"/>
    <m/>
    <s v="21"/>
    <m/>
    <m/>
    <m/>
    <x v="94"/>
    <n v="22"/>
    <n v="7075181"/>
    <n v="30482"/>
    <n v="2503"/>
    <n v="911"/>
    <n v="24"/>
    <m/>
    <m/>
  </r>
  <r>
    <s v="Nordeste"/>
    <x v="8"/>
    <m/>
    <s v="21"/>
    <m/>
    <m/>
    <m/>
    <x v="95"/>
    <n v="22"/>
    <n v="7075181"/>
    <n v="32620"/>
    <n v="2138"/>
    <n v="932"/>
    <n v="21"/>
    <m/>
    <m/>
  </r>
  <r>
    <s v="Nordeste"/>
    <x v="8"/>
    <m/>
    <s v="21"/>
    <m/>
    <m/>
    <m/>
    <x v="96"/>
    <n v="23"/>
    <n v="7075181"/>
    <n v="34639"/>
    <n v="2019"/>
    <n v="955"/>
    <n v="23"/>
    <m/>
    <m/>
  </r>
  <r>
    <s v="Nordeste"/>
    <x v="8"/>
    <m/>
    <s v="21"/>
    <m/>
    <m/>
    <m/>
    <x v="97"/>
    <n v="23"/>
    <n v="7075181"/>
    <n v="35297"/>
    <n v="658"/>
    <n v="976"/>
    <n v="21"/>
    <m/>
    <m/>
  </r>
  <r>
    <s v="Nordeste"/>
    <x v="8"/>
    <m/>
    <s v="21"/>
    <m/>
    <m/>
    <m/>
    <x v="98"/>
    <n v="23"/>
    <n v="7075181"/>
    <n v="36625"/>
    <n v="1328"/>
    <n v="997"/>
    <n v="21"/>
    <m/>
    <m/>
  </r>
  <r>
    <s v="Nordeste"/>
    <x v="8"/>
    <m/>
    <s v="21"/>
    <m/>
    <m/>
    <m/>
    <x v="99"/>
    <n v="23"/>
    <n v="7075181"/>
    <n v="38174"/>
    <n v="1549"/>
    <n v="1028"/>
    <n v="31"/>
    <m/>
    <m/>
  </r>
  <r>
    <s v="Nordeste"/>
    <x v="8"/>
    <m/>
    <s v="21"/>
    <m/>
    <m/>
    <m/>
    <x v="100"/>
    <n v="23"/>
    <n v="7075181"/>
    <n v="40629"/>
    <n v="2455"/>
    <n v="1062"/>
    <n v="34"/>
    <m/>
    <m/>
  </r>
  <r>
    <s v="Nordeste"/>
    <x v="8"/>
    <m/>
    <s v="21"/>
    <m/>
    <m/>
    <m/>
    <x v="101"/>
    <n v="23"/>
    <n v="7075181"/>
    <n v="43313"/>
    <n v="2684"/>
    <n v="1095"/>
    <n v="33"/>
    <m/>
    <m/>
  </r>
  <r>
    <s v="Nordeste"/>
    <x v="8"/>
    <m/>
    <s v="21"/>
    <m/>
    <m/>
    <m/>
    <x v="102"/>
    <n v="23"/>
    <n v="7075181"/>
    <n v="45470"/>
    <n v="2157"/>
    <n v="1132"/>
    <n v="37"/>
    <m/>
    <m/>
  </r>
  <r>
    <s v="Nordeste"/>
    <x v="8"/>
    <m/>
    <s v="21"/>
    <m/>
    <m/>
    <m/>
    <x v="103"/>
    <n v="24"/>
    <n v="7075181"/>
    <n v="47593"/>
    <n v="2123"/>
    <n v="1170"/>
    <n v="38"/>
    <m/>
    <m/>
  </r>
  <r>
    <s v="Nordeste"/>
    <x v="8"/>
    <m/>
    <s v="21"/>
    <m/>
    <m/>
    <m/>
    <x v="104"/>
    <n v="24"/>
    <n v="7075181"/>
    <n v="49371"/>
    <n v="1778"/>
    <n v="1247"/>
    <n v="77"/>
    <m/>
    <m/>
  </r>
  <r>
    <s v="Nordeste"/>
    <x v="8"/>
    <m/>
    <s v="21"/>
    <m/>
    <m/>
    <m/>
    <x v="105"/>
    <n v="24"/>
    <n v="7075181"/>
    <n v="52069"/>
    <n v="2698"/>
    <n v="1285"/>
    <n v="38"/>
    <m/>
    <m/>
  </r>
  <r>
    <s v="Nordeste"/>
    <x v="8"/>
    <m/>
    <s v="21"/>
    <m/>
    <m/>
    <m/>
    <x v="106"/>
    <n v="24"/>
    <n v="7075181"/>
    <n v="53508"/>
    <n v="1439"/>
    <n v="1322"/>
    <n v="37"/>
    <m/>
    <m/>
  </r>
  <r>
    <s v="Nordeste"/>
    <x v="8"/>
    <m/>
    <s v="21"/>
    <m/>
    <m/>
    <m/>
    <x v="107"/>
    <n v="24"/>
    <n v="7075181"/>
    <n v="55680"/>
    <n v="2172"/>
    <n v="1360"/>
    <n v="38"/>
    <m/>
    <m/>
  </r>
  <r>
    <s v="Nordeste"/>
    <x v="8"/>
    <m/>
    <s v="21"/>
    <m/>
    <m/>
    <m/>
    <x v="108"/>
    <n v="24"/>
    <n v="7075181"/>
    <n v="57605"/>
    <n v="1925"/>
    <n v="1399"/>
    <n v="39"/>
    <m/>
    <m/>
  </r>
  <r>
    <s v="Nordeste"/>
    <x v="8"/>
    <m/>
    <s v="21"/>
    <m/>
    <m/>
    <m/>
    <x v="109"/>
    <n v="24"/>
    <n v="7075181"/>
    <n v="58859"/>
    <n v="1254"/>
    <n v="1436"/>
    <n v="37"/>
    <m/>
    <m/>
  </r>
  <r>
    <s v="Nordeste"/>
    <x v="8"/>
    <m/>
    <s v="21"/>
    <m/>
    <m/>
    <m/>
    <x v="110"/>
    <n v="25"/>
    <n v="7075181"/>
    <n v="59850"/>
    <n v="991"/>
    <n v="1467"/>
    <n v="31"/>
    <m/>
    <m/>
  </r>
  <r>
    <s v="Nordeste"/>
    <x v="8"/>
    <m/>
    <s v="21"/>
    <m/>
    <m/>
    <m/>
    <x v="111"/>
    <n v="25"/>
    <n v="7075181"/>
    <n v="60592"/>
    <n v="742"/>
    <n v="1499"/>
    <n v="32"/>
    <m/>
    <m/>
  </r>
  <r>
    <s v="Nordeste"/>
    <x v="8"/>
    <m/>
    <s v="21"/>
    <m/>
    <m/>
    <m/>
    <x v="112"/>
    <n v="25"/>
    <n v="7075181"/>
    <n v="62711"/>
    <n v="2119"/>
    <n v="1537"/>
    <n v="38"/>
    <m/>
    <m/>
  </r>
  <r>
    <s v="Nordeste"/>
    <x v="8"/>
    <m/>
    <s v="21"/>
    <m/>
    <m/>
    <m/>
    <x v="113"/>
    <n v="25"/>
    <n v="7075181"/>
    <n v="64735"/>
    <n v="2024"/>
    <n v="1570"/>
    <n v="33"/>
    <m/>
    <m/>
  </r>
  <r>
    <s v="Nordeste"/>
    <x v="8"/>
    <m/>
    <s v="21"/>
    <m/>
    <m/>
    <m/>
    <x v="114"/>
    <n v="25"/>
    <n v="7075181"/>
    <n v="66091"/>
    <n v="1356"/>
    <n v="1607"/>
    <n v="37"/>
    <m/>
    <m/>
  </r>
  <r>
    <s v="Nordeste"/>
    <x v="8"/>
    <m/>
    <s v="21"/>
    <m/>
    <m/>
    <m/>
    <x v="115"/>
    <n v="25"/>
    <n v="7075181"/>
    <n v="68500"/>
    <n v="2409"/>
    <n v="1645"/>
    <n v="38"/>
    <m/>
    <m/>
  </r>
  <r>
    <s v="Nordeste"/>
    <x v="8"/>
    <m/>
    <s v="21"/>
    <m/>
    <m/>
    <m/>
    <x v="116"/>
    <n v="25"/>
    <n v="7075181"/>
    <n v="69673"/>
    <n v="1173"/>
    <n v="1684"/>
    <n v="39"/>
    <m/>
    <m/>
  </r>
  <r>
    <s v="Nordeste"/>
    <x v="8"/>
    <m/>
    <s v="21"/>
    <m/>
    <m/>
    <m/>
    <x v="117"/>
    <n v="26"/>
    <n v="7075181"/>
    <n v="70059"/>
    <n v="386"/>
    <n v="1721"/>
    <n v="37"/>
    <m/>
    <m/>
  </r>
  <r>
    <s v="Nordeste"/>
    <x v="8"/>
    <m/>
    <s v="21"/>
    <m/>
    <m/>
    <m/>
    <x v="118"/>
    <n v="26"/>
    <n v="7075181"/>
    <n v="70689"/>
    <n v="630"/>
    <n v="1760"/>
    <n v="39"/>
    <m/>
    <m/>
  </r>
  <r>
    <s v="Nordeste"/>
    <x v="8"/>
    <m/>
    <s v="21"/>
    <m/>
    <m/>
    <m/>
    <x v="119"/>
    <n v="26"/>
    <n v="7075181"/>
    <n v="72021"/>
    <n v="1332"/>
    <n v="1797"/>
    <n v="37"/>
    <m/>
    <m/>
  </r>
  <r>
    <s v="Nordeste"/>
    <x v="8"/>
    <m/>
    <s v="21"/>
    <m/>
    <m/>
    <m/>
    <x v="120"/>
    <n v="26"/>
    <n v="7075181"/>
    <n v="73314"/>
    <n v="1293"/>
    <n v="1836"/>
    <n v="39"/>
    <m/>
    <m/>
  </r>
  <r>
    <s v="Nordeste"/>
    <x v="8"/>
    <m/>
    <s v="21"/>
    <m/>
    <m/>
    <m/>
    <x v="121"/>
    <n v="26"/>
    <n v="7075181"/>
    <n v="74925"/>
    <n v="1611"/>
    <n v="1871"/>
    <n v="35"/>
    <m/>
    <m/>
  </r>
  <r>
    <s v="Nordeste"/>
    <x v="8"/>
    <m/>
    <s v="21"/>
    <m/>
    <m/>
    <m/>
    <x v="122"/>
    <n v="26"/>
    <n v="7075181"/>
    <n v="76698"/>
    <n v="1773"/>
    <n v="1906"/>
    <n v="35"/>
    <m/>
    <m/>
  </r>
  <r>
    <s v="Nordeste"/>
    <x v="8"/>
    <m/>
    <s v="21"/>
    <m/>
    <m/>
    <m/>
    <x v="123"/>
    <n v="26"/>
    <n v="7075181"/>
    <n v="78115"/>
    <n v="1417"/>
    <n v="1943"/>
    <n v="37"/>
    <m/>
    <m/>
  </r>
  <r>
    <s v="Nordeste"/>
    <x v="8"/>
    <m/>
    <s v="21"/>
    <m/>
    <m/>
    <m/>
    <x v="124"/>
    <n v="27"/>
    <n v="7075181"/>
    <n v="78512"/>
    <n v="397"/>
    <n v="1982"/>
    <n v="39"/>
    <m/>
    <m/>
  </r>
  <r>
    <s v="Nordeste"/>
    <x v="8"/>
    <m/>
    <s v="21"/>
    <m/>
    <m/>
    <m/>
    <x v="125"/>
    <n v="27"/>
    <n v="7075181"/>
    <n v="78969"/>
    <n v="457"/>
    <n v="2012"/>
    <n v="30"/>
    <m/>
    <m/>
  </r>
  <r>
    <s v="Nordeste"/>
    <x v="8"/>
    <m/>
    <s v="21"/>
    <m/>
    <m/>
    <m/>
    <x v="126"/>
    <n v="27"/>
    <n v="7075181"/>
    <n v="80451"/>
    <n v="1482"/>
    <n v="2048"/>
    <n v="36"/>
    <m/>
    <m/>
  </r>
  <r>
    <s v="Nordeste"/>
    <x v="8"/>
    <m/>
    <s v="21"/>
    <m/>
    <m/>
    <m/>
    <x v="127"/>
    <n v="27"/>
    <n v="7075181"/>
    <n v="83256"/>
    <n v="2805"/>
    <n v="2081"/>
    <n v="33"/>
    <m/>
    <m/>
  </r>
  <r>
    <s v="Nordeste"/>
    <x v="8"/>
    <m/>
    <s v="21"/>
    <m/>
    <m/>
    <m/>
    <x v="128"/>
    <n v="27"/>
    <n v="7075181"/>
    <n v="86025"/>
    <n v="2769"/>
    <n v="2119"/>
    <n v="38"/>
    <m/>
    <m/>
  </r>
  <r>
    <s v="Nordeste"/>
    <x v="8"/>
    <m/>
    <s v="21"/>
    <m/>
    <m/>
    <m/>
    <x v="129"/>
    <n v="27"/>
    <n v="7075181"/>
    <n v="88214"/>
    <n v="2189"/>
    <n v="2153"/>
    <n v="34"/>
    <m/>
    <m/>
  </r>
  <r>
    <s v="Nordeste"/>
    <x v="8"/>
    <m/>
    <s v="21"/>
    <m/>
    <m/>
    <m/>
    <x v="130"/>
    <n v="27"/>
    <n v="7075181"/>
    <n v="89057"/>
    <n v="843"/>
    <n v="2185"/>
    <n v="32"/>
    <m/>
    <m/>
  </r>
  <r>
    <s v="Nordeste"/>
    <x v="8"/>
    <m/>
    <s v="21"/>
    <m/>
    <m/>
    <m/>
    <x v="131"/>
    <n v="28"/>
    <n v="7075181"/>
    <n v="89714"/>
    <n v="657"/>
    <n v="2219"/>
    <n v="34"/>
    <m/>
    <m/>
  </r>
  <r>
    <s v="Nordeste"/>
    <x v="8"/>
    <m/>
    <s v="21"/>
    <m/>
    <m/>
    <m/>
    <x v="132"/>
    <n v="28"/>
    <n v="7075181"/>
    <n v="90251"/>
    <n v="537"/>
    <n v="2250"/>
    <n v="31"/>
    <m/>
    <m/>
  </r>
  <r>
    <s v="Nordeste"/>
    <x v="8"/>
    <m/>
    <s v="21"/>
    <m/>
    <m/>
    <m/>
    <x v="133"/>
    <n v="28"/>
    <n v="7075181"/>
    <n v="92088"/>
    <n v="1837"/>
    <n v="2286"/>
    <n v="36"/>
    <m/>
    <m/>
  </r>
  <r>
    <s v="Nordeste"/>
    <x v="8"/>
    <m/>
    <s v="21"/>
    <m/>
    <m/>
    <m/>
    <x v="134"/>
    <n v="28"/>
    <n v="7075181"/>
    <n v="92939"/>
    <n v="851"/>
    <n v="2324"/>
    <n v="38"/>
    <m/>
    <m/>
  </r>
  <r>
    <s v="Nordeste"/>
    <x v="9"/>
    <m/>
    <s v="22"/>
    <m/>
    <m/>
    <m/>
    <x v="0"/>
    <n v="9"/>
    <n v="3273227"/>
    <n v="0"/>
    <n v="0"/>
    <n v="0"/>
    <n v="0"/>
    <m/>
    <m/>
  </r>
  <r>
    <s v="Nordeste"/>
    <x v="9"/>
    <m/>
    <s v="22"/>
    <m/>
    <m/>
    <m/>
    <x v="1"/>
    <n v="9"/>
    <n v="3273227"/>
    <n v="0"/>
    <n v="0"/>
    <n v="0"/>
    <n v="0"/>
    <m/>
    <m/>
  </r>
  <r>
    <s v="Nordeste"/>
    <x v="9"/>
    <m/>
    <s v="22"/>
    <m/>
    <m/>
    <m/>
    <x v="2"/>
    <n v="9"/>
    <n v="3273227"/>
    <n v="0"/>
    <n v="0"/>
    <n v="0"/>
    <n v="0"/>
    <m/>
    <m/>
  </r>
  <r>
    <s v="Nordeste"/>
    <x v="9"/>
    <m/>
    <s v="22"/>
    <m/>
    <m/>
    <m/>
    <x v="3"/>
    <n v="9"/>
    <n v="3273227"/>
    <n v="0"/>
    <n v="0"/>
    <n v="0"/>
    <n v="0"/>
    <m/>
    <m/>
  </r>
  <r>
    <s v="Nordeste"/>
    <x v="9"/>
    <m/>
    <s v="22"/>
    <m/>
    <m/>
    <m/>
    <x v="4"/>
    <n v="9"/>
    <n v="3273227"/>
    <n v="0"/>
    <n v="0"/>
    <n v="0"/>
    <n v="0"/>
    <m/>
    <m/>
  </r>
  <r>
    <s v="Nordeste"/>
    <x v="9"/>
    <m/>
    <s v="22"/>
    <m/>
    <m/>
    <m/>
    <x v="5"/>
    <n v="10"/>
    <n v="3273227"/>
    <n v="0"/>
    <n v="0"/>
    <n v="0"/>
    <n v="0"/>
    <m/>
    <m/>
  </r>
  <r>
    <s v="Nordeste"/>
    <x v="9"/>
    <m/>
    <s v="22"/>
    <m/>
    <m/>
    <m/>
    <x v="6"/>
    <n v="10"/>
    <n v="3273227"/>
    <n v="0"/>
    <n v="0"/>
    <n v="0"/>
    <n v="0"/>
    <m/>
    <m/>
  </r>
  <r>
    <s v="Nordeste"/>
    <x v="9"/>
    <m/>
    <s v="22"/>
    <m/>
    <m/>
    <m/>
    <x v="7"/>
    <n v="10"/>
    <n v="3273227"/>
    <n v="0"/>
    <n v="0"/>
    <n v="0"/>
    <n v="0"/>
    <m/>
    <m/>
  </r>
  <r>
    <s v="Nordeste"/>
    <x v="9"/>
    <m/>
    <s v="22"/>
    <m/>
    <m/>
    <m/>
    <x v="8"/>
    <n v="10"/>
    <n v="3273227"/>
    <n v="0"/>
    <n v="0"/>
    <n v="0"/>
    <n v="0"/>
    <m/>
    <m/>
  </r>
  <r>
    <s v="Nordeste"/>
    <x v="9"/>
    <m/>
    <s v="22"/>
    <m/>
    <m/>
    <m/>
    <x v="9"/>
    <n v="10"/>
    <n v="3273227"/>
    <n v="0"/>
    <n v="0"/>
    <n v="0"/>
    <n v="0"/>
    <m/>
    <m/>
  </r>
  <r>
    <s v="Nordeste"/>
    <x v="9"/>
    <m/>
    <s v="22"/>
    <m/>
    <m/>
    <m/>
    <x v="10"/>
    <n v="10"/>
    <n v="3273227"/>
    <n v="0"/>
    <n v="0"/>
    <n v="0"/>
    <n v="0"/>
    <m/>
    <m/>
  </r>
  <r>
    <s v="Nordeste"/>
    <x v="9"/>
    <m/>
    <s v="22"/>
    <m/>
    <m/>
    <m/>
    <x v="11"/>
    <n v="10"/>
    <n v="3273227"/>
    <n v="0"/>
    <n v="0"/>
    <n v="0"/>
    <n v="0"/>
    <m/>
    <m/>
  </r>
  <r>
    <s v="Nordeste"/>
    <x v="9"/>
    <m/>
    <s v="22"/>
    <m/>
    <m/>
    <m/>
    <x v="12"/>
    <n v="11"/>
    <n v="3273227"/>
    <n v="0"/>
    <n v="0"/>
    <n v="0"/>
    <n v="0"/>
    <m/>
    <m/>
  </r>
  <r>
    <s v="Nordeste"/>
    <x v="9"/>
    <m/>
    <s v="22"/>
    <m/>
    <m/>
    <m/>
    <x v="13"/>
    <n v="11"/>
    <n v="3273227"/>
    <n v="0"/>
    <n v="0"/>
    <n v="0"/>
    <n v="0"/>
    <m/>
    <m/>
  </r>
  <r>
    <s v="Nordeste"/>
    <x v="9"/>
    <m/>
    <s v="22"/>
    <m/>
    <m/>
    <m/>
    <x v="14"/>
    <n v="11"/>
    <n v="3273227"/>
    <n v="0"/>
    <n v="0"/>
    <n v="0"/>
    <n v="0"/>
    <m/>
    <m/>
  </r>
  <r>
    <s v="Nordeste"/>
    <x v="9"/>
    <m/>
    <s v="22"/>
    <m/>
    <m/>
    <m/>
    <x v="15"/>
    <n v="11"/>
    <n v="3273227"/>
    <n v="0"/>
    <n v="0"/>
    <n v="0"/>
    <n v="0"/>
    <m/>
    <m/>
  </r>
  <r>
    <s v="Nordeste"/>
    <x v="9"/>
    <m/>
    <s v="22"/>
    <m/>
    <m/>
    <m/>
    <x v="16"/>
    <n v="11"/>
    <n v="3273227"/>
    <n v="0"/>
    <n v="0"/>
    <n v="0"/>
    <n v="0"/>
    <m/>
    <m/>
  </r>
  <r>
    <s v="Nordeste"/>
    <x v="9"/>
    <m/>
    <s v="22"/>
    <m/>
    <m/>
    <m/>
    <x v="17"/>
    <n v="11"/>
    <n v="3273227"/>
    <n v="0"/>
    <n v="0"/>
    <n v="0"/>
    <n v="0"/>
    <m/>
    <m/>
  </r>
  <r>
    <s v="Nordeste"/>
    <x v="9"/>
    <m/>
    <s v="22"/>
    <m/>
    <m/>
    <m/>
    <x v="18"/>
    <n v="11"/>
    <n v="3273227"/>
    <n v="0"/>
    <n v="0"/>
    <n v="0"/>
    <n v="0"/>
    <m/>
    <m/>
  </r>
  <r>
    <s v="Nordeste"/>
    <x v="9"/>
    <m/>
    <s v="22"/>
    <m/>
    <m/>
    <m/>
    <x v="19"/>
    <n v="12"/>
    <n v="3273227"/>
    <n v="0"/>
    <n v="0"/>
    <n v="0"/>
    <n v="0"/>
    <m/>
    <m/>
  </r>
  <r>
    <s v="Nordeste"/>
    <x v="9"/>
    <m/>
    <s v="22"/>
    <m/>
    <m/>
    <m/>
    <x v="20"/>
    <n v="12"/>
    <n v="3273227"/>
    <n v="0"/>
    <n v="0"/>
    <n v="0"/>
    <n v="0"/>
    <m/>
    <m/>
  </r>
  <r>
    <s v="Nordeste"/>
    <x v="9"/>
    <m/>
    <s v="22"/>
    <m/>
    <m/>
    <m/>
    <x v="21"/>
    <n v="12"/>
    <n v="3273227"/>
    <n v="0"/>
    <n v="0"/>
    <n v="0"/>
    <n v="0"/>
    <m/>
    <m/>
  </r>
  <r>
    <s v="Nordeste"/>
    <x v="9"/>
    <m/>
    <s v="22"/>
    <m/>
    <m/>
    <m/>
    <x v="22"/>
    <n v="12"/>
    <n v="3273227"/>
    <n v="0"/>
    <n v="0"/>
    <n v="0"/>
    <n v="0"/>
    <m/>
    <m/>
  </r>
  <r>
    <s v="Nordeste"/>
    <x v="9"/>
    <m/>
    <s v="22"/>
    <m/>
    <m/>
    <m/>
    <x v="23"/>
    <n v="12"/>
    <n v="3273227"/>
    <n v="0"/>
    <n v="0"/>
    <n v="0"/>
    <n v="0"/>
    <m/>
    <m/>
  </r>
  <r>
    <s v="Nordeste"/>
    <x v="9"/>
    <m/>
    <s v="22"/>
    <m/>
    <m/>
    <m/>
    <x v="24"/>
    <n v="12"/>
    <n v="3273227"/>
    <n v="3"/>
    <n v="3"/>
    <n v="0"/>
    <n v="0"/>
    <m/>
    <m/>
  </r>
  <r>
    <s v="Nordeste"/>
    <x v="9"/>
    <m/>
    <s v="22"/>
    <m/>
    <m/>
    <m/>
    <x v="25"/>
    <n v="12"/>
    <n v="3273227"/>
    <n v="4"/>
    <n v="1"/>
    <n v="0"/>
    <n v="0"/>
    <m/>
    <m/>
  </r>
  <r>
    <s v="Nordeste"/>
    <x v="9"/>
    <m/>
    <s v="22"/>
    <m/>
    <m/>
    <m/>
    <x v="26"/>
    <n v="13"/>
    <n v="3273227"/>
    <n v="4"/>
    <n v="0"/>
    <n v="0"/>
    <n v="0"/>
    <m/>
    <m/>
  </r>
  <r>
    <s v="Nordeste"/>
    <x v="9"/>
    <m/>
    <s v="22"/>
    <m/>
    <m/>
    <m/>
    <x v="27"/>
    <n v="13"/>
    <n v="3273227"/>
    <n v="6"/>
    <n v="2"/>
    <n v="0"/>
    <n v="0"/>
    <m/>
    <m/>
  </r>
  <r>
    <s v="Nordeste"/>
    <x v="9"/>
    <m/>
    <s v="22"/>
    <m/>
    <m/>
    <m/>
    <x v="28"/>
    <n v="13"/>
    <n v="3273227"/>
    <n v="6"/>
    <n v="0"/>
    <n v="0"/>
    <n v="0"/>
    <m/>
    <m/>
  </r>
  <r>
    <s v="Nordeste"/>
    <x v="9"/>
    <m/>
    <s v="22"/>
    <m/>
    <m/>
    <m/>
    <x v="29"/>
    <n v="13"/>
    <n v="3273227"/>
    <n v="8"/>
    <n v="2"/>
    <n v="0"/>
    <n v="0"/>
    <m/>
    <m/>
  </r>
  <r>
    <s v="Nordeste"/>
    <x v="9"/>
    <m/>
    <s v="22"/>
    <m/>
    <m/>
    <m/>
    <x v="30"/>
    <n v="13"/>
    <n v="3273227"/>
    <n v="9"/>
    <n v="1"/>
    <n v="0"/>
    <n v="0"/>
    <m/>
    <m/>
  </r>
  <r>
    <s v="Nordeste"/>
    <x v="9"/>
    <m/>
    <s v="22"/>
    <m/>
    <m/>
    <m/>
    <x v="31"/>
    <n v="13"/>
    <n v="3273227"/>
    <n v="9"/>
    <n v="0"/>
    <n v="0"/>
    <n v="0"/>
    <m/>
    <m/>
  </r>
  <r>
    <s v="Nordeste"/>
    <x v="9"/>
    <m/>
    <s v="22"/>
    <m/>
    <m/>
    <m/>
    <x v="32"/>
    <n v="13"/>
    <n v="3273227"/>
    <n v="11"/>
    <n v="2"/>
    <n v="1"/>
    <n v="1"/>
    <m/>
    <m/>
  </r>
  <r>
    <s v="Nordeste"/>
    <x v="9"/>
    <m/>
    <s v="22"/>
    <m/>
    <m/>
    <m/>
    <x v="33"/>
    <n v="14"/>
    <n v="3273227"/>
    <n v="14"/>
    <n v="3"/>
    <n v="1"/>
    <n v="0"/>
    <m/>
    <m/>
  </r>
  <r>
    <s v="Nordeste"/>
    <x v="9"/>
    <m/>
    <s v="22"/>
    <m/>
    <m/>
    <m/>
    <x v="34"/>
    <n v="14"/>
    <n v="3273227"/>
    <n v="16"/>
    <n v="2"/>
    <n v="3"/>
    <n v="2"/>
    <m/>
    <m/>
  </r>
  <r>
    <s v="Nordeste"/>
    <x v="9"/>
    <m/>
    <s v="22"/>
    <m/>
    <m/>
    <m/>
    <x v="35"/>
    <n v="14"/>
    <n v="3273227"/>
    <n v="18"/>
    <n v="2"/>
    <n v="4"/>
    <n v="1"/>
    <m/>
    <m/>
  </r>
  <r>
    <s v="Nordeste"/>
    <x v="9"/>
    <m/>
    <s v="22"/>
    <m/>
    <m/>
    <m/>
    <x v="36"/>
    <n v="14"/>
    <n v="3273227"/>
    <n v="18"/>
    <n v="0"/>
    <n v="4"/>
    <n v="0"/>
    <m/>
    <m/>
  </r>
  <r>
    <s v="Nordeste"/>
    <x v="9"/>
    <m/>
    <s v="22"/>
    <m/>
    <m/>
    <m/>
    <x v="37"/>
    <n v="14"/>
    <n v="3273227"/>
    <n v="19"/>
    <n v="1"/>
    <n v="4"/>
    <n v="0"/>
    <m/>
    <m/>
  </r>
  <r>
    <s v="Nordeste"/>
    <x v="9"/>
    <m/>
    <s v="22"/>
    <m/>
    <m/>
    <m/>
    <x v="38"/>
    <n v="14"/>
    <n v="3273227"/>
    <n v="21"/>
    <n v="2"/>
    <n v="4"/>
    <n v="0"/>
    <m/>
    <m/>
  </r>
  <r>
    <s v="Nordeste"/>
    <x v="9"/>
    <m/>
    <s v="22"/>
    <m/>
    <m/>
    <m/>
    <x v="39"/>
    <n v="14"/>
    <n v="3273227"/>
    <n v="22"/>
    <n v="1"/>
    <n v="4"/>
    <n v="0"/>
    <m/>
    <m/>
  </r>
  <r>
    <s v="Nordeste"/>
    <x v="9"/>
    <m/>
    <s v="22"/>
    <m/>
    <m/>
    <m/>
    <x v="40"/>
    <n v="15"/>
    <n v="3273227"/>
    <n v="23"/>
    <n v="1"/>
    <n v="4"/>
    <n v="0"/>
    <m/>
    <m/>
  </r>
  <r>
    <s v="Nordeste"/>
    <x v="9"/>
    <m/>
    <s v="22"/>
    <m/>
    <m/>
    <m/>
    <x v="41"/>
    <n v="15"/>
    <n v="3273227"/>
    <n v="23"/>
    <n v="0"/>
    <n v="4"/>
    <n v="0"/>
    <m/>
    <m/>
  </r>
  <r>
    <s v="Nordeste"/>
    <x v="9"/>
    <m/>
    <s v="22"/>
    <m/>
    <m/>
    <m/>
    <x v="42"/>
    <n v="15"/>
    <n v="3273227"/>
    <n v="28"/>
    <n v="5"/>
    <n v="4"/>
    <n v="0"/>
    <m/>
    <m/>
  </r>
  <r>
    <s v="Nordeste"/>
    <x v="9"/>
    <m/>
    <s v="22"/>
    <m/>
    <m/>
    <m/>
    <x v="43"/>
    <n v="15"/>
    <n v="3273227"/>
    <n v="31"/>
    <n v="3"/>
    <n v="5"/>
    <n v="1"/>
    <m/>
    <m/>
  </r>
  <r>
    <s v="Nordeste"/>
    <x v="9"/>
    <m/>
    <s v="22"/>
    <m/>
    <m/>
    <m/>
    <x v="44"/>
    <n v="15"/>
    <n v="3273227"/>
    <n v="38"/>
    <n v="7"/>
    <n v="6"/>
    <n v="1"/>
    <m/>
    <m/>
  </r>
  <r>
    <s v="Nordeste"/>
    <x v="9"/>
    <m/>
    <s v="22"/>
    <m/>
    <m/>
    <m/>
    <x v="45"/>
    <n v="15"/>
    <n v="3273227"/>
    <n v="40"/>
    <n v="2"/>
    <n v="7"/>
    <n v="1"/>
    <m/>
    <m/>
  </r>
  <r>
    <s v="Nordeste"/>
    <x v="9"/>
    <m/>
    <s v="22"/>
    <m/>
    <m/>
    <m/>
    <x v="46"/>
    <n v="15"/>
    <n v="3273227"/>
    <n v="41"/>
    <n v="1"/>
    <n v="7"/>
    <n v="0"/>
    <m/>
    <m/>
  </r>
  <r>
    <s v="Nordeste"/>
    <x v="9"/>
    <m/>
    <s v="22"/>
    <m/>
    <m/>
    <m/>
    <x v="47"/>
    <n v="16"/>
    <n v="3273227"/>
    <n v="44"/>
    <n v="3"/>
    <n v="7"/>
    <n v="0"/>
    <m/>
    <m/>
  </r>
  <r>
    <s v="Nordeste"/>
    <x v="9"/>
    <m/>
    <s v="22"/>
    <m/>
    <m/>
    <m/>
    <x v="48"/>
    <n v="16"/>
    <n v="3273227"/>
    <n v="50"/>
    <n v="6"/>
    <n v="8"/>
    <n v="1"/>
    <m/>
    <m/>
  </r>
  <r>
    <s v="Nordeste"/>
    <x v="9"/>
    <m/>
    <s v="22"/>
    <m/>
    <m/>
    <m/>
    <x v="49"/>
    <n v="16"/>
    <n v="3273227"/>
    <n v="58"/>
    <n v="8"/>
    <n v="8"/>
    <n v="0"/>
    <m/>
    <m/>
  </r>
  <r>
    <s v="Nordeste"/>
    <x v="9"/>
    <m/>
    <s v="22"/>
    <m/>
    <m/>
    <m/>
    <x v="50"/>
    <n v="16"/>
    <n v="3273227"/>
    <n v="75"/>
    <n v="17"/>
    <n v="8"/>
    <n v="0"/>
    <m/>
    <m/>
  </r>
  <r>
    <s v="Nordeste"/>
    <x v="9"/>
    <m/>
    <s v="22"/>
    <m/>
    <m/>
    <m/>
    <x v="51"/>
    <n v="16"/>
    <n v="3273227"/>
    <n v="91"/>
    <n v="16"/>
    <n v="8"/>
    <n v="0"/>
    <m/>
    <m/>
  </r>
  <r>
    <s v="Nordeste"/>
    <x v="9"/>
    <m/>
    <s v="22"/>
    <m/>
    <m/>
    <m/>
    <x v="52"/>
    <n v="16"/>
    <n v="3273227"/>
    <n v="102"/>
    <n v="11"/>
    <n v="8"/>
    <n v="0"/>
    <m/>
    <m/>
  </r>
  <r>
    <s v="Nordeste"/>
    <x v="9"/>
    <m/>
    <s v="22"/>
    <m/>
    <m/>
    <m/>
    <x v="53"/>
    <n v="16"/>
    <n v="3273227"/>
    <n v="123"/>
    <n v="21"/>
    <n v="9"/>
    <n v="1"/>
    <m/>
    <m/>
  </r>
  <r>
    <s v="Nordeste"/>
    <x v="9"/>
    <m/>
    <s v="22"/>
    <m/>
    <m/>
    <m/>
    <x v="54"/>
    <n v="17"/>
    <n v="3273227"/>
    <n v="145"/>
    <n v="22"/>
    <n v="10"/>
    <n v="1"/>
    <m/>
    <m/>
  </r>
  <r>
    <s v="Nordeste"/>
    <x v="9"/>
    <m/>
    <s v="22"/>
    <m/>
    <m/>
    <m/>
    <x v="55"/>
    <n v="17"/>
    <n v="3273227"/>
    <n v="158"/>
    <n v="13"/>
    <n v="12"/>
    <n v="2"/>
    <m/>
    <m/>
  </r>
  <r>
    <s v="Nordeste"/>
    <x v="9"/>
    <m/>
    <s v="22"/>
    <m/>
    <m/>
    <m/>
    <x v="56"/>
    <n v="17"/>
    <n v="3273227"/>
    <n v="186"/>
    <n v="28"/>
    <n v="14"/>
    <n v="2"/>
    <m/>
    <m/>
  </r>
  <r>
    <s v="Nordeste"/>
    <x v="9"/>
    <m/>
    <s v="22"/>
    <m/>
    <m/>
    <m/>
    <x v="57"/>
    <n v="17"/>
    <n v="3273227"/>
    <n v="206"/>
    <n v="20"/>
    <n v="15"/>
    <n v="1"/>
    <m/>
    <m/>
  </r>
  <r>
    <s v="Nordeste"/>
    <x v="9"/>
    <m/>
    <s v="22"/>
    <m/>
    <m/>
    <m/>
    <x v="58"/>
    <n v="17"/>
    <n v="3273227"/>
    <n v="217"/>
    <n v="11"/>
    <n v="15"/>
    <n v="0"/>
    <m/>
    <m/>
  </r>
  <r>
    <s v="Nordeste"/>
    <x v="9"/>
    <m/>
    <s v="22"/>
    <m/>
    <m/>
    <m/>
    <x v="59"/>
    <n v="17"/>
    <n v="3273227"/>
    <n v="256"/>
    <n v="39"/>
    <n v="16"/>
    <n v="1"/>
    <m/>
    <m/>
  </r>
  <r>
    <s v="Nordeste"/>
    <x v="9"/>
    <m/>
    <s v="22"/>
    <m/>
    <m/>
    <m/>
    <x v="60"/>
    <n v="17"/>
    <n v="3273227"/>
    <n v="297"/>
    <n v="41"/>
    <n v="17"/>
    <n v="1"/>
    <m/>
    <m/>
  </r>
  <r>
    <s v="Nordeste"/>
    <x v="9"/>
    <m/>
    <s v="22"/>
    <m/>
    <m/>
    <m/>
    <x v="61"/>
    <n v="18"/>
    <n v="3273227"/>
    <n v="331"/>
    <n v="34"/>
    <n v="18"/>
    <n v="1"/>
    <m/>
    <m/>
  </r>
  <r>
    <s v="Nordeste"/>
    <x v="9"/>
    <m/>
    <s v="22"/>
    <m/>
    <m/>
    <m/>
    <x v="62"/>
    <n v="18"/>
    <n v="3273227"/>
    <n v="364"/>
    <n v="33"/>
    <n v="20"/>
    <n v="2"/>
    <m/>
    <m/>
  </r>
  <r>
    <s v="Nordeste"/>
    <x v="9"/>
    <m/>
    <s v="22"/>
    <m/>
    <m/>
    <m/>
    <x v="63"/>
    <n v="18"/>
    <n v="3273227"/>
    <n v="408"/>
    <n v="44"/>
    <n v="21"/>
    <n v="1"/>
    <m/>
    <m/>
  </r>
  <r>
    <s v="Nordeste"/>
    <x v="9"/>
    <m/>
    <s v="22"/>
    <m/>
    <m/>
    <m/>
    <x v="64"/>
    <n v="18"/>
    <n v="3273227"/>
    <n v="454"/>
    <n v="46"/>
    <n v="24"/>
    <n v="3"/>
    <m/>
    <m/>
  </r>
  <r>
    <s v="Nordeste"/>
    <x v="9"/>
    <m/>
    <s v="22"/>
    <m/>
    <m/>
    <m/>
    <x v="65"/>
    <n v="18"/>
    <n v="3273227"/>
    <n v="513"/>
    <n v="59"/>
    <n v="24"/>
    <n v="0"/>
    <m/>
    <m/>
  </r>
  <r>
    <s v="Nordeste"/>
    <x v="9"/>
    <m/>
    <s v="22"/>
    <m/>
    <m/>
    <m/>
    <x v="66"/>
    <n v="18"/>
    <n v="3273227"/>
    <n v="600"/>
    <n v="87"/>
    <n v="24"/>
    <n v="0"/>
    <m/>
    <m/>
  </r>
  <r>
    <s v="Nordeste"/>
    <x v="9"/>
    <m/>
    <s v="22"/>
    <m/>
    <m/>
    <m/>
    <x v="67"/>
    <n v="18"/>
    <n v="3273227"/>
    <n v="665"/>
    <n v="65"/>
    <n v="26"/>
    <n v="2"/>
    <m/>
    <m/>
  </r>
  <r>
    <s v="Nordeste"/>
    <x v="9"/>
    <m/>
    <s v="22"/>
    <m/>
    <m/>
    <m/>
    <x v="68"/>
    <n v="19"/>
    <n v="3273227"/>
    <n v="742"/>
    <n v="77"/>
    <n v="28"/>
    <n v="2"/>
    <m/>
    <m/>
  </r>
  <r>
    <s v="Nordeste"/>
    <x v="9"/>
    <m/>
    <s v="22"/>
    <m/>
    <m/>
    <m/>
    <x v="69"/>
    <n v="19"/>
    <n v="3273227"/>
    <n v="784"/>
    <n v="42"/>
    <n v="28"/>
    <n v="0"/>
    <m/>
    <m/>
  </r>
  <r>
    <s v="Nordeste"/>
    <x v="9"/>
    <m/>
    <s v="22"/>
    <m/>
    <m/>
    <m/>
    <x v="70"/>
    <n v="19"/>
    <n v="3273227"/>
    <n v="875"/>
    <n v="91"/>
    <n v="29"/>
    <n v="1"/>
    <m/>
    <m/>
  </r>
  <r>
    <s v="Nordeste"/>
    <x v="9"/>
    <m/>
    <s v="22"/>
    <m/>
    <m/>
    <m/>
    <x v="71"/>
    <n v="19"/>
    <n v="3273227"/>
    <n v="949"/>
    <n v="74"/>
    <n v="30"/>
    <n v="1"/>
    <m/>
    <m/>
  </r>
  <r>
    <s v="Nordeste"/>
    <x v="9"/>
    <m/>
    <s v="22"/>
    <m/>
    <m/>
    <m/>
    <x v="72"/>
    <n v="19"/>
    <n v="3273227"/>
    <n v="1051"/>
    <n v="102"/>
    <n v="35"/>
    <n v="5"/>
    <m/>
    <m/>
  </r>
  <r>
    <s v="Nordeste"/>
    <x v="9"/>
    <m/>
    <s v="22"/>
    <m/>
    <m/>
    <m/>
    <x v="73"/>
    <n v="19"/>
    <n v="3273227"/>
    <n v="1131"/>
    <n v="80"/>
    <n v="37"/>
    <n v="2"/>
    <m/>
    <m/>
  </r>
  <r>
    <s v="Nordeste"/>
    <x v="9"/>
    <m/>
    <s v="22"/>
    <m/>
    <m/>
    <m/>
    <x v="74"/>
    <n v="19"/>
    <n v="3273227"/>
    <n v="1233"/>
    <n v="102"/>
    <n v="38"/>
    <n v="1"/>
    <m/>
    <m/>
  </r>
  <r>
    <s v="Nordeste"/>
    <x v="9"/>
    <m/>
    <s v="22"/>
    <m/>
    <m/>
    <m/>
    <x v="75"/>
    <n v="20"/>
    <n v="3273227"/>
    <n v="1278"/>
    <n v="45"/>
    <n v="42"/>
    <n v="4"/>
    <m/>
    <m/>
  </r>
  <r>
    <s v="Nordeste"/>
    <x v="9"/>
    <m/>
    <s v="22"/>
    <m/>
    <m/>
    <m/>
    <x v="76"/>
    <n v="20"/>
    <n v="3273227"/>
    <n v="1332"/>
    <n v="54"/>
    <n v="45"/>
    <n v="3"/>
    <m/>
    <m/>
  </r>
  <r>
    <s v="Nordeste"/>
    <x v="9"/>
    <m/>
    <s v="22"/>
    <m/>
    <m/>
    <m/>
    <x v="77"/>
    <n v="20"/>
    <n v="3273227"/>
    <n v="1443"/>
    <n v="111"/>
    <n v="49"/>
    <n v="4"/>
    <m/>
    <m/>
  </r>
  <r>
    <s v="Nordeste"/>
    <x v="9"/>
    <m/>
    <s v="22"/>
    <m/>
    <m/>
    <m/>
    <x v="78"/>
    <n v="20"/>
    <n v="3273227"/>
    <n v="1612"/>
    <n v="169"/>
    <n v="57"/>
    <n v="8"/>
    <m/>
    <m/>
  </r>
  <r>
    <s v="Nordeste"/>
    <x v="9"/>
    <m/>
    <s v="22"/>
    <m/>
    <m/>
    <m/>
    <x v="79"/>
    <n v="20"/>
    <n v="3273227"/>
    <n v="1784"/>
    <n v="172"/>
    <n v="60"/>
    <n v="3"/>
    <m/>
    <m/>
  </r>
  <r>
    <s v="Nordeste"/>
    <x v="9"/>
    <m/>
    <s v="22"/>
    <m/>
    <m/>
    <m/>
    <x v="80"/>
    <n v="20"/>
    <n v="3273227"/>
    <n v="1905"/>
    <n v="121"/>
    <n v="60"/>
    <n v="0"/>
    <m/>
    <m/>
  </r>
  <r>
    <s v="Nordeste"/>
    <x v="9"/>
    <m/>
    <s v="22"/>
    <m/>
    <m/>
    <m/>
    <x v="81"/>
    <n v="20"/>
    <n v="3273227"/>
    <n v="2085"/>
    <n v="180"/>
    <n v="65"/>
    <n v="5"/>
    <m/>
    <m/>
  </r>
  <r>
    <s v="Nordeste"/>
    <x v="9"/>
    <m/>
    <s v="22"/>
    <m/>
    <m/>
    <m/>
    <x v="82"/>
    <n v="21"/>
    <n v="3273227"/>
    <n v="2252"/>
    <n v="167"/>
    <n v="72"/>
    <n v="7"/>
    <m/>
    <m/>
  </r>
  <r>
    <s v="Nordeste"/>
    <x v="9"/>
    <m/>
    <s v="22"/>
    <m/>
    <m/>
    <m/>
    <x v="83"/>
    <n v="21"/>
    <n v="3273227"/>
    <n v="2287"/>
    <n v="35"/>
    <n v="80"/>
    <n v="8"/>
    <m/>
    <m/>
  </r>
  <r>
    <s v="Nordeste"/>
    <x v="9"/>
    <m/>
    <s v="22"/>
    <m/>
    <m/>
    <m/>
    <x v="84"/>
    <n v="21"/>
    <n v="3273227"/>
    <n v="2440"/>
    <n v="153"/>
    <n v="85"/>
    <n v="5"/>
    <m/>
    <m/>
  </r>
  <r>
    <s v="Nordeste"/>
    <x v="9"/>
    <m/>
    <s v="22"/>
    <m/>
    <m/>
    <m/>
    <x v="85"/>
    <n v="21"/>
    <n v="3273227"/>
    <n v="2637"/>
    <n v="197"/>
    <n v="87"/>
    <n v="2"/>
    <m/>
    <m/>
  </r>
  <r>
    <s v="Nordeste"/>
    <x v="9"/>
    <m/>
    <s v="22"/>
    <m/>
    <m/>
    <m/>
    <x v="86"/>
    <n v="21"/>
    <n v="3273227"/>
    <n v="2852"/>
    <n v="215"/>
    <n v="91"/>
    <n v="4"/>
    <m/>
    <m/>
  </r>
  <r>
    <s v="Nordeste"/>
    <x v="9"/>
    <m/>
    <s v="22"/>
    <m/>
    <m/>
    <m/>
    <x v="87"/>
    <n v="21"/>
    <n v="3273227"/>
    <n v="3074"/>
    <n v="222"/>
    <n v="93"/>
    <n v="2"/>
    <m/>
    <m/>
  </r>
  <r>
    <s v="Nordeste"/>
    <x v="9"/>
    <m/>
    <s v="22"/>
    <m/>
    <m/>
    <m/>
    <x v="88"/>
    <n v="21"/>
    <n v="3273227"/>
    <n v="3258"/>
    <n v="184"/>
    <n v="99"/>
    <n v="6"/>
    <m/>
    <m/>
  </r>
  <r>
    <s v="Nordeste"/>
    <x v="9"/>
    <m/>
    <s v="22"/>
    <m/>
    <m/>
    <m/>
    <x v="89"/>
    <n v="22"/>
    <n v="3273227"/>
    <n v="3390"/>
    <n v="132"/>
    <n v="107"/>
    <n v="8"/>
    <m/>
    <m/>
  </r>
  <r>
    <s v="Nordeste"/>
    <x v="9"/>
    <m/>
    <s v="22"/>
    <m/>
    <m/>
    <m/>
    <x v="90"/>
    <n v="22"/>
    <n v="3273227"/>
    <n v="3550"/>
    <n v="160"/>
    <n v="110"/>
    <n v="3"/>
    <m/>
    <m/>
  </r>
  <r>
    <s v="Nordeste"/>
    <x v="9"/>
    <m/>
    <s v="22"/>
    <m/>
    <m/>
    <m/>
    <x v="91"/>
    <n v="22"/>
    <n v="3273227"/>
    <n v="3720"/>
    <n v="170"/>
    <n v="119"/>
    <n v="9"/>
    <m/>
    <m/>
  </r>
  <r>
    <s v="Nordeste"/>
    <x v="9"/>
    <m/>
    <s v="22"/>
    <m/>
    <m/>
    <m/>
    <x v="92"/>
    <n v="22"/>
    <n v="3273227"/>
    <n v="3966"/>
    <n v="246"/>
    <n v="134"/>
    <n v="15"/>
    <m/>
    <m/>
  </r>
  <r>
    <s v="Nordeste"/>
    <x v="9"/>
    <m/>
    <s v="22"/>
    <m/>
    <m/>
    <m/>
    <x v="93"/>
    <n v="22"/>
    <n v="3273227"/>
    <n v="4243"/>
    <n v="277"/>
    <n v="138"/>
    <n v="4"/>
    <m/>
    <m/>
  </r>
  <r>
    <s v="Nordeste"/>
    <x v="9"/>
    <m/>
    <s v="22"/>
    <m/>
    <m/>
    <m/>
    <x v="94"/>
    <n v="22"/>
    <n v="3273227"/>
    <n v="4503"/>
    <n v="260"/>
    <n v="146"/>
    <n v="8"/>
    <m/>
    <m/>
  </r>
  <r>
    <s v="Nordeste"/>
    <x v="9"/>
    <m/>
    <s v="22"/>
    <m/>
    <m/>
    <m/>
    <x v="95"/>
    <n v="22"/>
    <n v="3273227"/>
    <n v="4745"/>
    <n v="242"/>
    <n v="157"/>
    <n v="11"/>
    <m/>
    <m/>
  </r>
  <r>
    <s v="Nordeste"/>
    <x v="9"/>
    <m/>
    <s v="22"/>
    <m/>
    <m/>
    <m/>
    <x v="96"/>
    <n v="23"/>
    <n v="3273227"/>
    <n v="4931"/>
    <n v="186"/>
    <n v="161"/>
    <n v="4"/>
    <m/>
    <m/>
  </r>
  <r>
    <s v="Nordeste"/>
    <x v="9"/>
    <m/>
    <s v="22"/>
    <m/>
    <m/>
    <m/>
    <x v="97"/>
    <n v="23"/>
    <n v="3273227"/>
    <n v="5119"/>
    <n v="188"/>
    <n v="168"/>
    <n v="7"/>
    <m/>
    <m/>
  </r>
  <r>
    <s v="Nordeste"/>
    <x v="9"/>
    <m/>
    <s v="22"/>
    <m/>
    <m/>
    <m/>
    <x v="98"/>
    <n v="23"/>
    <n v="3273227"/>
    <n v="5506"/>
    <n v="387"/>
    <n v="180"/>
    <n v="12"/>
    <m/>
    <m/>
  </r>
  <r>
    <s v="Nordeste"/>
    <x v="9"/>
    <m/>
    <s v="22"/>
    <m/>
    <m/>
    <m/>
    <x v="99"/>
    <n v="23"/>
    <n v="3273227"/>
    <n v="5828"/>
    <n v="322"/>
    <n v="192"/>
    <n v="12"/>
    <m/>
    <m/>
  </r>
  <r>
    <s v="Nordeste"/>
    <x v="9"/>
    <m/>
    <s v="22"/>
    <m/>
    <m/>
    <m/>
    <x v="100"/>
    <n v="23"/>
    <n v="3273227"/>
    <n v="6064"/>
    <n v="236"/>
    <n v="202"/>
    <n v="10"/>
    <m/>
    <m/>
  </r>
  <r>
    <s v="Nordeste"/>
    <x v="9"/>
    <m/>
    <s v="22"/>
    <m/>
    <m/>
    <m/>
    <x v="101"/>
    <n v="23"/>
    <n v="3273227"/>
    <n v="6717"/>
    <n v="653"/>
    <n v="217"/>
    <n v="15"/>
    <m/>
    <m/>
  </r>
  <r>
    <s v="Nordeste"/>
    <x v="9"/>
    <m/>
    <s v="22"/>
    <m/>
    <m/>
    <m/>
    <x v="102"/>
    <n v="23"/>
    <n v="3273227"/>
    <n v="7105"/>
    <n v="388"/>
    <n v="224"/>
    <n v="7"/>
    <m/>
    <m/>
  </r>
  <r>
    <s v="Nordeste"/>
    <x v="9"/>
    <m/>
    <s v="22"/>
    <m/>
    <m/>
    <m/>
    <x v="103"/>
    <n v="24"/>
    <n v="3273227"/>
    <n v="7478"/>
    <n v="373"/>
    <n v="239"/>
    <n v="15"/>
    <m/>
    <m/>
  </r>
  <r>
    <s v="Nordeste"/>
    <x v="9"/>
    <m/>
    <s v="22"/>
    <m/>
    <m/>
    <m/>
    <x v="104"/>
    <n v="24"/>
    <n v="3273227"/>
    <n v="7621"/>
    <n v="143"/>
    <n v="254"/>
    <n v="15"/>
    <m/>
    <m/>
  </r>
  <r>
    <s v="Nordeste"/>
    <x v="9"/>
    <m/>
    <s v="22"/>
    <m/>
    <m/>
    <m/>
    <x v="105"/>
    <n v="24"/>
    <n v="3273227"/>
    <n v="7927"/>
    <n v="306"/>
    <n v="265"/>
    <n v="11"/>
    <m/>
    <m/>
  </r>
  <r>
    <s v="Nordeste"/>
    <x v="9"/>
    <m/>
    <s v="22"/>
    <m/>
    <m/>
    <m/>
    <x v="106"/>
    <n v="24"/>
    <n v="3273227"/>
    <n v="8359"/>
    <n v="432"/>
    <n v="283"/>
    <n v="18"/>
    <m/>
    <m/>
  </r>
  <r>
    <s v="Nordeste"/>
    <x v="9"/>
    <m/>
    <s v="22"/>
    <m/>
    <m/>
    <m/>
    <x v="107"/>
    <n v="24"/>
    <n v="3273227"/>
    <n v="8823"/>
    <n v="464"/>
    <n v="299"/>
    <n v="16"/>
    <m/>
    <m/>
  </r>
  <r>
    <s v="Nordeste"/>
    <x v="9"/>
    <m/>
    <s v="22"/>
    <m/>
    <m/>
    <m/>
    <x v="108"/>
    <n v="24"/>
    <n v="3273227"/>
    <n v="9337"/>
    <n v="514"/>
    <n v="317"/>
    <n v="18"/>
    <m/>
    <m/>
  </r>
  <r>
    <s v="Nordeste"/>
    <x v="9"/>
    <m/>
    <s v="22"/>
    <m/>
    <m/>
    <m/>
    <x v="109"/>
    <n v="24"/>
    <n v="3273227"/>
    <n v="9825"/>
    <n v="488"/>
    <n v="335"/>
    <n v="18"/>
    <m/>
    <m/>
  </r>
  <r>
    <s v="Nordeste"/>
    <x v="9"/>
    <m/>
    <s v="22"/>
    <m/>
    <m/>
    <m/>
    <x v="110"/>
    <n v="25"/>
    <n v="3273227"/>
    <n v="10153"/>
    <n v="328"/>
    <n v="360"/>
    <n v="25"/>
    <m/>
    <m/>
  </r>
  <r>
    <s v="Nordeste"/>
    <x v="9"/>
    <m/>
    <s v="22"/>
    <m/>
    <m/>
    <m/>
    <x v="111"/>
    <n v="25"/>
    <n v="3273227"/>
    <n v="10357"/>
    <n v="204"/>
    <n v="374"/>
    <n v="14"/>
    <m/>
    <m/>
  </r>
  <r>
    <s v="Nordeste"/>
    <x v="9"/>
    <m/>
    <s v="22"/>
    <m/>
    <m/>
    <m/>
    <x v="112"/>
    <n v="25"/>
    <n v="3273227"/>
    <n v="10881"/>
    <n v="524"/>
    <n v="393"/>
    <n v="19"/>
    <m/>
    <m/>
  </r>
  <r>
    <s v="Nordeste"/>
    <x v="9"/>
    <m/>
    <s v="22"/>
    <m/>
    <m/>
    <m/>
    <x v="113"/>
    <n v="25"/>
    <n v="3273227"/>
    <n v="11559"/>
    <n v="678"/>
    <n v="398"/>
    <n v="5"/>
    <m/>
    <m/>
  </r>
  <r>
    <s v="Nordeste"/>
    <x v="9"/>
    <m/>
    <s v="22"/>
    <m/>
    <m/>
    <m/>
    <x v="114"/>
    <n v="25"/>
    <n v="3273227"/>
    <n v="12099"/>
    <n v="540"/>
    <n v="421"/>
    <n v="23"/>
    <m/>
    <m/>
  </r>
  <r>
    <s v="Nordeste"/>
    <x v="9"/>
    <m/>
    <s v="22"/>
    <m/>
    <m/>
    <m/>
    <x v="115"/>
    <n v="25"/>
    <n v="3273227"/>
    <n v="12567"/>
    <n v="468"/>
    <n v="435"/>
    <n v="14"/>
    <m/>
    <m/>
  </r>
  <r>
    <s v="Nordeste"/>
    <x v="9"/>
    <m/>
    <s v="22"/>
    <m/>
    <m/>
    <m/>
    <x v="116"/>
    <n v="25"/>
    <n v="3273227"/>
    <n v="13813"/>
    <n v="1246"/>
    <n v="459"/>
    <n v="24"/>
    <m/>
    <m/>
  </r>
  <r>
    <s v="Nordeste"/>
    <x v="9"/>
    <m/>
    <s v="22"/>
    <m/>
    <m/>
    <m/>
    <x v="117"/>
    <n v="26"/>
    <n v="3273227"/>
    <n v="14264"/>
    <n v="451"/>
    <n v="485"/>
    <n v="26"/>
    <m/>
    <m/>
  </r>
  <r>
    <s v="Nordeste"/>
    <x v="9"/>
    <m/>
    <s v="22"/>
    <m/>
    <m/>
    <m/>
    <x v="118"/>
    <n v="26"/>
    <n v="3273227"/>
    <n v="14476"/>
    <n v="212"/>
    <n v="502"/>
    <n v="17"/>
    <m/>
    <m/>
  </r>
  <r>
    <s v="Nordeste"/>
    <x v="9"/>
    <m/>
    <s v="22"/>
    <m/>
    <m/>
    <m/>
    <x v="119"/>
    <n v="26"/>
    <n v="3273227"/>
    <n v="15269"/>
    <n v="793"/>
    <n v="517"/>
    <n v="15"/>
    <m/>
    <m/>
  </r>
  <r>
    <s v="Nordeste"/>
    <x v="9"/>
    <m/>
    <s v="22"/>
    <m/>
    <m/>
    <m/>
    <x v="120"/>
    <n v="26"/>
    <n v="3273227"/>
    <n v="16227"/>
    <n v="958"/>
    <n v="534"/>
    <n v="17"/>
    <m/>
    <m/>
  </r>
  <r>
    <s v="Nordeste"/>
    <x v="9"/>
    <m/>
    <s v="22"/>
    <m/>
    <m/>
    <m/>
    <x v="121"/>
    <n v="26"/>
    <n v="3273227"/>
    <n v="17080"/>
    <n v="853"/>
    <n v="546"/>
    <n v="12"/>
    <m/>
    <m/>
  </r>
  <r>
    <s v="Nordeste"/>
    <x v="9"/>
    <m/>
    <s v="22"/>
    <m/>
    <m/>
    <m/>
    <x v="122"/>
    <n v="26"/>
    <n v="3273227"/>
    <n v="18023"/>
    <n v="943"/>
    <n v="574"/>
    <n v="28"/>
    <m/>
    <m/>
  </r>
  <r>
    <s v="Nordeste"/>
    <x v="9"/>
    <m/>
    <s v="22"/>
    <m/>
    <m/>
    <m/>
    <x v="123"/>
    <n v="26"/>
    <n v="3273227"/>
    <n v="18665"/>
    <n v="642"/>
    <n v="592"/>
    <n v="18"/>
    <m/>
    <m/>
  </r>
  <r>
    <s v="Nordeste"/>
    <x v="9"/>
    <m/>
    <s v="22"/>
    <m/>
    <m/>
    <m/>
    <x v="124"/>
    <n v="27"/>
    <n v="3273227"/>
    <n v="19158"/>
    <n v="493"/>
    <n v="615"/>
    <n v="23"/>
    <m/>
    <m/>
  </r>
  <r>
    <s v="Nordeste"/>
    <x v="9"/>
    <m/>
    <s v="22"/>
    <m/>
    <m/>
    <m/>
    <x v="125"/>
    <n v="27"/>
    <n v="3273227"/>
    <n v="19753"/>
    <n v="595"/>
    <n v="643"/>
    <n v="28"/>
    <m/>
    <m/>
  </r>
  <r>
    <s v="Nordeste"/>
    <x v="9"/>
    <m/>
    <s v="22"/>
    <m/>
    <m/>
    <m/>
    <x v="126"/>
    <n v="27"/>
    <n v="3273227"/>
    <n v="20422"/>
    <n v="669"/>
    <n v="663"/>
    <n v="20"/>
    <m/>
    <m/>
  </r>
  <r>
    <s v="Nordeste"/>
    <x v="9"/>
    <m/>
    <s v="22"/>
    <m/>
    <m/>
    <m/>
    <x v="127"/>
    <n v="27"/>
    <n v="3273227"/>
    <n v="22059"/>
    <n v="1637"/>
    <n v="686"/>
    <n v="23"/>
    <m/>
    <m/>
  </r>
  <r>
    <s v="Nordeste"/>
    <x v="9"/>
    <m/>
    <s v="22"/>
    <m/>
    <m/>
    <m/>
    <x v="128"/>
    <n v="27"/>
    <n v="3273227"/>
    <n v="23307"/>
    <n v="1248"/>
    <n v="697"/>
    <n v="11"/>
    <m/>
    <m/>
  </r>
  <r>
    <s v="Nordeste"/>
    <x v="9"/>
    <m/>
    <s v="22"/>
    <m/>
    <m/>
    <m/>
    <x v="129"/>
    <n v="27"/>
    <n v="3273227"/>
    <n v="24376"/>
    <n v="1069"/>
    <n v="726"/>
    <n v="29"/>
    <m/>
    <m/>
  </r>
  <r>
    <s v="Nordeste"/>
    <x v="9"/>
    <m/>
    <s v="22"/>
    <m/>
    <m/>
    <m/>
    <x v="130"/>
    <n v="27"/>
    <n v="3273227"/>
    <n v="25561"/>
    <n v="1185"/>
    <n v="762"/>
    <n v="36"/>
    <m/>
    <m/>
  </r>
  <r>
    <s v="Nordeste"/>
    <x v="9"/>
    <m/>
    <s v="22"/>
    <m/>
    <m/>
    <m/>
    <x v="131"/>
    <n v="28"/>
    <n v="3273227"/>
    <n v="26079"/>
    <n v="518"/>
    <n v="784"/>
    <n v="22"/>
    <m/>
    <m/>
  </r>
  <r>
    <s v="Nordeste"/>
    <x v="9"/>
    <m/>
    <s v="22"/>
    <m/>
    <m/>
    <m/>
    <x v="132"/>
    <n v="28"/>
    <n v="3273227"/>
    <n v="26511"/>
    <n v="432"/>
    <n v="809"/>
    <n v="25"/>
    <m/>
    <m/>
  </r>
  <r>
    <s v="Nordeste"/>
    <x v="9"/>
    <m/>
    <s v="22"/>
    <m/>
    <m/>
    <m/>
    <x v="133"/>
    <n v="28"/>
    <n v="3273227"/>
    <n v="27514"/>
    <n v="1003"/>
    <n v="834"/>
    <n v="25"/>
    <m/>
    <m/>
  </r>
  <r>
    <s v="Nordeste"/>
    <x v="9"/>
    <m/>
    <s v="22"/>
    <m/>
    <m/>
    <m/>
    <x v="134"/>
    <n v="28"/>
    <n v="3273227"/>
    <n v="28411"/>
    <n v="897"/>
    <n v="858"/>
    <n v="24"/>
    <m/>
    <m/>
  </r>
  <r>
    <s v="Nordeste"/>
    <x v="10"/>
    <m/>
    <s v="23"/>
    <m/>
    <m/>
    <m/>
    <x v="0"/>
    <n v="9"/>
    <n v="9132078"/>
    <n v="0"/>
    <n v="0"/>
    <n v="0"/>
    <n v="0"/>
    <m/>
    <m/>
  </r>
  <r>
    <s v="Nordeste"/>
    <x v="10"/>
    <m/>
    <s v="23"/>
    <m/>
    <m/>
    <m/>
    <x v="1"/>
    <n v="9"/>
    <n v="9132078"/>
    <n v="0"/>
    <n v="0"/>
    <n v="0"/>
    <n v="0"/>
    <m/>
    <m/>
  </r>
  <r>
    <s v="Nordeste"/>
    <x v="10"/>
    <m/>
    <s v="23"/>
    <m/>
    <m/>
    <m/>
    <x v="2"/>
    <n v="9"/>
    <n v="9132078"/>
    <n v="0"/>
    <n v="0"/>
    <n v="0"/>
    <n v="0"/>
    <m/>
    <m/>
  </r>
  <r>
    <s v="Nordeste"/>
    <x v="10"/>
    <m/>
    <s v="23"/>
    <m/>
    <m/>
    <m/>
    <x v="3"/>
    <n v="9"/>
    <n v="9132078"/>
    <n v="0"/>
    <n v="0"/>
    <n v="0"/>
    <n v="0"/>
    <m/>
    <m/>
  </r>
  <r>
    <s v="Nordeste"/>
    <x v="10"/>
    <m/>
    <s v="23"/>
    <m/>
    <m/>
    <m/>
    <x v="4"/>
    <n v="9"/>
    <n v="9132078"/>
    <n v="0"/>
    <n v="0"/>
    <n v="0"/>
    <n v="0"/>
    <m/>
    <m/>
  </r>
  <r>
    <s v="Nordeste"/>
    <x v="10"/>
    <m/>
    <s v="23"/>
    <m/>
    <m/>
    <m/>
    <x v="5"/>
    <n v="10"/>
    <n v="9132078"/>
    <n v="0"/>
    <n v="0"/>
    <n v="0"/>
    <n v="0"/>
    <m/>
    <m/>
  </r>
  <r>
    <s v="Nordeste"/>
    <x v="10"/>
    <m/>
    <s v="23"/>
    <m/>
    <m/>
    <m/>
    <x v="6"/>
    <n v="10"/>
    <n v="9132078"/>
    <n v="0"/>
    <n v="0"/>
    <n v="0"/>
    <n v="0"/>
    <m/>
    <m/>
  </r>
  <r>
    <s v="Nordeste"/>
    <x v="10"/>
    <m/>
    <s v="23"/>
    <m/>
    <m/>
    <m/>
    <x v="7"/>
    <n v="10"/>
    <n v="9132078"/>
    <n v="0"/>
    <n v="0"/>
    <n v="0"/>
    <n v="0"/>
    <m/>
    <m/>
  </r>
  <r>
    <s v="Nordeste"/>
    <x v="10"/>
    <m/>
    <s v="23"/>
    <m/>
    <m/>
    <m/>
    <x v="8"/>
    <n v="10"/>
    <n v="9132078"/>
    <n v="0"/>
    <n v="0"/>
    <n v="0"/>
    <n v="0"/>
    <m/>
    <m/>
  </r>
  <r>
    <s v="Nordeste"/>
    <x v="10"/>
    <m/>
    <s v="23"/>
    <m/>
    <m/>
    <m/>
    <x v="9"/>
    <n v="10"/>
    <n v="9132078"/>
    <n v="0"/>
    <n v="0"/>
    <n v="0"/>
    <n v="0"/>
    <m/>
    <m/>
  </r>
  <r>
    <s v="Nordeste"/>
    <x v="10"/>
    <m/>
    <s v="23"/>
    <m/>
    <m/>
    <m/>
    <x v="10"/>
    <n v="10"/>
    <n v="9132078"/>
    <n v="0"/>
    <n v="0"/>
    <n v="0"/>
    <n v="0"/>
    <m/>
    <m/>
  </r>
  <r>
    <s v="Nordeste"/>
    <x v="10"/>
    <m/>
    <s v="23"/>
    <m/>
    <m/>
    <m/>
    <x v="11"/>
    <n v="10"/>
    <n v="9132078"/>
    <n v="0"/>
    <n v="0"/>
    <n v="0"/>
    <n v="0"/>
    <m/>
    <m/>
  </r>
  <r>
    <s v="Nordeste"/>
    <x v="10"/>
    <m/>
    <s v="23"/>
    <m/>
    <m/>
    <m/>
    <x v="12"/>
    <n v="11"/>
    <n v="9132078"/>
    <n v="0"/>
    <n v="0"/>
    <n v="0"/>
    <n v="0"/>
    <m/>
    <m/>
  </r>
  <r>
    <s v="Nordeste"/>
    <x v="10"/>
    <m/>
    <s v="23"/>
    <m/>
    <m/>
    <m/>
    <x v="13"/>
    <n v="11"/>
    <n v="9132078"/>
    <n v="0"/>
    <n v="0"/>
    <n v="0"/>
    <n v="0"/>
    <m/>
    <m/>
  </r>
  <r>
    <s v="Nordeste"/>
    <x v="10"/>
    <m/>
    <s v="23"/>
    <m/>
    <m/>
    <m/>
    <x v="14"/>
    <n v="11"/>
    <n v="9132078"/>
    <n v="0"/>
    <n v="0"/>
    <n v="0"/>
    <n v="0"/>
    <m/>
    <m/>
  </r>
  <r>
    <s v="Nordeste"/>
    <x v="10"/>
    <m/>
    <s v="23"/>
    <m/>
    <m/>
    <m/>
    <x v="15"/>
    <n v="11"/>
    <n v="9132078"/>
    <n v="0"/>
    <n v="0"/>
    <n v="0"/>
    <n v="0"/>
    <m/>
    <m/>
  </r>
  <r>
    <s v="Nordeste"/>
    <x v="10"/>
    <m/>
    <s v="23"/>
    <m/>
    <m/>
    <m/>
    <x v="16"/>
    <n v="11"/>
    <n v="9132078"/>
    <n v="0"/>
    <n v="0"/>
    <n v="0"/>
    <n v="0"/>
    <m/>
    <m/>
  </r>
  <r>
    <s v="Nordeste"/>
    <x v="10"/>
    <m/>
    <s v="23"/>
    <m/>
    <m/>
    <m/>
    <x v="17"/>
    <n v="11"/>
    <n v="9132078"/>
    <n v="0"/>
    <n v="0"/>
    <n v="0"/>
    <n v="0"/>
    <m/>
    <m/>
  </r>
  <r>
    <s v="Nordeste"/>
    <x v="10"/>
    <m/>
    <s v="23"/>
    <m/>
    <m/>
    <m/>
    <x v="18"/>
    <n v="11"/>
    <n v="9132078"/>
    <n v="0"/>
    <n v="0"/>
    <n v="0"/>
    <n v="0"/>
    <m/>
    <m/>
  </r>
  <r>
    <s v="Nordeste"/>
    <x v="10"/>
    <m/>
    <s v="23"/>
    <m/>
    <m/>
    <m/>
    <x v="19"/>
    <n v="12"/>
    <n v="9132078"/>
    <n v="0"/>
    <n v="0"/>
    <n v="0"/>
    <n v="0"/>
    <m/>
    <m/>
  </r>
  <r>
    <s v="Nordeste"/>
    <x v="10"/>
    <m/>
    <s v="23"/>
    <m/>
    <m/>
    <m/>
    <x v="20"/>
    <n v="12"/>
    <n v="9132078"/>
    <n v="0"/>
    <n v="0"/>
    <n v="0"/>
    <n v="0"/>
    <m/>
    <m/>
  </r>
  <r>
    <s v="Nordeste"/>
    <x v="10"/>
    <m/>
    <s v="23"/>
    <m/>
    <m/>
    <m/>
    <x v="21"/>
    <n v="12"/>
    <n v="9132078"/>
    <n v="5"/>
    <n v="5"/>
    <n v="0"/>
    <n v="0"/>
    <m/>
    <m/>
  </r>
  <r>
    <s v="Nordeste"/>
    <x v="10"/>
    <m/>
    <s v="23"/>
    <m/>
    <m/>
    <m/>
    <x v="22"/>
    <n v="12"/>
    <n v="9132078"/>
    <n v="9"/>
    <n v="4"/>
    <n v="0"/>
    <n v="0"/>
    <m/>
    <m/>
  </r>
  <r>
    <s v="Nordeste"/>
    <x v="10"/>
    <m/>
    <s v="23"/>
    <m/>
    <m/>
    <m/>
    <x v="23"/>
    <n v="12"/>
    <n v="9132078"/>
    <n v="20"/>
    <n v="11"/>
    <n v="0"/>
    <n v="0"/>
    <m/>
    <m/>
  </r>
  <r>
    <s v="Nordeste"/>
    <x v="10"/>
    <m/>
    <s v="23"/>
    <m/>
    <m/>
    <m/>
    <x v="24"/>
    <n v="12"/>
    <n v="9132078"/>
    <n v="55"/>
    <n v="35"/>
    <n v="0"/>
    <n v="0"/>
    <m/>
    <m/>
  </r>
  <r>
    <s v="Nordeste"/>
    <x v="10"/>
    <m/>
    <s v="23"/>
    <m/>
    <m/>
    <m/>
    <x v="25"/>
    <n v="12"/>
    <n v="9132078"/>
    <n v="68"/>
    <n v="13"/>
    <n v="0"/>
    <n v="0"/>
    <m/>
    <m/>
  </r>
  <r>
    <s v="Nordeste"/>
    <x v="10"/>
    <m/>
    <s v="23"/>
    <m/>
    <m/>
    <m/>
    <x v="26"/>
    <n v="13"/>
    <n v="9132078"/>
    <n v="112"/>
    <n v="44"/>
    <n v="0"/>
    <n v="0"/>
    <m/>
    <m/>
  </r>
  <r>
    <s v="Nordeste"/>
    <x v="10"/>
    <m/>
    <s v="23"/>
    <m/>
    <m/>
    <m/>
    <x v="27"/>
    <n v="13"/>
    <n v="9132078"/>
    <n v="163"/>
    <n v="51"/>
    <n v="0"/>
    <n v="0"/>
    <m/>
    <m/>
  </r>
  <r>
    <s v="Nordeste"/>
    <x v="10"/>
    <m/>
    <s v="23"/>
    <m/>
    <m/>
    <m/>
    <x v="28"/>
    <n v="13"/>
    <n v="9132078"/>
    <n v="182"/>
    <n v="19"/>
    <n v="0"/>
    <n v="0"/>
    <m/>
    <m/>
  </r>
  <r>
    <s v="Nordeste"/>
    <x v="10"/>
    <m/>
    <s v="23"/>
    <m/>
    <m/>
    <m/>
    <x v="29"/>
    <n v="13"/>
    <n v="9132078"/>
    <n v="200"/>
    <n v="18"/>
    <n v="0"/>
    <n v="0"/>
    <m/>
    <m/>
  </r>
  <r>
    <s v="Nordeste"/>
    <x v="10"/>
    <m/>
    <s v="23"/>
    <m/>
    <m/>
    <m/>
    <x v="30"/>
    <n v="13"/>
    <n v="9132078"/>
    <n v="235"/>
    <n v="35"/>
    <n v="3"/>
    <n v="3"/>
    <m/>
    <m/>
  </r>
  <r>
    <s v="Nordeste"/>
    <x v="10"/>
    <m/>
    <s v="23"/>
    <m/>
    <m/>
    <m/>
    <x v="31"/>
    <n v="13"/>
    <n v="9132078"/>
    <n v="282"/>
    <n v="47"/>
    <n v="3"/>
    <n v="0"/>
    <m/>
    <m/>
  </r>
  <r>
    <s v="Nordeste"/>
    <x v="10"/>
    <m/>
    <s v="23"/>
    <m/>
    <m/>
    <m/>
    <x v="32"/>
    <n v="13"/>
    <n v="9132078"/>
    <n v="314"/>
    <n v="32"/>
    <n v="4"/>
    <n v="1"/>
    <m/>
    <m/>
  </r>
  <r>
    <s v="Nordeste"/>
    <x v="10"/>
    <m/>
    <s v="23"/>
    <m/>
    <m/>
    <m/>
    <x v="33"/>
    <n v="14"/>
    <n v="9132078"/>
    <n v="348"/>
    <n v="34"/>
    <n v="5"/>
    <n v="1"/>
    <m/>
    <m/>
  </r>
  <r>
    <s v="Nordeste"/>
    <x v="10"/>
    <m/>
    <s v="23"/>
    <m/>
    <m/>
    <m/>
    <x v="34"/>
    <n v="14"/>
    <n v="9132078"/>
    <n v="372"/>
    <n v="24"/>
    <n v="5"/>
    <n v="0"/>
    <m/>
    <m/>
  </r>
  <r>
    <s v="Nordeste"/>
    <x v="10"/>
    <m/>
    <s v="23"/>
    <m/>
    <m/>
    <m/>
    <x v="35"/>
    <n v="14"/>
    <n v="9132078"/>
    <n v="390"/>
    <n v="18"/>
    <n v="7"/>
    <n v="2"/>
    <m/>
    <m/>
  </r>
  <r>
    <s v="Nordeste"/>
    <x v="10"/>
    <m/>
    <s v="23"/>
    <m/>
    <m/>
    <m/>
    <x v="36"/>
    <n v="14"/>
    <n v="9132078"/>
    <n v="444"/>
    <n v="54"/>
    <n v="8"/>
    <n v="1"/>
    <m/>
    <m/>
  </r>
  <r>
    <s v="Nordeste"/>
    <x v="10"/>
    <m/>
    <s v="23"/>
    <m/>
    <m/>
    <m/>
    <x v="37"/>
    <n v="14"/>
    <n v="9132078"/>
    <n v="550"/>
    <n v="106"/>
    <n v="20"/>
    <n v="12"/>
    <m/>
    <m/>
  </r>
  <r>
    <s v="Nordeste"/>
    <x v="10"/>
    <m/>
    <s v="23"/>
    <m/>
    <m/>
    <m/>
    <x v="38"/>
    <n v="14"/>
    <n v="9132078"/>
    <n v="627"/>
    <n v="77"/>
    <n v="22"/>
    <n v="2"/>
    <m/>
    <m/>
  </r>
  <r>
    <s v="Nordeste"/>
    <x v="10"/>
    <m/>
    <s v="23"/>
    <m/>
    <m/>
    <m/>
    <x v="39"/>
    <n v="14"/>
    <n v="9132078"/>
    <n v="730"/>
    <n v="103"/>
    <n v="22"/>
    <n v="0"/>
    <m/>
    <m/>
  </r>
  <r>
    <s v="Nordeste"/>
    <x v="10"/>
    <m/>
    <s v="23"/>
    <m/>
    <m/>
    <m/>
    <x v="40"/>
    <n v="15"/>
    <n v="9132078"/>
    <n v="823"/>
    <n v="93"/>
    <n v="26"/>
    <n v="4"/>
    <m/>
    <m/>
  </r>
  <r>
    <s v="Nordeste"/>
    <x v="10"/>
    <m/>
    <s v="23"/>
    <m/>
    <m/>
    <m/>
    <x v="41"/>
    <n v="15"/>
    <n v="9132078"/>
    <n v="1013"/>
    <n v="190"/>
    <n v="29"/>
    <n v="3"/>
    <m/>
    <m/>
  </r>
  <r>
    <s v="Nordeste"/>
    <x v="10"/>
    <m/>
    <s v="23"/>
    <m/>
    <m/>
    <m/>
    <x v="42"/>
    <n v="15"/>
    <n v="9132078"/>
    <n v="1051"/>
    <n v="38"/>
    <n v="31"/>
    <n v="2"/>
    <m/>
    <m/>
  </r>
  <r>
    <s v="Nordeste"/>
    <x v="10"/>
    <m/>
    <s v="23"/>
    <m/>
    <m/>
    <m/>
    <x v="43"/>
    <n v="15"/>
    <n v="9132078"/>
    <n v="1291"/>
    <n v="240"/>
    <n v="43"/>
    <n v="12"/>
    <m/>
    <m/>
  </r>
  <r>
    <s v="Nordeste"/>
    <x v="10"/>
    <m/>
    <s v="23"/>
    <m/>
    <m/>
    <m/>
    <x v="44"/>
    <n v="15"/>
    <n v="9132078"/>
    <n v="1425"/>
    <n v="134"/>
    <n v="55"/>
    <n v="12"/>
    <m/>
    <m/>
  </r>
  <r>
    <s v="Nordeste"/>
    <x v="10"/>
    <m/>
    <s v="23"/>
    <m/>
    <m/>
    <m/>
    <x v="45"/>
    <n v="15"/>
    <n v="9132078"/>
    <n v="1478"/>
    <n v="53"/>
    <n v="58"/>
    <n v="3"/>
    <m/>
    <m/>
  </r>
  <r>
    <s v="Nordeste"/>
    <x v="10"/>
    <m/>
    <s v="23"/>
    <m/>
    <m/>
    <m/>
    <x v="46"/>
    <n v="15"/>
    <n v="9132078"/>
    <n v="1582"/>
    <n v="104"/>
    <n v="67"/>
    <n v="9"/>
    <m/>
    <m/>
  </r>
  <r>
    <s v="Nordeste"/>
    <x v="10"/>
    <m/>
    <s v="23"/>
    <m/>
    <m/>
    <m/>
    <x v="47"/>
    <n v="16"/>
    <n v="9132078"/>
    <n v="1676"/>
    <n v="94"/>
    <n v="74"/>
    <n v="7"/>
    <m/>
    <m/>
  </r>
  <r>
    <s v="Nordeste"/>
    <x v="10"/>
    <m/>
    <s v="23"/>
    <m/>
    <m/>
    <m/>
    <x v="48"/>
    <n v="16"/>
    <n v="9132078"/>
    <n v="1800"/>
    <n v="124"/>
    <n v="91"/>
    <n v="17"/>
    <m/>
    <m/>
  </r>
  <r>
    <s v="Nordeste"/>
    <x v="10"/>
    <m/>
    <s v="23"/>
    <m/>
    <m/>
    <m/>
    <x v="49"/>
    <n v="16"/>
    <n v="9132078"/>
    <n v="2005"/>
    <n v="205"/>
    <n v="107"/>
    <n v="16"/>
    <m/>
    <m/>
  </r>
  <r>
    <s v="Nordeste"/>
    <x v="10"/>
    <m/>
    <s v="23"/>
    <m/>
    <m/>
    <m/>
    <x v="50"/>
    <n v="16"/>
    <n v="9132078"/>
    <n v="2157"/>
    <n v="152"/>
    <n v="116"/>
    <n v="9"/>
    <m/>
    <m/>
  </r>
  <r>
    <s v="Nordeste"/>
    <x v="10"/>
    <m/>
    <s v="23"/>
    <m/>
    <m/>
    <m/>
    <x v="51"/>
    <n v="16"/>
    <n v="9132078"/>
    <n v="2386"/>
    <n v="229"/>
    <n v="124"/>
    <n v="8"/>
    <m/>
    <m/>
  </r>
  <r>
    <s v="Nordeste"/>
    <x v="10"/>
    <m/>
    <s v="23"/>
    <m/>
    <m/>
    <m/>
    <x v="52"/>
    <n v="16"/>
    <n v="9132078"/>
    <n v="2684"/>
    <n v="298"/>
    <n v="149"/>
    <n v="25"/>
    <m/>
    <m/>
  </r>
  <r>
    <s v="Nordeste"/>
    <x v="10"/>
    <m/>
    <s v="23"/>
    <m/>
    <m/>
    <m/>
    <x v="53"/>
    <n v="16"/>
    <n v="9132078"/>
    <n v="3034"/>
    <n v="350"/>
    <n v="176"/>
    <n v="27"/>
    <m/>
    <m/>
  </r>
  <r>
    <s v="Nordeste"/>
    <x v="10"/>
    <m/>
    <s v="23"/>
    <m/>
    <m/>
    <m/>
    <x v="54"/>
    <n v="17"/>
    <n v="9132078"/>
    <n v="3252"/>
    <n v="218"/>
    <n v="186"/>
    <n v="10"/>
    <m/>
    <m/>
  </r>
  <r>
    <s v="Nordeste"/>
    <x v="10"/>
    <m/>
    <s v="23"/>
    <m/>
    <m/>
    <m/>
    <x v="55"/>
    <n v="17"/>
    <n v="9132078"/>
    <n v="3482"/>
    <n v="230"/>
    <n v="198"/>
    <n v="12"/>
    <m/>
    <m/>
  </r>
  <r>
    <s v="Nordeste"/>
    <x v="10"/>
    <m/>
    <s v="23"/>
    <m/>
    <m/>
    <m/>
    <x v="56"/>
    <n v="17"/>
    <n v="9132078"/>
    <n v="3716"/>
    <n v="234"/>
    <n v="215"/>
    <n v="17"/>
    <m/>
    <m/>
  </r>
  <r>
    <s v="Nordeste"/>
    <x v="10"/>
    <m/>
    <s v="23"/>
    <m/>
    <m/>
    <m/>
    <x v="57"/>
    <n v="17"/>
    <n v="9132078"/>
    <n v="3910"/>
    <n v="194"/>
    <n v="233"/>
    <n v="18"/>
    <m/>
    <m/>
  </r>
  <r>
    <s v="Nordeste"/>
    <x v="10"/>
    <m/>
    <s v="23"/>
    <m/>
    <m/>
    <m/>
    <x v="58"/>
    <n v="17"/>
    <n v="9132078"/>
    <n v="4598"/>
    <n v="688"/>
    <n v="266"/>
    <n v="33"/>
    <m/>
    <m/>
  </r>
  <r>
    <s v="Nordeste"/>
    <x v="10"/>
    <m/>
    <s v="23"/>
    <m/>
    <m/>
    <m/>
    <x v="59"/>
    <n v="17"/>
    <n v="9132078"/>
    <n v="4800"/>
    <n v="202"/>
    <n v="284"/>
    <n v="18"/>
    <m/>
    <m/>
  </r>
  <r>
    <s v="Nordeste"/>
    <x v="10"/>
    <m/>
    <s v="23"/>
    <m/>
    <m/>
    <m/>
    <x v="60"/>
    <n v="17"/>
    <n v="9132078"/>
    <n v="5421"/>
    <n v="621"/>
    <n v="310"/>
    <n v="26"/>
    <m/>
    <m/>
  </r>
  <r>
    <s v="Nordeste"/>
    <x v="10"/>
    <m/>
    <s v="23"/>
    <m/>
    <m/>
    <m/>
    <x v="61"/>
    <n v="18"/>
    <n v="9132078"/>
    <n v="5833"/>
    <n v="412"/>
    <n v="327"/>
    <n v="17"/>
    <m/>
    <m/>
  </r>
  <r>
    <s v="Nordeste"/>
    <x v="10"/>
    <m/>
    <s v="23"/>
    <m/>
    <m/>
    <m/>
    <x v="62"/>
    <n v="18"/>
    <n v="9132078"/>
    <n v="6726"/>
    <n v="893"/>
    <n v="390"/>
    <n v="63"/>
    <m/>
    <m/>
  </r>
  <r>
    <s v="Nordeste"/>
    <x v="10"/>
    <m/>
    <s v="23"/>
    <m/>
    <m/>
    <m/>
    <x v="63"/>
    <n v="18"/>
    <n v="9132078"/>
    <n v="6918"/>
    <n v="192"/>
    <n v="403"/>
    <n v="13"/>
    <m/>
    <m/>
  </r>
  <r>
    <s v="Nordeste"/>
    <x v="10"/>
    <m/>
    <s v="23"/>
    <m/>
    <m/>
    <m/>
    <x v="64"/>
    <n v="18"/>
    <n v="9132078"/>
    <n v="7267"/>
    <n v="349"/>
    <n v="441"/>
    <n v="38"/>
    <m/>
    <m/>
  </r>
  <r>
    <s v="Nordeste"/>
    <x v="10"/>
    <m/>
    <s v="23"/>
    <m/>
    <m/>
    <m/>
    <x v="65"/>
    <n v="18"/>
    <n v="9132078"/>
    <n v="7606"/>
    <n v="339"/>
    <n v="482"/>
    <n v="41"/>
    <m/>
    <m/>
  </r>
  <r>
    <s v="Nordeste"/>
    <x v="10"/>
    <m/>
    <s v="23"/>
    <m/>
    <m/>
    <m/>
    <x v="66"/>
    <n v="18"/>
    <n v="9132078"/>
    <n v="7879"/>
    <n v="273"/>
    <n v="505"/>
    <n v="23"/>
    <m/>
    <m/>
  </r>
  <r>
    <s v="Nordeste"/>
    <x v="10"/>
    <m/>
    <s v="23"/>
    <m/>
    <m/>
    <m/>
    <x v="67"/>
    <n v="18"/>
    <n v="9132078"/>
    <n v="8231"/>
    <n v="352"/>
    <n v="614"/>
    <n v="109"/>
    <m/>
    <m/>
  </r>
  <r>
    <s v="Nordeste"/>
    <x v="10"/>
    <m/>
    <s v="23"/>
    <m/>
    <m/>
    <m/>
    <x v="68"/>
    <n v="19"/>
    <n v="9132078"/>
    <n v="8370"/>
    <n v="139"/>
    <n v="663"/>
    <n v="49"/>
    <m/>
    <m/>
  </r>
  <r>
    <s v="Nordeste"/>
    <x v="10"/>
    <m/>
    <s v="23"/>
    <m/>
    <m/>
    <m/>
    <x v="69"/>
    <n v="19"/>
    <n v="9132078"/>
    <n v="11040"/>
    <n v="2670"/>
    <n v="712"/>
    <n v="49"/>
    <m/>
    <m/>
  </r>
  <r>
    <s v="Nordeste"/>
    <x v="10"/>
    <m/>
    <s v="23"/>
    <m/>
    <m/>
    <m/>
    <x v="70"/>
    <n v="19"/>
    <n v="9132078"/>
    <n v="11470"/>
    <n v="430"/>
    <n v="795"/>
    <n v="83"/>
    <m/>
    <m/>
  </r>
  <r>
    <s v="Nordeste"/>
    <x v="10"/>
    <m/>
    <s v="23"/>
    <m/>
    <m/>
    <m/>
    <x v="71"/>
    <n v="19"/>
    <n v="9132078"/>
    <n v="12304"/>
    <n v="834"/>
    <n v="848"/>
    <n v="53"/>
    <m/>
    <m/>
  </r>
  <r>
    <s v="Nordeste"/>
    <x v="10"/>
    <m/>
    <s v="23"/>
    <m/>
    <m/>
    <m/>
    <x v="72"/>
    <n v="19"/>
    <n v="9132078"/>
    <n v="13888"/>
    <n v="1584"/>
    <n v="903"/>
    <n v="55"/>
    <m/>
    <m/>
  </r>
  <r>
    <s v="Nordeste"/>
    <x v="10"/>
    <m/>
    <s v="23"/>
    <m/>
    <m/>
    <m/>
    <x v="73"/>
    <n v="19"/>
    <n v="9132078"/>
    <n v="14956"/>
    <n v="1068"/>
    <n v="966"/>
    <n v="63"/>
    <m/>
    <m/>
  </r>
  <r>
    <s v="Nordeste"/>
    <x v="10"/>
    <m/>
    <s v="23"/>
    <m/>
    <m/>
    <m/>
    <x v="74"/>
    <n v="19"/>
    <n v="9132078"/>
    <n v="15879"/>
    <n v="923"/>
    <n v="1062"/>
    <n v="96"/>
    <m/>
    <m/>
  </r>
  <r>
    <s v="Nordeste"/>
    <x v="10"/>
    <m/>
    <s v="23"/>
    <m/>
    <m/>
    <m/>
    <x v="75"/>
    <n v="20"/>
    <n v="9132078"/>
    <n v="16692"/>
    <n v="813"/>
    <n v="1114"/>
    <n v="52"/>
    <m/>
    <m/>
  </r>
  <r>
    <s v="Nordeste"/>
    <x v="10"/>
    <m/>
    <s v="23"/>
    <m/>
    <m/>
    <m/>
    <x v="76"/>
    <n v="20"/>
    <n v="9132078"/>
    <n v="17599"/>
    <n v="907"/>
    <n v="1189"/>
    <n v="75"/>
    <m/>
    <m/>
  </r>
  <r>
    <s v="Nordeste"/>
    <x v="10"/>
    <m/>
    <s v="23"/>
    <m/>
    <m/>
    <m/>
    <x v="77"/>
    <n v="20"/>
    <n v="9132078"/>
    <n v="18412"/>
    <n v="813"/>
    <n v="1280"/>
    <n v="91"/>
    <m/>
    <m/>
  </r>
  <r>
    <s v="Nordeste"/>
    <x v="10"/>
    <m/>
    <s v="23"/>
    <m/>
    <m/>
    <m/>
    <x v="78"/>
    <n v="20"/>
    <n v="9132078"/>
    <n v="19156"/>
    <n v="744"/>
    <n v="1389"/>
    <n v="109"/>
    <m/>
    <m/>
  </r>
  <r>
    <s v="Nordeste"/>
    <x v="10"/>
    <m/>
    <s v="23"/>
    <m/>
    <m/>
    <m/>
    <x v="79"/>
    <n v="20"/>
    <n v="9132078"/>
    <n v="21077"/>
    <n v="1921"/>
    <n v="1413"/>
    <n v="24"/>
    <m/>
    <m/>
  </r>
  <r>
    <s v="Nordeste"/>
    <x v="10"/>
    <m/>
    <s v="23"/>
    <m/>
    <m/>
    <m/>
    <x v="80"/>
    <n v="20"/>
    <n v="9132078"/>
    <n v="22490"/>
    <n v="1413"/>
    <n v="1476"/>
    <n v="63"/>
    <m/>
    <m/>
  </r>
  <r>
    <s v="Nordeste"/>
    <x v="10"/>
    <m/>
    <s v="23"/>
    <m/>
    <m/>
    <m/>
    <x v="81"/>
    <n v="20"/>
    <n v="9132078"/>
    <n v="23795"/>
    <n v="1305"/>
    <n v="1614"/>
    <n v="138"/>
    <m/>
    <m/>
  </r>
  <r>
    <s v="Nordeste"/>
    <x v="10"/>
    <m/>
    <s v="23"/>
    <m/>
    <m/>
    <m/>
    <x v="82"/>
    <n v="21"/>
    <n v="9132078"/>
    <n v="24255"/>
    <n v="460"/>
    <n v="1641"/>
    <n v="27"/>
    <m/>
    <m/>
  </r>
  <r>
    <s v="Nordeste"/>
    <x v="10"/>
    <m/>
    <s v="23"/>
    <m/>
    <m/>
    <m/>
    <x v="83"/>
    <n v="21"/>
    <n v="9132078"/>
    <n v="26363"/>
    <n v="2108"/>
    <n v="1748"/>
    <n v="107"/>
    <m/>
    <m/>
  </r>
  <r>
    <s v="Nordeste"/>
    <x v="10"/>
    <m/>
    <s v="23"/>
    <m/>
    <m/>
    <m/>
    <x v="84"/>
    <n v="21"/>
    <n v="9132078"/>
    <n v="28112"/>
    <n v="1749"/>
    <n v="1856"/>
    <n v="108"/>
    <m/>
    <m/>
  </r>
  <r>
    <s v="Nordeste"/>
    <x v="10"/>
    <m/>
    <s v="23"/>
    <m/>
    <m/>
    <m/>
    <x v="85"/>
    <n v="21"/>
    <n v="9132078"/>
    <n v="30560"/>
    <n v="2448"/>
    <n v="1900"/>
    <n v="44"/>
    <m/>
    <m/>
  </r>
  <r>
    <s v="Nordeste"/>
    <x v="10"/>
    <m/>
    <s v="23"/>
    <m/>
    <m/>
    <m/>
    <x v="86"/>
    <n v="21"/>
    <n v="9132078"/>
    <n v="31413"/>
    <n v="853"/>
    <n v="2161"/>
    <n v="261"/>
    <m/>
    <m/>
  </r>
  <r>
    <s v="Nordeste"/>
    <x v="10"/>
    <m/>
    <s v="23"/>
    <m/>
    <m/>
    <m/>
    <x v="87"/>
    <n v="21"/>
    <n v="9132078"/>
    <n v="34573"/>
    <n v="3160"/>
    <n v="2251"/>
    <n v="90"/>
    <m/>
    <m/>
  </r>
  <r>
    <s v="Nordeste"/>
    <x v="10"/>
    <m/>
    <s v="23"/>
    <m/>
    <m/>
    <m/>
    <x v="88"/>
    <n v="21"/>
    <n v="9132078"/>
    <n v="35122"/>
    <n v="549"/>
    <n v="2308"/>
    <n v="57"/>
    <m/>
    <m/>
  </r>
  <r>
    <s v="Nordeste"/>
    <x v="10"/>
    <m/>
    <s v="23"/>
    <m/>
    <m/>
    <m/>
    <x v="89"/>
    <n v="22"/>
    <n v="9132078"/>
    <n v="35595"/>
    <n v="473"/>
    <n v="2324"/>
    <n v="16"/>
    <m/>
    <m/>
  </r>
  <r>
    <s v="Nordeste"/>
    <x v="10"/>
    <m/>
    <s v="23"/>
    <m/>
    <m/>
    <m/>
    <x v="90"/>
    <n v="22"/>
    <n v="9132078"/>
    <n v="36185"/>
    <n v="590"/>
    <n v="2493"/>
    <n v="169"/>
    <m/>
    <m/>
  </r>
  <r>
    <s v="Nordeste"/>
    <x v="10"/>
    <m/>
    <s v="23"/>
    <m/>
    <m/>
    <m/>
    <x v="91"/>
    <n v="22"/>
    <n v="9132078"/>
    <n v="37021"/>
    <n v="836"/>
    <n v="2603"/>
    <n v="110"/>
    <m/>
    <m/>
  </r>
  <r>
    <s v="Nordeste"/>
    <x v="10"/>
    <m/>
    <s v="23"/>
    <m/>
    <m/>
    <m/>
    <x v="92"/>
    <n v="22"/>
    <n v="9132078"/>
    <n v="37275"/>
    <n v="254"/>
    <n v="2671"/>
    <n v="68"/>
    <m/>
    <m/>
  </r>
  <r>
    <s v="Nordeste"/>
    <x v="10"/>
    <m/>
    <s v="23"/>
    <m/>
    <m/>
    <m/>
    <x v="93"/>
    <n v="22"/>
    <n v="9132078"/>
    <n v="37821"/>
    <n v="546"/>
    <n v="2733"/>
    <n v="62"/>
    <m/>
    <m/>
  </r>
  <r>
    <s v="Nordeste"/>
    <x v="10"/>
    <m/>
    <s v="23"/>
    <m/>
    <m/>
    <m/>
    <x v="94"/>
    <n v="22"/>
    <n v="9132078"/>
    <n v="38395"/>
    <n v="574"/>
    <n v="2859"/>
    <n v="126"/>
    <m/>
    <m/>
  </r>
  <r>
    <s v="Nordeste"/>
    <x v="10"/>
    <m/>
    <s v="23"/>
    <m/>
    <m/>
    <m/>
    <x v="95"/>
    <n v="22"/>
    <n v="9132078"/>
    <n v="46506"/>
    <n v="8111"/>
    <n v="2956"/>
    <n v="97"/>
    <m/>
    <m/>
  </r>
  <r>
    <s v="Nordeste"/>
    <x v="10"/>
    <m/>
    <s v="23"/>
    <m/>
    <m/>
    <m/>
    <x v="96"/>
    <n v="23"/>
    <n v="9132078"/>
    <n v="48489"/>
    <n v="1983"/>
    <n v="3010"/>
    <n v="54"/>
    <m/>
    <m/>
  </r>
  <r>
    <s v="Nordeste"/>
    <x v="10"/>
    <m/>
    <s v="23"/>
    <m/>
    <m/>
    <m/>
    <x v="97"/>
    <n v="23"/>
    <n v="9132078"/>
    <n v="50504"/>
    <n v="2015"/>
    <n v="3188"/>
    <n v="178"/>
    <m/>
    <m/>
  </r>
  <r>
    <s v="Nordeste"/>
    <x v="10"/>
    <m/>
    <s v="23"/>
    <m/>
    <m/>
    <m/>
    <x v="98"/>
    <n v="23"/>
    <n v="9132078"/>
    <n v="53073"/>
    <n v="2569"/>
    <n v="3421"/>
    <n v="233"/>
    <m/>
    <m/>
  </r>
  <r>
    <s v="Nordeste"/>
    <x v="10"/>
    <m/>
    <s v="23"/>
    <m/>
    <m/>
    <m/>
    <x v="99"/>
    <n v="23"/>
    <n v="9132078"/>
    <n v="56056"/>
    <n v="2983"/>
    <n v="3605"/>
    <n v="184"/>
    <m/>
    <m/>
  </r>
  <r>
    <s v="Nordeste"/>
    <x v="10"/>
    <m/>
    <s v="23"/>
    <m/>
    <m/>
    <m/>
    <x v="100"/>
    <n v="23"/>
    <n v="9132078"/>
    <n v="59795"/>
    <n v="3739"/>
    <n v="3813"/>
    <n v="208"/>
    <m/>
    <m/>
  </r>
  <r>
    <s v="Nordeste"/>
    <x v="10"/>
    <m/>
    <s v="23"/>
    <m/>
    <m/>
    <m/>
    <x v="101"/>
    <n v="23"/>
    <n v="9132078"/>
    <n v="61595"/>
    <n v="1800"/>
    <n v="3890"/>
    <n v="77"/>
    <m/>
    <m/>
  </r>
  <r>
    <s v="Nordeste"/>
    <x v="10"/>
    <m/>
    <s v="23"/>
    <m/>
    <m/>
    <m/>
    <x v="102"/>
    <n v="23"/>
    <n v="9132078"/>
    <n v="63575"/>
    <n v="1980"/>
    <n v="3965"/>
    <n v="75"/>
    <m/>
    <m/>
  </r>
  <r>
    <s v="Nordeste"/>
    <x v="10"/>
    <m/>
    <s v="23"/>
    <m/>
    <m/>
    <m/>
    <x v="103"/>
    <n v="24"/>
    <n v="9132078"/>
    <n v="64271"/>
    <n v="696"/>
    <n v="3982"/>
    <n v="17"/>
    <m/>
    <m/>
  </r>
  <r>
    <s v="Nordeste"/>
    <x v="10"/>
    <m/>
    <s v="23"/>
    <m/>
    <m/>
    <m/>
    <x v="104"/>
    <n v="24"/>
    <n v="9132078"/>
    <n v="65605"/>
    <n v="1334"/>
    <n v="4120"/>
    <n v="138"/>
    <m/>
    <m/>
  </r>
  <r>
    <s v="Nordeste"/>
    <x v="10"/>
    <m/>
    <s v="23"/>
    <m/>
    <m/>
    <m/>
    <x v="105"/>
    <n v="24"/>
    <n v="9132078"/>
    <n v="68384"/>
    <n v="2779"/>
    <n v="4309"/>
    <n v="189"/>
    <m/>
    <m/>
  </r>
  <r>
    <s v="Nordeste"/>
    <x v="10"/>
    <m/>
    <s v="23"/>
    <m/>
    <m/>
    <m/>
    <x v="106"/>
    <n v="24"/>
    <n v="9132078"/>
    <n v="71402"/>
    <n v="3018"/>
    <n v="4480"/>
    <n v="171"/>
    <m/>
    <m/>
  </r>
  <r>
    <s v="Nordeste"/>
    <x v="10"/>
    <m/>
    <s v="23"/>
    <m/>
    <m/>
    <m/>
    <x v="107"/>
    <n v="24"/>
    <n v="9132078"/>
    <n v="73879"/>
    <n v="2477"/>
    <n v="4663"/>
    <n v="183"/>
    <m/>
    <m/>
  </r>
  <r>
    <s v="Nordeste"/>
    <x v="10"/>
    <m/>
    <s v="23"/>
    <m/>
    <m/>
    <m/>
    <x v="108"/>
    <n v="24"/>
    <n v="9132078"/>
    <n v="75705"/>
    <n v="1826"/>
    <n v="4788"/>
    <n v="125"/>
    <m/>
    <m/>
  </r>
  <r>
    <s v="Nordeste"/>
    <x v="10"/>
    <m/>
    <s v="23"/>
    <m/>
    <m/>
    <m/>
    <x v="109"/>
    <n v="24"/>
    <n v="9132078"/>
    <n v="76429"/>
    <n v="724"/>
    <n v="4829"/>
    <n v="41"/>
    <m/>
    <m/>
  </r>
  <r>
    <s v="Nordeste"/>
    <x v="10"/>
    <m/>
    <s v="23"/>
    <m/>
    <m/>
    <m/>
    <x v="110"/>
    <n v="25"/>
    <n v="9132078"/>
    <n v="76748"/>
    <n v="319"/>
    <n v="4861"/>
    <n v="32"/>
    <m/>
    <m/>
  </r>
  <r>
    <s v="Nordeste"/>
    <x v="10"/>
    <m/>
    <s v="23"/>
    <m/>
    <m/>
    <m/>
    <x v="111"/>
    <n v="25"/>
    <n v="9132078"/>
    <n v="79462"/>
    <n v="2714"/>
    <n v="4999"/>
    <n v="138"/>
    <m/>
    <m/>
  </r>
  <r>
    <s v="Nordeste"/>
    <x v="10"/>
    <m/>
    <s v="23"/>
    <m/>
    <m/>
    <m/>
    <x v="112"/>
    <n v="25"/>
    <n v="9132078"/>
    <n v="81289"/>
    <n v="1827"/>
    <n v="5070"/>
    <n v="71"/>
    <m/>
    <m/>
  </r>
  <r>
    <s v="Nordeste"/>
    <x v="10"/>
    <m/>
    <s v="23"/>
    <m/>
    <m/>
    <m/>
    <x v="113"/>
    <n v="25"/>
    <n v="9132078"/>
    <n v="84967"/>
    <n v="3678"/>
    <n v="5282"/>
    <n v="212"/>
    <m/>
    <m/>
  </r>
  <r>
    <s v="Nordeste"/>
    <x v="10"/>
    <m/>
    <s v="23"/>
    <m/>
    <m/>
    <m/>
    <x v="114"/>
    <n v="25"/>
    <n v="9132078"/>
    <n v="87273"/>
    <n v="2306"/>
    <n v="5377"/>
    <n v="95"/>
    <m/>
    <m/>
  </r>
  <r>
    <s v="Nordeste"/>
    <x v="10"/>
    <m/>
    <s v="23"/>
    <m/>
    <m/>
    <m/>
    <x v="115"/>
    <n v="25"/>
    <n v="9132078"/>
    <n v="89863"/>
    <n v="2590"/>
    <n v="5460"/>
    <n v="83"/>
    <m/>
    <m/>
  </r>
  <r>
    <s v="Nordeste"/>
    <x v="10"/>
    <m/>
    <s v="23"/>
    <m/>
    <m/>
    <m/>
    <x v="116"/>
    <n v="25"/>
    <n v="9132078"/>
    <n v="92156"/>
    <n v="2293"/>
    <n v="5518"/>
    <n v="58"/>
    <m/>
    <m/>
  </r>
  <r>
    <s v="Nordeste"/>
    <x v="10"/>
    <m/>
    <s v="23"/>
    <m/>
    <m/>
    <m/>
    <x v="117"/>
    <n v="26"/>
    <n v="9132078"/>
    <n v="92866"/>
    <n v="710"/>
    <n v="5523"/>
    <n v="5"/>
    <m/>
    <m/>
  </r>
  <r>
    <s v="Nordeste"/>
    <x v="10"/>
    <m/>
    <s v="23"/>
    <m/>
    <m/>
    <m/>
    <x v="118"/>
    <n v="26"/>
    <n v="9132078"/>
    <n v="94158"/>
    <n v="1292"/>
    <n v="5604"/>
    <n v="81"/>
    <m/>
    <m/>
  </r>
  <r>
    <s v="Nordeste"/>
    <x v="10"/>
    <m/>
    <s v="23"/>
    <m/>
    <m/>
    <m/>
    <x v="119"/>
    <n v="26"/>
    <n v="9132078"/>
    <n v="97528"/>
    <n v="3370"/>
    <n v="5717"/>
    <n v="113"/>
    <m/>
    <m/>
  </r>
  <r>
    <s v="Nordeste"/>
    <x v="10"/>
    <m/>
    <s v="23"/>
    <m/>
    <m/>
    <m/>
    <x v="120"/>
    <n v="26"/>
    <n v="9132078"/>
    <n v="99578"/>
    <n v="2050"/>
    <n v="5815"/>
    <n v="98"/>
    <m/>
    <m/>
  </r>
  <r>
    <s v="Nordeste"/>
    <x v="10"/>
    <m/>
    <s v="23"/>
    <m/>
    <m/>
    <m/>
    <x v="121"/>
    <n v="26"/>
    <n v="9132078"/>
    <n v="102126"/>
    <n v="2548"/>
    <n v="5875"/>
    <n v="60"/>
    <m/>
    <m/>
  </r>
  <r>
    <s v="Nordeste"/>
    <x v="10"/>
    <m/>
    <s v="23"/>
    <m/>
    <m/>
    <m/>
    <x v="122"/>
    <n v="26"/>
    <n v="9132078"/>
    <n v="104422"/>
    <n v="2296"/>
    <n v="5920"/>
    <n v="45"/>
    <m/>
    <m/>
  </r>
  <r>
    <s v="Nordeste"/>
    <x v="10"/>
    <m/>
    <s v="23"/>
    <m/>
    <m/>
    <m/>
    <x v="123"/>
    <n v="26"/>
    <n v="9132078"/>
    <n v="106628"/>
    <n v="2206"/>
    <n v="5981"/>
    <n v="61"/>
    <m/>
    <m/>
  </r>
  <r>
    <s v="Nordeste"/>
    <x v="10"/>
    <m/>
    <s v="23"/>
    <m/>
    <m/>
    <m/>
    <x v="124"/>
    <n v="27"/>
    <n v="9132078"/>
    <n v="107568"/>
    <n v="940"/>
    <n v="5990"/>
    <n v="9"/>
    <m/>
    <m/>
  </r>
  <r>
    <s v="Nordeste"/>
    <x v="10"/>
    <m/>
    <s v="23"/>
    <m/>
    <m/>
    <m/>
    <x v="125"/>
    <n v="27"/>
    <n v="9132078"/>
    <n v="108225"/>
    <n v="657"/>
    <n v="6076"/>
    <n v="86"/>
    <m/>
    <m/>
  </r>
  <r>
    <s v="Nordeste"/>
    <x v="10"/>
    <m/>
    <s v="23"/>
    <m/>
    <m/>
    <m/>
    <x v="126"/>
    <n v="27"/>
    <n v="9132078"/>
    <n v="108699"/>
    <n v="474"/>
    <n v="6146"/>
    <n v="70"/>
    <m/>
    <m/>
  </r>
  <r>
    <s v="Nordeste"/>
    <x v="10"/>
    <m/>
    <s v="23"/>
    <m/>
    <m/>
    <m/>
    <x v="127"/>
    <n v="27"/>
    <n v="9132078"/>
    <n v="113017"/>
    <n v="4318"/>
    <n v="6180"/>
    <n v="34"/>
    <m/>
    <m/>
  </r>
  <r>
    <s v="Nordeste"/>
    <x v="10"/>
    <m/>
    <s v="23"/>
    <m/>
    <m/>
    <m/>
    <x v="128"/>
    <n v="27"/>
    <n v="9132078"/>
    <n v="115524"/>
    <n v="2507"/>
    <n v="6284"/>
    <n v="104"/>
    <m/>
    <m/>
  </r>
  <r>
    <s v="Nordeste"/>
    <x v="10"/>
    <m/>
    <s v="23"/>
    <m/>
    <m/>
    <m/>
    <x v="129"/>
    <n v="27"/>
    <n v="9132078"/>
    <n v="118041"/>
    <n v="2517"/>
    <n v="6351"/>
    <n v="67"/>
    <m/>
    <m/>
  </r>
  <r>
    <s v="Nordeste"/>
    <x v="10"/>
    <m/>
    <s v="23"/>
    <m/>
    <m/>
    <m/>
    <x v="130"/>
    <n v="27"/>
    <n v="9132078"/>
    <n v="120952"/>
    <n v="2911"/>
    <n v="6411"/>
    <n v="60"/>
    <m/>
    <m/>
  </r>
  <r>
    <s v="Nordeste"/>
    <x v="10"/>
    <m/>
    <s v="23"/>
    <m/>
    <m/>
    <m/>
    <x v="131"/>
    <n v="28"/>
    <n v="9132078"/>
    <n v="121464"/>
    <n v="512"/>
    <n v="6441"/>
    <n v="30"/>
    <m/>
    <m/>
  </r>
  <r>
    <s v="Nordeste"/>
    <x v="10"/>
    <m/>
    <s v="23"/>
    <m/>
    <m/>
    <m/>
    <x v="132"/>
    <n v="28"/>
    <n v="9132078"/>
    <n v="122477"/>
    <n v="1013"/>
    <n v="6481"/>
    <n v="40"/>
    <m/>
    <m/>
  </r>
  <r>
    <s v="Nordeste"/>
    <x v="10"/>
    <m/>
    <s v="23"/>
    <m/>
    <m/>
    <m/>
    <x v="133"/>
    <n v="28"/>
    <n v="9132078"/>
    <n v="124952"/>
    <n v="2475"/>
    <n v="6556"/>
    <n v="75"/>
    <m/>
    <m/>
  </r>
  <r>
    <s v="Nordeste"/>
    <x v="10"/>
    <m/>
    <s v="23"/>
    <m/>
    <m/>
    <m/>
    <x v="134"/>
    <n v="28"/>
    <n v="9132078"/>
    <n v="128471"/>
    <n v="3519"/>
    <n v="6665"/>
    <n v="109"/>
    <m/>
    <m/>
  </r>
  <r>
    <s v="Nordeste"/>
    <x v="11"/>
    <m/>
    <s v="24"/>
    <m/>
    <m/>
    <m/>
    <x v="0"/>
    <n v="9"/>
    <n v="3506853"/>
    <n v="0"/>
    <n v="0"/>
    <n v="0"/>
    <n v="0"/>
    <m/>
    <m/>
  </r>
  <r>
    <s v="Nordeste"/>
    <x v="11"/>
    <m/>
    <s v="24"/>
    <m/>
    <m/>
    <m/>
    <x v="1"/>
    <n v="9"/>
    <n v="3506853"/>
    <n v="0"/>
    <n v="0"/>
    <n v="0"/>
    <n v="0"/>
    <m/>
    <m/>
  </r>
  <r>
    <s v="Nordeste"/>
    <x v="11"/>
    <m/>
    <s v="24"/>
    <m/>
    <m/>
    <m/>
    <x v="2"/>
    <n v="9"/>
    <n v="3506853"/>
    <n v="0"/>
    <n v="0"/>
    <n v="0"/>
    <n v="0"/>
    <m/>
    <m/>
  </r>
  <r>
    <s v="Nordeste"/>
    <x v="11"/>
    <m/>
    <s v="24"/>
    <m/>
    <m/>
    <m/>
    <x v="3"/>
    <n v="9"/>
    <n v="3506853"/>
    <n v="0"/>
    <n v="0"/>
    <n v="0"/>
    <n v="0"/>
    <m/>
    <m/>
  </r>
  <r>
    <s v="Nordeste"/>
    <x v="11"/>
    <m/>
    <s v="24"/>
    <m/>
    <m/>
    <m/>
    <x v="4"/>
    <n v="9"/>
    <n v="3506853"/>
    <n v="0"/>
    <n v="0"/>
    <n v="0"/>
    <n v="0"/>
    <m/>
    <m/>
  </r>
  <r>
    <s v="Nordeste"/>
    <x v="11"/>
    <m/>
    <s v="24"/>
    <m/>
    <m/>
    <m/>
    <x v="5"/>
    <n v="10"/>
    <n v="3506853"/>
    <n v="0"/>
    <n v="0"/>
    <n v="0"/>
    <n v="0"/>
    <m/>
    <m/>
  </r>
  <r>
    <s v="Nordeste"/>
    <x v="11"/>
    <m/>
    <s v="24"/>
    <m/>
    <m/>
    <m/>
    <x v="6"/>
    <n v="10"/>
    <n v="3506853"/>
    <n v="0"/>
    <n v="0"/>
    <n v="0"/>
    <n v="0"/>
    <m/>
    <m/>
  </r>
  <r>
    <s v="Nordeste"/>
    <x v="11"/>
    <m/>
    <s v="24"/>
    <m/>
    <m/>
    <m/>
    <x v="7"/>
    <n v="10"/>
    <n v="3506853"/>
    <n v="0"/>
    <n v="0"/>
    <n v="0"/>
    <n v="0"/>
    <m/>
    <m/>
  </r>
  <r>
    <s v="Nordeste"/>
    <x v="11"/>
    <m/>
    <s v="24"/>
    <m/>
    <m/>
    <m/>
    <x v="8"/>
    <n v="10"/>
    <n v="3506853"/>
    <n v="0"/>
    <n v="0"/>
    <n v="0"/>
    <n v="0"/>
    <m/>
    <m/>
  </r>
  <r>
    <s v="Nordeste"/>
    <x v="11"/>
    <m/>
    <s v="24"/>
    <m/>
    <m/>
    <m/>
    <x v="9"/>
    <n v="10"/>
    <n v="3506853"/>
    <n v="0"/>
    <n v="0"/>
    <n v="0"/>
    <n v="0"/>
    <m/>
    <m/>
  </r>
  <r>
    <s v="Nordeste"/>
    <x v="11"/>
    <m/>
    <s v="24"/>
    <m/>
    <m/>
    <m/>
    <x v="10"/>
    <n v="10"/>
    <n v="3506853"/>
    <n v="0"/>
    <n v="0"/>
    <n v="0"/>
    <n v="0"/>
    <m/>
    <m/>
  </r>
  <r>
    <s v="Nordeste"/>
    <x v="11"/>
    <m/>
    <s v="24"/>
    <m/>
    <m/>
    <m/>
    <x v="11"/>
    <n v="10"/>
    <n v="3506853"/>
    <n v="0"/>
    <n v="0"/>
    <n v="0"/>
    <n v="0"/>
    <m/>
    <m/>
  </r>
  <r>
    <s v="Nordeste"/>
    <x v="11"/>
    <m/>
    <s v="24"/>
    <m/>
    <m/>
    <m/>
    <x v="12"/>
    <n v="11"/>
    <n v="3506853"/>
    <n v="0"/>
    <n v="0"/>
    <n v="0"/>
    <n v="0"/>
    <m/>
    <m/>
  </r>
  <r>
    <s v="Nordeste"/>
    <x v="11"/>
    <m/>
    <s v="24"/>
    <m/>
    <m/>
    <m/>
    <x v="13"/>
    <n v="11"/>
    <n v="3506853"/>
    <n v="0"/>
    <n v="0"/>
    <n v="0"/>
    <n v="0"/>
    <m/>
    <m/>
  </r>
  <r>
    <s v="Nordeste"/>
    <x v="11"/>
    <m/>
    <s v="24"/>
    <m/>
    <m/>
    <m/>
    <x v="14"/>
    <n v="11"/>
    <n v="3506853"/>
    <n v="0"/>
    <n v="0"/>
    <n v="0"/>
    <n v="0"/>
    <m/>
    <m/>
  </r>
  <r>
    <s v="Nordeste"/>
    <x v="11"/>
    <m/>
    <s v="24"/>
    <m/>
    <m/>
    <m/>
    <x v="15"/>
    <n v="11"/>
    <n v="3506853"/>
    <n v="0"/>
    <n v="0"/>
    <n v="0"/>
    <n v="0"/>
    <m/>
    <m/>
  </r>
  <r>
    <s v="Nordeste"/>
    <x v="11"/>
    <m/>
    <s v="24"/>
    <m/>
    <m/>
    <m/>
    <x v="16"/>
    <n v="11"/>
    <n v="3506853"/>
    <n v="0"/>
    <n v="0"/>
    <n v="0"/>
    <n v="0"/>
    <m/>
    <m/>
  </r>
  <r>
    <s v="Nordeste"/>
    <x v="11"/>
    <m/>
    <s v="24"/>
    <m/>
    <m/>
    <m/>
    <x v="17"/>
    <n v="11"/>
    <n v="3506853"/>
    <n v="1"/>
    <n v="1"/>
    <n v="0"/>
    <n v="0"/>
    <m/>
    <m/>
  </r>
  <r>
    <s v="Nordeste"/>
    <x v="11"/>
    <m/>
    <s v="24"/>
    <m/>
    <m/>
    <m/>
    <x v="18"/>
    <n v="11"/>
    <n v="3506853"/>
    <n v="1"/>
    <n v="0"/>
    <n v="0"/>
    <n v="0"/>
    <m/>
    <m/>
  </r>
  <r>
    <s v="Nordeste"/>
    <x v="11"/>
    <m/>
    <s v="24"/>
    <m/>
    <m/>
    <m/>
    <x v="19"/>
    <n v="12"/>
    <n v="3506853"/>
    <n v="1"/>
    <n v="0"/>
    <n v="0"/>
    <n v="0"/>
    <m/>
    <m/>
  </r>
  <r>
    <s v="Nordeste"/>
    <x v="11"/>
    <m/>
    <s v="24"/>
    <m/>
    <m/>
    <m/>
    <x v="20"/>
    <n v="12"/>
    <n v="3506853"/>
    <n v="1"/>
    <n v="0"/>
    <n v="0"/>
    <n v="0"/>
    <m/>
    <m/>
  </r>
  <r>
    <s v="Nordeste"/>
    <x v="11"/>
    <m/>
    <s v="24"/>
    <m/>
    <m/>
    <m/>
    <x v="21"/>
    <n v="12"/>
    <n v="3506853"/>
    <n v="1"/>
    <n v="0"/>
    <n v="0"/>
    <n v="0"/>
    <m/>
    <m/>
  </r>
  <r>
    <s v="Nordeste"/>
    <x v="11"/>
    <m/>
    <s v="24"/>
    <m/>
    <m/>
    <m/>
    <x v="22"/>
    <n v="12"/>
    <n v="3506853"/>
    <n v="1"/>
    <n v="0"/>
    <n v="0"/>
    <n v="0"/>
    <m/>
    <m/>
  </r>
  <r>
    <s v="Nordeste"/>
    <x v="11"/>
    <m/>
    <s v="24"/>
    <m/>
    <m/>
    <m/>
    <x v="23"/>
    <n v="12"/>
    <n v="3506853"/>
    <n v="1"/>
    <n v="0"/>
    <n v="0"/>
    <n v="0"/>
    <m/>
    <m/>
  </r>
  <r>
    <s v="Nordeste"/>
    <x v="11"/>
    <m/>
    <s v="24"/>
    <m/>
    <m/>
    <m/>
    <x v="24"/>
    <n v="12"/>
    <n v="3506853"/>
    <n v="1"/>
    <n v="0"/>
    <n v="0"/>
    <n v="0"/>
    <m/>
    <m/>
  </r>
  <r>
    <s v="Nordeste"/>
    <x v="11"/>
    <m/>
    <s v="24"/>
    <m/>
    <m/>
    <m/>
    <x v="25"/>
    <n v="12"/>
    <n v="3506853"/>
    <n v="6"/>
    <n v="5"/>
    <n v="0"/>
    <n v="0"/>
    <m/>
    <m/>
  </r>
  <r>
    <s v="Nordeste"/>
    <x v="11"/>
    <m/>
    <s v="24"/>
    <m/>
    <m/>
    <m/>
    <x v="26"/>
    <n v="13"/>
    <n v="3506853"/>
    <n v="9"/>
    <n v="3"/>
    <n v="0"/>
    <n v="0"/>
    <m/>
    <m/>
  </r>
  <r>
    <s v="Nordeste"/>
    <x v="11"/>
    <m/>
    <s v="24"/>
    <m/>
    <m/>
    <m/>
    <x v="27"/>
    <n v="13"/>
    <n v="3506853"/>
    <n v="13"/>
    <n v="4"/>
    <n v="0"/>
    <n v="0"/>
    <m/>
    <m/>
  </r>
  <r>
    <s v="Nordeste"/>
    <x v="11"/>
    <m/>
    <s v="24"/>
    <m/>
    <m/>
    <m/>
    <x v="28"/>
    <n v="13"/>
    <n v="3506853"/>
    <n v="13"/>
    <n v="0"/>
    <n v="0"/>
    <n v="0"/>
    <m/>
    <m/>
  </r>
  <r>
    <s v="Nordeste"/>
    <x v="11"/>
    <m/>
    <s v="24"/>
    <m/>
    <m/>
    <m/>
    <x v="29"/>
    <n v="13"/>
    <n v="3506853"/>
    <n v="14"/>
    <n v="1"/>
    <n v="0"/>
    <n v="0"/>
    <m/>
    <m/>
  </r>
  <r>
    <s v="Nordeste"/>
    <x v="11"/>
    <m/>
    <s v="24"/>
    <m/>
    <m/>
    <m/>
    <x v="30"/>
    <n v="13"/>
    <n v="3506853"/>
    <n v="19"/>
    <n v="5"/>
    <n v="0"/>
    <n v="0"/>
    <m/>
    <m/>
  </r>
  <r>
    <s v="Nordeste"/>
    <x v="11"/>
    <m/>
    <s v="24"/>
    <m/>
    <m/>
    <m/>
    <x v="31"/>
    <n v="13"/>
    <n v="3506853"/>
    <n v="28"/>
    <n v="9"/>
    <n v="0"/>
    <n v="0"/>
    <m/>
    <m/>
  </r>
  <r>
    <s v="Nordeste"/>
    <x v="11"/>
    <m/>
    <s v="24"/>
    <m/>
    <m/>
    <m/>
    <x v="32"/>
    <n v="13"/>
    <n v="3506853"/>
    <n v="45"/>
    <n v="17"/>
    <n v="0"/>
    <n v="0"/>
    <m/>
    <m/>
  </r>
  <r>
    <s v="Nordeste"/>
    <x v="11"/>
    <m/>
    <s v="24"/>
    <m/>
    <m/>
    <m/>
    <x v="33"/>
    <n v="14"/>
    <n v="3506853"/>
    <n v="68"/>
    <n v="23"/>
    <n v="1"/>
    <n v="1"/>
    <m/>
    <m/>
  </r>
  <r>
    <s v="Nordeste"/>
    <x v="11"/>
    <m/>
    <s v="24"/>
    <m/>
    <m/>
    <m/>
    <x v="34"/>
    <n v="14"/>
    <n v="3506853"/>
    <n v="77"/>
    <n v="9"/>
    <n v="1"/>
    <n v="0"/>
    <m/>
    <m/>
  </r>
  <r>
    <s v="Nordeste"/>
    <x v="11"/>
    <m/>
    <s v="24"/>
    <m/>
    <m/>
    <m/>
    <x v="35"/>
    <n v="14"/>
    <n v="3506853"/>
    <n v="82"/>
    <n v="5"/>
    <n v="1"/>
    <n v="0"/>
    <m/>
    <m/>
  </r>
  <r>
    <s v="Nordeste"/>
    <x v="11"/>
    <m/>
    <s v="24"/>
    <m/>
    <m/>
    <m/>
    <x v="36"/>
    <n v="14"/>
    <n v="3506853"/>
    <n v="92"/>
    <n v="10"/>
    <n v="2"/>
    <n v="1"/>
    <m/>
    <m/>
  </r>
  <r>
    <s v="Nordeste"/>
    <x v="11"/>
    <m/>
    <s v="24"/>
    <m/>
    <m/>
    <m/>
    <x v="37"/>
    <n v="14"/>
    <n v="3506853"/>
    <n v="105"/>
    <n v="13"/>
    <n v="2"/>
    <n v="0"/>
    <m/>
    <m/>
  </r>
  <r>
    <s v="Nordeste"/>
    <x v="11"/>
    <m/>
    <s v="24"/>
    <m/>
    <m/>
    <m/>
    <x v="38"/>
    <n v="14"/>
    <n v="3506853"/>
    <n v="176"/>
    <n v="71"/>
    <n v="4"/>
    <n v="2"/>
    <m/>
    <m/>
  </r>
  <r>
    <s v="Nordeste"/>
    <x v="11"/>
    <m/>
    <s v="24"/>
    <m/>
    <m/>
    <m/>
    <x v="39"/>
    <n v="14"/>
    <n v="3506853"/>
    <n v="212"/>
    <n v="36"/>
    <n v="5"/>
    <n v="1"/>
    <m/>
    <m/>
  </r>
  <r>
    <s v="Nordeste"/>
    <x v="11"/>
    <m/>
    <s v="24"/>
    <m/>
    <m/>
    <m/>
    <x v="40"/>
    <n v="15"/>
    <n v="3506853"/>
    <n v="242"/>
    <n v="30"/>
    <n v="7"/>
    <n v="2"/>
    <m/>
    <m/>
  </r>
  <r>
    <s v="Nordeste"/>
    <x v="11"/>
    <m/>
    <s v="24"/>
    <m/>
    <m/>
    <m/>
    <x v="41"/>
    <n v="15"/>
    <n v="3506853"/>
    <n v="246"/>
    <n v="4"/>
    <n v="7"/>
    <n v="0"/>
    <m/>
    <m/>
  </r>
  <r>
    <s v="Nordeste"/>
    <x v="11"/>
    <m/>
    <s v="24"/>
    <m/>
    <m/>
    <m/>
    <x v="42"/>
    <n v="15"/>
    <n v="3506853"/>
    <n v="254"/>
    <n v="8"/>
    <n v="8"/>
    <n v="1"/>
    <m/>
    <m/>
  </r>
  <r>
    <s v="Nordeste"/>
    <x v="11"/>
    <m/>
    <s v="24"/>
    <m/>
    <m/>
    <m/>
    <x v="43"/>
    <n v="15"/>
    <n v="3506853"/>
    <n v="261"/>
    <n v="7"/>
    <n v="11"/>
    <n v="3"/>
    <m/>
    <m/>
  </r>
  <r>
    <s v="Nordeste"/>
    <x v="11"/>
    <m/>
    <s v="24"/>
    <m/>
    <m/>
    <m/>
    <x v="44"/>
    <n v="15"/>
    <n v="3506853"/>
    <n v="261"/>
    <n v="0"/>
    <n v="11"/>
    <n v="0"/>
    <m/>
    <m/>
  </r>
  <r>
    <s v="Nordeste"/>
    <x v="11"/>
    <m/>
    <s v="24"/>
    <m/>
    <m/>
    <m/>
    <x v="45"/>
    <n v="15"/>
    <n v="3506853"/>
    <n v="263"/>
    <n v="2"/>
    <n v="11"/>
    <n v="0"/>
    <m/>
    <m/>
  </r>
  <r>
    <s v="Nordeste"/>
    <x v="11"/>
    <m/>
    <s v="24"/>
    <m/>
    <m/>
    <m/>
    <x v="46"/>
    <n v="15"/>
    <n v="3506853"/>
    <n v="289"/>
    <n v="26"/>
    <n v="13"/>
    <n v="2"/>
    <m/>
    <m/>
  </r>
  <r>
    <s v="Nordeste"/>
    <x v="11"/>
    <m/>
    <s v="24"/>
    <m/>
    <m/>
    <m/>
    <x v="47"/>
    <n v="16"/>
    <n v="3506853"/>
    <n v="302"/>
    <n v="13"/>
    <n v="15"/>
    <n v="2"/>
    <m/>
    <m/>
  </r>
  <r>
    <s v="Nordeste"/>
    <x v="11"/>
    <m/>
    <s v="24"/>
    <m/>
    <m/>
    <m/>
    <x v="48"/>
    <n v="16"/>
    <n v="3506853"/>
    <n v="339"/>
    <n v="37"/>
    <n v="17"/>
    <n v="2"/>
    <m/>
    <m/>
  </r>
  <r>
    <s v="Nordeste"/>
    <x v="11"/>
    <m/>
    <s v="24"/>
    <m/>
    <m/>
    <m/>
    <x v="49"/>
    <n v="16"/>
    <n v="3506853"/>
    <n v="376"/>
    <n v="37"/>
    <n v="18"/>
    <n v="1"/>
    <m/>
    <m/>
  </r>
  <r>
    <s v="Nordeste"/>
    <x v="11"/>
    <m/>
    <s v="24"/>
    <m/>
    <m/>
    <m/>
    <x v="50"/>
    <n v="16"/>
    <n v="3506853"/>
    <n v="399"/>
    <n v="23"/>
    <n v="19"/>
    <n v="1"/>
    <m/>
    <m/>
  </r>
  <r>
    <s v="Nordeste"/>
    <x v="11"/>
    <m/>
    <s v="24"/>
    <m/>
    <m/>
    <m/>
    <x v="51"/>
    <n v="16"/>
    <n v="3506853"/>
    <n v="400"/>
    <n v="1"/>
    <n v="20"/>
    <n v="1"/>
    <m/>
    <m/>
  </r>
  <r>
    <s v="Nordeste"/>
    <x v="11"/>
    <m/>
    <s v="24"/>
    <m/>
    <m/>
    <m/>
    <x v="52"/>
    <n v="16"/>
    <n v="3506853"/>
    <n v="463"/>
    <n v="63"/>
    <n v="23"/>
    <n v="3"/>
    <m/>
    <m/>
  </r>
  <r>
    <s v="Nordeste"/>
    <x v="11"/>
    <m/>
    <s v="24"/>
    <m/>
    <m/>
    <m/>
    <x v="53"/>
    <n v="16"/>
    <n v="3506853"/>
    <n v="516"/>
    <n v="53"/>
    <n v="24"/>
    <n v="1"/>
    <m/>
    <m/>
  </r>
  <r>
    <s v="Nordeste"/>
    <x v="11"/>
    <m/>
    <s v="24"/>
    <m/>
    <m/>
    <m/>
    <x v="54"/>
    <n v="17"/>
    <n v="3506853"/>
    <n v="531"/>
    <n v="15"/>
    <n v="25"/>
    <n v="1"/>
    <m/>
    <m/>
  </r>
  <r>
    <s v="Nordeste"/>
    <x v="11"/>
    <m/>
    <s v="24"/>
    <m/>
    <m/>
    <m/>
    <x v="55"/>
    <n v="17"/>
    <n v="3506853"/>
    <n v="595"/>
    <n v="64"/>
    <n v="27"/>
    <n v="2"/>
    <m/>
    <m/>
  </r>
  <r>
    <s v="Nordeste"/>
    <x v="11"/>
    <m/>
    <s v="24"/>
    <m/>
    <m/>
    <m/>
    <x v="56"/>
    <n v="17"/>
    <n v="3506853"/>
    <n v="608"/>
    <n v="13"/>
    <n v="28"/>
    <n v="1"/>
    <m/>
    <m/>
  </r>
  <r>
    <s v="Nordeste"/>
    <x v="11"/>
    <m/>
    <s v="24"/>
    <m/>
    <m/>
    <m/>
    <x v="57"/>
    <n v="17"/>
    <n v="3506853"/>
    <n v="646"/>
    <n v="38"/>
    <n v="29"/>
    <n v="1"/>
    <m/>
    <m/>
  </r>
  <r>
    <s v="Nordeste"/>
    <x v="11"/>
    <m/>
    <s v="24"/>
    <m/>
    <m/>
    <m/>
    <x v="58"/>
    <n v="17"/>
    <n v="3506853"/>
    <n v="708"/>
    <n v="62"/>
    <n v="34"/>
    <n v="5"/>
    <m/>
    <m/>
  </r>
  <r>
    <s v="Nordeste"/>
    <x v="11"/>
    <m/>
    <s v="24"/>
    <m/>
    <m/>
    <m/>
    <x v="59"/>
    <n v="17"/>
    <n v="3506853"/>
    <n v="754"/>
    <n v="46"/>
    <n v="38"/>
    <n v="4"/>
    <m/>
    <m/>
  </r>
  <r>
    <s v="Nordeste"/>
    <x v="11"/>
    <m/>
    <s v="24"/>
    <m/>
    <m/>
    <m/>
    <x v="60"/>
    <n v="17"/>
    <n v="3506853"/>
    <n v="781"/>
    <n v="27"/>
    <n v="40"/>
    <n v="2"/>
    <m/>
    <m/>
  </r>
  <r>
    <s v="Nordeste"/>
    <x v="11"/>
    <m/>
    <s v="24"/>
    <m/>
    <m/>
    <m/>
    <x v="61"/>
    <n v="18"/>
    <n v="3506853"/>
    <n v="825"/>
    <n v="44"/>
    <n v="44"/>
    <n v="4"/>
    <m/>
    <m/>
  </r>
  <r>
    <s v="Nordeste"/>
    <x v="11"/>
    <m/>
    <s v="24"/>
    <m/>
    <m/>
    <m/>
    <x v="62"/>
    <n v="18"/>
    <n v="3506853"/>
    <n v="832"/>
    <n v="7"/>
    <n v="45"/>
    <n v="1"/>
    <m/>
    <m/>
  </r>
  <r>
    <s v="Nordeste"/>
    <x v="11"/>
    <m/>
    <s v="24"/>
    <m/>
    <m/>
    <m/>
    <x v="63"/>
    <n v="18"/>
    <n v="3506853"/>
    <n v="857"/>
    <n v="25"/>
    <n v="48"/>
    <n v="3"/>
    <m/>
    <m/>
  </r>
  <r>
    <s v="Nordeste"/>
    <x v="11"/>
    <m/>
    <s v="24"/>
    <m/>
    <m/>
    <m/>
    <x v="64"/>
    <n v="18"/>
    <n v="3506853"/>
    <n v="1086"/>
    <n v="229"/>
    <n v="53"/>
    <n v="5"/>
    <m/>
    <m/>
  </r>
  <r>
    <s v="Nordeste"/>
    <x v="11"/>
    <m/>
    <s v="24"/>
    <m/>
    <m/>
    <m/>
    <x v="65"/>
    <n v="18"/>
    <n v="3506853"/>
    <n v="1177"/>
    <n v="91"/>
    <n v="56"/>
    <n v="3"/>
    <m/>
    <m/>
  </r>
  <r>
    <s v="Nordeste"/>
    <x v="11"/>
    <m/>
    <s v="24"/>
    <m/>
    <m/>
    <m/>
    <x v="66"/>
    <n v="18"/>
    <n v="3506853"/>
    <n v="1297"/>
    <n v="120"/>
    <n v="56"/>
    <n v="0"/>
    <m/>
    <m/>
  </r>
  <r>
    <s v="Nordeste"/>
    <x v="11"/>
    <m/>
    <s v="24"/>
    <m/>
    <m/>
    <m/>
    <x v="67"/>
    <n v="18"/>
    <n v="3506853"/>
    <n v="1366"/>
    <n v="69"/>
    <n v="59"/>
    <n v="3"/>
    <m/>
    <m/>
  </r>
  <r>
    <s v="Nordeste"/>
    <x v="11"/>
    <m/>
    <s v="24"/>
    <m/>
    <m/>
    <m/>
    <x v="68"/>
    <n v="19"/>
    <n v="3506853"/>
    <n v="1392"/>
    <n v="26"/>
    <n v="61"/>
    <n v="2"/>
    <m/>
    <m/>
  </r>
  <r>
    <s v="Nordeste"/>
    <x v="11"/>
    <m/>
    <s v="24"/>
    <m/>
    <m/>
    <m/>
    <x v="69"/>
    <n v="19"/>
    <n v="3506853"/>
    <n v="1421"/>
    <n v="29"/>
    <n v="62"/>
    <n v="1"/>
    <m/>
    <m/>
  </r>
  <r>
    <s v="Nordeste"/>
    <x v="11"/>
    <m/>
    <s v="24"/>
    <m/>
    <m/>
    <m/>
    <x v="70"/>
    <n v="19"/>
    <n v="3506853"/>
    <n v="1536"/>
    <n v="115"/>
    <n v="68"/>
    <n v="6"/>
    <m/>
    <m/>
  </r>
  <r>
    <s v="Nordeste"/>
    <x v="11"/>
    <m/>
    <s v="24"/>
    <m/>
    <m/>
    <m/>
    <x v="71"/>
    <n v="19"/>
    <n v="3506853"/>
    <n v="1574"/>
    <n v="38"/>
    <n v="72"/>
    <n v="4"/>
    <m/>
    <m/>
  </r>
  <r>
    <s v="Nordeste"/>
    <x v="11"/>
    <m/>
    <s v="24"/>
    <m/>
    <m/>
    <m/>
    <x v="72"/>
    <n v="19"/>
    <n v="3506853"/>
    <n v="1739"/>
    <n v="165"/>
    <n v="76"/>
    <n v="4"/>
    <m/>
    <m/>
  </r>
  <r>
    <s v="Nordeste"/>
    <x v="11"/>
    <m/>
    <s v="24"/>
    <m/>
    <m/>
    <m/>
    <x v="73"/>
    <n v="19"/>
    <n v="3506853"/>
    <n v="1821"/>
    <n v="82"/>
    <n v="81"/>
    <n v="5"/>
    <m/>
    <m/>
  </r>
  <r>
    <s v="Nordeste"/>
    <x v="11"/>
    <m/>
    <s v="24"/>
    <m/>
    <m/>
    <m/>
    <x v="74"/>
    <n v="19"/>
    <n v="3506853"/>
    <n v="1919"/>
    <n v="98"/>
    <n v="87"/>
    <n v="6"/>
    <m/>
    <m/>
  </r>
  <r>
    <s v="Nordeste"/>
    <x v="11"/>
    <m/>
    <s v="24"/>
    <m/>
    <m/>
    <m/>
    <x v="75"/>
    <n v="20"/>
    <n v="3506853"/>
    <n v="1928"/>
    <n v="9"/>
    <n v="88"/>
    <n v="1"/>
    <m/>
    <m/>
  </r>
  <r>
    <s v="Nordeste"/>
    <x v="11"/>
    <m/>
    <s v="24"/>
    <m/>
    <m/>
    <m/>
    <x v="76"/>
    <n v="20"/>
    <n v="3506853"/>
    <n v="1989"/>
    <n v="61"/>
    <n v="92"/>
    <n v="4"/>
    <m/>
    <m/>
  </r>
  <r>
    <s v="Nordeste"/>
    <x v="11"/>
    <m/>
    <s v="24"/>
    <m/>
    <m/>
    <m/>
    <x v="77"/>
    <n v="20"/>
    <n v="3506853"/>
    <n v="2033"/>
    <n v="44"/>
    <n v="93"/>
    <n v="1"/>
    <m/>
    <m/>
  </r>
  <r>
    <s v="Nordeste"/>
    <x v="11"/>
    <m/>
    <s v="24"/>
    <m/>
    <m/>
    <m/>
    <x v="78"/>
    <n v="20"/>
    <n v="3506853"/>
    <n v="2367"/>
    <n v="334"/>
    <n v="105"/>
    <n v="12"/>
    <m/>
    <m/>
  </r>
  <r>
    <s v="Nordeste"/>
    <x v="11"/>
    <m/>
    <s v="24"/>
    <m/>
    <m/>
    <m/>
    <x v="79"/>
    <n v="20"/>
    <n v="3506853"/>
    <n v="2537"/>
    <n v="170"/>
    <n v="117"/>
    <n v="12"/>
    <m/>
    <m/>
  </r>
  <r>
    <s v="Nordeste"/>
    <x v="11"/>
    <m/>
    <s v="24"/>
    <m/>
    <m/>
    <m/>
    <x v="80"/>
    <n v="20"/>
    <n v="3506853"/>
    <n v="2786"/>
    <n v="249"/>
    <n v="122"/>
    <n v="5"/>
    <m/>
    <m/>
  </r>
  <r>
    <s v="Nordeste"/>
    <x v="11"/>
    <m/>
    <s v="24"/>
    <m/>
    <m/>
    <m/>
    <x v="81"/>
    <n v="20"/>
    <n v="3506853"/>
    <n v="3004"/>
    <n v="218"/>
    <n v="136"/>
    <n v="14"/>
    <m/>
    <m/>
  </r>
  <r>
    <s v="Nordeste"/>
    <x v="11"/>
    <m/>
    <s v="24"/>
    <m/>
    <m/>
    <m/>
    <x v="82"/>
    <n v="21"/>
    <n v="3506853"/>
    <n v="3137"/>
    <n v="133"/>
    <n v="139"/>
    <n v="3"/>
    <m/>
    <m/>
  </r>
  <r>
    <s v="Nordeste"/>
    <x v="11"/>
    <m/>
    <s v="24"/>
    <m/>
    <m/>
    <m/>
    <x v="83"/>
    <n v="21"/>
    <n v="3506853"/>
    <n v="3184"/>
    <n v="47"/>
    <n v="146"/>
    <n v="7"/>
    <m/>
    <m/>
  </r>
  <r>
    <s v="Nordeste"/>
    <x v="11"/>
    <m/>
    <s v="24"/>
    <m/>
    <m/>
    <m/>
    <x v="84"/>
    <n v="21"/>
    <n v="3506853"/>
    <n v="3483"/>
    <n v="299"/>
    <n v="160"/>
    <n v="14"/>
    <m/>
    <m/>
  </r>
  <r>
    <s v="Nordeste"/>
    <x v="11"/>
    <m/>
    <s v="24"/>
    <m/>
    <m/>
    <m/>
    <x v="85"/>
    <n v="21"/>
    <n v="3506853"/>
    <n v="3796"/>
    <n v="313"/>
    <n v="170"/>
    <n v="10"/>
    <m/>
    <m/>
  </r>
  <r>
    <s v="Nordeste"/>
    <x v="11"/>
    <m/>
    <s v="24"/>
    <m/>
    <m/>
    <m/>
    <x v="86"/>
    <n v="21"/>
    <n v="3506853"/>
    <n v="4060"/>
    <n v="264"/>
    <n v="178"/>
    <n v="8"/>
    <m/>
    <m/>
  </r>
  <r>
    <s v="Nordeste"/>
    <x v="11"/>
    <m/>
    <s v="24"/>
    <m/>
    <m/>
    <m/>
    <x v="87"/>
    <n v="21"/>
    <n v="3506853"/>
    <n v="4251"/>
    <n v="191"/>
    <n v="181"/>
    <n v="3"/>
    <m/>
    <m/>
  </r>
  <r>
    <s v="Nordeste"/>
    <x v="11"/>
    <m/>
    <s v="24"/>
    <m/>
    <m/>
    <m/>
    <x v="88"/>
    <n v="21"/>
    <n v="3506853"/>
    <n v="4599"/>
    <n v="348"/>
    <n v="184"/>
    <n v="3"/>
    <m/>
    <m/>
  </r>
  <r>
    <s v="Nordeste"/>
    <x v="11"/>
    <m/>
    <s v="24"/>
    <m/>
    <m/>
    <m/>
    <x v="89"/>
    <n v="22"/>
    <n v="3506853"/>
    <n v="4697"/>
    <n v="98"/>
    <n v="200"/>
    <n v="16"/>
    <m/>
    <m/>
  </r>
  <r>
    <s v="Nordeste"/>
    <x v="11"/>
    <m/>
    <s v="24"/>
    <m/>
    <m/>
    <m/>
    <x v="90"/>
    <n v="22"/>
    <n v="3506853"/>
    <n v="4759"/>
    <n v="62"/>
    <n v="209"/>
    <n v="9"/>
    <m/>
    <m/>
  </r>
  <r>
    <s v="Nordeste"/>
    <x v="11"/>
    <m/>
    <s v="24"/>
    <m/>
    <m/>
    <m/>
    <x v="91"/>
    <n v="22"/>
    <n v="3506853"/>
    <n v="5472"/>
    <n v="713"/>
    <n v="220"/>
    <n v="11"/>
    <m/>
    <m/>
  </r>
  <r>
    <s v="Nordeste"/>
    <x v="11"/>
    <m/>
    <s v="24"/>
    <m/>
    <m/>
    <m/>
    <x v="92"/>
    <n v="22"/>
    <n v="3506853"/>
    <n v="5630"/>
    <n v="158"/>
    <n v="242"/>
    <n v="22"/>
    <m/>
    <m/>
  </r>
  <r>
    <s v="Nordeste"/>
    <x v="11"/>
    <m/>
    <s v="24"/>
    <m/>
    <m/>
    <m/>
    <x v="93"/>
    <n v="22"/>
    <n v="3506853"/>
    <n v="5630"/>
    <n v="0"/>
    <n v="254"/>
    <n v="12"/>
    <m/>
    <m/>
  </r>
  <r>
    <s v="Nordeste"/>
    <x v="11"/>
    <m/>
    <s v="24"/>
    <m/>
    <m/>
    <m/>
    <x v="94"/>
    <n v="22"/>
    <n v="3506853"/>
    <n v="6463"/>
    <n v="833"/>
    <n v="268"/>
    <n v="14"/>
    <m/>
    <m/>
  </r>
  <r>
    <s v="Nordeste"/>
    <x v="11"/>
    <m/>
    <s v="24"/>
    <m/>
    <m/>
    <m/>
    <x v="95"/>
    <n v="22"/>
    <n v="3506853"/>
    <n v="7402"/>
    <n v="939"/>
    <n v="305"/>
    <n v="37"/>
    <m/>
    <m/>
  </r>
  <r>
    <s v="Nordeste"/>
    <x v="11"/>
    <m/>
    <s v="24"/>
    <m/>
    <m/>
    <m/>
    <x v="96"/>
    <n v="23"/>
    <n v="3506853"/>
    <n v="7402"/>
    <n v="0"/>
    <n v="305"/>
    <n v="0"/>
    <m/>
    <m/>
  </r>
  <r>
    <s v="Nordeste"/>
    <x v="11"/>
    <m/>
    <s v="24"/>
    <m/>
    <m/>
    <m/>
    <x v="97"/>
    <n v="23"/>
    <n v="3506853"/>
    <n v="7964"/>
    <n v="562"/>
    <n v="323"/>
    <n v="18"/>
    <m/>
    <m/>
  </r>
  <r>
    <s v="Nordeste"/>
    <x v="11"/>
    <m/>
    <s v="24"/>
    <m/>
    <m/>
    <m/>
    <x v="98"/>
    <n v="23"/>
    <n v="3506853"/>
    <n v="8233"/>
    <n v="269"/>
    <n v="341"/>
    <n v="18"/>
    <m/>
    <m/>
  </r>
  <r>
    <s v="Nordeste"/>
    <x v="11"/>
    <m/>
    <s v="24"/>
    <m/>
    <m/>
    <m/>
    <x v="99"/>
    <n v="23"/>
    <n v="3506853"/>
    <n v="9149"/>
    <n v="916"/>
    <n v="367"/>
    <n v="26"/>
    <m/>
    <m/>
  </r>
  <r>
    <s v="Nordeste"/>
    <x v="11"/>
    <m/>
    <s v="24"/>
    <m/>
    <m/>
    <m/>
    <x v="100"/>
    <n v="23"/>
    <n v="3506853"/>
    <n v="9282"/>
    <n v="133"/>
    <n v="378"/>
    <n v="11"/>
    <m/>
    <m/>
  </r>
  <r>
    <s v="Nordeste"/>
    <x v="11"/>
    <m/>
    <s v="24"/>
    <m/>
    <m/>
    <m/>
    <x v="101"/>
    <n v="23"/>
    <n v="3506853"/>
    <n v="9440"/>
    <n v="158"/>
    <n v="387"/>
    <n v="9"/>
    <m/>
    <m/>
  </r>
  <r>
    <s v="Nordeste"/>
    <x v="11"/>
    <m/>
    <s v="24"/>
    <m/>
    <m/>
    <m/>
    <x v="102"/>
    <n v="23"/>
    <n v="3506853"/>
    <n v="9449"/>
    <n v="9"/>
    <n v="410"/>
    <n v="23"/>
    <m/>
    <m/>
  </r>
  <r>
    <s v="Nordeste"/>
    <x v="11"/>
    <m/>
    <s v="24"/>
    <m/>
    <m/>
    <m/>
    <x v="103"/>
    <n v="24"/>
    <n v="3506853"/>
    <n v="9452"/>
    <n v="3"/>
    <n v="424"/>
    <n v="14"/>
    <m/>
    <m/>
  </r>
  <r>
    <s v="Nordeste"/>
    <x v="11"/>
    <m/>
    <s v="24"/>
    <m/>
    <m/>
    <m/>
    <x v="104"/>
    <n v="24"/>
    <n v="3506853"/>
    <n v="10888"/>
    <n v="1436"/>
    <n v="431"/>
    <n v="7"/>
    <m/>
    <m/>
  </r>
  <r>
    <s v="Nordeste"/>
    <x v="11"/>
    <m/>
    <s v="24"/>
    <m/>
    <m/>
    <m/>
    <x v="105"/>
    <n v="24"/>
    <n v="3506853"/>
    <n v="11027"/>
    <n v="139"/>
    <n v="459"/>
    <n v="28"/>
    <m/>
    <m/>
  </r>
  <r>
    <s v="Nordeste"/>
    <x v="11"/>
    <m/>
    <s v="24"/>
    <m/>
    <m/>
    <m/>
    <x v="106"/>
    <n v="24"/>
    <n v="3506853"/>
    <n v="11568"/>
    <n v="541"/>
    <n v="487"/>
    <n v="28"/>
    <m/>
    <m/>
  </r>
  <r>
    <s v="Nordeste"/>
    <x v="11"/>
    <m/>
    <s v="24"/>
    <m/>
    <m/>
    <m/>
    <x v="107"/>
    <n v="24"/>
    <n v="3506853"/>
    <n v="13234"/>
    <n v="1666"/>
    <n v="496"/>
    <n v="9"/>
    <m/>
    <m/>
  </r>
  <r>
    <s v="Nordeste"/>
    <x v="11"/>
    <m/>
    <s v="24"/>
    <m/>
    <m/>
    <m/>
    <x v="108"/>
    <n v="24"/>
    <n v="3506853"/>
    <n v="13501"/>
    <n v="267"/>
    <n v="514"/>
    <n v="18"/>
    <m/>
    <m/>
  </r>
  <r>
    <s v="Nordeste"/>
    <x v="11"/>
    <m/>
    <s v="24"/>
    <m/>
    <m/>
    <m/>
    <x v="109"/>
    <n v="24"/>
    <n v="3506853"/>
    <n v="13789"/>
    <n v="288"/>
    <n v="533"/>
    <n v="19"/>
    <m/>
    <m/>
  </r>
  <r>
    <s v="Nordeste"/>
    <x v="11"/>
    <m/>
    <s v="24"/>
    <m/>
    <m/>
    <m/>
    <x v="110"/>
    <n v="25"/>
    <n v="3506853"/>
    <n v="14171"/>
    <n v="382"/>
    <n v="534"/>
    <n v="1"/>
    <m/>
    <m/>
  </r>
  <r>
    <s v="Nordeste"/>
    <x v="11"/>
    <m/>
    <s v="24"/>
    <m/>
    <m/>
    <m/>
    <x v="111"/>
    <n v="25"/>
    <n v="3506853"/>
    <n v="14214"/>
    <n v="43"/>
    <n v="553"/>
    <n v="19"/>
    <m/>
    <m/>
  </r>
  <r>
    <s v="Nordeste"/>
    <x v="11"/>
    <m/>
    <s v="24"/>
    <m/>
    <m/>
    <m/>
    <x v="112"/>
    <n v="25"/>
    <n v="3506853"/>
    <n v="15212"/>
    <n v="998"/>
    <n v="585"/>
    <n v="32"/>
    <m/>
    <m/>
  </r>
  <r>
    <s v="Nordeste"/>
    <x v="11"/>
    <m/>
    <s v="24"/>
    <m/>
    <m/>
    <m/>
    <x v="113"/>
    <n v="25"/>
    <n v="3506853"/>
    <n v="15212"/>
    <n v="0"/>
    <n v="585"/>
    <n v="0"/>
    <m/>
    <m/>
  </r>
  <r>
    <s v="Nordeste"/>
    <x v="11"/>
    <m/>
    <s v="24"/>
    <m/>
    <m/>
    <m/>
    <x v="114"/>
    <n v="25"/>
    <n v="3506853"/>
    <n v="15889"/>
    <n v="677"/>
    <n v="655"/>
    <n v="70"/>
    <m/>
    <m/>
  </r>
  <r>
    <s v="Nordeste"/>
    <x v="11"/>
    <m/>
    <s v="24"/>
    <m/>
    <m/>
    <m/>
    <x v="115"/>
    <n v="25"/>
    <n v="3506853"/>
    <n v="16039"/>
    <n v="150"/>
    <n v="693"/>
    <n v="38"/>
    <m/>
    <m/>
  </r>
  <r>
    <s v="Nordeste"/>
    <x v="11"/>
    <m/>
    <s v="24"/>
    <m/>
    <m/>
    <m/>
    <x v="116"/>
    <n v="25"/>
    <n v="3506853"/>
    <n v="19206"/>
    <n v="3167"/>
    <n v="697"/>
    <n v="4"/>
    <m/>
    <m/>
  </r>
  <r>
    <s v="Nordeste"/>
    <x v="11"/>
    <m/>
    <s v="24"/>
    <m/>
    <m/>
    <m/>
    <x v="117"/>
    <n v="26"/>
    <n v="3506853"/>
    <n v="19290"/>
    <n v="84"/>
    <n v="697"/>
    <n v="0"/>
    <m/>
    <m/>
  </r>
  <r>
    <s v="Nordeste"/>
    <x v="11"/>
    <m/>
    <s v="24"/>
    <m/>
    <m/>
    <m/>
    <x v="118"/>
    <n v="26"/>
    <n v="3506853"/>
    <n v="19957"/>
    <n v="667"/>
    <n v="730"/>
    <n v="33"/>
    <m/>
    <m/>
  </r>
  <r>
    <s v="Nordeste"/>
    <x v="11"/>
    <m/>
    <s v="24"/>
    <m/>
    <m/>
    <m/>
    <x v="119"/>
    <n v="26"/>
    <n v="3506853"/>
    <n v="20075"/>
    <n v="118"/>
    <n v="750"/>
    <n v="20"/>
    <m/>
    <m/>
  </r>
  <r>
    <s v="Nordeste"/>
    <x v="11"/>
    <m/>
    <s v="24"/>
    <m/>
    <m/>
    <m/>
    <x v="120"/>
    <n v="26"/>
    <n v="3506853"/>
    <n v="21774"/>
    <n v="1699"/>
    <n v="807"/>
    <n v="57"/>
    <m/>
    <m/>
  </r>
  <r>
    <s v="Nordeste"/>
    <x v="11"/>
    <m/>
    <s v="24"/>
    <m/>
    <m/>
    <m/>
    <x v="121"/>
    <n v="26"/>
    <n v="3506853"/>
    <n v="22665"/>
    <n v="891"/>
    <n v="858"/>
    <n v="51"/>
    <m/>
    <m/>
  </r>
  <r>
    <s v="Nordeste"/>
    <x v="11"/>
    <m/>
    <s v="24"/>
    <m/>
    <m/>
    <m/>
    <x v="122"/>
    <n v="26"/>
    <n v="3506853"/>
    <n v="23731"/>
    <n v="1066"/>
    <n v="889"/>
    <n v="31"/>
    <m/>
    <m/>
  </r>
  <r>
    <s v="Nordeste"/>
    <x v="11"/>
    <m/>
    <s v="24"/>
    <m/>
    <m/>
    <m/>
    <x v="123"/>
    <n v="26"/>
    <n v="3506853"/>
    <n v="24253"/>
    <n v="522"/>
    <n v="909"/>
    <n v="20"/>
    <m/>
    <m/>
  </r>
  <r>
    <s v="Nordeste"/>
    <x v="11"/>
    <m/>
    <s v="24"/>
    <m/>
    <m/>
    <m/>
    <x v="124"/>
    <n v="27"/>
    <n v="3506853"/>
    <n v="24456"/>
    <n v="203"/>
    <n v="937"/>
    <n v="28"/>
    <m/>
    <m/>
  </r>
  <r>
    <s v="Nordeste"/>
    <x v="11"/>
    <m/>
    <s v="24"/>
    <m/>
    <m/>
    <m/>
    <x v="125"/>
    <n v="27"/>
    <n v="3506853"/>
    <n v="29721"/>
    <n v="5265"/>
    <n v="994"/>
    <n v="57"/>
    <m/>
    <m/>
  </r>
  <r>
    <s v="Nordeste"/>
    <x v="11"/>
    <m/>
    <s v="24"/>
    <m/>
    <m/>
    <m/>
    <x v="126"/>
    <n v="27"/>
    <n v="3506853"/>
    <n v="30287"/>
    <n v="566"/>
    <n v="1034"/>
    <n v="40"/>
    <m/>
    <m/>
  </r>
  <r>
    <s v="Nordeste"/>
    <x v="11"/>
    <m/>
    <s v="24"/>
    <m/>
    <m/>
    <m/>
    <x v="127"/>
    <n v="27"/>
    <n v="3506853"/>
    <n v="31899"/>
    <n v="1612"/>
    <n v="1067"/>
    <n v="33"/>
    <m/>
    <m/>
  </r>
  <r>
    <s v="Nordeste"/>
    <x v="11"/>
    <m/>
    <s v="24"/>
    <m/>
    <m/>
    <m/>
    <x v="128"/>
    <n v="27"/>
    <n v="3506853"/>
    <n v="32897"/>
    <n v="998"/>
    <n v="1103"/>
    <n v="36"/>
    <m/>
    <m/>
  </r>
  <r>
    <s v="Nordeste"/>
    <x v="11"/>
    <m/>
    <s v="24"/>
    <m/>
    <m/>
    <m/>
    <x v="129"/>
    <n v="27"/>
    <n v="3506853"/>
    <n v="33421"/>
    <n v="524"/>
    <n v="1171"/>
    <n v="68"/>
    <m/>
    <m/>
  </r>
  <r>
    <s v="Nordeste"/>
    <x v="11"/>
    <m/>
    <s v="24"/>
    <m/>
    <m/>
    <m/>
    <x v="130"/>
    <n v="27"/>
    <n v="3506853"/>
    <n v="34257"/>
    <n v="836"/>
    <n v="1200"/>
    <n v="29"/>
    <m/>
    <m/>
  </r>
  <r>
    <s v="Nordeste"/>
    <x v="11"/>
    <m/>
    <s v="24"/>
    <m/>
    <m/>
    <m/>
    <x v="131"/>
    <n v="28"/>
    <n v="3506853"/>
    <n v="34645"/>
    <n v="388"/>
    <n v="1213"/>
    <n v="13"/>
    <m/>
    <m/>
  </r>
  <r>
    <s v="Nordeste"/>
    <x v="11"/>
    <m/>
    <s v="24"/>
    <m/>
    <m/>
    <m/>
    <x v="132"/>
    <n v="28"/>
    <n v="3506853"/>
    <n v="34984"/>
    <n v="339"/>
    <n v="1248"/>
    <n v="35"/>
    <m/>
    <m/>
  </r>
  <r>
    <s v="Nordeste"/>
    <x v="11"/>
    <m/>
    <s v="24"/>
    <m/>
    <m/>
    <m/>
    <x v="133"/>
    <n v="28"/>
    <n v="3506853"/>
    <n v="35820"/>
    <n v="836"/>
    <n v="1291"/>
    <n v="43"/>
    <m/>
    <m/>
  </r>
  <r>
    <s v="Nordeste"/>
    <x v="11"/>
    <m/>
    <s v="24"/>
    <m/>
    <m/>
    <m/>
    <x v="134"/>
    <n v="28"/>
    <n v="3506853"/>
    <n v="36511"/>
    <n v="691"/>
    <n v="1326"/>
    <n v="35"/>
    <m/>
    <m/>
  </r>
  <r>
    <s v="Nordeste"/>
    <x v="12"/>
    <m/>
    <s v="25"/>
    <m/>
    <m/>
    <m/>
    <x v="0"/>
    <n v="9"/>
    <n v="4018127"/>
    <n v="0"/>
    <n v="0"/>
    <n v="0"/>
    <n v="0"/>
    <m/>
    <m/>
  </r>
  <r>
    <s v="Nordeste"/>
    <x v="12"/>
    <m/>
    <s v="25"/>
    <m/>
    <m/>
    <m/>
    <x v="1"/>
    <n v="9"/>
    <n v="4018127"/>
    <n v="0"/>
    <n v="0"/>
    <n v="0"/>
    <n v="0"/>
    <m/>
    <m/>
  </r>
  <r>
    <s v="Nordeste"/>
    <x v="12"/>
    <m/>
    <s v="25"/>
    <m/>
    <m/>
    <m/>
    <x v="2"/>
    <n v="9"/>
    <n v="4018127"/>
    <n v="0"/>
    <n v="0"/>
    <n v="0"/>
    <n v="0"/>
    <m/>
    <m/>
  </r>
  <r>
    <s v="Nordeste"/>
    <x v="12"/>
    <m/>
    <s v="25"/>
    <m/>
    <m/>
    <m/>
    <x v="3"/>
    <n v="9"/>
    <n v="4018127"/>
    <n v="0"/>
    <n v="0"/>
    <n v="0"/>
    <n v="0"/>
    <m/>
    <m/>
  </r>
  <r>
    <s v="Nordeste"/>
    <x v="12"/>
    <m/>
    <s v="25"/>
    <m/>
    <m/>
    <m/>
    <x v="4"/>
    <n v="9"/>
    <n v="4018127"/>
    <n v="0"/>
    <n v="0"/>
    <n v="0"/>
    <n v="0"/>
    <m/>
    <m/>
  </r>
  <r>
    <s v="Nordeste"/>
    <x v="12"/>
    <m/>
    <s v="25"/>
    <m/>
    <m/>
    <m/>
    <x v="5"/>
    <n v="10"/>
    <n v="4018127"/>
    <n v="0"/>
    <n v="0"/>
    <n v="0"/>
    <n v="0"/>
    <m/>
    <m/>
  </r>
  <r>
    <s v="Nordeste"/>
    <x v="12"/>
    <m/>
    <s v="25"/>
    <m/>
    <m/>
    <m/>
    <x v="6"/>
    <n v="10"/>
    <n v="4018127"/>
    <n v="0"/>
    <n v="0"/>
    <n v="0"/>
    <n v="0"/>
    <m/>
    <m/>
  </r>
  <r>
    <s v="Nordeste"/>
    <x v="12"/>
    <m/>
    <s v="25"/>
    <m/>
    <m/>
    <m/>
    <x v="7"/>
    <n v="10"/>
    <n v="4018127"/>
    <n v="0"/>
    <n v="0"/>
    <n v="0"/>
    <n v="0"/>
    <m/>
    <m/>
  </r>
  <r>
    <s v="Nordeste"/>
    <x v="12"/>
    <m/>
    <s v="25"/>
    <m/>
    <m/>
    <m/>
    <x v="8"/>
    <n v="10"/>
    <n v="4018127"/>
    <n v="0"/>
    <n v="0"/>
    <n v="0"/>
    <n v="0"/>
    <m/>
    <m/>
  </r>
  <r>
    <s v="Nordeste"/>
    <x v="12"/>
    <m/>
    <s v="25"/>
    <m/>
    <m/>
    <m/>
    <x v="9"/>
    <n v="10"/>
    <n v="4018127"/>
    <n v="0"/>
    <n v="0"/>
    <n v="0"/>
    <n v="0"/>
    <m/>
    <m/>
  </r>
  <r>
    <s v="Nordeste"/>
    <x v="12"/>
    <m/>
    <s v="25"/>
    <m/>
    <m/>
    <m/>
    <x v="10"/>
    <n v="10"/>
    <n v="4018127"/>
    <n v="0"/>
    <n v="0"/>
    <n v="0"/>
    <n v="0"/>
    <m/>
    <m/>
  </r>
  <r>
    <s v="Nordeste"/>
    <x v="12"/>
    <m/>
    <s v="25"/>
    <m/>
    <m/>
    <m/>
    <x v="11"/>
    <n v="10"/>
    <n v="4018127"/>
    <n v="0"/>
    <n v="0"/>
    <n v="0"/>
    <n v="0"/>
    <m/>
    <m/>
  </r>
  <r>
    <s v="Nordeste"/>
    <x v="12"/>
    <m/>
    <s v="25"/>
    <m/>
    <m/>
    <m/>
    <x v="12"/>
    <n v="11"/>
    <n v="4018127"/>
    <n v="0"/>
    <n v="0"/>
    <n v="0"/>
    <n v="0"/>
    <m/>
    <m/>
  </r>
  <r>
    <s v="Nordeste"/>
    <x v="12"/>
    <m/>
    <s v="25"/>
    <m/>
    <m/>
    <m/>
    <x v="13"/>
    <n v="11"/>
    <n v="4018127"/>
    <n v="0"/>
    <n v="0"/>
    <n v="0"/>
    <n v="0"/>
    <m/>
    <m/>
  </r>
  <r>
    <s v="Nordeste"/>
    <x v="12"/>
    <m/>
    <s v="25"/>
    <m/>
    <m/>
    <m/>
    <x v="14"/>
    <n v="11"/>
    <n v="4018127"/>
    <n v="0"/>
    <n v="0"/>
    <n v="0"/>
    <n v="0"/>
    <m/>
    <m/>
  </r>
  <r>
    <s v="Nordeste"/>
    <x v="12"/>
    <m/>
    <s v="25"/>
    <m/>
    <m/>
    <m/>
    <x v="15"/>
    <n v="11"/>
    <n v="4018127"/>
    <n v="0"/>
    <n v="0"/>
    <n v="0"/>
    <n v="0"/>
    <m/>
    <m/>
  </r>
  <r>
    <s v="Nordeste"/>
    <x v="12"/>
    <m/>
    <s v="25"/>
    <m/>
    <m/>
    <m/>
    <x v="16"/>
    <n v="11"/>
    <n v="4018127"/>
    <n v="0"/>
    <n v="0"/>
    <n v="0"/>
    <n v="0"/>
    <m/>
    <m/>
  </r>
  <r>
    <s v="Nordeste"/>
    <x v="12"/>
    <m/>
    <s v="25"/>
    <m/>
    <m/>
    <m/>
    <x v="17"/>
    <n v="11"/>
    <n v="4018127"/>
    <n v="0"/>
    <n v="0"/>
    <n v="0"/>
    <n v="0"/>
    <m/>
    <m/>
  </r>
  <r>
    <s v="Nordeste"/>
    <x v="12"/>
    <m/>
    <s v="25"/>
    <m/>
    <m/>
    <m/>
    <x v="18"/>
    <n v="11"/>
    <n v="4018127"/>
    <n v="0"/>
    <n v="0"/>
    <n v="0"/>
    <n v="0"/>
    <m/>
    <m/>
  </r>
  <r>
    <s v="Nordeste"/>
    <x v="12"/>
    <m/>
    <s v="25"/>
    <m/>
    <m/>
    <m/>
    <x v="19"/>
    <n v="12"/>
    <n v="4018127"/>
    <n v="0"/>
    <n v="0"/>
    <n v="0"/>
    <n v="0"/>
    <m/>
    <m/>
  </r>
  <r>
    <s v="Nordeste"/>
    <x v="12"/>
    <m/>
    <s v="25"/>
    <m/>
    <m/>
    <m/>
    <x v="20"/>
    <n v="12"/>
    <n v="4018127"/>
    <n v="0"/>
    <n v="0"/>
    <n v="0"/>
    <n v="0"/>
    <m/>
    <m/>
  </r>
  <r>
    <s v="Nordeste"/>
    <x v="12"/>
    <m/>
    <s v="25"/>
    <m/>
    <m/>
    <m/>
    <x v="21"/>
    <n v="12"/>
    <n v="4018127"/>
    <n v="0"/>
    <n v="0"/>
    <n v="0"/>
    <n v="0"/>
    <m/>
    <m/>
  </r>
  <r>
    <s v="Nordeste"/>
    <x v="12"/>
    <m/>
    <s v="25"/>
    <m/>
    <m/>
    <m/>
    <x v="22"/>
    <n v="12"/>
    <n v="4018127"/>
    <n v="0"/>
    <n v="0"/>
    <n v="0"/>
    <n v="0"/>
    <m/>
    <m/>
  </r>
  <r>
    <s v="Nordeste"/>
    <x v="12"/>
    <m/>
    <s v="25"/>
    <m/>
    <m/>
    <m/>
    <x v="23"/>
    <n v="12"/>
    <n v="4018127"/>
    <n v="1"/>
    <n v="1"/>
    <n v="0"/>
    <n v="0"/>
    <m/>
    <m/>
  </r>
  <r>
    <s v="Nordeste"/>
    <x v="12"/>
    <m/>
    <s v="25"/>
    <m/>
    <m/>
    <m/>
    <x v="24"/>
    <n v="12"/>
    <n v="4018127"/>
    <n v="1"/>
    <n v="0"/>
    <n v="0"/>
    <n v="0"/>
    <m/>
    <m/>
  </r>
  <r>
    <s v="Nordeste"/>
    <x v="12"/>
    <m/>
    <s v="25"/>
    <m/>
    <m/>
    <m/>
    <x v="25"/>
    <n v="12"/>
    <n v="4018127"/>
    <n v="1"/>
    <n v="0"/>
    <n v="0"/>
    <n v="0"/>
    <m/>
    <m/>
  </r>
  <r>
    <s v="Nordeste"/>
    <x v="12"/>
    <m/>
    <s v="25"/>
    <m/>
    <m/>
    <m/>
    <x v="26"/>
    <n v="13"/>
    <n v="4018127"/>
    <n v="1"/>
    <n v="0"/>
    <n v="0"/>
    <n v="0"/>
    <m/>
    <m/>
  </r>
  <r>
    <s v="Nordeste"/>
    <x v="12"/>
    <m/>
    <s v="25"/>
    <m/>
    <m/>
    <m/>
    <x v="27"/>
    <n v="13"/>
    <n v="4018127"/>
    <n v="2"/>
    <n v="1"/>
    <n v="0"/>
    <n v="0"/>
    <m/>
    <m/>
  </r>
  <r>
    <s v="Nordeste"/>
    <x v="12"/>
    <m/>
    <s v="25"/>
    <m/>
    <m/>
    <m/>
    <x v="28"/>
    <n v="13"/>
    <n v="4018127"/>
    <n v="3"/>
    <n v="1"/>
    <n v="0"/>
    <n v="0"/>
    <m/>
    <m/>
  </r>
  <r>
    <s v="Nordeste"/>
    <x v="12"/>
    <m/>
    <s v="25"/>
    <m/>
    <m/>
    <m/>
    <x v="29"/>
    <n v="13"/>
    <n v="4018127"/>
    <n v="3"/>
    <n v="0"/>
    <n v="0"/>
    <n v="0"/>
    <m/>
    <m/>
  </r>
  <r>
    <s v="Nordeste"/>
    <x v="12"/>
    <m/>
    <s v="25"/>
    <m/>
    <m/>
    <m/>
    <x v="30"/>
    <n v="13"/>
    <n v="4018127"/>
    <n v="5"/>
    <n v="2"/>
    <n v="0"/>
    <n v="0"/>
    <m/>
    <m/>
  </r>
  <r>
    <s v="Nordeste"/>
    <x v="12"/>
    <m/>
    <s v="25"/>
    <m/>
    <m/>
    <m/>
    <x v="31"/>
    <n v="13"/>
    <n v="4018127"/>
    <n v="9"/>
    <n v="4"/>
    <n v="0"/>
    <n v="0"/>
    <m/>
    <m/>
  </r>
  <r>
    <s v="Nordeste"/>
    <x v="12"/>
    <m/>
    <s v="25"/>
    <m/>
    <m/>
    <m/>
    <x v="32"/>
    <n v="13"/>
    <n v="4018127"/>
    <n v="14"/>
    <n v="5"/>
    <n v="0"/>
    <n v="0"/>
    <m/>
    <m/>
  </r>
  <r>
    <s v="Nordeste"/>
    <x v="12"/>
    <m/>
    <s v="25"/>
    <m/>
    <m/>
    <m/>
    <x v="33"/>
    <n v="14"/>
    <n v="4018127"/>
    <n v="14"/>
    <n v="0"/>
    <n v="0"/>
    <n v="0"/>
    <m/>
    <m/>
  </r>
  <r>
    <s v="Nordeste"/>
    <x v="12"/>
    <m/>
    <s v="25"/>
    <m/>
    <m/>
    <m/>
    <x v="34"/>
    <n v="14"/>
    <n v="4018127"/>
    <n v="15"/>
    <n v="1"/>
    <n v="0"/>
    <n v="0"/>
    <m/>
    <m/>
  </r>
  <r>
    <s v="Nordeste"/>
    <x v="12"/>
    <m/>
    <s v="25"/>
    <m/>
    <m/>
    <m/>
    <x v="35"/>
    <n v="14"/>
    <n v="4018127"/>
    <n v="17"/>
    <n v="2"/>
    <n v="0"/>
    <n v="0"/>
    <m/>
    <m/>
  </r>
  <r>
    <s v="Nordeste"/>
    <x v="12"/>
    <m/>
    <s v="25"/>
    <m/>
    <m/>
    <m/>
    <x v="36"/>
    <n v="14"/>
    <n v="4018127"/>
    <n v="20"/>
    <n v="3"/>
    <n v="1"/>
    <n v="1"/>
    <m/>
    <m/>
  </r>
  <r>
    <s v="Nordeste"/>
    <x v="12"/>
    <m/>
    <s v="25"/>
    <m/>
    <m/>
    <m/>
    <x v="37"/>
    <n v="14"/>
    <n v="4018127"/>
    <n v="21"/>
    <n v="1"/>
    <n v="1"/>
    <n v="0"/>
    <m/>
    <m/>
  </r>
  <r>
    <s v="Nordeste"/>
    <x v="12"/>
    <m/>
    <s v="25"/>
    <m/>
    <m/>
    <m/>
    <x v="38"/>
    <n v="14"/>
    <n v="4018127"/>
    <n v="29"/>
    <n v="8"/>
    <n v="1"/>
    <n v="0"/>
    <m/>
    <m/>
  </r>
  <r>
    <s v="Nordeste"/>
    <x v="12"/>
    <m/>
    <s v="25"/>
    <m/>
    <m/>
    <m/>
    <x v="39"/>
    <n v="14"/>
    <n v="4018127"/>
    <n v="32"/>
    <n v="3"/>
    <n v="2"/>
    <n v="1"/>
    <m/>
    <m/>
  </r>
  <r>
    <s v="Nordeste"/>
    <x v="12"/>
    <m/>
    <s v="25"/>
    <m/>
    <m/>
    <m/>
    <x v="40"/>
    <n v="15"/>
    <n v="4018127"/>
    <n v="34"/>
    <n v="2"/>
    <n v="4"/>
    <n v="2"/>
    <m/>
    <m/>
  </r>
  <r>
    <s v="Nordeste"/>
    <x v="12"/>
    <m/>
    <s v="25"/>
    <m/>
    <m/>
    <m/>
    <x v="41"/>
    <n v="15"/>
    <n v="4018127"/>
    <n v="35"/>
    <n v="1"/>
    <n v="4"/>
    <n v="0"/>
    <m/>
    <m/>
  </r>
  <r>
    <s v="Nordeste"/>
    <x v="12"/>
    <m/>
    <s v="25"/>
    <m/>
    <m/>
    <m/>
    <x v="42"/>
    <n v="15"/>
    <n v="4018127"/>
    <n v="36"/>
    <n v="1"/>
    <n v="4"/>
    <n v="0"/>
    <m/>
    <m/>
  </r>
  <r>
    <s v="Nordeste"/>
    <x v="12"/>
    <m/>
    <s v="25"/>
    <m/>
    <m/>
    <m/>
    <x v="43"/>
    <n v="15"/>
    <n v="4018127"/>
    <n v="41"/>
    <n v="5"/>
    <n v="4"/>
    <n v="0"/>
    <m/>
    <m/>
  </r>
  <r>
    <s v="Nordeste"/>
    <x v="12"/>
    <m/>
    <s v="25"/>
    <m/>
    <m/>
    <m/>
    <x v="44"/>
    <n v="15"/>
    <n v="4018127"/>
    <n v="55"/>
    <n v="14"/>
    <n v="7"/>
    <n v="3"/>
    <m/>
    <m/>
  </r>
  <r>
    <s v="Nordeste"/>
    <x v="12"/>
    <m/>
    <s v="25"/>
    <m/>
    <m/>
    <m/>
    <x v="45"/>
    <n v="15"/>
    <n v="4018127"/>
    <n v="79"/>
    <n v="24"/>
    <n v="11"/>
    <n v="4"/>
    <m/>
    <m/>
  </r>
  <r>
    <s v="Nordeste"/>
    <x v="12"/>
    <m/>
    <s v="25"/>
    <m/>
    <m/>
    <m/>
    <x v="46"/>
    <n v="15"/>
    <n v="4018127"/>
    <n v="85"/>
    <n v="6"/>
    <n v="11"/>
    <n v="0"/>
    <m/>
    <m/>
  </r>
  <r>
    <s v="Nordeste"/>
    <x v="12"/>
    <m/>
    <s v="25"/>
    <m/>
    <m/>
    <m/>
    <x v="47"/>
    <n v="16"/>
    <n v="4018127"/>
    <n v="101"/>
    <n v="16"/>
    <n v="13"/>
    <n v="2"/>
    <m/>
    <m/>
  </r>
  <r>
    <s v="Nordeste"/>
    <x v="12"/>
    <m/>
    <s v="25"/>
    <m/>
    <m/>
    <m/>
    <x v="48"/>
    <n v="16"/>
    <n v="4018127"/>
    <n v="111"/>
    <n v="10"/>
    <n v="13"/>
    <n v="0"/>
    <m/>
    <m/>
  </r>
  <r>
    <s v="Nordeste"/>
    <x v="12"/>
    <m/>
    <s v="25"/>
    <m/>
    <m/>
    <m/>
    <x v="49"/>
    <n v="16"/>
    <n v="4018127"/>
    <n v="136"/>
    <n v="25"/>
    <n v="16"/>
    <n v="3"/>
    <m/>
    <m/>
  </r>
  <r>
    <s v="Nordeste"/>
    <x v="12"/>
    <m/>
    <s v="25"/>
    <m/>
    <m/>
    <m/>
    <x v="50"/>
    <n v="16"/>
    <n v="4018127"/>
    <n v="151"/>
    <n v="15"/>
    <n v="21"/>
    <n v="5"/>
    <m/>
    <m/>
  </r>
  <r>
    <s v="Nordeste"/>
    <x v="12"/>
    <m/>
    <s v="25"/>
    <m/>
    <m/>
    <m/>
    <x v="51"/>
    <n v="16"/>
    <n v="4018127"/>
    <n v="165"/>
    <n v="14"/>
    <n v="24"/>
    <n v="3"/>
    <m/>
    <m/>
  </r>
  <r>
    <s v="Nordeste"/>
    <x v="12"/>
    <m/>
    <s v="25"/>
    <m/>
    <m/>
    <m/>
    <x v="52"/>
    <n v="16"/>
    <n v="4018127"/>
    <n v="195"/>
    <n v="30"/>
    <n v="26"/>
    <n v="2"/>
    <m/>
    <m/>
  </r>
  <r>
    <s v="Nordeste"/>
    <x v="12"/>
    <m/>
    <s v="25"/>
    <m/>
    <m/>
    <m/>
    <x v="53"/>
    <n v="16"/>
    <n v="4018127"/>
    <n v="205"/>
    <n v="10"/>
    <n v="26"/>
    <n v="0"/>
    <m/>
    <m/>
  </r>
  <r>
    <s v="Nordeste"/>
    <x v="12"/>
    <m/>
    <s v="25"/>
    <m/>
    <m/>
    <m/>
    <x v="54"/>
    <n v="17"/>
    <n v="4018127"/>
    <n v="236"/>
    <n v="31"/>
    <n v="29"/>
    <n v="3"/>
    <m/>
    <m/>
  </r>
  <r>
    <s v="Nordeste"/>
    <x v="12"/>
    <m/>
    <s v="25"/>
    <m/>
    <m/>
    <m/>
    <x v="55"/>
    <n v="17"/>
    <n v="4018127"/>
    <n v="245"/>
    <n v="9"/>
    <n v="32"/>
    <n v="3"/>
    <m/>
    <m/>
  </r>
  <r>
    <s v="Nordeste"/>
    <x v="12"/>
    <m/>
    <s v="25"/>
    <m/>
    <m/>
    <m/>
    <x v="56"/>
    <n v="17"/>
    <n v="4018127"/>
    <n v="263"/>
    <n v="18"/>
    <n v="33"/>
    <n v="1"/>
    <m/>
    <m/>
  </r>
  <r>
    <s v="Nordeste"/>
    <x v="12"/>
    <m/>
    <s v="25"/>
    <m/>
    <m/>
    <m/>
    <x v="57"/>
    <n v="17"/>
    <n v="4018127"/>
    <n v="301"/>
    <n v="38"/>
    <n v="39"/>
    <n v="6"/>
    <m/>
    <m/>
  </r>
  <r>
    <s v="Nordeste"/>
    <x v="12"/>
    <m/>
    <s v="25"/>
    <m/>
    <m/>
    <m/>
    <x v="58"/>
    <n v="17"/>
    <n v="4018127"/>
    <n v="345"/>
    <n v="44"/>
    <n v="40"/>
    <n v="1"/>
    <m/>
    <m/>
  </r>
  <r>
    <s v="Nordeste"/>
    <x v="12"/>
    <m/>
    <s v="25"/>
    <m/>
    <m/>
    <m/>
    <x v="59"/>
    <n v="17"/>
    <n v="4018127"/>
    <n v="386"/>
    <n v="41"/>
    <n v="44"/>
    <n v="4"/>
    <m/>
    <m/>
  </r>
  <r>
    <s v="Nordeste"/>
    <x v="12"/>
    <m/>
    <s v="25"/>
    <m/>
    <m/>
    <m/>
    <x v="60"/>
    <n v="17"/>
    <n v="4018127"/>
    <n v="447"/>
    <n v="61"/>
    <n v="46"/>
    <n v="2"/>
    <m/>
    <m/>
  </r>
  <r>
    <s v="Nordeste"/>
    <x v="12"/>
    <m/>
    <s v="25"/>
    <m/>
    <m/>
    <m/>
    <x v="61"/>
    <n v="18"/>
    <n v="4018127"/>
    <n v="499"/>
    <n v="52"/>
    <n v="49"/>
    <n v="3"/>
    <m/>
    <m/>
  </r>
  <r>
    <s v="Nordeste"/>
    <x v="12"/>
    <m/>
    <s v="25"/>
    <m/>
    <m/>
    <m/>
    <x v="62"/>
    <n v="18"/>
    <n v="4018127"/>
    <n v="543"/>
    <n v="44"/>
    <n v="50"/>
    <n v="1"/>
    <m/>
    <m/>
  </r>
  <r>
    <s v="Nordeste"/>
    <x v="12"/>
    <m/>
    <s v="25"/>
    <m/>
    <m/>
    <m/>
    <x v="63"/>
    <n v="18"/>
    <n v="4018127"/>
    <n v="633"/>
    <n v="90"/>
    <n v="53"/>
    <n v="3"/>
    <m/>
    <m/>
  </r>
  <r>
    <s v="Nordeste"/>
    <x v="12"/>
    <m/>
    <s v="25"/>
    <m/>
    <m/>
    <m/>
    <x v="64"/>
    <n v="18"/>
    <n v="4018127"/>
    <n v="699"/>
    <n v="66"/>
    <n v="58"/>
    <n v="5"/>
    <m/>
    <m/>
  </r>
  <r>
    <s v="Nordeste"/>
    <x v="12"/>
    <m/>
    <s v="25"/>
    <m/>
    <m/>
    <m/>
    <x v="65"/>
    <n v="18"/>
    <n v="4018127"/>
    <n v="814"/>
    <n v="115"/>
    <n v="62"/>
    <n v="4"/>
    <m/>
    <m/>
  </r>
  <r>
    <s v="Nordeste"/>
    <x v="12"/>
    <m/>
    <s v="25"/>
    <m/>
    <m/>
    <m/>
    <x v="66"/>
    <n v="18"/>
    <n v="4018127"/>
    <n v="926"/>
    <n v="112"/>
    <n v="67"/>
    <n v="5"/>
    <m/>
    <m/>
  </r>
  <r>
    <s v="Nordeste"/>
    <x v="12"/>
    <m/>
    <s v="25"/>
    <m/>
    <m/>
    <m/>
    <x v="67"/>
    <n v="18"/>
    <n v="4018127"/>
    <n v="1034"/>
    <n v="108"/>
    <n v="74"/>
    <n v="7"/>
    <m/>
    <m/>
  </r>
  <r>
    <s v="Nordeste"/>
    <x v="12"/>
    <m/>
    <s v="25"/>
    <m/>
    <m/>
    <m/>
    <x v="68"/>
    <n v="19"/>
    <n v="4018127"/>
    <n v="1169"/>
    <n v="135"/>
    <n v="76"/>
    <n v="2"/>
    <m/>
    <m/>
  </r>
  <r>
    <s v="Nordeste"/>
    <x v="12"/>
    <m/>
    <s v="25"/>
    <m/>
    <m/>
    <m/>
    <x v="69"/>
    <n v="19"/>
    <n v="4018127"/>
    <n v="1219"/>
    <n v="50"/>
    <n v="79"/>
    <n v="3"/>
    <m/>
    <m/>
  </r>
  <r>
    <s v="Nordeste"/>
    <x v="12"/>
    <m/>
    <s v="25"/>
    <m/>
    <m/>
    <m/>
    <x v="70"/>
    <n v="19"/>
    <n v="4018127"/>
    <n v="1361"/>
    <n v="142"/>
    <n v="85"/>
    <n v="6"/>
    <m/>
    <m/>
  </r>
  <r>
    <s v="Nordeste"/>
    <x v="12"/>
    <m/>
    <s v="25"/>
    <m/>
    <m/>
    <m/>
    <x v="71"/>
    <n v="19"/>
    <n v="4018127"/>
    <n v="1493"/>
    <n v="132"/>
    <n v="92"/>
    <n v="7"/>
    <m/>
    <m/>
  </r>
  <r>
    <s v="Nordeste"/>
    <x v="12"/>
    <m/>
    <s v="25"/>
    <m/>
    <m/>
    <m/>
    <x v="72"/>
    <n v="19"/>
    <n v="4018127"/>
    <n v="1657"/>
    <n v="164"/>
    <n v="101"/>
    <n v="9"/>
    <m/>
    <m/>
  </r>
  <r>
    <s v="Nordeste"/>
    <x v="12"/>
    <m/>
    <s v="25"/>
    <m/>
    <m/>
    <m/>
    <x v="73"/>
    <n v="19"/>
    <n v="4018127"/>
    <n v="2031"/>
    <n v="374"/>
    <n v="114"/>
    <n v="13"/>
    <m/>
    <m/>
  </r>
  <r>
    <s v="Nordeste"/>
    <x v="12"/>
    <m/>
    <s v="25"/>
    <m/>
    <m/>
    <m/>
    <x v="74"/>
    <n v="19"/>
    <n v="4018127"/>
    <n v="2156"/>
    <n v="125"/>
    <n v="124"/>
    <n v="10"/>
    <m/>
    <m/>
  </r>
  <r>
    <s v="Nordeste"/>
    <x v="12"/>
    <m/>
    <s v="25"/>
    <m/>
    <m/>
    <m/>
    <x v="75"/>
    <n v="20"/>
    <n v="4018127"/>
    <n v="2341"/>
    <n v="185"/>
    <n v="135"/>
    <n v="11"/>
    <m/>
    <m/>
  </r>
  <r>
    <s v="Nordeste"/>
    <x v="12"/>
    <m/>
    <s v="25"/>
    <m/>
    <m/>
    <m/>
    <x v="76"/>
    <n v="20"/>
    <n v="4018127"/>
    <n v="2525"/>
    <n v="184"/>
    <n v="139"/>
    <n v="4"/>
    <m/>
    <m/>
  </r>
  <r>
    <s v="Nordeste"/>
    <x v="12"/>
    <m/>
    <s v="25"/>
    <m/>
    <m/>
    <m/>
    <x v="77"/>
    <n v="20"/>
    <n v="4018127"/>
    <n v="2777"/>
    <n v="252"/>
    <n v="154"/>
    <n v="15"/>
    <m/>
    <m/>
  </r>
  <r>
    <s v="Nordeste"/>
    <x v="12"/>
    <m/>
    <s v="25"/>
    <m/>
    <m/>
    <m/>
    <x v="78"/>
    <n v="20"/>
    <n v="4018127"/>
    <n v="3045"/>
    <n v="268"/>
    <n v="157"/>
    <n v="3"/>
    <m/>
    <m/>
  </r>
  <r>
    <s v="Nordeste"/>
    <x v="12"/>
    <m/>
    <s v="25"/>
    <m/>
    <m/>
    <m/>
    <x v="79"/>
    <n v="20"/>
    <n v="4018127"/>
    <n v="3361"/>
    <n v="316"/>
    <n v="160"/>
    <n v="3"/>
    <m/>
    <m/>
  </r>
  <r>
    <s v="Nordeste"/>
    <x v="12"/>
    <m/>
    <s v="25"/>
    <m/>
    <m/>
    <m/>
    <x v="80"/>
    <n v="20"/>
    <n v="4018127"/>
    <n v="3739"/>
    <n v="378"/>
    <n v="170"/>
    <n v="10"/>
    <m/>
    <m/>
  </r>
  <r>
    <s v="Nordeste"/>
    <x v="12"/>
    <m/>
    <s v="25"/>
    <m/>
    <m/>
    <m/>
    <x v="81"/>
    <n v="20"/>
    <n v="4018127"/>
    <n v="4063"/>
    <n v="324"/>
    <n v="183"/>
    <n v="13"/>
    <m/>
    <m/>
  </r>
  <r>
    <s v="Nordeste"/>
    <x v="12"/>
    <m/>
    <s v="25"/>
    <m/>
    <m/>
    <m/>
    <x v="82"/>
    <n v="21"/>
    <n v="4018127"/>
    <n v="4347"/>
    <n v="284"/>
    <n v="194"/>
    <n v="11"/>
    <m/>
    <m/>
  </r>
  <r>
    <s v="Nordeste"/>
    <x v="12"/>
    <m/>
    <s v="25"/>
    <m/>
    <m/>
    <m/>
    <x v="83"/>
    <n v="21"/>
    <n v="4018127"/>
    <n v="4786"/>
    <n v="439"/>
    <n v="207"/>
    <n v="13"/>
    <m/>
    <m/>
  </r>
  <r>
    <s v="Nordeste"/>
    <x v="12"/>
    <m/>
    <s v="25"/>
    <m/>
    <m/>
    <m/>
    <x v="84"/>
    <n v="21"/>
    <n v="4018127"/>
    <n v="5300"/>
    <n v="514"/>
    <n v="219"/>
    <n v="12"/>
    <m/>
    <m/>
  </r>
  <r>
    <s v="Nordeste"/>
    <x v="12"/>
    <m/>
    <s v="25"/>
    <m/>
    <m/>
    <m/>
    <x v="85"/>
    <n v="21"/>
    <n v="4018127"/>
    <n v="5838"/>
    <n v="538"/>
    <n v="230"/>
    <n v="11"/>
    <m/>
    <m/>
  </r>
  <r>
    <s v="Nordeste"/>
    <x v="12"/>
    <m/>
    <s v="25"/>
    <m/>
    <m/>
    <m/>
    <x v="86"/>
    <n v="21"/>
    <n v="4018127"/>
    <n v="6238"/>
    <n v="400"/>
    <n v="245"/>
    <n v="15"/>
    <m/>
    <m/>
  </r>
  <r>
    <s v="Nordeste"/>
    <x v="12"/>
    <m/>
    <s v="25"/>
    <m/>
    <m/>
    <m/>
    <x v="87"/>
    <n v="21"/>
    <n v="4018127"/>
    <n v="6882"/>
    <n v="644"/>
    <n v="248"/>
    <n v="3"/>
    <m/>
    <m/>
  </r>
  <r>
    <s v="Nordeste"/>
    <x v="12"/>
    <m/>
    <s v="25"/>
    <m/>
    <m/>
    <m/>
    <x v="88"/>
    <n v="21"/>
    <n v="4018127"/>
    <n v="7508"/>
    <n v="626"/>
    <n v="258"/>
    <n v="10"/>
    <m/>
    <m/>
  </r>
  <r>
    <s v="Nordeste"/>
    <x v="12"/>
    <m/>
    <s v="25"/>
    <m/>
    <m/>
    <m/>
    <x v="89"/>
    <n v="22"/>
    <n v="4018127"/>
    <n v="7823"/>
    <n v="315"/>
    <n v="272"/>
    <n v="14"/>
    <m/>
    <m/>
  </r>
  <r>
    <s v="Nordeste"/>
    <x v="12"/>
    <m/>
    <s v="25"/>
    <m/>
    <m/>
    <m/>
    <x v="90"/>
    <n v="22"/>
    <n v="4018127"/>
    <n v="8016"/>
    <n v="193"/>
    <n v="279"/>
    <n v="7"/>
    <m/>
    <m/>
  </r>
  <r>
    <s v="Nordeste"/>
    <x v="12"/>
    <m/>
    <s v="25"/>
    <m/>
    <m/>
    <m/>
    <x v="91"/>
    <n v="22"/>
    <n v="4018127"/>
    <n v="8919"/>
    <n v="903"/>
    <n v="286"/>
    <n v="7"/>
    <m/>
    <m/>
  </r>
  <r>
    <s v="Nordeste"/>
    <x v="12"/>
    <m/>
    <s v="25"/>
    <m/>
    <m/>
    <m/>
    <x v="92"/>
    <n v="22"/>
    <n v="4018127"/>
    <n v="10209"/>
    <n v="1290"/>
    <n v="298"/>
    <n v="12"/>
    <m/>
    <m/>
  </r>
  <r>
    <s v="Nordeste"/>
    <x v="12"/>
    <m/>
    <s v="25"/>
    <m/>
    <m/>
    <m/>
    <x v="93"/>
    <n v="22"/>
    <n v="4018127"/>
    <n v="11132"/>
    <n v="923"/>
    <n v="318"/>
    <n v="20"/>
    <m/>
    <m/>
  </r>
  <r>
    <s v="Nordeste"/>
    <x v="12"/>
    <m/>
    <s v="25"/>
    <m/>
    <m/>
    <m/>
    <x v="94"/>
    <n v="22"/>
    <n v="4018127"/>
    <n v="12011"/>
    <n v="879"/>
    <n v="327"/>
    <n v="9"/>
    <m/>
    <m/>
  </r>
  <r>
    <s v="Nordeste"/>
    <x v="12"/>
    <m/>
    <s v="25"/>
    <m/>
    <m/>
    <m/>
    <x v="95"/>
    <n v="22"/>
    <n v="4018127"/>
    <n v="12862"/>
    <n v="851"/>
    <n v="347"/>
    <n v="20"/>
    <m/>
    <m/>
  </r>
  <r>
    <s v="Nordeste"/>
    <x v="12"/>
    <m/>
    <s v="25"/>
    <m/>
    <m/>
    <m/>
    <x v="96"/>
    <n v="23"/>
    <n v="4018127"/>
    <n v="13162"/>
    <n v="300"/>
    <n v="360"/>
    <n v="13"/>
    <m/>
    <m/>
  </r>
  <r>
    <s v="Nordeste"/>
    <x v="12"/>
    <m/>
    <s v="25"/>
    <m/>
    <m/>
    <m/>
    <x v="97"/>
    <n v="23"/>
    <n v="4018127"/>
    <n v="13695"/>
    <n v="533"/>
    <n v="370"/>
    <n v="10"/>
    <m/>
    <m/>
  </r>
  <r>
    <s v="Nordeste"/>
    <x v="12"/>
    <m/>
    <s v="25"/>
    <m/>
    <m/>
    <m/>
    <x v="98"/>
    <n v="23"/>
    <n v="4018127"/>
    <n v="14859"/>
    <n v="1164"/>
    <n v="379"/>
    <n v="9"/>
    <m/>
    <m/>
  </r>
  <r>
    <s v="Nordeste"/>
    <x v="12"/>
    <m/>
    <s v="25"/>
    <m/>
    <m/>
    <m/>
    <x v="99"/>
    <n v="23"/>
    <n v="4018127"/>
    <n v="16018"/>
    <n v="1159"/>
    <n v="414"/>
    <n v="35"/>
    <m/>
    <m/>
  </r>
  <r>
    <s v="Nordeste"/>
    <x v="12"/>
    <m/>
    <s v="25"/>
    <m/>
    <m/>
    <m/>
    <x v="100"/>
    <n v="23"/>
    <n v="4018127"/>
    <n v="17579"/>
    <n v="1561"/>
    <n v="438"/>
    <n v="24"/>
    <m/>
    <m/>
  </r>
  <r>
    <s v="Nordeste"/>
    <x v="12"/>
    <m/>
    <s v="25"/>
    <m/>
    <m/>
    <m/>
    <x v="101"/>
    <n v="23"/>
    <n v="4018127"/>
    <n v="18579"/>
    <n v="1000"/>
    <n v="451"/>
    <n v="13"/>
    <m/>
    <m/>
  </r>
  <r>
    <s v="Nordeste"/>
    <x v="12"/>
    <m/>
    <s v="25"/>
    <m/>
    <m/>
    <m/>
    <x v="102"/>
    <n v="23"/>
    <n v="4018127"/>
    <n v="19787"/>
    <n v="1208"/>
    <n v="467"/>
    <n v="16"/>
    <m/>
    <m/>
  </r>
  <r>
    <s v="Nordeste"/>
    <x v="12"/>
    <m/>
    <s v="25"/>
    <m/>
    <m/>
    <m/>
    <x v="103"/>
    <n v="24"/>
    <n v="4018127"/>
    <n v="20310"/>
    <n v="523"/>
    <n v="484"/>
    <n v="17"/>
    <m/>
    <m/>
  </r>
  <r>
    <s v="Nordeste"/>
    <x v="12"/>
    <m/>
    <s v="25"/>
    <m/>
    <m/>
    <m/>
    <x v="104"/>
    <n v="24"/>
    <n v="4018127"/>
    <n v="20951"/>
    <n v="641"/>
    <n v="507"/>
    <n v="23"/>
    <m/>
    <m/>
  </r>
  <r>
    <s v="Nordeste"/>
    <x v="12"/>
    <m/>
    <s v="25"/>
    <m/>
    <m/>
    <m/>
    <x v="105"/>
    <n v="24"/>
    <n v="4018127"/>
    <n v="22452"/>
    <n v="1501"/>
    <n v="534"/>
    <n v="27"/>
    <m/>
    <m/>
  </r>
  <r>
    <s v="Nordeste"/>
    <x v="12"/>
    <m/>
    <s v="25"/>
    <m/>
    <m/>
    <m/>
    <x v="106"/>
    <n v="24"/>
    <n v="4018127"/>
    <n v="24032"/>
    <n v="1580"/>
    <n v="559"/>
    <n v="25"/>
    <m/>
    <m/>
  </r>
  <r>
    <s v="Nordeste"/>
    <x v="12"/>
    <m/>
    <s v="25"/>
    <m/>
    <m/>
    <m/>
    <x v="107"/>
    <n v="24"/>
    <n v="4018127"/>
    <n v="25370"/>
    <n v="1338"/>
    <n v="570"/>
    <n v="11"/>
    <m/>
    <m/>
  </r>
  <r>
    <s v="Nordeste"/>
    <x v="12"/>
    <m/>
    <s v="25"/>
    <m/>
    <m/>
    <m/>
    <x v="108"/>
    <n v="24"/>
    <n v="4018127"/>
    <n v="26556"/>
    <n v="1186"/>
    <n v="610"/>
    <n v="40"/>
    <m/>
    <m/>
  </r>
  <r>
    <s v="Nordeste"/>
    <x v="12"/>
    <m/>
    <s v="25"/>
    <m/>
    <m/>
    <m/>
    <x v="109"/>
    <n v="24"/>
    <n v="4018127"/>
    <n v="27454"/>
    <n v="898"/>
    <n v="623"/>
    <n v="13"/>
    <m/>
    <m/>
  </r>
  <r>
    <s v="Nordeste"/>
    <x v="12"/>
    <m/>
    <s v="25"/>
    <m/>
    <m/>
    <m/>
    <x v="110"/>
    <n v="25"/>
    <n v="4018127"/>
    <n v="28013"/>
    <n v="559"/>
    <n v="633"/>
    <n v="10"/>
    <m/>
    <m/>
  </r>
  <r>
    <s v="Nordeste"/>
    <x v="12"/>
    <m/>
    <s v="25"/>
    <m/>
    <m/>
    <m/>
    <x v="111"/>
    <n v="25"/>
    <n v="4018127"/>
    <n v="28668"/>
    <n v="655"/>
    <n v="656"/>
    <n v="23"/>
    <m/>
    <m/>
  </r>
  <r>
    <s v="Nordeste"/>
    <x v="12"/>
    <m/>
    <s v="25"/>
    <m/>
    <m/>
    <m/>
    <x v="112"/>
    <n v="25"/>
    <n v="4018127"/>
    <n v="30128"/>
    <n v="1460"/>
    <n v="671"/>
    <n v="15"/>
    <m/>
    <m/>
  </r>
  <r>
    <s v="Nordeste"/>
    <x v="12"/>
    <m/>
    <s v="25"/>
    <m/>
    <m/>
    <m/>
    <x v="113"/>
    <n v="25"/>
    <n v="4018127"/>
    <n v="31712"/>
    <n v="1584"/>
    <n v="696"/>
    <n v="25"/>
    <m/>
    <m/>
  </r>
  <r>
    <s v="Nordeste"/>
    <x v="12"/>
    <m/>
    <s v="25"/>
    <m/>
    <m/>
    <m/>
    <x v="114"/>
    <n v="25"/>
    <n v="4018127"/>
    <n v="31760"/>
    <n v="48"/>
    <n v="709"/>
    <n v="13"/>
    <m/>
    <m/>
  </r>
  <r>
    <s v="Nordeste"/>
    <x v="12"/>
    <m/>
    <s v="25"/>
    <m/>
    <m/>
    <m/>
    <x v="115"/>
    <n v="25"/>
    <n v="4018127"/>
    <n v="35093"/>
    <n v="3333"/>
    <n v="724"/>
    <n v="15"/>
    <m/>
    <m/>
  </r>
  <r>
    <s v="Nordeste"/>
    <x v="12"/>
    <m/>
    <s v="25"/>
    <m/>
    <m/>
    <m/>
    <x v="116"/>
    <n v="25"/>
    <n v="4018127"/>
    <n v="36521"/>
    <n v="1428"/>
    <n v="743"/>
    <n v="19"/>
    <m/>
    <m/>
  </r>
  <r>
    <s v="Nordeste"/>
    <x v="12"/>
    <m/>
    <s v="25"/>
    <m/>
    <m/>
    <m/>
    <x v="117"/>
    <n v="26"/>
    <n v="4018127"/>
    <n v="36784"/>
    <n v="263"/>
    <n v="766"/>
    <n v="23"/>
    <m/>
    <m/>
  </r>
  <r>
    <s v="Nordeste"/>
    <x v="12"/>
    <m/>
    <s v="25"/>
    <m/>
    <m/>
    <m/>
    <x v="118"/>
    <n v="26"/>
    <n v="4018127"/>
    <n v="37253"/>
    <n v="469"/>
    <n v="784"/>
    <n v="18"/>
    <m/>
    <m/>
  </r>
  <r>
    <s v="Nordeste"/>
    <x v="12"/>
    <m/>
    <s v="25"/>
    <m/>
    <m/>
    <m/>
    <x v="119"/>
    <n v="26"/>
    <n v="4018127"/>
    <n v="38999"/>
    <n v="1746"/>
    <n v="807"/>
    <n v="23"/>
    <m/>
    <m/>
  </r>
  <r>
    <s v="Nordeste"/>
    <x v="12"/>
    <m/>
    <s v="25"/>
    <m/>
    <m/>
    <m/>
    <x v="120"/>
    <n v="26"/>
    <n v="4018127"/>
    <n v="39912"/>
    <n v="913"/>
    <n v="828"/>
    <n v="21"/>
    <m/>
    <m/>
  </r>
  <r>
    <s v="Nordeste"/>
    <x v="12"/>
    <m/>
    <s v="25"/>
    <m/>
    <m/>
    <m/>
    <x v="121"/>
    <n v="26"/>
    <n v="4018127"/>
    <n v="40824"/>
    <n v="912"/>
    <n v="842"/>
    <n v="14"/>
    <m/>
    <m/>
  </r>
  <r>
    <s v="Nordeste"/>
    <x v="12"/>
    <m/>
    <s v="25"/>
    <m/>
    <m/>
    <m/>
    <x v="122"/>
    <n v="26"/>
    <n v="4018127"/>
    <n v="42832"/>
    <n v="2008"/>
    <n v="864"/>
    <n v="22"/>
    <m/>
    <m/>
  </r>
  <r>
    <s v="Nordeste"/>
    <x v="12"/>
    <m/>
    <s v="25"/>
    <m/>
    <m/>
    <m/>
    <x v="123"/>
    <n v="26"/>
    <n v="4018127"/>
    <n v="44242"/>
    <n v="1410"/>
    <n v="896"/>
    <n v="32"/>
    <m/>
    <m/>
  </r>
  <r>
    <s v="Nordeste"/>
    <x v="12"/>
    <m/>
    <s v="25"/>
    <m/>
    <m/>
    <m/>
    <x v="124"/>
    <n v="27"/>
    <n v="4018127"/>
    <n v="44679"/>
    <n v="437"/>
    <n v="911"/>
    <n v="15"/>
    <m/>
    <m/>
  </r>
  <r>
    <s v="Nordeste"/>
    <x v="12"/>
    <m/>
    <s v="25"/>
    <m/>
    <m/>
    <m/>
    <x v="125"/>
    <n v="27"/>
    <n v="4018127"/>
    <n v="45057"/>
    <n v="378"/>
    <n v="931"/>
    <n v="20"/>
    <m/>
    <m/>
  </r>
  <r>
    <s v="Nordeste"/>
    <x v="12"/>
    <m/>
    <s v="25"/>
    <m/>
    <m/>
    <m/>
    <x v="126"/>
    <n v="27"/>
    <n v="4018127"/>
    <n v="46957"/>
    <n v="1900"/>
    <n v="977"/>
    <n v="46"/>
    <m/>
    <m/>
  </r>
  <r>
    <s v="Nordeste"/>
    <x v="12"/>
    <m/>
    <s v="25"/>
    <m/>
    <m/>
    <m/>
    <x v="127"/>
    <n v="27"/>
    <n v="4018127"/>
    <n v="48175"/>
    <n v="1218"/>
    <n v="1002"/>
    <n v="25"/>
    <m/>
    <m/>
  </r>
  <r>
    <s v="Nordeste"/>
    <x v="12"/>
    <m/>
    <s v="25"/>
    <m/>
    <m/>
    <m/>
    <x v="128"/>
    <n v="27"/>
    <n v="4018127"/>
    <n v="49536"/>
    <n v="1361"/>
    <n v="1044"/>
    <n v="42"/>
    <m/>
    <m/>
  </r>
  <r>
    <s v="Nordeste"/>
    <x v="12"/>
    <m/>
    <s v="25"/>
    <m/>
    <m/>
    <m/>
    <x v="129"/>
    <n v="27"/>
    <n v="4018127"/>
    <n v="50765"/>
    <n v="1229"/>
    <n v="1062"/>
    <n v="18"/>
    <m/>
    <m/>
  </r>
  <r>
    <s v="Nordeste"/>
    <x v="12"/>
    <m/>
    <s v="25"/>
    <m/>
    <m/>
    <m/>
    <x v="130"/>
    <n v="27"/>
    <n v="4018127"/>
    <n v="52306"/>
    <n v="1541"/>
    <n v="1082"/>
    <n v="20"/>
    <m/>
    <m/>
  </r>
  <r>
    <s v="Nordeste"/>
    <x v="12"/>
    <m/>
    <s v="25"/>
    <m/>
    <m/>
    <m/>
    <x v="131"/>
    <n v="28"/>
    <n v="4018127"/>
    <n v="52728"/>
    <n v="422"/>
    <n v="1099"/>
    <n v="17"/>
    <m/>
    <m/>
  </r>
  <r>
    <s v="Nordeste"/>
    <x v="12"/>
    <m/>
    <s v="25"/>
    <m/>
    <m/>
    <m/>
    <x v="132"/>
    <n v="28"/>
    <n v="4018127"/>
    <n v="53151"/>
    <n v="423"/>
    <n v="1118"/>
    <n v="19"/>
    <m/>
    <m/>
  </r>
  <r>
    <s v="Nordeste"/>
    <x v="12"/>
    <m/>
    <s v="25"/>
    <m/>
    <m/>
    <m/>
    <x v="133"/>
    <n v="28"/>
    <n v="4018127"/>
    <n v="54802"/>
    <n v="1651"/>
    <n v="1145"/>
    <n v="27"/>
    <m/>
    <m/>
  </r>
  <r>
    <s v="Nordeste"/>
    <x v="12"/>
    <m/>
    <s v="25"/>
    <m/>
    <m/>
    <m/>
    <x v="134"/>
    <n v="28"/>
    <n v="4018127"/>
    <n v="56344"/>
    <n v="1542"/>
    <n v="1171"/>
    <n v="26"/>
    <m/>
    <m/>
  </r>
  <r>
    <s v="Nordeste"/>
    <x v="13"/>
    <m/>
    <s v="26"/>
    <m/>
    <m/>
    <m/>
    <x v="0"/>
    <n v="9"/>
    <n v="9557071"/>
    <n v="0"/>
    <n v="0"/>
    <n v="0"/>
    <n v="0"/>
    <m/>
    <m/>
  </r>
  <r>
    <s v="Nordeste"/>
    <x v="13"/>
    <m/>
    <s v="26"/>
    <m/>
    <m/>
    <m/>
    <x v="1"/>
    <n v="9"/>
    <n v="9557071"/>
    <n v="0"/>
    <n v="0"/>
    <n v="0"/>
    <n v="0"/>
    <m/>
    <m/>
  </r>
  <r>
    <s v="Nordeste"/>
    <x v="13"/>
    <m/>
    <s v="26"/>
    <m/>
    <m/>
    <m/>
    <x v="2"/>
    <n v="9"/>
    <n v="9557071"/>
    <n v="0"/>
    <n v="0"/>
    <n v="0"/>
    <n v="0"/>
    <m/>
    <m/>
  </r>
  <r>
    <s v="Nordeste"/>
    <x v="13"/>
    <m/>
    <s v="26"/>
    <m/>
    <m/>
    <m/>
    <x v="3"/>
    <n v="9"/>
    <n v="9557071"/>
    <n v="0"/>
    <n v="0"/>
    <n v="0"/>
    <n v="0"/>
    <m/>
    <m/>
  </r>
  <r>
    <s v="Nordeste"/>
    <x v="13"/>
    <m/>
    <s v="26"/>
    <m/>
    <m/>
    <m/>
    <x v="4"/>
    <n v="9"/>
    <n v="9557071"/>
    <n v="0"/>
    <n v="0"/>
    <n v="0"/>
    <n v="0"/>
    <m/>
    <m/>
  </r>
  <r>
    <s v="Nordeste"/>
    <x v="13"/>
    <m/>
    <s v="26"/>
    <m/>
    <m/>
    <m/>
    <x v="5"/>
    <n v="10"/>
    <n v="9557071"/>
    <n v="0"/>
    <n v="0"/>
    <n v="0"/>
    <n v="0"/>
    <m/>
    <m/>
  </r>
  <r>
    <s v="Nordeste"/>
    <x v="13"/>
    <m/>
    <s v="26"/>
    <m/>
    <m/>
    <m/>
    <x v="6"/>
    <n v="10"/>
    <n v="9557071"/>
    <n v="0"/>
    <n v="0"/>
    <n v="0"/>
    <n v="0"/>
    <m/>
    <m/>
  </r>
  <r>
    <s v="Nordeste"/>
    <x v="13"/>
    <m/>
    <s v="26"/>
    <m/>
    <m/>
    <m/>
    <x v="7"/>
    <n v="10"/>
    <n v="9557071"/>
    <n v="0"/>
    <n v="0"/>
    <n v="0"/>
    <n v="0"/>
    <m/>
    <m/>
  </r>
  <r>
    <s v="Nordeste"/>
    <x v="13"/>
    <m/>
    <s v="26"/>
    <m/>
    <m/>
    <m/>
    <x v="8"/>
    <n v="10"/>
    <n v="9557071"/>
    <n v="0"/>
    <n v="0"/>
    <n v="0"/>
    <n v="0"/>
    <m/>
    <m/>
  </r>
  <r>
    <s v="Nordeste"/>
    <x v="13"/>
    <m/>
    <s v="26"/>
    <m/>
    <m/>
    <m/>
    <x v="9"/>
    <n v="10"/>
    <n v="9557071"/>
    <n v="0"/>
    <n v="0"/>
    <n v="0"/>
    <n v="0"/>
    <m/>
    <m/>
  </r>
  <r>
    <s v="Nordeste"/>
    <x v="13"/>
    <m/>
    <s v="26"/>
    <m/>
    <m/>
    <m/>
    <x v="10"/>
    <n v="10"/>
    <n v="9557071"/>
    <n v="0"/>
    <n v="0"/>
    <n v="0"/>
    <n v="0"/>
    <m/>
    <m/>
  </r>
  <r>
    <s v="Nordeste"/>
    <x v="13"/>
    <m/>
    <s v="26"/>
    <m/>
    <m/>
    <m/>
    <x v="11"/>
    <n v="10"/>
    <n v="9557071"/>
    <n v="0"/>
    <n v="0"/>
    <n v="0"/>
    <n v="0"/>
    <m/>
    <m/>
  </r>
  <r>
    <s v="Nordeste"/>
    <x v="13"/>
    <m/>
    <s v="26"/>
    <m/>
    <m/>
    <m/>
    <x v="12"/>
    <n v="11"/>
    <n v="9557071"/>
    <n v="0"/>
    <n v="0"/>
    <n v="0"/>
    <n v="0"/>
    <m/>
    <m/>
  </r>
  <r>
    <s v="Nordeste"/>
    <x v="13"/>
    <m/>
    <s v="26"/>
    <m/>
    <m/>
    <m/>
    <x v="13"/>
    <n v="11"/>
    <n v="9557071"/>
    <n v="0"/>
    <n v="0"/>
    <n v="0"/>
    <n v="0"/>
    <m/>
    <m/>
  </r>
  <r>
    <s v="Nordeste"/>
    <x v="13"/>
    <m/>
    <s v="26"/>
    <m/>
    <m/>
    <m/>
    <x v="14"/>
    <n v="11"/>
    <n v="9557071"/>
    <n v="0"/>
    <n v="0"/>
    <n v="0"/>
    <n v="0"/>
    <m/>
    <m/>
  </r>
  <r>
    <s v="Nordeste"/>
    <x v="13"/>
    <m/>
    <s v="26"/>
    <m/>
    <m/>
    <m/>
    <x v="15"/>
    <n v="11"/>
    <n v="9557071"/>
    <n v="0"/>
    <n v="0"/>
    <n v="0"/>
    <n v="0"/>
    <m/>
    <m/>
  </r>
  <r>
    <s v="Nordeste"/>
    <x v="13"/>
    <m/>
    <s v="26"/>
    <m/>
    <m/>
    <m/>
    <x v="16"/>
    <n v="11"/>
    <n v="9557071"/>
    <n v="2"/>
    <n v="2"/>
    <n v="0"/>
    <n v="0"/>
    <m/>
    <m/>
  </r>
  <r>
    <s v="Nordeste"/>
    <x v="13"/>
    <m/>
    <s v="26"/>
    <m/>
    <m/>
    <m/>
    <x v="17"/>
    <n v="11"/>
    <n v="9557071"/>
    <n v="2"/>
    <n v="0"/>
    <n v="0"/>
    <n v="0"/>
    <m/>
    <m/>
  </r>
  <r>
    <s v="Nordeste"/>
    <x v="13"/>
    <m/>
    <s v="26"/>
    <m/>
    <m/>
    <m/>
    <x v="18"/>
    <n v="11"/>
    <n v="9557071"/>
    <n v="2"/>
    <n v="0"/>
    <n v="0"/>
    <n v="0"/>
    <m/>
    <m/>
  </r>
  <r>
    <s v="Nordeste"/>
    <x v="13"/>
    <m/>
    <s v="26"/>
    <m/>
    <m/>
    <m/>
    <x v="19"/>
    <n v="12"/>
    <n v="9557071"/>
    <n v="2"/>
    <n v="0"/>
    <n v="0"/>
    <n v="0"/>
    <m/>
    <m/>
  </r>
  <r>
    <s v="Nordeste"/>
    <x v="13"/>
    <m/>
    <s v="26"/>
    <m/>
    <m/>
    <m/>
    <x v="20"/>
    <n v="12"/>
    <n v="9557071"/>
    <n v="2"/>
    <n v="0"/>
    <n v="0"/>
    <n v="0"/>
    <m/>
    <m/>
  </r>
  <r>
    <s v="Nordeste"/>
    <x v="13"/>
    <m/>
    <s v="26"/>
    <m/>
    <m/>
    <m/>
    <x v="21"/>
    <n v="12"/>
    <n v="9557071"/>
    <n v="16"/>
    <n v="14"/>
    <n v="0"/>
    <n v="0"/>
    <m/>
    <m/>
  </r>
  <r>
    <s v="Nordeste"/>
    <x v="13"/>
    <m/>
    <s v="26"/>
    <m/>
    <m/>
    <m/>
    <x v="22"/>
    <n v="12"/>
    <n v="9557071"/>
    <n v="16"/>
    <n v="0"/>
    <n v="0"/>
    <n v="0"/>
    <m/>
    <m/>
  </r>
  <r>
    <s v="Nordeste"/>
    <x v="13"/>
    <m/>
    <s v="26"/>
    <m/>
    <m/>
    <m/>
    <x v="23"/>
    <n v="12"/>
    <n v="9557071"/>
    <n v="28"/>
    <n v="12"/>
    <n v="0"/>
    <n v="0"/>
    <m/>
    <m/>
  </r>
  <r>
    <s v="Nordeste"/>
    <x v="13"/>
    <m/>
    <s v="26"/>
    <m/>
    <m/>
    <m/>
    <x v="24"/>
    <n v="12"/>
    <n v="9557071"/>
    <n v="30"/>
    <n v="2"/>
    <n v="0"/>
    <n v="0"/>
    <m/>
    <m/>
  </r>
  <r>
    <s v="Nordeste"/>
    <x v="13"/>
    <m/>
    <s v="26"/>
    <m/>
    <m/>
    <m/>
    <x v="25"/>
    <n v="12"/>
    <n v="9557071"/>
    <n v="30"/>
    <n v="0"/>
    <n v="0"/>
    <n v="0"/>
    <m/>
    <m/>
  </r>
  <r>
    <s v="Nordeste"/>
    <x v="13"/>
    <m/>
    <s v="26"/>
    <m/>
    <m/>
    <m/>
    <x v="26"/>
    <n v="13"/>
    <n v="9557071"/>
    <n v="37"/>
    <n v="7"/>
    <n v="0"/>
    <n v="0"/>
    <m/>
    <m/>
  </r>
  <r>
    <s v="Nordeste"/>
    <x v="13"/>
    <m/>
    <s v="26"/>
    <m/>
    <m/>
    <m/>
    <x v="27"/>
    <n v="13"/>
    <n v="9557071"/>
    <n v="42"/>
    <n v="5"/>
    <n v="0"/>
    <n v="0"/>
    <m/>
    <m/>
  </r>
  <r>
    <s v="Nordeste"/>
    <x v="13"/>
    <m/>
    <s v="26"/>
    <m/>
    <m/>
    <m/>
    <x v="28"/>
    <n v="13"/>
    <n v="9557071"/>
    <n v="42"/>
    <n v="0"/>
    <n v="0"/>
    <n v="0"/>
    <m/>
    <m/>
  </r>
  <r>
    <s v="Nordeste"/>
    <x v="13"/>
    <m/>
    <s v="26"/>
    <m/>
    <m/>
    <m/>
    <x v="29"/>
    <n v="13"/>
    <n v="9557071"/>
    <n v="46"/>
    <n v="4"/>
    <n v="1"/>
    <n v="1"/>
    <m/>
    <m/>
  </r>
  <r>
    <s v="Nordeste"/>
    <x v="13"/>
    <m/>
    <s v="26"/>
    <m/>
    <m/>
    <m/>
    <x v="30"/>
    <n v="13"/>
    <n v="9557071"/>
    <n v="48"/>
    <n v="2"/>
    <n v="3"/>
    <n v="2"/>
    <m/>
    <m/>
  </r>
  <r>
    <s v="Nordeste"/>
    <x v="13"/>
    <m/>
    <s v="26"/>
    <m/>
    <m/>
    <m/>
    <x v="31"/>
    <n v="13"/>
    <n v="9557071"/>
    <n v="56"/>
    <n v="8"/>
    <n v="4"/>
    <n v="1"/>
    <m/>
    <m/>
  </r>
  <r>
    <s v="Nordeste"/>
    <x v="13"/>
    <m/>
    <s v="26"/>
    <m/>
    <m/>
    <m/>
    <x v="32"/>
    <n v="13"/>
    <n v="9557071"/>
    <n v="68"/>
    <n v="12"/>
    <n v="5"/>
    <n v="1"/>
    <m/>
    <m/>
  </r>
  <r>
    <s v="Nordeste"/>
    <x v="13"/>
    <m/>
    <s v="26"/>
    <m/>
    <m/>
    <m/>
    <x v="33"/>
    <n v="14"/>
    <n v="9557071"/>
    <n v="73"/>
    <n v="5"/>
    <n v="5"/>
    <n v="0"/>
    <m/>
    <m/>
  </r>
  <r>
    <s v="Nordeste"/>
    <x v="13"/>
    <m/>
    <s v="26"/>
    <m/>
    <m/>
    <m/>
    <x v="34"/>
    <n v="14"/>
    <n v="9557071"/>
    <n v="78"/>
    <n v="5"/>
    <n v="6"/>
    <n v="1"/>
    <m/>
    <m/>
  </r>
  <r>
    <s v="Nordeste"/>
    <x v="13"/>
    <m/>
    <s v="26"/>
    <m/>
    <m/>
    <m/>
    <x v="35"/>
    <n v="14"/>
    <n v="9557071"/>
    <n v="87"/>
    <n v="9"/>
    <n v="6"/>
    <n v="0"/>
    <m/>
    <m/>
  </r>
  <r>
    <s v="Nordeste"/>
    <x v="13"/>
    <m/>
    <s v="26"/>
    <m/>
    <m/>
    <m/>
    <x v="36"/>
    <n v="14"/>
    <n v="9557071"/>
    <n v="95"/>
    <n v="8"/>
    <n v="8"/>
    <n v="2"/>
    <m/>
    <m/>
  </r>
  <r>
    <s v="Nordeste"/>
    <x v="13"/>
    <m/>
    <s v="26"/>
    <m/>
    <m/>
    <m/>
    <x v="37"/>
    <n v="14"/>
    <n v="9557071"/>
    <n v="106"/>
    <n v="11"/>
    <n v="9"/>
    <n v="1"/>
    <m/>
    <m/>
  </r>
  <r>
    <s v="Nordeste"/>
    <x v="13"/>
    <m/>
    <s v="26"/>
    <m/>
    <m/>
    <m/>
    <x v="38"/>
    <n v="14"/>
    <n v="9557071"/>
    <n v="136"/>
    <n v="30"/>
    <n v="10"/>
    <n v="1"/>
    <m/>
    <m/>
  </r>
  <r>
    <s v="Nordeste"/>
    <x v="13"/>
    <m/>
    <s v="26"/>
    <m/>
    <m/>
    <m/>
    <x v="39"/>
    <n v="14"/>
    <n v="9557071"/>
    <n v="176"/>
    <n v="40"/>
    <n v="14"/>
    <n v="4"/>
    <m/>
    <m/>
  </r>
  <r>
    <s v="Nordeste"/>
    <x v="13"/>
    <m/>
    <s v="26"/>
    <m/>
    <m/>
    <m/>
    <x v="40"/>
    <n v="15"/>
    <n v="9557071"/>
    <n v="201"/>
    <n v="25"/>
    <n v="21"/>
    <n v="7"/>
    <m/>
    <m/>
  </r>
  <r>
    <s v="Nordeste"/>
    <x v="13"/>
    <m/>
    <s v="26"/>
    <m/>
    <m/>
    <m/>
    <x v="41"/>
    <n v="15"/>
    <n v="9557071"/>
    <n v="223"/>
    <n v="22"/>
    <n v="30"/>
    <n v="9"/>
    <m/>
    <m/>
  </r>
  <r>
    <s v="Nordeste"/>
    <x v="13"/>
    <m/>
    <s v="26"/>
    <m/>
    <m/>
    <m/>
    <x v="42"/>
    <n v="15"/>
    <n v="9557071"/>
    <n v="352"/>
    <n v="129"/>
    <n v="34"/>
    <n v="4"/>
    <m/>
    <m/>
  </r>
  <r>
    <s v="Nordeste"/>
    <x v="13"/>
    <m/>
    <s v="26"/>
    <m/>
    <m/>
    <m/>
    <x v="43"/>
    <n v="15"/>
    <n v="9557071"/>
    <n v="401"/>
    <n v="49"/>
    <n v="46"/>
    <n v="12"/>
    <m/>
    <m/>
  </r>
  <r>
    <s v="Nordeste"/>
    <x v="13"/>
    <m/>
    <s v="26"/>
    <m/>
    <m/>
    <m/>
    <x v="44"/>
    <n v="15"/>
    <n v="9557071"/>
    <n v="555"/>
    <n v="154"/>
    <n v="56"/>
    <n v="10"/>
    <m/>
    <m/>
  </r>
  <r>
    <s v="Nordeste"/>
    <x v="13"/>
    <m/>
    <s v="26"/>
    <m/>
    <m/>
    <m/>
    <x v="45"/>
    <n v="15"/>
    <n v="9557071"/>
    <n v="684"/>
    <n v="129"/>
    <n v="65"/>
    <n v="9"/>
    <m/>
    <m/>
  </r>
  <r>
    <s v="Nordeste"/>
    <x v="13"/>
    <m/>
    <s v="26"/>
    <m/>
    <m/>
    <m/>
    <x v="46"/>
    <n v="15"/>
    <n v="9557071"/>
    <n v="816"/>
    <n v="132"/>
    <n v="72"/>
    <n v="7"/>
    <m/>
    <m/>
  </r>
  <r>
    <s v="Nordeste"/>
    <x v="13"/>
    <m/>
    <s v="26"/>
    <m/>
    <m/>
    <m/>
    <x v="47"/>
    <n v="16"/>
    <n v="9557071"/>
    <n v="960"/>
    <n v="144"/>
    <n v="85"/>
    <n v="13"/>
    <m/>
    <m/>
  </r>
  <r>
    <s v="Nordeste"/>
    <x v="13"/>
    <m/>
    <s v="26"/>
    <m/>
    <m/>
    <m/>
    <x v="48"/>
    <n v="16"/>
    <n v="9557071"/>
    <n v="1154"/>
    <n v="194"/>
    <n v="102"/>
    <n v="17"/>
    <m/>
    <m/>
  </r>
  <r>
    <s v="Nordeste"/>
    <x v="13"/>
    <m/>
    <s v="26"/>
    <m/>
    <m/>
    <m/>
    <x v="49"/>
    <n v="16"/>
    <n v="9557071"/>
    <n v="1284"/>
    <n v="130"/>
    <n v="115"/>
    <n v="13"/>
    <m/>
    <m/>
  </r>
  <r>
    <s v="Nordeste"/>
    <x v="13"/>
    <m/>
    <s v="26"/>
    <m/>
    <m/>
    <m/>
    <x v="50"/>
    <n v="16"/>
    <n v="9557071"/>
    <n v="1484"/>
    <n v="200"/>
    <n v="143"/>
    <n v="28"/>
    <m/>
    <m/>
  </r>
  <r>
    <s v="Nordeste"/>
    <x v="13"/>
    <m/>
    <s v="26"/>
    <m/>
    <m/>
    <m/>
    <x v="51"/>
    <n v="16"/>
    <n v="9557071"/>
    <n v="1683"/>
    <n v="199"/>
    <n v="160"/>
    <n v="17"/>
    <m/>
    <m/>
  </r>
  <r>
    <s v="Nordeste"/>
    <x v="13"/>
    <m/>
    <s v="26"/>
    <m/>
    <m/>
    <m/>
    <x v="52"/>
    <n v="16"/>
    <n v="9557071"/>
    <n v="2006"/>
    <n v="323"/>
    <n v="186"/>
    <n v="26"/>
    <m/>
    <m/>
  </r>
  <r>
    <s v="Nordeste"/>
    <x v="13"/>
    <m/>
    <s v="26"/>
    <m/>
    <m/>
    <m/>
    <x v="53"/>
    <n v="16"/>
    <n v="9557071"/>
    <n v="2193"/>
    <n v="187"/>
    <n v="205"/>
    <n v="19"/>
    <m/>
    <m/>
  </r>
  <r>
    <s v="Nordeste"/>
    <x v="13"/>
    <m/>
    <s v="26"/>
    <m/>
    <m/>
    <m/>
    <x v="54"/>
    <n v="17"/>
    <n v="9557071"/>
    <n v="2459"/>
    <n v="266"/>
    <n v="216"/>
    <n v="11"/>
    <m/>
    <m/>
  </r>
  <r>
    <s v="Nordeste"/>
    <x v="13"/>
    <m/>
    <s v="26"/>
    <m/>
    <m/>
    <m/>
    <x v="55"/>
    <n v="17"/>
    <n v="9557071"/>
    <n v="2690"/>
    <n v="231"/>
    <n v="234"/>
    <n v="18"/>
    <m/>
    <m/>
  </r>
  <r>
    <s v="Nordeste"/>
    <x v="13"/>
    <m/>
    <s v="26"/>
    <m/>
    <m/>
    <m/>
    <x v="56"/>
    <n v="17"/>
    <n v="9557071"/>
    <n v="2908"/>
    <n v="218"/>
    <n v="260"/>
    <n v="26"/>
    <m/>
    <m/>
  </r>
  <r>
    <s v="Nordeste"/>
    <x v="13"/>
    <m/>
    <s v="26"/>
    <m/>
    <m/>
    <m/>
    <x v="57"/>
    <n v="17"/>
    <n v="9557071"/>
    <n v="3298"/>
    <n v="390"/>
    <n v="282"/>
    <n v="22"/>
    <m/>
    <m/>
  </r>
  <r>
    <s v="Nordeste"/>
    <x v="13"/>
    <m/>
    <s v="26"/>
    <m/>
    <m/>
    <m/>
    <x v="58"/>
    <n v="17"/>
    <n v="9557071"/>
    <n v="3519"/>
    <n v="221"/>
    <n v="312"/>
    <n v="30"/>
    <m/>
    <m/>
  </r>
  <r>
    <s v="Nordeste"/>
    <x v="13"/>
    <m/>
    <s v="26"/>
    <m/>
    <m/>
    <m/>
    <x v="59"/>
    <n v="17"/>
    <n v="9557071"/>
    <n v="3999"/>
    <n v="480"/>
    <n v="352"/>
    <n v="40"/>
    <m/>
    <m/>
  </r>
  <r>
    <s v="Nordeste"/>
    <x v="13"/>
    <m/>
    <s v="26"/>
    <m/>
    <m/>
    <m/>
    <x v="60"/>
    <n v="17"/>
    <n v="9557071"/>
    <n v="4507"/>
    <n v="508"/>
    <n v="381"/>
    <n v="29"/>
    <m/>
    <m/>
  </r>
  <r>
    <s v="Nordeste"/>
    <x v="13"/>
    <m/>
    <s v="26"/>
    <m/>
    <m/>
    <m/>
    <x v="61"/>
    <n v="18"/>
    <n v="9557071"/>
    <n v="4898"/>
    <n v="391"/>
    <n v="415"/>
    <n v="34"/>
    <m/>
    <m/>
  </r>
  <r>
    <s v="Nordeste"/>
    <x v="13"/>
    <m/>
    <s v="26"/>
    <m/>
    <m/>
    <m/>
    <x v="62"/>
    <n v="18"/>
    <n v="9557071"/>
    <n v="5358"/>
    <n v="460"/>
    <n v="450"/>
    <n v="35"/>
    <m/>
    <m/>
  </r>
  <r>
    <s v="Nordeste"/>
    <x v="13"/>
    <m/>
    <s v="26"/>
    <m/>
    <m/>
    <m/>
    <x v="63"/>
    <n v="18"/>
    <n v="9557071"/>
    <n v="5724"/>
    <n v="366"/>
    <n v="508"/>
    <n v="58"/>
    <m/>
    <m/>
  </r>
  <r>
    <s v="Nordeste"/>
    <x v="13"/>
    <m/>
    <s v="26"/>
    <m/>
    <m/>
    <m/>
    <x v="64"/>
    <n v="18"/>
    <n v="9557071"/>
    <n v="6194"/>
    <n v="470"/>
    <n v="538"/>
    <n v="30"/>
    <m/>
    <m/>
  </r>
  <r>
    <s v="Nordeste"/>
    <x v="13"/>
    <m/>
    <s v="26"/>
    <m/>
    <m/>
    <m/>
    <x v="65"/>
    <n v="18"/>
    <n v="9557071"/>
    <n v="6876"/>
    <n v="682"/>
    <n v="565"/>
    <n v="27"/>
    <m/>
    <m/>
  </r>
  <r>
    <s v="Nordeste"/>
    <x v="13"/>
    <m/>
    <s v="26"/>
    <m/>
    <m/>
    <m/>
    <x v="66"/>
    <n v="18"/>
    <n v="9557071"/>
    <n v="7334"/>
    <n v="458"/>
    <n v="603"/>
    <n v="38"/>
    <m/>
    <m/>
  </r>
  <r>
    <s v="Nordeste"/>
    <x v="13"/>
    <m/>
    <s v="26"/>
    <m/>
    <m/>
    <m/>
    <x v="67"/>
    <n v="18"/>
    <n v="9557071"/>
    <n v="8145"/>
    <n v="811"/>
    <n v="628"/>
    <n v="25"/>
    <m/>
    <m/>
  </r>
  <r>
    <s v="Nordeste"/>
    <x v="13"/>
    <m/>
    <s v="26"/>
    <m/>
    <m/>
    <m/>
    <x v="68"/>
    <n v="19"/>
    <n v="9557071"/>
    <n v="8643"/>
    <n v="498"/>
    <n v="652"/>
    <n v="24"/>
    <m/>
    <m/>
  </r>
  <r>
    <s v="Nordeste"/>
    <x v="13"/>
    <m/>
    <s v="26"/>
    <m/>
    <m/>
    <m/>
    <x v="69"/>
    <n v="19"/>
    <n v="9557071"/>
    <n v="8863"/>
    <n v="220"/>
    <n v="691"/>
    <n v="39"/>
    <m/>
    <m/>
  </r>
  <r>
    <s v="Nordeste"/>
    <x v="13"/>
    <m/>
    <s v="26"/>
    <m/>
    <m/>
    <m/>
    <x v="70"/>
    <n v="19"/>
    <n v="9557071"/>
    <n v="9325"/>
    <n v="462"/>
    <n v="749"/>
    <n v="58"/>
    <m/>
    <m/>
  </r>
  <r>
    <s v="Nordeste"/>
    <x v="13"/>
    <m/>
    <s v="26"/>
    <m/>
    <m/>
    <m/>
    <x v="71"/>
    <n v="19"/>
    <n v="9557071"/>
    <n v="9881"/>
    <n v="556"/>
    <n v="803"/>
    <n v="54"/>
    <m/>
    <m/>
  </r>
  <r>
    <s v="Nordeste"/>
    <x v="13"/>
    <m/>
    <s v="26"/>
    <m/>
    <m/>
    <m/>
    <x v="72"/>
    <n v="19"/>
    <n v="9557071"/>
    <n v="10824"/>
    <n v="943"/>
    <n v="845"/>
    <n v="42"/>
    <m/>
    <m/>
  </r>
  <r>
    <s v="Nordeste"/>
    <x v="13"/>
    <m/>
    <s v="26"/>
    <m/>
    <m/>
    <m/>
    <x v="73"/>
    <n v="19"/>
    <n v="9557071"/>
    <n v="11587"/>
    <n v="763"/>
    <n v="927"/>
    <n v="82"/>
    <m/>
    <m/>
  </r>
  <r>
    <s v="Nordeste"/>
    <x v="13"/>
    <m/>
    <s v="26"/>
    <m/>
    <m/>
    <m/>
    <x v="74"/>
    <n v="19"/>
    <n v="9557071"/>
    <n v="12470"/>
    <n v="883"/>
    <n v="972"/>
    <n v="45"/>
    <m/>
    <m/>
  </r>
  <r>
    <s v="Nordeste"/>
    <x v="13"/>
    <m/>
    <s v="26"/>
    <m/>
    <m/>
    <m/>
    <x v="75"/>
    <n v="20"/>
    <n v="9557071"/>
    <n v="13275"/>
    <n v="805"/>
    <n v="1047"/>
    <n v="75"/>
    <m/>
    <m/>
  </r>
  <r>
    <s v="Nordeste"/>
    <x v="13"/>
    <m/>
    <s v="26"/>
    <m/>
    <m/>
    <m/>
    <x v="76"/>
    <n v="20"/>
    <n v="9557071"/>
    <n v="13768"/>
    <n v="493"/>
    <n v="1087"/>
    <n v="40"/>
    <m/>
    <m/>
  </r>
  <r>
    <s v="Nordeste"/>
    <x v="13"/>
    <m/>
    <s v="26"/>
    <m/>
    <m/>
    <m/>
    <x v="77"/>
    <n v="20"/>
    <n v="9557071"/>
    <n v="14309"/>
    <n v="541"/>
    <n v="1157"/>
    <n v="70"/>
    <m/>
    <m/>
  </r>
  <r>
    <s v="Nordeste"/>
    <x v="13"/>
    <m/>
    <s v="26"/>
    <m/>
    <m/>
    <m/>
    <x v="78"/>
    <n v="20"/>
    <n v="9557071"/>
    <n v="14901"/>
    <n v="592"/>
    <n v="1224"/>
    <n v="67"/>
    <m/>
    <m/>
  </r>
  <r>
    <s v="Nordeste"/>
    <x v="13"/>
    <m/>
    <s v="26"/>
    <m/>
    <m/>
    <m/>
    <x v="79"/>
    <n v="20"/>
    <n v="9557071"/>
    <n v="15588"/>
    <n v="687"/>
    <n v="1298"/>
    <n v="74"/>
    <m/>
    <m/>
  </r>
  <r>
    <s v="Nordeste"/>
    <x v="13"/>
    <m/>
    <s v="26"/>
    <m/>
    <m/>
    <m/>
    <x v="80"/>
    <n v="20"/>
    <n v="9557071"/>
    <n v="16209"/>
    <n v="621"/>
    <n v="1381"/>
    <n v="83"/>
    <m/>
    <m/>
  </r>
  <r>
    <s v="Nordeste"/>
    <x v="13"/>
    <m/>
    <s v="26"/>
    <m/>
    <m/>
    <m/>
    <x v="81"/>
    <n v="20"/>
    <n v="9557071"/>
    <n v="18488"/>
    <n v="2279"/>
    <n v="1461"/>
    <n v="80"/>
    <m/>
    <m/>
  </r>
  <r>
    <s v="Nordeste"/>
    <x v="13"/>
    <m/>
    <s v="26"/>
    <m/>
    <m/>
    <m/>
    <x v="82"/>
    <n v="21"/>
    <n v="9557071"/>
    <n v="19452"/>
    <n v="964"/>
    <n v="1516"/>
    <n v="55"/>
    <m/>
    <m/>
  </r>
  <r>
    <s v="Nordeste"/>
    <x v="13"/>
    <m/>
    <s v="26"/>
    <m/>
    <m/>
    <m/>
    <x v="83"/>
    <n v="21"/>
    <n v="9557071"/>
    <n v="20094"/>
    <n v="642"/>
    <n v="1640"/>
    <n v="124"/>
    <m/>
    <m/>
  </r>
  <r>
    <s v="Nordeste"/>
    <x v="13"/>
    <m/>
    <s v="26"/>
    <m/>
    <m/>
    <m/>
    <x v="84"/>
    <n v="21"/>
    <n v="9557071"/>
    <n v="21242"/>
    <n v="1148"/>
    <n v="1741"/>
    <n v="101"/>
    <m/>
    <m/>
  </r>
  <r>
    <s v="Nordeste"/>
    <x v="13"/>
    <m/>
    <s v="26"/>
    <m/>
    <m/>
    <m/>
    <x v="85"/>
    <n v="21"/>
    <n v="9557071"/>
    <n v="22560"/>
    <n v="1318"/>
    <n v="1834"/>
    <n v="93"/>
    <m/>
    <m/>
  </r>
  <r>
    <s v="Nordeste"/>
    <x v="13"/>
    <m/>
    <s v="26"/>
    <m/>
    <m/>
    <m/>
    <x v="86"/>
    <n v="21"/>
    <n v="9557071"/>
    <n v="23911"/>
    <n v="1351"/>
    <n v="1925"/>
    <n v="91"/>
    <m/>
    <m/>
  </r>
  <r>
    <s v="Nordeste"/>
    <x v="13"/>
    <m/>
    <s v="26"/>
    <m/>
    <m/>
    <m/>
    <x v="87"/>
    <n v="21"/>
    <n v="9557071"/>
    <n v="25760"/>
    <n v="1849"/>
    <n v="2057"/>
    <n v="132"/>
    <m/>
    <m/>
  </r>
  <r>
    <s v="Nordeste"/>
    <x v="13"/>
    <m/>
    <s v="26"/>
    <m/>
    <m/>
    <m/>
    <x v="88"/>
    <n v="21"/>
    <n v="9557071"/>
    <n v="26786"/>
    <n v="1026"/>
    <n v="2144"/>
    <n v="87"/>
    <m/>
    <m/>
  </r>
  <r>
    <s v="Nordeste"/>
    <x v="13"/>
    <m/>
    <s v="26"/>
    <m/>
    <m/>
    <m/>
    <x v="89"/>
    <n v="22"/>
    <n v="9557071"/>
    <n v="27759"/>
    <n v="973"/>
    <n v="2200"/>
    <n v="56"/>
    <m/>
    <m/>
  </r>
  <r>
    <s v="Nordeste"/>
    <x v="13"/>
    <m/>
    <s v="26"/>
    <m/>
    <m/>
    <m/>
    <x v="90"/>
    <n v="22"/>
    <n v="9557071"/>
    <n v="28366"/>
    <n v="607"/>
    <n v="2248"/>
    <n v="48"/>
    <m/>
    <m/>
  </r>
  <r>
    <s v="Nordeste"/>
    <x v="13"/>
    <m/>
    <s v="26"/>
    <m/>
    <m/>
    <m/>
    <x v="91"/>
    <n v="22"/>
    <n v="9557071"/>
    <n v="28854"/>
    <n v="488"/>
    <n v="2328"/>
    <n v="80"/>
    <m/>
    <m/>
  </r>
  <r>
    <s v="Nordeste"/>
    <x v="13"/>
    <m/>
    <s v="26"/>
    <m/>
    <m/>
    <m/>
    <x v="92"/>
    <n v="22"/>
    <n v="9557071"/>
    <n v="29919"/>
    <n v="1065"/>
    <n v="2468"/>
    <n v="140"/>
    <m/>
    <m/>
  </r>
  <r>
    <s v="Nordeste"/>
    <x v="13"/>
    <m/>
    <s v="26"/>
    <m/>
    <m/>
    <m/>
    <x v="93"/>
    <n v="22"/>
    <n v="9557071"/>
    <n v="30713"/>
    <n v="794"/>
    <n v="2566"/>
    <n v="98"/>
    <m/>
    <m/>
  </r>
  <r>
    <s v="Nordeste"/>
    <x v="13"/>
    <m/>
    <s v="26"/>
    <m/>
    <m/>
    <m/>
    <x v="94"/>
    <n v="22"/>
    <n v="9557071"/>
    <n v="32255"/>
    <n v="1542"/>
    <n v="2669"/>
    <n v="103"/>
    <m/>
    <m/>
  </r>
  <r>
    <s v="Nordeste"/>
    <x v="13"/>
    <m/>
    <s v="26"/>
    <m/>
    <m/>
    <m/>
    <x v="95"/>
    <n v="22"/>
    <n v="9557071"/>
    <n v="33427"/>
    <n v="1172"/>
    <n v="2740"/>
    <n v="71"/>
    <m/>
    <m/>
  </r>
  <r>
    <s v="Nordeste"/>
    <x v="13"/>
    <m/>
    <s v="26"/>
    <m/>
    <m/>
    <m/>
    <x v="96"/>
    <n v="23"/>
    <n v="9557071"/>
    <n v="34450"/>
    <n v="1023"/>
    <n v="2807"/>
    <n v="67"/>
    <m/>
    <m/>
  </r>
  <r>
    <s v="Nordeste"/>
    <x v="13"/>
    <m/>
    <s v="26"/>
    <m/>
    <m/>
    <m/>
    <x v="97"/>
    <n v="23"/>
    <n v="9557071"/>
    <n v="34900"/>
    <n v="450"/>
    <n v="2875"/>
    <n v="68"/>
    <m/>
    <m/>
  </r>
  <r>
    <s v="Nordeste"/>
    <x v="13"/>
    <m/>
    <s v="26"/>
    <m/>
    <m/>
    <m/>
    <x v="98"/>
    <n v="23"/>
    <n v="9557071"/>
    <n v="35508"/>
    <n v="608"/>
    <n v="2933"/>
    <n v="58"/>
    <m/>
    <m/>
  </r>
  <r>
    <s v="Nordeste"/>
    <x v="13"/>
    <m/>
    <s v="26"/>
    <m/>
    <m/>
    <m/>
    <x v="99"/>
    <n v="23"/>
    <n v="9557071"/>
    <n v="36463"/>
    <n v="955"/>
    <n v="3012"/>
    <n v="79"/>
    <m/>
    <m/>
  </r>
  <r>
    <s v="Nordeste"/>
    <x v="13"/>
    <m/>
    <s v="26"/>
    <m/>
    <m/>
    <m/>
    <x v="100"/>
    <n v="23"/>
    <n v="9557071"/>
    <n v="37507"/>
    <n v="1044"/>
    <n v="3134"/>
    <n v="122"/>
    <m/>
    <m/>
  </r>
  <r>
    <s v="Nordeste"/>
    <x v="13"/>
    <m/>
    <s v="26"/>
    <m/>
    <m/>
    <m/>
    <x v="101"/>
    <n v="23"/>
    <n v="9557071"/>
    <n v="38511"/>
    <n v="1004"/>
    <n v="3205"/>
    <n v="71"/>
    <m/>
    <m/>
  </r>
  <r>
    <s v="Nordeste"/>
    <x v="13"/>
    <m/>
    <s v="26"/>
    <m/>
    <m/>
    <m/>
    <x v="102"/>
    <n v="23"/>
    <n v="9557071"/>
    <n v="39361"/>
    <n v="850"/>
    <n v="3270"/>
    <n v="65"/>
    <m/>
    <m/>
  </r>
  <r>
    <s v="Nordeste"/>
    <x v="13"/>
    <m/>
    <s v="26"/>
    <m/>
    <m/>
    <m/>
    <x v="103"/>
    <n v="24"/>
    <n v="9557071"/>
    <n v="40242"/>
    <n v="881"/>
    <n v="3305"/>
    <n v="35"/>
    <m/>
    <m/>
  </r>
  <r>
    <s v="Nordeste"/>
    <x v="13"/>
    <m/>
    <s v="26"/>
    <m/>
    <m/>
    <m/>
    <x v="104"/>
    <n v="24"/>
    <n v="9557071"/>
    <n v="40705"/>
    <n v="463"/>
    <n v="3350"/>
    <n v="45"/>
    <m/>
    <m/>
  </r>
  <r>
    <s v="Nordeste"/>
    <x v="13"/>
    <m/>
    <s v="26"/>
    <m/>
    <m/>
    <m/>
    <x v="105"/>
    <n v="24"/>
    <n v="9557071"/>
    <n v="41010"/>
    <n v="305"/>
    <n v="3453"/>
    <n v="103"/>
    <m/>
    <m/>
  </r>
  <r>
    <s v="Nordeste"/>
    <x v="13"/>
    <m/>
    <s v="26"/>
    <m/>
    <m/>
    <m/>
    <x v="106"/>
    <n v="24"/>
    <n v="9557071"/>
    <n v="41935"/>
    <n v="925"/>
    <n v="3531"/>
    <n v="78"/>
    <m/>
    <m/>
  </r>
  <r>
    <s v="Nordeste"/>
    <x v="13"/>
    <m/>
    <s v="26"/>
    <m/>
    <m/>
    <m/>
    <x v="107"/>
    <n v="24"/>
    <n v="9557071"/>
    <n v="42994"/>
    <n v="1059"/>
    <n v="3633"/>
    <n v="102"/>
    <m/>
    <m/>
  </r>
  <r>
    <s v="Nordeste"/>
    <x v="13"/>
    <m/>
    <s v="26"/>
    <m/>
    <m/>
    <m/>
    <x v="108"/>
    <n v="24"/>
    <n v="9557071"/>
    <n v="43872"/>
    <n v="878"/>
    <n v="3694"/>
    <n v="61"/>
    <m/>
    <m/>
  </r>
  <r>
    <s v="Nordeste"/>
    <x v="13"/>
    <m/>
    <s v="26"/>
    <m/>
    <m/>
    <m/>
    <x v="109"/>
    <n v="24"/>
    <n v="9557071"/>
    <n v="44671"/>
    <n v="799"/>
    <n v="3784"/>
    <n v="90"/>
    <m/>
    <m/>
  </r>
  <r>
    <s v="Nordeste"/>
    <x v="13"/>
    <m/>
    <s v="26"/>
    <m/>
    <m/>
    <m/>
    <x v="110"/>
    <n v="25"/>
    <n v="9557071"/>
    <n v="45261"/>
    <n v="590"/>
    <n v="3855"/>
    <n v="71"/>
    <m/>
    <m/>
  </r>
  <r>
    <s v="Nordeste"/>
    <x v="13"/>
    <m/>
    <s v="26"/>
    <m/>
    <m/>
    <m/>
    <x v="111"/>
    <n v="25"/>
    <n v="9557071"/>
    <n v="45507"/>
    <n v="246"/>
    <n v="3886"/>
    <n v="31"/>
    <m/>
    <m/>
  </r>
  <r>
    <s v="Nordeste"/>
    <x v="13"/>
    <m/>
    <s v="26"/>
    <m/>
    <m/>
    <m/>
    <x v="112"/>
    <n v="25"/>
    <n v="9557071"/>
    <n v="46427"/>
    <n v="920"/>
    <n v="3959"/>
    <n v="73"/>
    <m/>
    <m/>
  </r>
  <r>
    <s v="Nordeste"/>
    <x v="13"/>
    <m/>
    <s v="26"/>
    <m/>
    <m/>
    <m/>
    <x v="113"/>
    <n v="25"/>
    <n v="9557071"/>
    <n v="47446"/>
    <n v="1019"/>
    <n v="4009"/>
    <n v="50"/>
    <m/>
    <m/>
  </r>
  <r>
    <s v="Nordeste"/>
    <x v="13"/>
    <m/>
    <s v="26"/>
    <m/>
    <m/>
    <m/>
    <x v="114"/>
    <n v="25"/>
    <n v="9557071"/>
    <n v="48626"/>
    <n v="1180"/>
    <n v="4057"/>
    <n v="48"/>
    <m/>
    <m/>
  </r>
  <r>
    <s v="Nordeste"/>
    <x v="13"/>
    <m/>
    <s v="26"/>
    <m/>
    <m/>
    <m/>
    <x v="115"/>
    <n v="25"/>
    <n v="9557071"/>
    <n v="49720"/>
    <n v="1094"/>
    <n v="4102"/>
    <n v="45"/>
    <m/>
    <m/>
  </r>
  <r>
    <s v="Nordeste"/>
    <x v="13"/>
    <m/>
    <s v="26"/>
    <m/>
    <m/>
    <m/>
    <x v="116"/>
    <n v="25"/>
    <n v="9557071"/>
    <n v="51118"/>
    <n v="1398"/>
    <n v="4148"/>
    <n v="46"/>
    <m/>
    <m/>
  </r>
  <r>
    <s v="Nordeste"/>
    <x v="13"/>
    <m/>
    <s v="26"/>
    <m/>
    <m/>
    <m/>
    <x v="117"/>
    <n v="26"/>
    <n v="9557071"/>
    <n v="52113"/>
    <n v="995"/>
    <n v="4234"/>
    <n v="86"/>
    <m/>
    <m/>
  </r>
  <r>
    <s v="Nordeste"/>
    <x v="13"/>
    <m/>
    <s v="26"/>
    <m/>
    <m/>
    <m/>
    <x v="118"/>
    <n v="26"/>
    <n v="9557071"/>
    <n v="52494"/>
    <n v="381"/>
    <n v="4252"/>
    <n v="18"/>
    <m/>
    <m/>
  </r>
  <r>
    <s v="Nordeste"/>
    <x v="13"/>
    <m/>
    <s v="26"/>
    <m/>
    <m/>
    <m/>
    <x v="119"/>
    <n v="26"/>
    <n v="9557071"/>
    <n v="52831"/>
    <n v="337"/>
    <n v="4339"/>
    <n v="87"/>
    <m/>
    <m/>
  </r>
  <r>
    <s v="Nordeste"/>
    <x v="13"/>
    <m/>
    <s v="26"/>
    <m/>
    <m/>
    <m/>
    <x v="120"/>
    <n v="26"/>
    <n v="9557071"/>
    <n v="54022"/>
    <n v="1191"/>
    <n v="4425"/>
    <n v="86"/>
    <m/>
    <m/>
  </r>
  <r>
    <s v="Nordeste"/>
    <x v="13"/>
    <m/>
    <s v="26"/>
    <m/>
    <m/>
    <m/>
    <x v="121"/>
    <n v="26"/>
    <n v="9557071"/>
    <n v="55136"/>
    <n v="1114"/>
    <n v="4488"/>
    <n v="63"/>
    <m/>
    <m/>
  </r>
  <r>
    <s v="Nordeste"/>
    <x v="13"/>
    <m/>
    <s v="26"/>
    <m/>
    <m/>
    <m/>
    <x v="122"/>
    <n v="26"/>
    <n v="9557071"/>
    <n v="55804"/>
    <n v="668"/>
    <n v="4610"/>
    <n v="122"/>
    <m/>
    <m/>
  </r>
  <r>
    <s v="Nordeste"/>
    <x v="13"/>
    <m/>
    <s v="26"/>
    <m/>
    <m/>
    <m/>
    <x v="123"/>
    <n v="26"/>
    <n v="9557071"/>
    <n v="57089"/>
    <n v="1285"/>
    <n v="4708"/>
    <n v="98"/>
    <m/>
    <m/>
  </r>
  <r>
    <s v="Nordeste"/>
    <x v="13"/>
    <m/>
    <s v="26"/>
    <m/>
    <m/>
    <m/>
    <x v="124"/>
    <n v="27"/>
    <n v="9557071"/>
    <n v="58107"/>
    <n v="1018"/>
    <n v="4751"/>
    <n v="43"/>
    <m/>
    <m/>
  </r>
  <r>
    <s v="Nordeste"/>
    <x v="13"/>
    <m/>
    <s v="26"/>
    <m/>
    <m/>
    <m/>
    <x v="125"/>
    <n v="27"/>
    <n v="9557071"/>
    <n v="58476"/>
    <n v="369"/>
    <n v="4782"/>
    <n v="31"/>
    <m/>
    <m/>
  </r>
  <r>
    <s v="Nordeste"/>
    <x v="13"/>
    <m/>
    <s v="26"/>
    <m/>
    <m/>
    <m/>
    <x v="126"/>
    <n v="27"/>
    <n v="9557071"/>
    <n v="58858"/>
    <n v="382"/>
    <n v="4829"/>
    <n v="47"/>
    <m/>
    <m/>
  </r>
  <r>
    <s v="Nordeste"/>
    <x v="13"/>
    <m/>
    <s v="26"/>
    <m/>
    <m/>
    <m/>
    <x v="127"/>
    <n v="27"/>
    <n v="9557071"/>
    <n v="59705"/>
    <n v="847"/>
    <n v="4894"/>
    <n v="65"/>
    <m/>
    <m/>
  </r>
  <r>
    <s v="Nordeste"/>
    <x v="13"/>
    <m/>
    <s v="26"/>
    <m/>
    <m/>
    <m/>
    <x v="128"/>
    <n v="27"/>
    <n v="9557071"/>
    <n v="61119"/>
    <n v="1414"/>
    <n v="4968"/>
    <n v="74"/>
    <m/>
    <m/>
  </r>
  <r>
    <s v="Nordeste"/>
    <x v="13"/>
    <m/>
    <s v="26"/>
    <m/>
    <m/>
    <m/>
    <x v="129"/>
    <n v="27"/>
    <n v="9557071"/>
    <n v="62362"/>
    <n v="1243"/>
    <n v="5068"/>
    <n v="100"/>
    <m/>
    <m/>
  </r>
  <r>
    <s v="Nordeste"/>
    <x v="13"/>
    <m/>
    <s v="26"/>
    <m/>
    <m/>
    <m/>
    <x v="130"/>
    <n v="27"/>
    <n v="9557071"/>
    <n v="63457"/>
    <n v="1095"/>
    <n v="5116"/>
    <n v="48"/>
    <m/>
    <m/>
  </r>
  <r>
    <s v="Nordeste"/>
    <x v="13"/>
    <m/>
    <s v="26"/>
    <m/>
    <m/>
    <m/>
    <x v="131"/>
    <n v="28"/>
    <n v="9557071"/>
    <n v="65129"/>
    <n v="1672"/>
    <n v="5143"/>
    <n v="27"/>
    <m/>
    <m/>
  </r>
  <r>
    <s v="Nordeste"/>
    <x v="13"/>
    <m/>
    <s v="26"/>
    <m/>
    <m/>
    <m/>
    <x v="132"/>
    <n v="28"/>
    <n v="9557071"/>
    <n v="65642"/>
    <n v="513"/>
    <n v="5163"/>
    <n v="20"/>
    <m/>
    <m/>
  </r>
  <r>
    <s v="Nordeste"/>
    <x v="13"/>
    <m/>
    <s v="26"/>
    <m/>
    <m/>
    <m/>
    <x v="133"/>
    <n v="28"/>
    <n v="9557071"/>
    <n v="66151"/>
    <n v="509"/>
    <n v="5234"/>
    <n v="71"/>
    <m/>
    <m/>
  </r>
  <r>
    <s v="Nordeste"/>
    <x v="13"/>
    <m/>
    <s v="26"/>
    <m/>
    <m/>
    <m/>
    <x v="134"/>
    <n v="28"/>
    <n v="9557071"/>
    <n v="67604"/>
    <n v="1453"/>
    <n v="5323"/>
    <n v="89"/>
    <m/>
    <m/>
  </r>
  <r>
    <s v="Nordeste"/>
    <x v="14"/>
    <m/>
    <s v="27"/>
    <m/>
    <m/>
    <m/>
    <x v="0"/>
    <n v="9"/>
    <n v="3337357"/>
    <n v="0"/>
    <n v="0"/>
    <n v="0"/>
    <n v="0"/>
    <m/>
    <m/>
  </r>
  <r>
    <s v="Nordeste"/>
    <x v="14"/>
    <m/>
    <s v="27"/>
    <m/>
    <m/>
    <m/>
    <x v="1"/>
    <n v="9"/>
    <n v="3337357"/>
    <n v="0"/>
    <n v="0"/>
    <n v="0"/>
    <n v="0"/>
    <m/>
    <m/>
  </r>
  <r>
    <s v="Nordeste"/>
    <x v="14"/>
    <m/>
    <s v="27"/>
    <m/>
    <m/>
    <m/>
    <x v="2"/>
    <n v="9"/>
    <n v="3337357"/>
    <n v="0"/>
    <n v="0"/>
    <n v="0"/>
    <n v="0"/>
    <m/>
    <m/>
  </r>
  <r>
    <s v="Nordeste"/>
    <x v="14"/>
    <m/>
    <s v="27"/>
    <m/>
    <m/>
    <m/>
    <x v="3"/>
    <n v="9"/>
    <n v="3337357"/>
    <n v="0"/>
    <n v="0"/>
    <n v="0"/>
    <n v="0"/>
    <m/>
    <m/>
  </r>
  <r>
    <s v="Nordeste"/>
    <x v="14"/>
    <m/>
    <s v="27"/>
    <m/>
    <m/>
    <m/>
    <x v="4"/>
    <n v="9"/>
    <n v="3337357"/>
    <n v="0"/>
    <n v="0"/>
    <n v="0"/>
    <n v="0"/>
    <m/>
    <m/>
  </r>
  <r>
    <s v="Nordeste"/>
    <x v="14"/>
    <m/>
    <s v="27"/>
    <m/>
    <m/>
    <m/>
    <x v="5"/>
    <n v="10"/>
    <n v="3337357"/>
    <n v="0"/>
    <n v="0"/>
    <n v="0"/>
    <n v="0"/>
    <m/>
    <m/>
  </r>
  <r>
    <s v="Nordeste"/>
    <x v="14"/>
    <m/>
    <s v="27"/>
    <m/>
    <m/>
    <m/>
    <x v="6"/>
    <n v="10"/>
    <n v="3337357"/>
    <n v="0"/>
    <n v="0"/>
    <n v="0"/>
    <n v="0"/>
    <m/>
    <m/>
  </r>
  <r>
    <s v="Nordeste"/>
    <x v="14"/>
    <m/>
    <s v="27"/>
    <m/>
    <m/>
    <m/>
    <x v="7"/>
    <n v="10"/>
    <n v="3337357"/>
    <n v="0"/>
    <n v="0"/>
    <n v="0"/>
    <n v="0"/>
    <m/>
    <m/>
  </r>
  <r>
    <s v="Nordeste"/>
    <x v="14"/>
    <m/>
    <s v="27"/>
    <m/>
    <m/>
    <m/>
    <x v="8"/>
    <n v="10"/>
    <n v="3337357"/>
    <n v="0"/>
    <n v="0"/>
    <n v="0"/>
    <n v="0"/>
    <m/>
    <m/>
  </r>
  <r>
    <s v="Nordeste"/>
    <x v="14"/>
    <m/>
    <s v="27"/>
    <m/>
    <m/>
    <m/>
    <x v="9"/>
    <n v="10"/>
    <n v="3337357"/>
    <n v="0"/>
    <n v="0"/>
    <n v="0"/>
    <n v="0"/>
    <m/>
    <m/>
  </r>
  <r>
    <s v="Nordeste"/>
    <x v="14"/>
    <m/>
    <s v="27"/>
    <m/>
    <m/>
    <m/>
    <x v="10"/>
    <n v="10"/>
    <n v="3337357"/>
    <n v="0"/>
    <n v="0"/>
    <n v="0"/>
    <n v="0"/>
    <m/>
    <m/>
  </r>
  <r>
    <s v="Nordeste"/>
    <x v="14"/>
    <m/>
    <s v="27"/>
    <m/>
    <m/>
    <m/>
    <x v="11"/>
    <n v="10"/>
    <n v="3337357"/>
    <n v="0"/>
    <n v="0"/>
    <n v="0"/>
    <n v="0"/>
    <m/>
    <m/>
  </r>
  <r>
    <s v="Nordeste"/>
    <x v="14"/>
    <m/>
    <s v="27"/>
    <m/>
    <m/>
    <m/>
    <x v="12"/>
    <n v="11"/>
    <n v="3337357"/>
    <n v="1"/>
    <n v="1"/>
    <n v="0"/>
    <n v="0"/>
    <m/>
    <m/>
  </r>
  <r>
    <s v="Nordeste"/>
    <x v="14"/>
    <m/>
    <s v="27"/>
    <m/>
    <m/>
    <m/>
    <x v="13"/>
    <n v="11"/>
    <n v="3337357"/>
    <n v="1"/>
    <n v="0"/>
    <n v="0"/>
    <n v="0"/>
    <m/>
    <m/>
  </r>
  <r>
    <s v="Nordeste"/>
    <x v="14"/>
    <m/>
    <s v="27"/>
    <m/>
    <m/>
    <m/>
    <x v="14"/>
    <n v="11"/>
    <n v="3337357"/>
    <n v="1"/>
    <n v="0"/>
    <n v="0"/>
    <n v="0"/>
    <m/>
    <m/>
  </r>
  <r>
    <s v="Nordeste"/>
    <x v="14"/>
    <m/>
    <s v="27"/>
    <m/>
    <m/>
    <m/>
    <x v="15"/>
    <n v="11"/>
    <n v="3337357"/>
    <n v="1"/>
    <n v="0"/>
    <n v="0"/>
    <n v="0"/>
    <m/>
    <m/>
  </r>
  <r>
    <s v="Nordeste"/>
    <x v="14"/>
    <m/>
    <s v="27"/>
    <m/>
    <m/>
    <m/>
    <x v="16"/>
    <n v="11"/>
    <n v="3337357"/>
    <n v="1"/>
    <n v="0"/>
    <n v="0"/>
    <n v="0"/>
    <m/>
    <m/>
  </r>
  <r>
    <s v="Nordeste"/>
    <x v="14"/>
    <m/>
    <s v="27"/>
    <m/>
    <m/>
    <m/>
    <x v="17"/>
    <n v="11"/>
    <n v="3337357"/>
    <n v="1"/>
    <n v="0"/>
    <n v="0"/>
    <n v="0"/>
    <m/>
    <m/>
  </r>
  <r>
    <s v="Nordeste"/>
    <x v="14"/>
    <m/>
    <s v="27"/>
    <m/>
    <m/>
    <m/>
    <x v="18"/>
    <n v="11"/>
    <n v="3337357"/>
    <n v="1"/>
    <n v="0"/>
    <n v="0"/>
    <n v="0"/>
    <m/>
    <m/>
  </r>
  <r>
    <s v="Nordeste"/>
    <x v="14"/>
    <m/>
    <s v="27"/>
    <m/>
    <m/>
    <m/>
    <x v="19"/>
    <n v="12"/>
    <n v="3337357"/>
    <n v="1"/>
    <n v="0"/>
    <n v="0"/>
    <n v="0"/>
    <m/>
    <m/>
  </r>
  <r>
    <s v="Nordeste"/>
    <x v="14"/>
    <m/>
    <s v="27"/>
    <m/>
    <m/>
    <m/>
    <x v="20"/>
    <n v="12"/>
    <n v="3337357"/>
    <n v="1"/>
    <n v="0"/>
    <n v="0"/>
    <n v="0"/>
    <m/>
    <m/>
  </r>
  <r>
    <s v="Nordeste"/>
    <x v="14"/>
    <m/>
    <s v="27"/>
    <m/>
    <m/>
    <m/>
    <x v="21"/>
    <n v="12"/>
    <n v="3337357"/>
    <n v="1"/>
    <n v="0"/>
    <n v="0"/>
    <n v="0"/>
    <m/>
    <m/>
  </r>
  <r>
    <s v="Nordeste"/>
    <x v="14"/>
    <m/>
    <s v="27"/>
    <m/>
    <m/>
    <m/>
    <x v="22"/>
    <n v="12"/>
    <n v="3337357"/>
    <n v="1"/>
    <n v="0"/>
    <n v="0"/>
    <n v="0"/>
    <m/>
    <m/>
  </r>
  <r>
    <s v="Nordeste"/>
    <x v="14"/>
    <m/>
    <s v="27"/>
    <m/>
    <m/>
    <m/>
    <x v="23"/>
    <n v="12"/>
    <n v="3337357"/>
    <n v="4"/>
    <n v="3"/>
    <n v="0"/>
    <n v="0"/>
    <m/>
    <m/>
  </r>
  <r>
    <s v="Nordeste"/>
    <x v="14"/>
    <m/>
    <s v="27"/>
    <m/>
    <m/>
    <m/>
    <x v="24"/>
    <n v="12"/>
    <n v="3337357"/>
    <n v="5"/>
    <n v="1"/>
    <n v="0"/>
    <n v="0"/>
    <m/>
    <m/>
  </r>
  <r>
    <s v="Nordeste"/>
    <x v="14"/>
    <m/>
    <s v="27"/>
    <m/>
    <m/>
    <m/>
    <x v="25"/>
    <n v="12"/>
    <n v="3337357"/>
    <n v="7"/>
    <n v="2"/>
    <n v="0"/>
    <n v="0"/>
    <m/>
    <m/>
  </r>
  <r>
    <s v="Nordeste"/>
    <x v="14"/>
    <m/>
    <s v="27"/>
    <m/>
    <m/>
    <m/>
    <x v="26"/>
    <n v="13"/>
    <n v="3337357"/>
    <n v="7"/>
    <n v="0"/>
    <n v="0"/>
    <n v="0"/>
    <m/>
    <m/>
  </r>
  <r>
    <s v="Nordeste"/>
    <x v="14"/>
    <m/>
    <s v="27"/>
    <m/>
    <m/>
    <m/>
    <x v="27"/>
    <n v="13"/>
    <n v="3337357"/>
    <n v="7"/>
    <n v="0"/>
    <n v="0"/>
    <n v="0"/>
    <m/>
    <m/>
  </r>
  <r>
    <s v="Nordeste"/>
    <x v="14"/>
    <m/>
    <s v="27"/>
    <m/>
    <m/>
    <m/>
    <x v="28"/>
    <n v="13"/>
    <n v="3337357"/>
    <n v="9"/>
    <n v="2"/>
    <n v="0"/>
    <n v="0"/>
    <m/>
    <m/>
  </r>
  <r>
    <s v="Nordeste"/>
    <x v="14"/>
    <m/>
    <s v="27"/>
    <m/>
    <m/>
    <m/>
    <x v="29"/>
    <n v="13"/>
    <n v="3337357"/>
    <n v="11"/>
    <n v="2"/>
    <n v="0"/>
    <n v="0"/>
    <m/>
    <m/>
  </r>
  <r>
    <s v="Nordeste"/>
    <x v="14"/>
    <m/>
    <s v="27"/>
    <m/>
    <m/>
    <m/>
    <x v="30"/>
    <n v="13"/>
    <n v="3337357"/>
    <n v="11"/>
    <n v="0"/>
    <n v="0"/>
    <n v="0"/>
    <m/>
    <m/>
  </r>
  <r>
    <s v="Nordeste"/>
    <x v="14"/>
    <m/>
    <s v="27"/>
    <m/>
    <m/>
    <m/>
    <x v="31"/>
    <n v="13"/>
    <n v="3337357"/>
    <n v="11"/>
    <n v="0"/>
    <n v="0"/>
    <n v="0"/>
    <m/>
    <m/>
  </r>
  <r>
    <s v="Nordeste"/>
    <x v="14"/>
    <m/>
    <s v="27"/>
    <m/>
    <m/>
    <m/>
    <x v="32"/>
    <n v="13"/>
    <n v="3337357"/>
    <n v="14"/>
    <n v="3"/>
    <n v="0"/>
    <n v="0"/>
    <m/>
    <m/>
  </r>
  <r>
    <s v="Nordeste"/>
    <x v="14"/>
    <m/>
    <s v="27"/>
    <m/>
    <m/>
    <m/>
    <x v="33"/>
    <n v="14"/>
    <n v="3337357"/>
    <n v="17"/>
    <n v="3"/>
    <n v="0"/>
    <n v="0"/>
    <m/>
    <m/>
  </r>
  <r>
    <s v="Nordeste"/>
    <x v="14"/>
    <m/>
    <s v="27"/>
    <m/>
    <m/>
    <m/>
    <x v="34"/>
    <n v="14"/>
    <n v="3337357"/>
    <n v="17"/>
    <n v="0"/>
    <n v="0"/>
    <n v="0"/>
    <m/>
    <m/>
  </r>
  <r>
    <s v="Nordeste"/>
    <x v="14"/>
    <m/>
    <s v="27"/>
    <m/>
    <m/>
    <m/>
    <x v="35"/>
    <n v="14"/>
    <n v="3337357"/>
    <n v="18"/>
    <n v="1"/>
    <n v="1"/>
    <n v="1"/>
    <m/>
    <m/>
  </r>
  <r>
    <s v="Nordeste"/>
    <x v="14"/>
    <m/>
    <s v="27"/>
    <m/>
    <m/>
    <m/>
    <x v="36"/>
    <n v="14"/>
    <n v="3337357"/>
    <n v="18"/>
    <n v="0"/>
    <n v="1"/>
    <n v="0"/>
    <m/>
    <m/>
  </r>
  <r>
    <s v="Nordeste"/>
    <x v="14"/>
    <m/>
    <s v="27"/>
    <m/>
    <m/>
    <m/>
    <x v="37"/>
    <n v="14"/>
    <n v="3337357"/>
    <n v="18"/>
    <n v="0"/>
    <n v="1"/>
    <n v="0"/>
    <m/>
    <m/>
  </r>
  <r>
    <s v="Nordeste"/>
    <x v="14"/>
    <m/>
    <s v="27"/>
    <m/>
    <m/>
    <m/>
    <x v="38"/>
    <n v="14"/>
    <n v="3337357"/>
    <n v="22"/>
    <n v="4"/>
    <n v="2"/>
    <n v="1"/>
    <m/>
    <m/>
  </r>
  <r>
    <s v="Nordeste"/>
    <x v="14"/>
    <m/>
    <s v="27"/>
    <m/>
    <m/>
    <m/>
    <x v="39"/>
    <n v="14"/>
    <n v="3337357"/>
    <n v="23"/>
    <n v="1"/>
    <n v="2"/>
    <n v="0"/>
    <m/>
    <m/>
  </r>
  <r>
    <s v="Nordeste"/>
    <x v="14"/>
    <m/>
    <s v="27"/>
    <m/>
    <m/>
    <m/>
    <x v="40"/>
    <n v="15"/>
    <n v="3337357"/>
    <n v="28"/>
    <n v="5"/>
    <n v="2"/>
    <n v="0"/>
    <m/>
    <m/>
  </r>
  <r>
    <s v="Nordeste"/>
    <x v="14"/>
    <m/>
    <s v="27"/>
    <m/>
    <m/>
    <m/>
    <x v="41"/>
    <n v="15"/>
    <n v="3337357"/>
    <n v="31"/>
    <n v="3"/>
    <n v="2"/>
    <n v="0"/>
    <m/>
    <m/>
  </r>
  <r>
    <s v="Nordeste"/>
    <x v="14"/>
    <m/>
    <s v="27"/>
    <m/>
    <m/>
    <m/>
    <x v="42"/>
    <n v="15"/>
    <n v="3337357"/>
    <n v="32"/>
    <n v="1"/>
    <n v="2"/>
    <n v="0"/>
    <m/>
    <m/>
  </r>
  <r>
    <s v="Nordeste"/>
    <x v="14"/>
    <m/>
    <s v="27"/>
    <m/>
    <m/>
    <m/>
    <x v="43"/>
    <n v="15"/>
    <n v="3337357"/>
    <n v="37"/>
    <n v="5"/>
    <n v="2"/>
    <n v="0"/>
    <m/>
    <m/>
  </r>
  <r>
    <s v="Nordeste"/>
    <x v="14"/>
    <m/>
    <s v="27"/>
    <m/>
    <m/>
    <m/>
    <x v="44"/>
    <n v="15"/>
    <n v="3337357"/>
    <n v="37"/>
    <n v="0"/>
    <n v="3"/>
    <n v="1"/>
    <m/>
    <m/>
  </r>
  <r>
    <s v="Nordeste"/>
    <x v="14"/>
    <m/>
    <s v="27"/>
    <m/>
    <m/>
    <m/>
    <x v="45"/>
    <n v="15"/>
    <n v="3337357"/>
    <n v="45"/>
    <n v="8"/>
    <n v="3"/>
    <n v="0"/>
    <m/>
    <m/>
  </r>
  <r>
    <s v="Nordeste"/>
    <x v="14"/>
    <m/>
    <s v="27"/>
    <m/>
    <m/>
    <m/>
    <x v="46"/>
    <n v="15"/>
    <n v="3337357"/>
    <n v="48"/>
    <n v="3"/>
    <n v="3"/>
    <n v="0"/>
    <m/>
    <m/>
  </r>
  <r>
    <s v="Nordeste"/>
    <x v="14"/>
    <m/>
    <s v="27"/>
    <m/>
    <m/>
    <m/>
    <x v="47"/>
    <n v="16"/>
    <n v="3337357"/>
    <n v="48"/>
    <n v="0"/>
    <n v="3"/>
    <n v="0"/>
    <m/>
    <m/>
  </r>
  <r>
    <s v="Nordeste"/>
    <x v="14"/>
    <m/>
    <s v="27"/>
    <m/>
    <m/>
    <m/>
    <x v="48"/>
    <n v="16"/>
    <n v="3337357"/>
    <n v="50"/>
    <n v="2"/>
    <n v="3"/>
    <n v="0"/>
    <m/>
    <m/>
  </r>
  <r>
    <s v="Nordeste"/>
    <x v="14"/>
    <m/>
    <s v="27"/>
    <m/>
    <m/>
    <m/>
    <x v="49"/>
    <n v="16"/>
    <n v="3337357"/>
    <n v="72"/>
    <n v="22"/>
    <n v="4"/>
    <n v="1"/>
    <m/>
    <m/>
  </r>
  <r>
    <s v="Nordeste"/>
    <x v="14"/>
    <m/>
    <s v="27"/>
    <m/>
    <m/>
    <m/>
    <x v="50"/>
    <n v="16"/>
    <n v="3337357"/>
    <n v="82"/>
    <n v="10"/>
    <n v="5"/>
    <n v="1"/>
    <m/>
    <m/>
  </r>
  <r>
    <s v="Nordeste"/>
    <x v="14"/>
    <m/>
    <s v="27"/>
    <m/>
    <m/>
    <m/>
    <x v="51"/>
    <n v="16"/>
    <n v="3337357"/>
    <n v="89"/>
    <n v="7"/>
    <n v="5"/>
    <n v="0"/>
    <m/>
    <m/>
  </r>
  <r>
    <s v="Nordeste"/>
    <x v="14"/>
    <m/>
    <s v="27"/>
    <m/>
    <m/>
    <m/>
    <x v="52"/>
    <n v="16"/>
    <n v="3337357"/>
    <n v="110"/>
    <n v="21"/>
    <n v="7"/>
    <n v="2"/>
    <m/>
    <m/>
  </r>
  <r>
    <s v="Nordeste"/>
    <x v="14"/>
    <m/>
    <s v="27"/>
    <m/>
    <m/>
    <m/>
    <x v="53"/>
    <n v="16"/>
    <n v="3337357"/>
    <n v="132"/>
    <n v="22"/>
    <n v="7"/>
    <n v="0"/>
    <m/>
    <m/>
  </r>
  <r>
    <s v="Nordeste"/>
    <x v="14"/>
    <m/>
    <s v="27"/>
    <m/>
    <m/>
    <m/>
    <x v="54"/>
    <n v="17"/>
    <n v="3337357"/>
    <n v="159"/>
    <n v="27"/>
    <n v="15"/>
    <n v="8"/>
    <m/>
    <m/>
  </r>
  <r>
    <s v="Nordeste"/>
    <x v="14"/>
    <m/>
    <s v="27"/>
    <m/>
    <m/>
    <m/>
    <x v="55"/>
    <n v="17"/>
    <n v="3337357"/>
    <n v="171"/>
    <n v="12"/>
    <n v="18"/>
    <n v="3"/>
    <m/>
    <m/>
  </r>
  <r>
    <s v="Nordeste"/>
    <x v="14"/>
    <m/>
    <s v="27"/>
    <m/>
    <m/>
    <m/>
    <x v="56"/>
    <n v="17"/>
    <n v="3337357"/>
    <n v="210"/>
    <n v="39"/>
    <n v="19"/>
    <n v="1"/>
    <m/>
    <m/>
  </r>
  <r>
    <s v="Nordeste"/>
    <x v="14"/>
    <m/>
    <s v="27"/>
    <m/>
    <m/>
    <m/>
    <x v="57"/>
    <n v="17"/>
    <n v="3337357"/>
    <n v="243"/>
    <n v="33"/>
    <n v="20"/>
    <n v="1"/>
    <m/>
    <m/>
  </r>
  <r>
    <s v="Nordeste"/>
    <x v="14"/>
    <m/>
    <s v="27"/>
    <m/>
    <m/>
    <m/>
    <x v="58"/>
    <n v="17"/>
    <n v="3337357"/>
    <n v="324"/>
    <n v="81"/>
    <n v="22"/>
    <n v="2"/>
    <m/>
    <m/>
  </r>
  <r>
    <s v="Nordeste"/>
    <x v="14"/>
    <m/>
    <s v="27"/>
    <m/>
    <m/>
    <m/>
    <x v="59"/>
    <n v="17"/>
    <n v="3337357"/>
    <n v="413"/>
    <n v="89"/>
    <n v="27"/>
    <n v="5"/>
    <m/>
    <m/>
  </r>
  <r>
    <s v="Nordeste"/>
    <x v="14"/>
    <m/>
    <s v="27"/>
    <m/>
    <m/>
    <m/>
    <x v="60"/>
    <n v="17"/>
    <n v="3337357"/>
    <n v="501"/>
    <n v="88"/>
    <n v="29"/>
    <n v="2"/>
    <m/>
    <m/>
  </r>
  <r>
    <s v="Nordeste"/>
    <x v="14"/>
    <m/>
    <s v="27"/>
    <m/>
    <m/>
    <m/>
    <x v="61"/>
    <n v="18"/>
    <n v="3337357"/>
    <n v="554"/>
    <n v="53"/>
    <n v="32"/>
    <n v="3"/>
    <m/>
    <m/>
  </r>
  <r>
    <s v="Nordeste"/>
    <x v="14"/>
    <m/>
    <s v="27"/>
    <m/>
    <m/>
    <m/>
    <x v="62"/>
    <n v="18"/>
    <n v="3337357"/>
    <n v="643"/>
    <n v="89"/>
    <n v="34"/>
    <n v="2"/>
    <m/>
    <m/>
  </r>
  <r>
    <s v="Nordeste"/>
    <x v="14"/>
    <m/>
    <s v="27"/>
    <m/>
    <m/>
    <m/>
    <x v="63"/>
    <n v="18"/>
    <n v="3337357"/>
    <n v="777"/>
    <n v="134"/>
    <n v="36"/>
    <n v="2"/>
    <m/>
    <m/>
  </r>
  <r>
    <s v="Nordeste"/>
    <x v="14"/>
    <m/>
    <s v="27"/>
    <m/>
    <m/>
    <m/>
    <x v="64"/>
    <n v="18"/>
    <n v="3337357"/>
    <n v="957"/>
    <n v="180"/>
    <n v="41"/>
    <n v="5"/>
    <m/>
    <m/>
  </r>
  <r>
    <s v="Nordeste"/>
    <x v="14"/>
    <m/>
    <s v="27"/>
    <m/>
    <m/>
    <m/>
    <x v="65"/>
    <n v="18"/>
    <n v="3337357"/>
    <n v="1044"/>
    <n v="87"/>
    <n v="47"/>
    <n v="6"/>
    <m/>
    <m/>
  </r>
  <r>
    <s v="Nordeste"/>
    <x v="14"/>
    <m/>
    <s v="27"/>
    <m/>
    <m/>
    <m/>
    <x v="66"/>
    <n v="18"/>
    <n v="3337357"/>
    <n v="1226"/>
    <n v="182"/>
    <n v="53"/>
    <n v="6"/>
    <m/>
    <m/>
  </r>
  <r>
    <s v="Nordeste"/>
    <x v="14"/>
    <m/>
    <s v="27"/>
    <m/>
    <m/>
    <m/>
    <x v="67"/>
    <n v="18"/>
    <n v="3337357"/>
    <n v="1372"/>
    <n v="146"/>
    <n v="58"/>
    <n v="5"/>
    <m/>
    <m/>
  </r>
  <r>
    <s v="Nordeste"/>
    <x v="14"/>
    <m/>
    <s v="27"/>
    <m/>
    <m/>
    <m/>
    <x v="68"/>
    <n v="19"/>
    <n v="3337357"/>
    <n v="1441"/>
    <n v="69"/>
    <n v="64"/>
    <n v="6"/>
    <m/>
    <m/>
  </r>
  <r>
    <s v="Nordeste"/>
    <x v="14"/>
    <m/>
    <s v="27"/>
    <m/>
    <m/>
    <m/>
    <x v="69"/>
    <n v="19"/>
    <n v="3337357"/>
    <n v="1538"/>
    <n v="97"/>
    <n v="72"/>
    <n v="8"/>
    <m/>
    <m/>
  </r>
  <r>
    <s v="Nordeste"/>
    <x v="14"/>
    <m/>
    <s v="27"/>
    <m/>
    <m/>
    <m/>
    <x v="70"/>
    <n v="19"/>
    <n v="3337357"/>
    <n v="1606"/>
    <n v="68"/>
    <n v="80"/>
    <n v="8"/>
    <m/>
    <m/>
  </r>
  <r>
    <s v="Nordeste"/>
    <x v="14"/>
    <m/>
    <s v="27"/>
    <m/>
    <m/>
    <m/>
    <x v="71"/>
    <n v="19"/>
    <n v="3337357"/>
    <n v="1703"/>
    <n v="97"/>
    <n v="89"/>
    <n v="9"/>
    <m/>
    <m/>
  </r>
  <r>
    <s v="Nordeste"/>
    <x v="14"/>
    <m/>
    <s v="27"/>
    <m/>
    <m/>
    <m/>
    <x v="72"/>
    <n v="19"/>
    <n v="3337357"/>
    <n v="1867"/>
    <n v="164"/>
    <n v="98"/>
    <n v="9"/>
    <m/>
    <m/>
  </r>
  <r>
    <s v="Nordeste"/>
    <x v="14"/>
    <m/>
    <s v="27"/>
    <m/>
    <m/>
    <m/>
    <x v="73"/>
    <n v="19"/>
    <n v="3337357"/>
    <n v="2033"/>
    <n v="166"/>
    <n v="108"/>
    <n v="10"/>
    <m/>
    <m/>
  </r>
  <r>
    <s v="Nordeste"/>
    <x v="14"/>
    <m/>
    <s v="27"/>
    <m/>
    <m/>
    <m/>
    <x v="74"/>
    <n v="19"/>
    <n v="3337357"/>
    <n v="2172"/>
    <n v="139"/>
    <n v="114"/>
    <n v="6"/>
    <m/>
    <m/>
  </r>
  <r>
    <s v="Nordeste"/>
    <x v="14"/>
    <m/>
    <s v="27"/>
    <m/>
    <m/>
    <m/>
    <x v="75"/>
    <n v="20"/>
    <n v="3337357"/>
    <n v="2258"/>
    <n v="86"/>
    <n v="126"/>
    <n v="12"/>
    <m/>
    <m/>
  </r>
  <r>
    <s v="Nordeste"/>
    <x v="14"/>
    <m/>
    <s v="27"/>
    <m/>
    <m/>
    <m/>
    <x v="76"/>
    <n v="20"/>
    <n v="3337357"/>
    <n v="2343"/>
    <n v="85"/>
    <n v="138"/>
    <n v="12"/>
    <m/>
    <m/>
  </r>
  <r>
    <s v="Nordeste"/>
    <x v="14"/>
    <m/>
    <s v="27"/>
    <m/>
    <m/>
    <m/>
    <x v="77"/>
    <n v="20"/>
    <n v="3337357"/>
    <n v="2580"/>
    <n v="237"/>
    <n v="150"/>
    <n v="12"/>
    <m/>
    <m/>
  </r>
  <r>
    <s v="Nordeste"/>
    <x v="14"/>
    <m/>
    <s v="27"/>
    <m/>
    <m/>
    <m/>
    <x v="78"/>
    <n v="20"/>
    <n v="3337357"/>
    <n v="2761"/>
    <n v="181"/>
    <n v="164"/>
    <n v="14"/>
    <m/>
    <m/>
  </r>
  <r>
    <s v="Nordeste"/>
    <x v="14"/>
    <m/>
    <s v="27"/>
    <m/>
    <m/>
    <m/>
    <x v="79"/>
    <n v="20"/>
    <n v="3337357"/>
    <n v="2972"/>
    <n v="211"/>
    <n v="177"/>
    <n v="13"/>
    <m/>
    <m/>
  </r>
  <r>
    <s v="Nordeste"/>
    <x v="14"/>
    <m/>
    <s v="27"/>
    <m/>
    <m/>
    <m/>
    <x v="80"/>
    <n v="20"/>
    <n v="3337357"/>
    <n v="3212"/>
    <n v="240"/>
    <n v="187"/>
    <n v="10"/>
    <m/>
    <m/>
  </r>
  <r>
    <s v="Nordeste"/>
    <x v="14"/>
    <m/>
    <s v="27"/>
    <m/>
    <m/>
    <m/>
    <x v="81"/>
    <n v="20"/>
    <n v="3337357"/>
    <n v="3593"/>
    <n v="381"/>
    <n v="199"/>
    <n v="12"/>
    <m/>
    <m/>
  </r>
  <r>
    <s v="Nordeste"/>
    <x v="14"/>
    <m/>
    <s v="27"/>
    <m/>
    <m/>
    <m/>
    <x v="82"/>
    <n v="21"/>
    <n v="3337357"/>
    <n v="3816"/>
    <n v="223"/>
    <n v="210"/>
    <n v="11"/>
    <m/>
    <m/>
  </r>
  <r>
    <s v="Nordeste"/>
    <x v="14"/>
    <m/>
    <s v="27"/>
    <m/>
    <m/>
    <m/>
    <x v="83"/>
    <n v="21"/>
    <n v="3337357"/>
    <n v="4031"/>
    <n v="215"/>
    <n v="221"/>
    <n v="11"/>
    <m/>
    <m/>
  </r>
  <r>
    <s v="Nordeste"/>
    <x v="14"/>
    <m/>
    <s v="27"/>
    <m/>
    <m/>
    <m/>
    <x v="84"/>
    <n v="21"/>
    <n v="3337357"/>
    <n v="4316"/>
    <n v="285"/>
    <n v="231"/>
    <n v="10"/>
    <m/>
    <m/>
  </r>
  <r>
    <s v="Nordeste"/>
    <x v="14"/>
    <m/>
    <s v="27"/>
    <m/>
    <m/>
    <m/>
    <x v="85"/>
    <n v="21"/>
    <n v="3337357"/>
    <n v="4437"/>
    <n v="121"/>
    <n v="251"/>
    <n v="20"/>
    <m/>
    <m/>
  </r>
  <r>
    <s v="Nordeste"/>
    <x v="14"/>
    <m/>
    <s v="27"/>
    <m/>
    <m/>
    <m/>
    <x v="86"/>
    <n v="21"/>
    <n v="3337357"/>
    <n v="4916"/>
    <n v="479"/>
    <n v="262"/>
    <n v="11"/>
    <m/>
    <m/>
  </r>
  <r>
    <s v="Nordeste"/>
    <x v="14"/>
    <m/>
    <s v="27"/>
    <m/>
    <m/>
    <m/>
    <x v="87"/>
    <n v="21"/>
    <n v="3337357"/>
    <n v="5302"/>
    <n v="386"/>
    <n v="280"/>
    <n v="18"/>
    <m/>
    <m/>
  </r>
  <r>
    <s v="Nordeste"/>
    <x v="14"/>
    <m/>
    <s v="27"/>
    <m/>
    <m/>
    <m/>
    <x v="88"/>
    <n v="21"/>
    <n v="3337357"/>
    <n v="5630"/>
    <n v="328"/>
    <n v="301"/>
    <n v="21"/>
    <m/>
    <m/>
  </r>
  <r>
    <s v="Nordeste"/>
    <x v="14"/>
    <m/>
    <s v="27"/>
    <m/>
    <m/>
    <m/>
    <x v="89"/>
    <n v="22"/>
    <n v="3337357"/>
    <n v="6214"/>
    <n v="584"/>
    <n v="316"/>
    <n v="15"/>
    <m/>
    <m/>
  </r>
  <r>
    <s v="Nordeste"/>
    <x v="14"/>
    <m/>
    <s v="27"/>
    <m/>
    <m/>
    <m/>
    <x v="90"/>
    <n v="22"/>
    <n v="3337357"/>
    <n v="6682"/>
    <n v="468"/>
    <n v="337"/>
    <n v="21"/>
    <m/>
    <m/>
  </r>
  <r>
    <s v="Nordeste"/>
    <x v="14"/>
    <m/>
    <s v="27"/>
    <m/>
    <m/>
    <m/>
    <x v="91"/>
    <n v="22"/>
    <n v="3337357"/>
    <n v="7058"/>
    <n v="376"/>
    <n v="354"/>
    <n v="17"/>
    <m/>
    <m/>
  </r>
  <r>
    <s v="Nordeste"/>
    <x v="14"/>
    <m/>
    <s v="27"/>
    <m/>
    <m/>
    <m/>
    <x v="92"/>
    <n v="22"/>
    <n v="3337357"/>
    <n v="7580"/>
    <n v="522"/>
    <n v="368"/>
    <n v="14"/>
    <m/>
    <m/>
  </r>
  <r>
    <s v="Nordeste"/>
    <x v="14"/>
    <m/>
    <s v="27"/>
    <m/>
    <m/>
    <m/>
    <x v="93"/>
    <n v="22"/>
    <n v="3337357"/>
    <n v="8055"/>
    <n v="475"/>
    <n v="385"/>
    <n v="17"/>
    <m/>
    <m/>
  </r>
  <r>
    <s v="Nordeste"/>
    <x v="14"/>
    <m/>
    <s v="27"/>
    <m/>
    <m/>
    <m/>
    <x v="94"/>
    <n v="22"/>
    <n v="3337357"/>
    <n v="8618"/>
    <n v="563"/>
    <n v="406"/>
    <n v="21"/>
    <m/>
    <m/>
  </r>
  <r>
    <s v="Nordeste"/>
    <x v="14"/>
    <m/>
    <s v="27"/>
    <m/>
    <m/>
    <m/>
    <x v="95"/>
    <n v="22"/>
    <n v="3337357"/>
    <n v="9223"/>
    <n v="605"/>
    <n v="424"/>
    <n v="18"/>
    <m/>
    <m/>
  </r>
  <r>
    <s v="Nordeste"/>
    <x v="14"/>
    <m/>
    <s v="27"/>
    <m/>
    <m/>
    <m/>
    <x v="96"/>
    <n v="23"/>
    <n v="3337357"/>
    <n v="10288"/>
    <n v="1065"/>
    <n v="443"/>
    <n v="19"/>
    <m/>
    <m/>
  </r>
  <r>
    <s v="Nordeste"/>
    <x v="14"/>
    <m/>
    <s v="27"/>
    <m/>
    <m/>
    <m/>
    <x v="97"/>
    <n v="23"/>
    <n v="3337357"/>
    <n v="10837"/>
    <n v="549"/>
    <n v="461"/>
    <n v="18"/>
    <m/>
    <m/>
  </r>
  <r>
    <s v="Nordeste"/>
    <x v="14"/>
    <m/>
    <s v="27"/>
    <m/>
    <m/>
    <m/>
    <x v="98"/>
    <n v="23"/>
    <n v="3337357"/>
    <n v="11559"/>
    <n v="722"/>
    <n v="482"/>
    <n v="21"/>
    <m/>
    <m/>
  </r>
  <r>
    <s v="Nordeste"/>
    <x v="14"/>
    <m/>
    <s v="27"/>
    <m/>
    <m/>
    <m/>
    <x v="99"/>
    <n v="23"/>
    <n v="3337357"/>
    <n v="12407"/>
    <n v="848"/>
    <n v="506"/>
    <n v="24"/>
    <m/>
    <m/>
  </r>
  <r>
    <s v="Nordeste"/>
    <x v="14"/>
    <m/>
    <s v="27"/>
    <m/>
    <m/>
    <m/>
    <x v="100"/>
    <n v="23"/>
    <n v="3337357"/>
    <n v="13097"/>
    <n v="690"/>
    <n v="531"/>
    <n v="25"/>
    <m/>
    <m/>
  </r>
  <r>
    <s v="Nordeste"/>
    <x v="14"/>
    <m/>
    <s v="27"/>
    <m/>
    <m/>
    <m/>
    <x v="101"/>
    <n v="23"/>
    <n v="3337357"/>
    <n v="13937"/>
    <n v="840"/>
    <n v="557"/>
    <n v="26"/>
    <m/>
    <m/>
  </r>
  <r>
    <s v="Nordeste"/>
    <x v="14"/>
    <m/>
    <s v="27"/>
    <m/>
    <m/>
    <m/>
    <x v="102"/>
    <n v="23"/>
    <n v="3337357"/>
    <n v="14818"/>
    <n v="881"/>
    <n v="582"/>
    <n v="25"/>
    <m/>
    <m/>
  </r>
  <r>
    <s v="Nordeste"/>
    <x v="14"/>
    <m/>
    <s v="27"/>
    <m/>
    <m/>
    <m/>
    <x v="103"/>
    <n v="24"/>
    <n v="3337357"/>
    <n v="15706"/>
    <n v="888"/>
    <n v="601"/>
    <n v="19"/>
    <m/>
    <m/>
  </r>
  <r>
    <s v="Nordeste"/>
    <x v="14"/>
    <m/>
    <s v="27"/>
    <m/>
    <m/>
    <m/>
    <x v="104"/>
    <n v="24"/>
    <n v="3337357"/>
    <n v="15706"/>
    <n v="0"/>
    <n v="601"/>
    <n v="0"/>
    <m/>
    <m/>
  </r>
  <r>
    <s v="Nordeste"/>
    <x v="14"/>
    <m/>
    <s v="27"/>
    <m/>
    <m/>
    <m/>
    <x v="105"/>
    <n v="24"/>
    <n v="3337357"/>
    <n v="17193"/>
    <n v="1487"/>
    <n v="640"/>
    <n v="39"/>
    <m/>
    <m/>
  </r>
  <r>
    <s v="Nordeste"/>
    <x v="14"/>
    <m/>
    <s v="27"/>
    <m/>
    <m/>
    <m/>
    <x v="106"/>
    <n v="24"/>
    <n v="3337357"/>
    <n v="18176"/>
    <n v="983"/>
    <n v="660"/>
    <n v="20"/>
    <m/>
    <m/>
  </r>
  <r>
    <s v="Nordeste"/>
    <x v="14"/>
    <m/>
    <s v="27"/>
    <m/>
    <m/>
    <m/>
    <x v="107"/>
    <n v="24"/>
    <n v="3337357"/>
    <n v="19200"/>
    <n v="1024"/>
    <n v="681"/>
    <n v="21"/>
    <m/>
    <m/>
  </r>
  <r>
    <s v="Nordeste"/>
    <x v="14"/>
    <m/>
    <s v="27"/>
    <m/>
    <m/>
    <m/>
    <x v="108"/>
    <n v="24"/>
    <n v="3337357"/>
    <n v="20031"/>
    <n v="831"/>
    <n v="701"/>
    <n v="20"/>
    <m/>
    <m/>
  </r>
  <r>
    <s v="Nordeste"/>
    <x v="14"/>
    <m/>
    <s v="27"/>
    <m/>
    <m/>
    <m/>
    <x v="109"/>
    <n v="24"/>
    <n v="3337357"/>
    <n v="20887"/>
    <n v="856"/>
    <n v="723"/>
    <n v="22"/>
    <m/>
    <m/>
  </r>
  <r>
    <s v="Nordeste"/>
    <x v="14"/>
    <m/>
    <s v="27"/>
    <m/>
    <m/>
    <m/>
    <x v="110"/>
    <n v="25"/>
    <n v="3337357"/>
    <n v="22199"/>
    <n v="1312"/>
    <n v="744"/>
    <n v="21"/>
    <m/>
    <m/>
  </r>
  <r>
    <s v="Nordeste"/>
    <x v="14"/>
    <m/>
    <s v="27"/>
    <m/>
    <m/>
    <m/>
    <x v="111"/>
    <n v="25"/>
    <n v="3337357"/>
    <n v="22962"/>
    <n v="763"/>
    <n v="768"/>
    <n v="24"/>
    <m/>
    <m/>
  </r>
  <r>
    <s v="Nordeste"/>
    <x v="14"/>
    <m/>
    <s v="27"/>
    <m/>
    <m/>
    <m/>
    <x v="112"/>
    <n v="25"/>
    <n v="3337357"/>
    <n v="23632"/>
    <n v="670"/>
    <n v="793"/>
    <n v="25"/>
    <m/>
    <m/>
  </r>
  <r>
    <s v="Nordeste"/>
    <x v="14"/>
    <m/>
    <s v="27"/>
    <m/>
    <m/>
    <m/>
    <x v="113"/>
    <n v="25"/>
    <n v="3337357"/>
    <n v="24867"/>
    <n v="1235"/>
    <n v="811"/>
    <n v="18"/>
    <m/>
    <m/>
  </r>
  <r>
    <s v="Nordeste"/>
    <x v="14"/>
    <m/>
    <s v="27"/>
    <m/>
    <m/>
    <m/>
    <x v="114"/>
    <n v="25"/>
    <n v="3337357"/>
    <n v="25633"/>
    <n v="766"/>
    <n v="831"/>
    <n v="20"/>
    <m/>
    <m/>
  </r>
  <r>
    <s v="Nordeste"/>
    <x v="14"/>
    <m/>
    <s v="27"/>
    <m/>
    <m/>
    <m/>
    <x v="115"/>
    <n v="25"/>
    <n v="3337357"/>
    <n v="26906"/>
    <n v="1273"/>
    <n v="848"/>
    <n v="17"/>
    <m/>
    <m/>
  </r>
  <r>
    <s v="Nordeste"/>
    <x v="14"/>
    <m/>
    <s v="27"/>
    <m/>
    <m/>
    <m/>
    <x v="116"/>
    <n v="25"/>
    <n v="3337357"/>
    <n v="27698"/>
    <n v="792"/>
    <n v="866"/>
    <n v="18"/>
    <m/>
    <m/>
  </r>
  <r>
    <s v="Nordeste"/>
    <x v="14"/>
    <m/>
    <s v="27"/>
    <m/>
    <m/>
    <m/>
    <x v="117"/>
    <n v="26"/>
    <n v="3337357"/>
    <n v="28657"/>
    <n v="959"/>
    <n v="884"/>
    <n v="18"/>
    <m/>
    <m/>
  </r>
  <r>
    <s v="Nordeste"/>
    <x v="14"/>
    <m/>
    <s v="27"/>
    <m/>
    <m/>
    <m/>
    <x v="118"/>
    <n v="26"/>
    <n v="3337357"/>
    <n v="29395"/>
    <n v="738"/>
    <n v="903"/>
    <n v="19"/>
    <m/>
    <m/>
  </r>
  <r>
    <s v="Nordeste"/>
    <x v="14"/>
    <m/>
    <s v="27"/>
    <m/>
    <m/>
    <m/>
    <x v="119"/>
    <n v="26"/>
    <n v="3337357"/>
    <n v="30248"/>
    <n v="853"/>
    <n v="920"/>
    <n v="17"/>
    <m/>
    <m/>
  </r>
  <r>
    <s v="Nordeste"/>
    <x v="14"/>
    <m/>
    <s v="27"/>
    <m/>
    <m/>
    <m/>
    <x v="120"/>
    <n v="26"/>
    <n v="3337357"/>
    <n v="31230"/>
    <n v="982"/>
    <n v="938"/>
    <n v="18"/>
    <m/>
    <m/>
  </r>
  <r>
    <s v="Nordeste"/>
    <x v="14"/>
    <m/>
    <s v="27"/>
    <m/>
    <m/>
    <m/>
    <x v="121"/>
    <n v="26"/>
    <n v="3337357"/>
    <n v="32065"/>
    <n v="835"/>
    <n v="958"/>
    <n v="20"/>
    <m/>
    <m/>
  </r>
  <r>
    <s v="Nordeste"/>
    <x v="14"/>
    <m/>
    <s v="27"/>
    <m/>
    <m/>
    <m/>
    <x v="122"/>
    <n v="26"/>
    <n v="3337357"/>
    <n v="32864"/>
    <n v="799"/>
    <n v="975"/>
    <n v="17"/>
    <m/>
    <m/>
  </r>
  <r>
    <s v="Nordeste"/>
    <x v="14"/>
    <m/>
    <s v="27"/>
    <m/>
    <m/>
    <m/>
    <x v="123"/>
    <n v="26"/>
    <n v="3337357"/>
    <n v="33521"/>
    <n v="657"/>
    <n v="993"/>
    <n v="18"/>
    <m/>
    <m/>
  </r>
  <r>
    <s v="Nordeste"/>
    <x v="14"/>
    <m/>
    <s v="27"/>
    <m/>
    <m/>
    <m/>
    <x v="124"/>
    <n v="27"/>
    <n v="3337357"/>
    <n v="34312"/>
    <n v="791"/>
    <n v="1012"/>
    <n v="19"/>
    <m/>
    <m/>
  </r>
  <r>
    <s v="Nordeste"/>
    <x v="14"/>
    <m/>
    <s v="27"/>
    <m/>
    <m/>
    <m/>
    <x v="125"/>
    <n v="27"/>
    <n v="3337357"/>
    <n v="35117"/>
    <n v="805"/>
    <n v="1032"/>
    <n v="20"/>
    <m/>
    <m/>
  </r>
  <r>
    <s v="Nordeste"/>
    <x v="14"/>
    <m/>
    <s v="27"/>
    <m/>
    <m/>
    <m/>
    <x v="126"/>
    <n v="27"/>
    <n v="3337357"/>
    <n v="35962"/>
    <n v="845"/>
    <n v="1052"/>
    <n v="20"/>
    <m/>
    <m/>
  </r>
  <r>
    <s v="Nordeste"/>
    <x v="14"/>
    <m/>
    <s v="27"/>
    <m/>
    <m/>
    <m/>
    <x v="127"/>
    <n v="27"/>
    <n v="3337357"/>
    <n v="36819"/>
    <n v="857"/>
    <n v="1072"/>
    <n v="20"/>
    <m/>
    <m/>
  </r>
  <r>
    <s v="Nordeste"/>
    <x v="14"/>
    <m/>
    <s v="27"/>
    <m/>
    <m/>
    <m/>
    <x v="128"/>
    <n v="27"/>
    <n v="3337357"/>
    <n v="37328"/>
    <n v="509"/>
    <n v="1091"/>
    <n v="19"/>
    <m/>
    <m/>
  </r>
  <r>
    <s v="Nordeste"/>
    <x v="14"/>
    <m/>
    <s v="27"/>
    <m/>
    <m/>
    <m/>
    <x v="129"/>
    <n v="27"/>
    <n v="3337357"/>
    <n v="38404"/>
    <n v="1076"/>
    <n v="1113"/>
    <n v="22"/>
    <m/>
    <m/>
  </r>
  <r>
    <s v="Nordeste"/>
    <x v="14"/>
    <m/>
    <s v="27"/>
    <m/>
    <m/>
    <m/>
    <x v="130"/>
    <n v="27"/>
    <n v="3337357"/>
    <n v="39255"/>
    <n v="851"/>
    <n v="1134"/>
    <n v="21"/>
    <m/>
    <m/>
  </r>
  <r>
    <s v="Nordeste"/>
    <x v="14"/>
    <m/>
    <s v="27"/>
    <m/>
    <m/>
    <m/>
    <x v="131"/>
    <n v="28"/>
    <n v="3337357"/>
    <n v="39935"/>
    <n v="680"/>
    <n v="1153"/>
    <n v="19"/>
    <m/>
    <m/>
  </r>
  <r>
    <s v="Nordeste"/>
    <x v="14"/>
    <m/>
    <s v="27"/>
    <m/>
    <m/>
    <m/>
    <x v="132"/>
    <n v="28"/>
    <n v="3337357"/>
    <n v="40569"/>
    <n v="634"/>
    <n v="1172"/>
    <n v="19"/>
    <m/>
    <m/>
  </r>
  <r>
    <s v="Nordeste"/>
    <x v="14"/>
    <m/>
    <s v="27"/>
    <m/>
    <m/>
    <m/>
    <x v="133"/>
    <n v="28"/>
    <n v="3337357"/>
    <n v="41524"/>
    <n v="955"/>
    <n v="1192"/>
    <n v="20"/>
    <m/>
    <m/>
  </r>
  <r>
    <s v="Nordeste"/>
    <x v="14"/>
    <m/>
    <s v="27"/>
    <m/>
    <m/>
    <m/>
    <x v="134"/>
    <n v="28"/>
    <n v="3337357"/>
    <n v="42322"/>
    <n v="798"/>
    <n v="1213"/>
    <n v="21"/>
    <m/>
    <m/>
  </r>
  <r>
    <s v="Nordeste"/>
    <x v="15"/>
    <m/>
    <s v="28"/>
    <m/>
    <m/>
    <m/>
    <x v="0"/>
    <n v="9"/>
    <n v="2298696"/>
    <n v="0"/>
    <n v="0"/>
    <n v="0"/>
    <n v="0"/>
    <m/>
    <m/>
  </r>
  <r>
    <s v="Nordeste"/>
    <x v="15"/>
    <m/>
    <s v="28"/>
    <m/>
    <m/>
    <m/>
    <x v="1"/>
    <n v="9"/>
    <n v="2298696"/>
    <n v="0"/>
    <n v="0"/>
    <n v="0"/>
    <n v="0"/>
    <m/>
    <m/>
  </r>
  <r>
    <s v="Nordeste"/>
    <x v="15"/>
    <m/>
    <s v="28"/>
    <m/>
    <m/>
    <m/>
    <x v="2"/>
    <n v="9"/>
    <n v="2298696"/>
    <n v="0"/>
    <n v="0"/>
    <n v="0"/>
    <n v="0"/>
    <m/>
    <m/>
  </r>
  <r>
    <s v="Nordeste"/>
    <x v="15"/>
    <m/>
    <s v="28"/>
    <m/>
    <m/>
    <m/>
    <x v="3"/>
    <n v="9"/>
    <n v="2298696"/>
    <n v="0"/>
    <n v="0"/>
    <n v="0"/>
    <n v="0"/>
    <m/>
    <m/>
  </r>
  <r>
    <s v="Nordeste"/>
    <x v="15"/>
    <m/>
    <s v="28"/>
    <m/>
    <m/>
    <m/>
    <x v="4"/>
    <n v="9"/>
    <n v="2298696"/>
    <n v="0"/>
    <n v="0"/>
    <n v="0"/>
    <n v="0"/>
    <m/>
    <m/>
  </r>
  <r>
    <s v="Nordeste"/>
    <x v="15"/>
    <m/>
    <s v="28"/>
    <m/>
    <m/>
    <m/>
    <x v="5"/>
    <n v="10"/>
    <n v="2298696"/>
    <n v="0"/>
    <n v="0"/>
    <n v="0"/>
    <n v="0"/>
    <m/>
    <m/>
  </r>
  <r>
    <s v="Nordeste"/>
    <x v="15"/>
    <m/>
    <s v="28"/>
    <m/>
    <m/>
    <m/>
    <x v="6"/>
    <n v="10"/>
    <n v="2298696"/>
    <n v="0"/>
    <n v="0"/>
    <n v="0"/>
    <n v="0"/>
    <m/>
    <m/>
  </r>
  <r>
    <s v="Nordeste"/>
    <x v="15"/>
    <m/>
    <s v="28"/>
    <m/>
    <m/>
    <m/>
    <x v="7"/>
    <n v="10"/>
    <n v="2298696"/>
    <n v="0"/>
    <n v="0"/>
    <n v="0"/>
    <n v="0"/>
    <m/>
    <m/>
  </r>
  <r>
    <s v="Nordeste"/>
    <x v="15"/>
    <m/>
    <s v="28"/>
    <m/>
    <m/>
    <m/>
    <x v="8"/>
    <n v="10"/>
    <n v="2298696"/>
    <n v="0"/>
    <n v="0"/>
    <n v="0"/>
    <n v="0"/>
    <m/>
    <m/>
  </r>
  <r>
    <s v="Nordeste"/>
    <x v="15"/>
    <m/>
    <s v="28"/>
    <m/>
    <m/>
    <m/>
    <x v="9"/>
    <n v="10"/>
    <n v="2298696"/>
    <n v="0"/>
    <n v="0"/>
    <n v="0"/>
    <n v="0"/>
    <m/>
    <m/>
  </r>
  <r>
    <s v="Nordeste"/>
    <x v="15"/>
    <m/>
    <s v="28"/>
    <m/>
    <m/>
    <m/>
    <x v="10"/>
    <n v="10"/>
    <n v="2298696"/>
    <n v="0"/>
    <n v="0"/>
    <n v="0"/>
    <n v="0"/>
    <m/>
    <m/>
  </r>
  <r>
    <s v="Nordeste"/>
    <x v="15"/>
    <m/>
    <s v="28"/>
    <m/>
    <m/>
    <m/>
    <x v="11"/>
    <n v="10"/>
    <n v="2298696"/>
    <n v="0"/>
    <n v="0"/>
    <n v="0"/>
    <n v="0"/>
    <m/>
    <m/>
  </r>
  <r>
    <s v="Nordeste"/>
    <x v="15"/>
    <m/>
    <s v="28"/>
    <m/>
    <m/>
    <m/>
    <x v="12"/>
    <n v="11"/>
    <n v="2298696"/>
    <n v="0"/>
    <n v="0"/>
    <n v="0"/>
    <n v="0"/>
    <m/>
    <m/>
  </r>
  <r>
    <s v="Nordeste"/>
    <x v="15"/>
    <m/>
    <s v="28"/>
    <m/>
    <m/>
    <m/>
    <x v="13"/>
    <n v="11"/>
    <n v="2298696"/>
    <n v="0"/>
    <n v="0"/>
    <n v="0"/>
    <n v="0"/>
    <m/>
    <m/>
  </r>
  <r>
    <s v="Nordeste"/>
    <x v="15"/>
    <m/>
    <s v="28"/>
    <m/>
    <m/>
    <m/>
    <x v="14"/>
    <n v="11"/>
    <n v="2298696"/>
    <n v="0"/>
    <n v="0"/>
    <n v="0"/>
    <n v="0"/>
    <m/>
    <m/>
  </r>
  <r>
    <s v="Nordeste"/>
    <x v="15"/>
    <m/>
    <s v="28"/>
    <m/>
    <m/>
    <m/>
    <x v="15"/>
    <n v="11"/>
    <n v="2298696"/>
    <n v="0"/>
    <n v="0"/>
    <n v="0"/>
    <n v="0"/>
    <m/>
    <m/>
  </r>
  <r>
    <s v="Nordeste"/>
    <x v="15"/>
    <m/>
    <s v="28"/>
    <m/>
    <m/>
    <m/>
    <x v="16"/>
    <n v="11"/>
    <n v="2298696"/>
    <n v="0"/>
    <n v="0"/>
    <n v="0"/>
    <n v="0"/>
    <m/>
    <m/>
  </r>
  <r>
    <s v="Nordeste"/>
    <x v="15"/>
    <m/>
    <s v="28"/>
    <m/>
    <m/>
    <m/>
    <x v="17"/>
    <n v="11"/>
    <n v="2298696"/>
    <n v="0"/>
    <n v="0"/>
    <n v="0"/>
    <n v="0"/>
    <m/>
    <m/>
  </r>
  <r>
    <s v="Nordeste"/>
    <x v="15"/>
    <m/>
    <s v="28"/>
    <m/>
    <m/>
    <m/>
    <x v="18"/>
    <n v="11"/>
    <n v="2298696"/>
    <n v="0"/>
    <n v="0"/>
    <n v="0"/>
    <n v="0"/>
    <m/>
    <m/>
  </r>
  <r>
    <s v="Nordeste"/>
    <x v="15"/>
    <m/>
    <s v="28"/>
    <m/>
    <m/>
    <m/>
    <x v="19"/>
    <n v="12"/>
    <n v="2298696"/>
    <n v="1"/>
    <n v="1"/>
    <n v="0"/>
    <n v="0"/>
    <m/>
    <m/>
  </r>
  <r>
    <s v="Nordeste"/>
    <x v="15"/>
    <m/>
    <s v="28"/>
    <m/>
    <m/>
    <m/>
    <x v="20"/>
    <n v="12"/>
    <n v="2298696"/>
    <n v="1"/>
    <n v="0"/>
    <n v="0"/>
    <n v="0"/>
    <m/>
    <m/>
  </r>
  <r>
    <s v="Nordeste"/>
    <x v="15"/>
    <m/>
    <s v="28"/>
    <m/>
    <m/>
    <m/>
    <x v="21"/>
    <n v="12"/>
    <n v="2298696"/>
    <n v="4"/>
    <n v="3"/>
    <n v="0"/>
    <n v="0"/>
    <m/>
    <m/>
  </r>
  <r>
    <s v="Nordeste"/>
    <x v="15"/>
    <m/>
    <s v="28"/>
    <m/>
    <m/>
    <m/>
    <x v="22"/>
    <n v="12"/>
    <n v="2298696"/>
    <n v="5"/>
    <n v="1"/>
    <n v="0"/>
    <n v="0"/>
    <m/>
    <m/>
  </r>
  <r>
    <s v="Nordeste"/>
    <x v="15"/>
    <m/>
    <s v="28"/>
    <m/>
    <m/>
    <m/>
    <x v="23"/>
    <n v="12"/>
    <n v="2298696"/>
    <n v="6"/>
    <n v="1"/>
    <n v="0"/>
    <n v="0"/>
    <m/>
    <m/>
  </r>
  <r>
    <s v="Nordeste"/>
    <x v="15"/>
    <m/>
    <s v="28"/>
    <m/>
    <m/>
    <m/>
    <x v="24"/>
    <n v="12"/>
    <n v="2298696"/>
    <n v="6"/>
    <n v="0"/>
    <n v="0"/>
    <n v="0"/>
    <m/>
    <m/>
  </r>
  <r>
    <s v="Nordeste"/>
    <x v="15"/>
    <m/>
    <s v="28"/>
    <m/>
    <m/>
    <m/>
    <x v="25"/>
    <n v="12"/>
    <n v="2298696"/>
    <n v="10"/>
    <n v="4"/>
    <n v="0"/>
    <n v="0"/>
    <m/>
    <m/>
  </r>
  <r>
    <s v="Nordeste"/>
    <x v="15"/>
    <m/>
    <s v="28"/>
    <m/>
    <m/>
    <m/>
    <x v="26"/>
    <n v="13"/>
    <n v="2298696"/>
    <n v="10"/>
    <n v="0"/>
    <n v="0"/>
    <n v="0"/>
    <m/>
    <m/>
  </r>
  <r>
    <s v="Nordeste"/>
    <x v="15"/>
    <m/>
    <s v="28"/>
    <m/>
    <m/>
    <m/>
    <x v="27"/>
    <n v="13"/>
    <n v="2298696"/>
    <n v="10"/>
    <n v="0"/>
    <n v="0"/>
    <n v="0"/>
    <m/>
    <m/>
  </r>
  <r>
    <s v="Nordeste"/>
    <x v="15"/>
    <m/>
    <s v="28"/>
    <m/>
    <m/>
    <m/>
    <x v="28"/>
    <n v="13"/>
    <n v="2298696"/>
    <n v="15"/>
    <n v="5"/>
    <n v="0"/>
    <n v="0"/>
    <m/>
    <m/>
  </r>
  <r>
    <s v="Nordeste"/>
    <x v="15"/>
    <m/>
    <s v="28"/>
    <m/>
    <m/>
    <m/>
    <x v="29"/>
    <n v="13"/>
    <n v="2298696"/>
    <n v="16"/>
    <n v="1"/>
    <n v="0"/>
    <n v="0"/>
    <m/>
    <m/>
  </r>
  <r>
    <s v="Nordeste"/>
    <x v="15"/>
    <m/>
    <s v="28"/>
    <m/>
    <m/>
    <m/>
    <x v="30"/>
    <n v="13"/>
    <n v="2298696"/>
    <n v="16"/>
    <n v="0"/>
    <n v="0"/>
    <n v="0"/>
    <m/>
    <m/>
  </r>
  <r>
    <s v="Nordeste"/>
    <x v="15"/>
    <m/>
    <s v="28"/>
    <m/>
    <m/>
    <m/>
    <x v="31"/>
    <n v="13"/>
    <n v="2298696"/>
    <n v="16"/>
    <n v="0"/>
    <n v="0"/>
    <n v="0"/>
    <m/>
    <m/>
  </r>
  <r>
    <s v="Nordeste"/>
    <x v="15"/>
    <m/>
    <s v="28"/>
    <m/>
    <m/>
    <m/>
    <x v="32"/>
    <n v="13"/>
    <n v="2298696"/>
    <n v="16"/>
    <n v="0"/>
    <n v="0"/>
    <n v="0"/>
    <m/>
    <m/>
  </r>
  <r>
    <s v="Nordeste"/>
    <x v="15"/>
    <m/>
    <s v="28"/>
    <m/>
    <m/>
    <m/>
    <x v="33"/>
    <n v="14"/>
    <n v="2298696"/>
    <n v="16"/>
    <n v="0"/>
    <n v="0"/>
    <n v="0"/>
    <m/>
    <m/>
  </r>
  <r>
    <s v="Nordeste"/>
    <x v="15"/>
    <m/>
    <s v="28"/>
    <m/>
    <m/>
    <m/>
    <x v="34"/>
    <n v="14"/>
    <n v="2298696"/>
    <n v="16"/>
    <n v="0"/>
    <n v="0"/>
    <n v="0"/>
    <m/>
    <m/>
  </r>
  <r>
    <s v="Nordeste"/>
    <x v="15"/>
    <m/>
    <s v="28"/>
    <m/>
    <m/>
    <m/>
    <x v="35"/>
    <n v="14"/>
    <n v="2298696"/>
    <n v="19"/>
    <n v="3"/>
    <n v="0"/>
    <n v="0"/>
    <m/>
    <m/>
  </r>
  <r>
    <s v="Nordeste"/>
    <x v="15"/>
    <m/>
    <s v="28"/>
    <m/>
    <m/>
    <m/>
    <x v="36"/>
    <n v="14"/>
    <n v="2298696"/>
    <n v="20"/>
    <n v="1"/>
    <n v="0"/>
    <n v="0"/>
    <m/>
    <m/>
  </r>
  <r>
    <s v="Nordeste"/>
    <x v="15"/>
    <m/>
    <s v="28"/>
    <m/>
    <m/>
    <m/>
    <x v="37"/>
    <n v="14"/>
    <n v="2298696"/>
    <n v="23"/>
    <n v="3"/>
    <n v="2"/>
    <n v="2"/>
    <m/>
    <m/>
  </r>
  <r>
    <s v="Nordeste"/>
    <x v="15"/>
    <m/>
    <s v="28"/>
    <m/>
    <m/>
    <m/>
    <x v="38"/>
    <n v="14"/>
    <n v="2298696"/>
    <n v="25"/>
    <n v="2"/>
    <n v="2"/>
    <n v="0"/>
    <m/>
    <m/>
  </r>
  <r>
    <s v="Nordeste"/>
    <x v="15"/>
    <m/>
    <s v="28"/>
    <m/>
    <m/>
    <m/>
    <x v="39"/>
    <n v="14"/>
    <n v="2298696"/>
    <n v="27"/>
    <n v="2"/>
    <n v="2"/>
    <n v="0"/>
    <m/>
    <m/>
  </r>
  <r>
    <s v="Nordeste"/>
    <x v="15"/>
    <m/>
    <s v="28"/>
    <m/>
    <m/>
    <m/>
    <x v="40"/>
    <n v="15"/>
    <n v="2298696"/>
    <n v="32"/>
    <n v="5"/>
    <n v="3"/>
    <n v="1"/>
    <m/>
    <m/>
  </r>
  <r>
    <s v="Nordeste"/>
    <x v="15"/>
    <m/>
    <s v="28"/>
    <m/>
    <m/>
    <m/>
    <x v="41"/>
    <n v="15"/>
    <n v="2298696"/>
    <n v="32"/>
    <n v="0"/>
    <n v="4"/>
    <n v="1"/>
    <m/>
    <m/>
  </r>
  <r>
    <s v="Nordeste"/>
    <x v="15"/>
    <m/>
    <s v="28"/>
    <m/>
    <m/>
    <m/>
    <x v="42"/>
    <n v="15"/>
    <n v="2298696"/>
    <n v="36"/>
    <n v="4"/>
    <n v="4"/>
    <n v="0"/>
    <m/>
    <m/>
  </r>
  <r>
    <s v="Nordeste"/>
    <x v="15"/>
    <m/>
    <s v="28"/>
    <m/>
    <m/>
    <m/>
    <x v="43"/>
    <n v="15"/>
    <n v="2298696"/>
    <n v="36"/>
    <n v="0"/>
    <n v="4"/>
    <n v="0"/>
    <m/>
    <m/>
  </r>
  <r>
    <s v="Nordeste"/>
    <x v="15"/>
    <m/>
    <s v="28"/>
    <m/>
    <m/>
    <m/>
    <x v="44"/>
    <n v="15"/>
    <n v="2298696"/>
    <n v="39"/>
    <n v="3"/>
    <n v="4"/>
    <n v="0"/>
    <m/>
    <m/>
  </r>
  <r>
    <s v="Nordeste"/>
    <x v="15"/>
    <m/>
    <s v="28"/>
    <m/>
    <m/>
    <m/>
    <x v="45"/>
    <n v="15"/>
    <n v="2298696"/>
    <n v="42"/>
    <n v="3"/>
    <n v="4"/>
    <n v="0"/>
    <m/>
    <m/>
  </r>
  <r>
    <s v="Nordeste"/>
    <x v="15"/>
    <m/>
    <s v="28"/>
    <m/>
    <m/>
    <m/>
    <x v="46"/>
    <n v="15"/>
    <n v="2298696"/>
    <n v="42"/>
    <n v="0"/>
    <n v="4"/>
    <n v="0"/>
    <m/>
    <m/>
  </r>
  <r>
    <s v="Nordeste"/>
    <x v="15"/>
    <m/>
    <s v="28"/>
    <m/>
    <m/>
    <m/>
    <x v="47"/>
    <n v="16"/>
    <n v="2298696"/>
    <n v="44"/>
    <n v="2"/>
    <n v="4"/>
    <n v="0"/>
    <m/>
    <m/>
  </r>
  <r>
    <s v="Nordeste"/>
    <x v="15"/>
    <m/>
    <s v="28"/>
    <m/>
    <m/>
    <m/>
    <x v="48"/>
    <n v="16"/>
    <n v="2298696"/>
    <n v="44"/>
    <n v="0"/>
    <n v="4"/>
    <n v="0"/>
    <m/>
    <m/>
  </r>
  <r>
    <s v="Nordeste"/>
    <x v="15"/>
    <m/>
    <s v="28"/>
    <m/>
    <m/>
    <m/>
    <x v="49"/>
    <n v="16"/>
    <n v="2298696"/>
    <n v="45"/>
    <n v="1"/>
    <n v="4"/>
    <n v="0"/>
    <m/>
    <m/>
  </r>
  <r>
    <s v="Nordeste"/>
    <x v="15"/>
    <m/>
    <s v="28"/>
    <m/>
    <m/>
    <m/>
    <x v="50"/>
    <n v="16"/>
    <n v="2298696"/>
    <n v="46"/>
    <n v="1"/>
    <n v="4"/>
    <n v="0"/>
    <m/>
    <m/>
  </r>
  <r>
    <s v="Nordeste"/>
    <x v="15"/>
    <m/>
    <s v="28"/>
    <m/>
    <m/>
    <m/>
    <x v="51"/>
    <n v="16"/>
    <n v="2298696"/>
    <n v="48"/>
    <n v="2"/>
    <n v="4"/>
    <n v="0"/>
    <m/>
    <m/>
  </r>
  <r>
    <s v="Nordeste"/>
    <x v="15"/>
    <m/>
    <s v="28"/>
    <m/>
    <m/>
    <m/>
    <x v="52"/>
    <n v="16"/>
    <n v="2298696"/>
    <n v="53"/>
    <n v="5"/>
    <n v="4"/>
    <n v="0"/>
    <m/>
    <m/>
  </r>
  <r>
    <s v="Nordeste"/>
    <x v="15"/>
    <m/>
    <s v="28"/>
    <m/>
    <m/>
    <m/>
    <x v="53"/>
    <n v="16"/>
    <n v="2298696"/>
    <n v="71"/>
    <n v="18"/>
    <n v="5"/>
    <n v="1"/>
    <m/>
    <m/>
  </r>
  <r>
    <s v="Nordeste"/>
    <x v="15"/>
    <m/>
    <s v="28"/>
    <m/>
    <m/>
    <m/>
    <x v="54"/>
    <n v="17"/>
    <n v="2298696"/>
    <n v="83"/>
    <n v="12"/>
    <n v="5"/>
    <n v="0"/>
    <m/>
    <m/>
  </r>
  <r>
    <s v="Nordeste"/>
    <x v="15"/>
    <m/>
    <s v="28"/>
    <m/>
    <m/>
    <m/>
    <x v="55"/>
    <n v="17"/>
    <n v="2298696"/>
    <n v="86"/>
    <n v="3"/>
    <n v="5"/>
    <n v="0"/>
    <m/>
    <m/>
  </r>
  <r>
    <s v="Nordeste"/>
    <x v="15"/>
    <m/>
    <s v="28"/>
    <m/>
    <m/>
    <m/>
    <x v="56"/>
    <n v="17"/>
    <n v="2298696"/>
    <n v="92"/>
    <n v="6"/>
    <n v="5"/>
    <n v="0"/>
    <m/>
    <m/>
  </r>
  <r>
    <s v="Nordeste"/>
    <x v="15"/>
    <m/>
    <s v="28"/>
    <m/>
    <m/>
    <m/>
    <x v="57"/>
    <n v="17"/>
    <n v="2298696"/>
    <n v="117"/>
    <n v="25"/>
    <n v="7"/>
    <n v="2"/>
    <m/>
    <m/>
  </r>
  <r>
    <s v="Nordeste"/>
    <x v="15"/>
    <m/>
    <s v="28"/>
    <m/>
    <m/>
    <m/>
    <x v="58"/>
    <n v="17"/>
    <n v="2298696"/>
    <n v="124"/>
    <n v="7"/>
    <n v="8"/>
    <n v="1"/>
    <m/>
    <m/>
  </r>
  <r>
    <s v="Nordeste"/>
    <x v="15"/>
    <m/>
    <s v="28"/>
    <m/>
    <m/>
    <m/>
    <x v="59"/>
    <n v="17"/>
    <n v="2298696"/>
    <n v="144"/>
    <n v="20"/>
    <n v="8"/>
    <n v="0"/>
    <m/>
    <m/>
  </r>
  <r>
    <s v="Nordeste"/>
    <x v="15"/>
    <m/>
    <s v="28"/>
    <m/>
    <m/>
    <m/>
    <x v="60"/>
    <n v="17"/>
    <n v="2298696"/>
    <n v="153"/>
    <n v="9"/>
    <n v="9"/>
    <n v="1"/>
    <m/>
    <m/>
  </r>
  <r>
    <s v="Nordeste"/>
    <x v="15"/>
    <m/>
    <s v="28"/>
    <m/>
    <m/>
    <m/>
    <x v="61"/>
    <n v="18"/>
    <n v="2298696"/>
    <n v="159"/>
    <n v="6"/>
    <n v="9"/>
    <n v="0"/>
    <m/>
    <m/>
  </r>
  <r>
    <s v="Nordeste"/>
    <x v="15"/>
    <m/>
    <s v="28"/>
    <m/>
    <m/>
    <m/>
    <x v="62"/>
    <n v="18"/>
    <n v="2298696"/>
    <n v="197"/>
    <n v="38"/>
    <n v="10"/>
    <n v="1"/>
    <m/>
    <m/>
  </r>
  <r>
    <s v="Nordeste"/>
    <x v="15"/>
    <m/>
    <s v="28"/>
    <m/>
    <m/>
    <m/>
    <x v="63"/>
    <n v="18"/>
    <n v="2298696"/>
    <n v="280"/>
    <n v="83"/>
    <n v="11"/>
    <n v="1"/>
    <m/>
    <m/>
  </r>
  <r>
    <s v="Nordeste"/>
    <x v="15"/>
    <m/>
    <s v="28"/>
    <m/>
    <m/>
    <m/>
    <x v="64"/>
    <n v="18"/>
    <n v="2298696"/>
    <n v="337"/>
    <n v="57"/>
    <n v="12"/>
    <n v="1"/>
    <m/>
    <m/>
  </r>
  <r>
    <s v="Nordeste"/>
    <x v="15"/>
    <m/>
    <s v="28"/>
    <m/>
    <m/>
    <m/>
    <x v="65"/>
    <n v="18"/>
    <n v="2298696"/>
    <n v="447"/>
    <n v="110"/>
    <n v="12"/>
    <n v="0"/>
    <m/>
    <m/>
  </r>
  <r>
    <s v="Nordeste"/>
    <x v="15"/>
    <m/>
    <s v="28"/>
    <m/>
    <m/>
    <m/>
    <x v="66"/>
    <n v="18"/>
    <n v="2298696"/>
    <n v="517"/>
    <n v="70"/>
    <n v="14"/>
    <n v="2"/>
    <m/>
    <m/>
  </r>
  <r>
    <s v="Nordeste"/>
    <x v="15"/>
    <m/>
    <s v="28"/>
    <m/>
    <m/>
    <m/>
    <x v="67"/>
    <n v="18"/>
    <n v="2298696"/>
    <n v="601"/>
    <n v="84"/>
    <n v="14"/>
    <n v="0"/>
    <m/>
    <m/>
  </r>
  <r>
    <s v="Nordeste"/>
    <x v="15"/>
    <m/>
    <s v="28"/>
    <m/>
    <m/>
    <m/>
    <x v="68"/>
    <n v="19"/>
    <n v="2298696"/>
    <n v="730"/>
    <n v="129"/>
    <n v="14"/>
    <n v="0"/>
    <m/>
    <m/>
  </r>
  <r>
    <s v="Nordeste"/>
    <x v="15"/>
    <m/>
    <s v="28"/>
    <m/>
    <m/>
    <m/>
    <x v="69"/>
    <n v="19"/>
    <n v="2298696"/>
    <n v="772"/>
    <n v="42"/>
    <n v="17"/>
    <n v="3"/>
    <m/>
    <m/>
  </r>
  <r>
    <s v="Nordeste"/>
    <x v="15"/>
    <m/>
    <s v="28"/>
    <m/>
    <m/>
    <m/>
    <x v="70"/>
    <n v="19"/>
    <n v="2298696"/>
    <n v="898"/>
    <n v="126"/>
    <n v="21"/>
    <n v="4"/>
    <m/>
    <m/>
  </r>
  <r>
    <s v="Nordeste"/>
    <x v="15"/>
    <m/>
    <s v="28"/>
    <m/>
    <m/>
    <m/>
    <x v="71"/>
    <n v="19"/>
    <n v="2298696"/>
    <n v="998"/>
    <n v="100"/>
    <n v="23"/>
    <n v="2"/>
    <m/>
    <m/>
  </r>
  <r>
    <s v="Nordeste"/>
    <x v="15"/>
    <m/>
    <s v="28"/>
    <m/>
    <m/>
    <m/>
    <x v="72"/>
    <n v="19"/>
    <n v="2298696"/>
    <n v="1214"/>
    <n v="216"/>
    <n v="25"/>
    <n v="2"/>
    <m/>
    <m/>
  </r>
  <r>
    <s v="Nordeste"/>
    <x v="15"/>
    <m/>
    <s v="28"/>
    <m/>
    <m/>
    <m/>
    <x v="73"/>
    <n v="19"/>
    <n v="2298696"/>
    <n v="1438"/>
    <n v="224"/>
    <n v="28"/>
    <n v="3"/>
    <m/>
    <m/>
  </r>
  <r>
    <s v="Nordeste"/>
    <x v="15"/>
    <m/>
    <s v="28"/>
    <m/>
    <m/>
    <m/>
    <x v="74"/>
    <n v="19"/>
    <n v="2298696"/>
    <n v="1588"/>
    <n v="150"/>
    <n v="33"/>
    <n v="5"/>
    <m/>
    <m/>
  </r>
  <r>
    <s v="Nordeste"/>
    <x v="15"/>
    <m/>
    <s v="28"/>
    <m/>
    <m/>
    <m/>
    <x v="75"/>
    <n v="20"/>
    <n v="2298696"/>
    <n v="1771"/>
    <n v="183"/>
    <n v="34"/>
    <n v="1"/>
    <m/>
    <m/>
  </r>
  <r>
    <s v="Nordeste"/>
    <x v="15"/>
    <m/>
    <s v="28"/>
    <m/>
    <m/>
    <m/>
    <x v="76"/>
    <n v="20"/>
    <n v="2298696"/>
    <n v="1800"/>
    <n v="29"/>
    <n v="37"/>
    <n v="3"/>
    <m/>
    <m/>
  </r>
  <r>
    <s v="Nordeste"/>
    <x v="15"/>
    <m/>
    <s v="28"/>
    <m/>
    <m/>
    <m/>
    <x v="77"/>
    <n v="20"/>
    <n v="2298696"/>
    <n v="2032"/>
    <n v="232"/>
    <n v="37"/>
    <n v="0"/>
    <m/>
    <m/>
  </r>
  <r>
    <s v="Nordeste"/>
    <x v="15"/>
    <m/>
    <s v="28"/>
    <m/>
    <m/>
    <m/>
    <x v="78"/>
    <n v="20"/>
    <n v="2298696"/>
    <n v="2268"/>
    <n v="236"/>
    <n v="42"/>
    <n v="5"/>
    <m/>
    <m/>
  </r>
  <r>
    <s v="Nordeste"/>
    <x v="15"/>
    <m/>
    <s v="28"/>
    <m/>
    <m/>
    <m/>
    <x v="79"/>
    <n v="20"/>
    <n v="2298696"/>
    <n v="2494"/>
    <n v="226"/>
    <n v="47"/>
    <n v="5"/>
    <m/>
    <m/>
  </r>
  <r>
    <s v="Nordeste"/>
    <x v="15"/>
    <m/>
    <s v="28"/>
    <m/>
    <m/>
    <m/>
    <x v="80"/>
    <n v="20"/>
    <n v="2298696"/>
    <n v="2868"/>
    <n v="374"/>
    <n v="50"/>
    <n v="3"/>
    <m/>
    <m/>
  </r>
  <r>
    <s v="Nordeste"/>
    <x v="15"/>
    <m/>
    <s v="28"/>
    <m/>
    <m/>
    <m/>
    <x v="81"/>
    <n v="20"/>
    <n v="2298696"/>
    <n v="3135"/>
    <n v="267"/>
    <n v="53"/>
    <n v="3"/>
    <m/>
    <m/>
  </r>
  <r>
    <s v="Nordeste"/>
    <x v="15"/>
    <m/>
    <s v="28"/>
    <m/>
    <m/>
    <m/>
    <x v="82"/>
    <n v="21"/>
    <n v="2298696"/>
    <n v="3343"/>
    <n v="208"/>
    <n v="57"/>
    <n v="4"/>
    <m/>
    <m/>
  </r>
  <r>
    <s v="Nordeste"/>
    <x v="15"/>
    <m/>
    <s v="28"/>
    <m/>
    <m/>
    <m/>
    <x v="83"/>
    <n v="21"/>
    <n v="2298696"/>
    <n v="3566"/>
    <n v="223"/>
    <n v="59"/>
    <n v="2"/>
    <m/>
    <m/>
  </r>
  <r>
    <s v="Nordeste"/>
    <x v="15"/>
    <m/>
    <s v="28"/>
    <m/>
    <m/>
    <m/>
    <x v="84"/>
    <n v="21"/>
    <n v="2298696"/>
    <n v="3967"/>
    <n v="401"/>
    <n v="63"/>
    <n v="4"/>
    <m/>
    <m/>
  </r>
  <r>
    <s v="Nordeste"/>
    <x v="15"/>
    <m/>
    <s v="28"/>
    <m/>
    <m/>
    <m/>
    <x v="85"/>
    <n v="21"/>
    <n v="2298696"/>
    <n v="4277"/>
    <n v="310"/>
    <n v="69"/>
    <n v="6"/>
    <m/>
    <m/>
  </r>
  <r>
    <s v="Nordeste"/>
    <x v="15"/>
    <m/>
    <s v="28"/>
    <m/>
    <m/>
    <m/>
    <x v="86"/>
    <n v="21"/>
    <n v="2298696"/>
    <n v="4734"/>
    <n v="457"/>
    <n v="76"/>
    <n v="7"/>
    <m/>
    <m/>
  </r>
  <r>
    <s v="Nordeste"/>
    <x v="15"/>
    <m/>
    <s v="28"/>
    <m/>
    <m/>
    <m/>
    <x v="87"/>
    <n v="21"/>
    <n v="2298696"/>
    <n v="4922"/>
    <n v="188"/>
    <n v="82"/>
    <n v="6"/>
    <m/>
    <m/>
  </r>
  <r>
    <s v="Nordeste"/>
    <x v="15"/>
    <m/>
    <s v="28"/>
    <m/>
    <m/>
    <m/>
    <x v="88"/>
    <n v="21"/>
    <n v="2298696"/>
    <n v="5131"/>
    <n v="209"/>
    <n v="86"/>
    <n v="4"/>
    <m/>
    <m/>
  </r>
  <r>
    <s v="Nordeste"/>
    <x v="15"/>
    <m/>
    <s v="28"/>
    <m/>
    <m/>
    <m/>
    <x v="89"/>
    <n v="22"/>
    <n v="2298696"/>
    <n v="5314"/>
    <n v="183"/>
    <n v="93"/>
    <n v="7"/>
    <m/>
    <m/>
  </r>
  <r>
    <s v="Nordeste"/>
    <x v="15"/>
    <m/>
    <s v="28"/>
    <m/>
    <m/>
    <m/>
    <x v="90"/>
    <n v="22"/>
    <n v="2298696"/>
    <n v="5448"/>
    <n v="134"/>
    <n v="103"/>
    <n v="10"/>
    <m/>
    <m/>
  </r>
  <r>
    <s v="Nordeste"/>
    <x v="15"/>
    <m/>
    <s v="28"/>
    <m/>
    <m/>
    <m/>
    <x v="91"/>
    <n v="22"/>
    <n v="2298696"/>
    <n v="5735"/>
    <n v="287"/>
    <n v="116"/>
    <n v="13"/>
    <m/>
    <m/>
  </r>
  <r>
    <s v="Nordeste"/>
    <x v="15"/>
    <m/>
    <s v="28"/>
    <m/>
    <m/>
    <m/>
    <x v="92"/>
    <n v="22"/>
    <n v="2298696"/>
    <n v="5912"/>
    <n v="177"/>
    <n v="127"/>
    <n v="11"/>
    <m/>
    <m/>
  </r>
  <r>
    <s v="Nordeste"/>
    <x v="15"/>
    <m/>
    <s v="28"/>
    <m/>
    <m/>
    <m/>
    <x v="93"/>
    <n v="22"/>
    <n v="2298696"/>
    <n v="6156"/>
    <n v="244"/>
    <n v="135"/>
    <n v="8"/>
    <m/>
    <m/>
  </r>
  <r>
    <s v="Nordeste"/>
    <x v="15"/>
    <m/>
    <s v="28"/>
    <m/>
    <m/>
    <m/>
    <x v="94"/>
    <n v="22"/>
    <n v="2298696"/>
    <n v="6462"/>
    <n v="306"/>
    <n v="142"/>
    <n v="7"/>
    <m/>
    <m/>
  </r>
  <r>
    <s v="Nordeste"/>
    <x v="15"/>
    <m/>
    <s v="28"/>
    <m/>
    <m/>
    <m/>
    <x v="95"/>
    <n v="22"/>
    <n v="2298696"/>
    <n v="6805"/>
    <n v="343"/>
    <n v="149"/>
    <n v="7"/>
    <m/>
    <m/>
  </r>
  <r>
    <s v="Nordeste"/>
    <x v="15"/>
    <m/>
    <s v="28"/>
    <m/>
    <m/>
    <m/>
    <x v="96"/>
    <n v="23"/>
    <n v="2298696"/>
    <n v="6999"/>
    <n v="194"/>
    <n v="158"/>
    <n v="9"/>
    <m/>
    <m/>
  </r>
  <r>
    <s v="Nordeste"/>
    <x v="15"/>
    <m/>
    <s v="28"/>
    <m/>
    <m/>
    <m/>
    <x v="97"/>
    <n v="23"/>
    <n v="2298696"/>
    <n v="7233"/>
    <n v="234"/>
    <n v="166"/>
    <n v="8"/>
    <m/>
    <m/>
  </r>
  <r>
    <s v="Nordeste"/>
    <x v="15"/>
    <m/>
    <s v="28"/>
    <m/>
    <m/>
    <m/>
    <x v="98"/>
    <n v="23"/>
    <n v="2298696"/>
    <n v="7555"/>
    <n v="322"/>
    <n v="172"/>
    <n v="6"/>
    <m/>
    <m/>
  </r>
  <r>
    <s v="Nordeste"/>
    <x v="15"/>
    <m/>
    <s v="28"/>
    <m/>
    <m/>
    <m/>
    <x v="99"/>
    <n v="23"/>
    <n v="2298696"/>
    <n v="7989"/>
    <n v="434"/>
    <n v="180"/>
    <n v="8"/>
    <m/>
    <m/>
  </r>
  <r>
    <s v="Nordeste"/>
    <x v="15"/>
    <m/>
    <s v="28"/>
    <m/>
    <m/>
    <m/>
    <x v="100"/>
    <n v="23"/>
    <n v="2298696"/>
    <n v="8200"/>
    <n v="211"/>
    <n v="186"/>
    <n v="6"/>
    <m/>
    <m/>
  </r>
  <r>
    <s v="Nordeste"/>
    <x v="15"/>
    <m/>
    <s v="28"/>
    <m/>
    <m/>
    <m/>
    <x v="101"/>
    <n v="23"/>
    <n v="2298696"/>
    <n v="8577"/>
    <n v="377"/>
    <n v="198"/>
    <n v="12"/>
    <m/>
    <m/>
  </r>
  <r>
    <s v="Nordeste"/>
    <x v="15"/>
    <m/>
    <s v="28"/>
    <m/>
    <m/>
    <m/>
    <x v="102"/>
    <n v="23"/>
    <n v="2298696"/>
    <n v="8972"/>
    <n v="395"/>
    <n v="208"/>
    <n v="10"/>
    <m/>
    <m/>
  </r>
  <r>
    <s v="Nordeste"/>
    <x v="15"/>
    <m/>
    <s v="28"/>
    <m/>
    <m/>
    <m/>
    <x v="103"/>
    <n v="24"/>
    <n v="2298696"/>
    <n v="9290"/>
    <n v="318"/>
    <n v="217"/>
    <n v="9"/>
    <m/>
    <m/>
  </r>
  <r>
    <s v="Nordeste"/>
    <x v="15"/>
    <m/>
    <s v="28"/>
    <m/>
    <m/>
    <m/>
    <x v="104"/>
    <n v="24"/>
    <n v="2298696"/>
    <n v="9727"/>
    <n v="437"/>
    <n v="234"/>
    <n v="17"/>
    <m/>
    <m/>
  </r>
  <r>
    <s v="Nordeste"/>
    <x v="15"/>
    <m/>
    <s v="28"/>
    <m/>
    <m/>
    <m/>
    <x v="105"/>
    <n v="24"/>
    <n v="2298696"/>
    <n v="10126"/>
    <n v="399"/>
    <n v="252"/>
    <n v="18"/>
    <m/>
    <m/>
  </r>
  <r>
    <s v="Nordeste"/>
    <x v="15"/>
    <m/>
    <s v="28"/>
    <m/>
    <m/>
    <m/>
    <x v="106"/>
    <n v="24"/>
    <n v="2298696"/>
    <n v="10615"/>
    <n v="489"/>
    <n v="264"/>
    <n v="12"/>
    <m/>
    <m/>
  </r>
  <r>
    <s v="Nordeste"/>
    <x v="15"/>
    <m/>
    <s v="28"/>
    <m/>
    <m/>
    <m/>
    <x v="107"/>
    <n v="24"/>
    <n v="2298696"/>
    <n v="11056"/>
    <n v="441"/>
    <n v="283"/>
    <n v="19"/>
    <m/>
    <m/>
  </r>
  <r>
    <s v="Nordeste"/>
    <x v="15"/>
    <m/>
    <s v="28"/>
    <m/>
    <m/>
    <m/>
    <x v="108"/>
    <n v="24"/>
    <n v="2298696"/>
    <n v="11534"/>
    <n v="478"/>
    <n v="305"/>
    <n v="22"/>
    <m/>
    <m/>
  </r>
  <r>
    <s v="Nordeste"/>
    <x v="15"/>
    <m/>
    <s v="28"/>
    <m/>
    <m/>
    <m/>
    <x v="109"/>
    <n v="24"/>
    <n v="2298696"/>
    <n v="12866"/>
    <n v="1332"/>
    <n v="316"/>
    <n v="11"/>
    <m/>
    <m/>
  </r>
  <r>
    <s v="Nordeste"/>
    <x v="15"/>
    <m/>
    <s v="28"/>
    <m/>
    <m/>
    <m/>
    <x v="110"/>
    <n v="25"/>
    <n v="2298696"/>
    <n v="13968"/>
    <n v="1102"/>
    <n v="330"/>
    <n v="14"/>
    <m/>
    <m/>
  </r>
  <r>
    <s v="Nordeste"/>
    <x v="15"/>
    <m/>
    <s v="28"/>
    <m/>
    <m/>
    <m/>
    <x v="111"/>
    <n v="25"/>
    <n v="2298696"/>
    <n v="15675"/>
    <n v="1707"/>
    <n v="352"/>
    <n v="22"/>
    <m/>
    <m/>
  </r>
  <r>
    <s v="Nordeste"/>
    <x v="15"/>
    <m/>
    <s v="28"/>
    <m/>
    <m/>
    <m/>
    <x v="112"/>
    <n v="25"/>
    <n v="2298696"/>
    <n v="16310"/>
    <n v="635"/>
    <n v="364"/>
    <n v="12"/>
    <m/>
    <m/>
  </r>
  <r>
    <s v="Nordeste"/>
    <x v="15"/>
    <m/>
    <s v="28"/>
    <m/>
    <m/>
    <m/>
    <x v="113"/>
    <n v="25"/>
    <n v="2298696"/>
    <n v="16807"/>
    <n v="497"/>
    <n v="383"/>
    <n v="19"/>
    <m/>
    <m/>
  </r>
  <r>
    <s v="Nordeste"/>
    <x v="15"/>
    <m/>
    <s v="28"/>
    <m/>
    <m/>
    <m/>
    <x v="114"/>
    <n v="25"/>
    <n v="2298696"/>
    <n v="17338"/>
    <n v="531"/>
    <n v="400"/>
    <n v="17"/>
    <m/>
    <m/>
  </r>
  <r>
    <s v="Nordeste"/>
    <x v="15"/>
    <m/>
    <s v="28"/>
    <m/>
    <m/>
    <m/>
    <x v="115"/>
    <n v="25"/>
    <n v="2298696"/>
    <n v="17808"/>
    <n v="470"/>
    <n v="426"/>
    <n v="26"/>
    <m/>
    <m/>
  </r>
  <r>
    <s v="Nordeste"/>
    <x v="15"/>
    <m/>
    <s v="28"/>
    <m/>
    <m/>
    <m/>
    <x v="116"/>
    <n v="25"/>
    <n v="2298696"/>
    <n v="18449"/>
    <n v="641"/>
    <n v="448"/>
    <n v="22"/>
    <m/>
    <m/>
  </r>
  <r>
    <s v="Nordeste"/>
    <x v="15"/>
    <m/>
    <s v="28"/>
    <m/>
    <m/>
    <m/>
    <x v="117"/>
    <n v="26"/>
    <n v="2298696"/>
    <n v="18985"/>
    <n v="536"/>
    <n v="462"/>
    <n v="14"/>
    <m/>
    <m/>
  </r>
  <r>
    <s v="Nordeste"/>
    <x v="15"/>
    <m/>
    <s v="28"/>
    <m/>
    <m/>
    <m/>
    <x v="118"/>
    <n v="26"/>
    <n v="2298696"/>
    <n v="19384"/>
    <n v="399"/>
    <n v="491"/>
    <n v="29"/>
    <m/>
    <m/>
  </r>
  <r>
    <s v="Nordeste"/>
    <x v="15"/>
    <m/>
    <s v="28"/>
    <m/>
    <m/>
    <m/>
    <x v="119"/>
    <n v="26"/>
    <n v="2298696"/>
    <n v="19883"/>
    <n v="499"/>
    <n v="511"/>
    <n v="20"/>
    <m/>
    <m/>
  </r>
  <r>
    <s v="Nordeste"/>
    <x v="15"/>
    <m/>
    <s v="28"/>
    <m/>
    <m/>
    <m/>
    <x v="120"/>
    <n v="26"/>
    <n v="2298696"/>
    <n v="20353"/>
    <n v="470"/>
    <n v="524"/>
    <n v="13"/>
    <m/>
    <m/>
  </r>
  <r>
    <s v="Nordeste"/>
    <x v="15"/>
    <m/>
    <s v="28"/>
    <m/>
    <m/>
    <m/>
    <x v="121"/>
    <n v="26"/>
    <n v="2298696"/>
    <n v="21081"/>
    <n v="728"/>
    <n v="554"/>
    <n v="30"/>
    <m/>
    <m/>
  </r>
  <r>
    <s v="Nordeste"/>
    <x v="15"/>
    <m/>
    <s v="28"/>
    <m/>
    <m/>
    <m/>
    <x v="122"/>
    <n v="26"/>
    <n v="2298696"/>
    <n v="21908"/>
    <n v="827"/>
    <n v="579"/>
    <n v="25"/>
    <m/>
    <m/>
  </r>
  <r>
    <s v="Nordeste"/>
    <x v="15"/>
    <m/>
    <s v="28"/>
    <m/>
    <m/>
    <m/>
    <x v="123"/>
    <n v="26"/>
    <n v="2298696"/>
    <n v="23319"/>
    <n v="1411"/>
    <n v="605"/>
    <n v="26"/>
    <m/>
    <m/>
  </r>
  <r>
    <s v="Nordeste"/>
    <x v="15"/>
    <m/>
    <s v="28"/>
    <m/>
    <m/>
    <m/>
    <x v="124"/>
    <n v="27"/>
    <n v="2298696"/>
    <n v="24421"/>
    <n v="1102"/>
    <n v="620"/>
    <n v="15"/>
    <m/>
    <m/>
  </r>
  <r>
    <s v="Nordeste"/>
    <x v="15"/>
    <m/>
    <s v="28"/>
    <m/>
    <m/>
    <m/>
    <x v="125"/>
    <n v="27"/>
    <n v="2298696"/>
    <n v="24817"/>
    <n v="396"/>
    <n v="653"/>
    <n v="33"/>
    <m/>
    <m/>
  </r>
  <r>
    <s v="Nordeste"/>
    <x v="15"/>
    <m/>
    <s v="28"/>
    <m/>
    <m/>
    <m/>
    <x v="126"/>
    <n v="27"/>
    <n v="2298696"/>
    <n v="25411"/>
    <n v="594"/>
    <n v="676"/>
    <n v="23"/>
    <m/>
    <m/>
  </r>
  <r>
    <s v="Nordeste"/>
    <x v="15"/>
    <m/>
    <s v="28"/>
    <m/>
    <m/>
    <m/>
    <x v="127"/>
    <n v="27"/>
    <n v="2298696"/>
    <n v="25915"/>
    <n v="504"/>
    <n v="701"/>
    <n v="25"/>
    <m/>
    <m/>
  </r>
  <r>
    <s v="Nordeste"/>
    <x v="15"/>
    <m/>
    <s v="28"/>
    <m/>
    <m/>
    <m/>
    <x v="128"/>
    <n v="27"/>
    <n v="2298696"/>
    <n v="26612"/>
    <n v="697"/>
    <n v="725"/>
    <n v="24"/>
    <m/>
    <m/>
  </r>
  <r>
    <s v="Nordeste"/>
    <x v="15"/>
    <m/>
    <s v="28"/>
    <m/>
    <m/>
    <m/>
    <x v="129"/>
    <n v="27"/>
    <n v="2298696"/>
    <n v="28186"/>
    <n v="1574"/>
    <n v="764"/>
    <n v="39"/>
    <m/>
    <m/>
  </r>
  <r>
    <s v="Nordeste"/>
    <x v="15"/>
    <m/>
    <s v="28"/>
    <m/>
    <m/>
    <m/>
    <x v="130"/>
    <n v="27"/>
    <n v="2298696"/>
    <n v="29761"/>
    <n v="1575"/>
    <n v="783"/>
    <n v="19"/>
    <m/>
    <m/>
  </r>
  <r>
    <s v="Nordeste"/>
    <x v="15"/>
    <m/>
    <s v="28"/>
    <m/>
    <m/>
    <m/>
    <x v="131"/>
    <n v="28"/>
    <n v="2298696"/>
    <n v="30217"/>
    <n v="456"/>
    <n v="798"/>
    <n v="15"/>
    <m/>
    <m/>
  </r>
  <r>
    <s v="Nordeste"/>
    <x v="15"/>
    <m/>
    <s v="28"/>
    <m/>
    <m/>
    <m/>
    <x v="132"/>
    <n v="28"/>
    <n v="2298696"/>
    <n v="30718"/>
    <n v="501"/>
    <n v="826"/>
    <n v="28"/>
    <m/>
    <m/>
  </r>
  <r>
    <s v="Nordeste"/>
    <x v="15"/>
    <m/>
    <s v="28"/>
    <m/>
    <m/>
    <m/>
    <x v="133"/>
    <n v="28"/>
    <n v="2298696"/>
    <n v="31640"/>
    <n v="922"/>
    <n v="851"/>
    <n v="25"/>
    <m/>
    <m/>
  </r>
  <r>
    <s v="Nordeste"/>
    <x v="15"/>
    <m/>
    <s v="28"/>
    <m/>
    <m/>
    <m/>
    <x v="134"/>
    <n v="28"/>
    <n v="2298696"/>
    <n v="32490"/>
    <n v="850"/>
    <n v="875"/>
    <n v="24"/>
    <m/>
    <m/>
  </r>
  <r>
    <s v="Nordeste"/>
    <x v="16"/>
    <m/>
    <s v="29"/>
    <m/>
    <m/>
    <m/>
    <x v="0"/>
    <n v="9"/>
    <n v="14873064"/>
    <n v="0"/>
    <n v="0"/>
    <n v="0"/>
    <n v="0"/>
    <m/>
    <m/>
  </r>
  <r>
    <s v="Nordeste"/>
    <x v="16"/>
    <m/>
    <s v="29"/>
    <m/>
    <m/>
    <m/>
    <x v="1"/>
    <n v="9"/>
    <n v="14873064"/>
    <n v="0"/>
    <n v="0"/>
    <n v="0"/>
    <n v="0"/>
    <m/>
    <m/>
  </r>
  <r>
    <s v="Nordeste"/>
    <x v="16"/>
    <m/>
    <s v="29"/>
    <m/>
    <m/>
    <m/>
    <x v="2"/>
    <n v="9"/>
    <n v="14873064"/>
    <n v="0"/>
    <n v="0"/>
    <n v="0"/>
    <n v="0"/>
    <m/>
    <m/>
  </r>
  <r>
    <s v="Nordeste"/>
    <x v="16"/>
    <m/>
    <s v="29"/>
    <m/>
    <m/>
    <m/>
    <x v="3"/>
    <n v="9"/>
    <n v="14873064"/>
    <n v="0"/>
    <n v="0"/>
    <n v="0"/>
    <n v="0"/>
    <m/>
    <m/>
  </r>
  <r>
    <s v="Nordeste"/>
    <x v="16"/>
    <m/>
    <s v="29"/>
    <m/>
    <m/>
    <m/>
    <x v="4"/>
    <n v="9"/>
    <n v="14873064"/>
    <n v="0"/>
    <n v="0"/>
    <n v="0"/>
    <n v="0"/>
    <m/>
    <m/>
  </r>
  <r>
    <s v="Nordeste"/>
    <x v="16"/>
    <m/>
    <s v="29"/>
    <m/>
    <m/>
    <m/>
    <x v="5"/>
    <n v="10"/>
    <n v="14873064"/>
    <n v="0"/>
    <n v="0"/>
    <n v="0"/>
    <n v="0"/>
    <m/>
    <m/>
  </r>
  <r>
    <s v="Nordeste"/>
    <x v="16"/>
    <m/>
    <s v="29"/>
    <m/>
    <m/>
    <m/>
    <x v="6"/>
    <n v="10"/>
    <n v="14873064"/>
    <n v="0"/>
    <n v="0"/>
    <n v="0"/>
    <n v="0"/>
    <m/>
    <m/>
  </r>
  <r>
    <s v="Nordeste"/>
    <x v="16"/>
    <m/>
    <s v="29"/>
    <m/>
    <m/>
    <m/>
    <x v="7"/>
    <n v="10"/>
    <n v="14873064"/>
    <n v="0"/>
    <n v="0"/>
    <n v="0"/>
    <n v="0"/>
    <m/>
    <m/>
  </r>
  <r>
    <s v="Nordeste"/>
    <x v="16"/>
    <m/>
    <s v="29"/>
    <m/>
    <m/>
    <m/>
    <x v="8"/>
    <n v="10"/>
    <n v="14873064"/>
    <n v="0"/>
    <n v="0"/>
    <n v="0"/>
    <n v="0"/>
    <m/>
    <m/>
  </r>
  <r>
    <s v="Nordeste"/>
    <x v="16"/>
    <m/>
    <s v="29"/>
    <m/>
    <m/>
    <m/>
    <x v="9"/>
    <n v="10"/>
    <n v="14873064"/>
    <n v="0"/>
    <n v="0"/>
    <n v="0"/>
    <n v="0"/>
    <m/>
    <m/>
  </r>
  <r>
    <s v="Nordeste"/>
    <x v="16"/>
    <m/>
    <s v="29"/>
    <m/>
    <m/>
    <m/>
    <x v="10"/>
    <n v="10"/>
    <n v="14873064"/>
    <n v="1"/>
    <n v="1"/>
    <n v="0"/>
    <n v="0"/>
    <m/>
    <m/>
  </r>
  <r>
    <s v="Nordeste"/>
    <x v="16"/>
    <m/>
    <s v="29"/>
    <m/>
    <m/>
    <m/>
    <x v="11"/>
    <n v="10"/>
    <n v="14873064"/>
    <n v="2"/>
    <n v="1"/>
    <n v="0"/>
    <n v="0"/>
    <m/>
    <m/>
  </r>
  <r>
    <s v="Nordeste"/>
    <x v="16"/>
    <m/>
    <s v="29"/>
    <m/>
    <m/>
    <m/>
    <x v="12"/>
    <n v="11"/>
    <n v="14873064"/>
    <n v="2"/>
    <n v="0"/>
    <n v="0"/>
    <n v="0"/>
    <m/>
    <m/>
  </r>
  <r>
    <s v="Nordeste"/>
    <x v="16"/>
    <m/>
    <s v="29"/>
    <m/>
    <m/>
    <m/>
    <x v="13"/>
    <n v="11"/>
    <n v="14873064"/>
    <n v="2"/>
    <n v="0"/>
    <n v="0"/>
    <n v="0"/>
    <m/>
    <m/>
  </r>
  <r>
    <s v="Nordeste"/>
    <x v="16"/>
    <m/>
    <s v="29"/>
    <m/>
    <m/>
    <m/>
    <x v="14"/>
    <n v="11"/>
    <n v="14873064"/>
    <n v="2"/>
    <n v="0"/>
    <n v="0"/>
    <n v="0"/>
    <m/>
    <m/>
  </r>
  <r>
    <s v="Nordeste"/>
    <x v="16"/>
    <m/>
    <s v="29"/>
    <m/>
    <m/>
    <m/>
    <x v="15"/>
    <n v="11"/>
    <n v="14873064"/>
    <n v="2"/>
    <n v="0"/>
    <n v="0"/>
    <n v="0"/>
    <m/>
    <m/>
  </r>
  <r>
    <s v="Nordeste"/>
    <x v="16"/>
    <m/>
    <s v="29"/>
    <m/>
    <m/>
    <m/>
    <x v="16"/>
    <n v="11"/>
    <n v="14873064"/>
    <n v="2"/>
    <n v="0"/>
    <n v="0"/>
    <n v="0"/>
    <m/>
    <m/>
  </r>
  <r>
    <s v="Nordeste"/>
    <x v="16"/>
    <m/>
    <s v="29"/>
    <m/>
    <m/>
    <m/>
    <x v="17"/>
    <n v="11"/>
    <n v="14873064"/>
    <n v="2"/>
    <n v="0"/>
    <n v="0"/>
    <n v="0"/>
    <m/>
    <m/>
  </r>
  <r>
    <s v="Nordeste"/>
    <x v="16"/>
    <m/>
    <s v="29"/>
    <m/>
    <m/>
    <m/>
    <x v="18"/>
    <n v="11"/>
    <n v="14873064"/>
    <n v="2"/>
    <n v="0"/>
    <n v="0"/>
    <n v="0"/>
    <m/>
    <m/>
  </r>
  <r>
    <s v="Nordeste"/>
    <x v="16"/>
    <m/>
    <s v="29"/>
    <m/>
    <m/>
    <m/>
    <x v="19"/>
    <n v="12"/>
    <n v="14873064"/>
    <n v="2"/>
    <n v="0"/>
    <n v="0"/>
    <n v="0"/>
    <m/>
    <m/>
  </r>
  <r>
    <s v="Nordeste"/>
    <x v="16"/>
    <m/>
    <s v="29"/>
    <m/>
    <m/>
    <m/>
    <x v="20"/>
    <n v="12"/>
    <n v="14873064"/>
    <n v="2"/>
    <n v="0"/>
    <n v="0"/>
    <n v="0"/>
    <m/>
    <m/>
  </r>
  <r>
    <s v="Nordeste"/>
    <x v="16"/>
    <m/>
    <s v="29"/>
    <m/>
    <m/>
    <m/>
    <x v="21"/>
    <n v="12"/>
    <n v="14873064"/>
    <n v="3"/>
    <n v="1"/>
    <n v="0"/>
    <n v="0"/>
    <m/>
    <m/>
  </r>
  <r>
    <s v="Nordeste"/>
    <x v="16"/>
    <m/>
    <s v="29"/>
    <m/>
    <m/>
    <m/>
    <x v="22"/>
    <n v="12"/>
    <n v="14873064"/>
    <n v="3"/>
    <n v="0"/>
    <n v="0"/>
    <n v="0"/>
    <m/>
    <m/>
  </r>
  <r>
    <s v="Nordeste"/>
    <x v="16"/>
    <m/>
    <s v="29"/>
    <m/>
    <m/>
    <m/>
    <x v="23"/>
    <n v="12"/>
    <n v="14873064"/>
    <n v="30"/>
    <n v="27"/>
    <n v="0"/>
    <n v="0"/>
    <m/>
    <m/>
  </r>
  <r>
    <s v="Nordeste"/>
    <x v="16"/>
    <m/>
    <s v="29"/>
    <m/>
    <m/>
    <m/>
    <x v="24"/>
    <n v="12"/>
    <n v="14873064"/>
    <n v="33"/>
    <n v="3"/>
    <n v="0"/>
    <n v="0"/>
    <m/>
    <m/>
  </r>
  <r>
    <s v="Nordeste"/>
    <x v="16"/>
    <m/>
    <s v="29"/>
    <m/>
    <m/>
    <m/>
    <x v="25"/>
    <n v="12"/>
    <n v="14873064"/>
    <n v="41"/>
    <n v="8"/>
    <n v="0"/>
    <n v="0"/>
    <m/>
    <m/>
  </r>
  <r>
    <s v="Nordeste"/>
    <x v="16"/>
    <m/>
    <s v="29"/>
    <m/>
    <m/>
    <m/>
    <x v="26"/>
    <n v="13"/>
    <n v="14873064"/>
    <n v="49"/>
    <n v="8"/>
    <n v="0"/>
    <n v="0"/>
    <m/>
    <m/>
  </r>
  <r>
    <s v="Nordeste"/>
    <x v="16"/>
    <m/>
    <s v="29"/>
    <m/>
    <m/>
    <m/>
    <x v="27"/>
    <n v="13"/>
    <n v="14873064"/>
    <n v="63"/>
    <n v="14"/>
    <n v="0"/>
    <n v="0"/>
    <m/>
    <m/>
  </r>
  <r>
    <s v="Nordeste"/>
    <x v="16"/>
    <m/>
    <s v="29"/>
    <m/>
    <m/>
    <m/>
    <x v="28"/>
    <n v="13"/>
    <n v="14873064"/>
    <n v="76"/>
    <n v="13"/>
    <n v="0"/>
    <n v="0"/>
    <m/>
    <m/>
  </r>
  <r>
    <s v="Nordeste"/>
    <x v="16"/>
    <m/>
    <s v="29"/>
    <m/>
    <m/>
    <m/>
    <x v="29"/>
    <n v="13"/>
    <n v="14873064"/>
    <n v="84"/>
    <n v="8"/>
    <n v="0"/>
    <n v="0"/>
    <m/>
    <m/>
  </r>
  <r>
    <s v="Nordeste"/>
    <x v="16"/>
    <m/>
    <s v="29"/>
    <m/>
    <m/>
    <m/>
    <x v="30"/>
    <n v="13"/>
    <n v="14873064"/>
    <n v="104"/>
    <n v="20"/>
    <n v="0"/>
    <n v="0"/>
    <m/>
    <m/>
  </r>
  <r>
    <s v="Nordeste"/>
    <x v="16"/>
    <m/>
    <s v="29"/>
    <m/>
    <m/>
    <m/>
    <x v="31"/>
    <n v="13"/>
    <n v="14873064"/>
    <n v="115"/>
    <n v="11"/>
    <n v="0"/>
    <n v="0"/>
    <m/>
    <m/>
  </r>
  <r>
    <s v="Nordeste"/>
    <x v="16"/>
    <m/>
    <s v="29"/>
    <m/>
    <m/>
    <m/>
    <x v="32"/>
    <n v="13"/>
    <n v="14873064"/>
    <n v="127"/>
    <n v="12"/>
    <n v="0"/>
    <n v="0"/>
    <m/>
    <m/>
  </r>
  <r>
    <s v="Nordeste"/>
    <x v="16"/>
    <m/>
    <s v="29"/>
    <m/>
    <m/>
    <m/>
    <x v="33"/>
    <n v="14"/>
    <n v="14873064"/>
    <n v="154"/>
    <n v="27"/>
    <n v="1"/>
    <n v="1"/>
    <m/>
    <m/>
  </r>
  <r>
    <s v="Nordeste"/>
    <x v="16"/>
    <m/>
    <s v="29"/>
    <m/>
    <m/>
    <m/>
    <x v="34"/>
    <n v="14"/>
    <n v="14873064"/>
    <n v="176"/>
    <n v="22"/>
    <n v="1"/>
    <n v="0"/>
    <m/>
    <m/>
  </r>
  <r>
    <s v="Nordeste"/>
    <x v="16"/>
    <m/>
    <s v="29"/>
    <m/>
    <m/>
    <m/>
    <x v="35"/>
    <n v="14"/>
    <n v="14873064"/>
    <n v="213"/>
    <n v="37"/>
    <n v="2"/>
    <n v="1"/>
    <m/>
    <m/>
  </r>
  <r>
    <s v="Nordeste"/>
    <x v="16"/>
    <m/>
    <s v="29"/>
    <m/>
    <m/>
    <m/>
    <x v="36"/>
    <n v="14"/>
    <n v="14873064"/>
    <n v="246"/>
    <n v="33"/>
    <n v="2"/>
    <n v="0"/>
    <m/>
    <m/>
  </r>
  <r>
    <s v="Nordeste"/>
    <x v="16"/>
    <m/>
    <s v="29"/>
    <m/>
    <m/>
    <m/>
    <x v="37"/>
    <n v="14"/>
    <n v="14873064"/>
    <n v="267"/>
    <n v="21"/>
    <n v="3"/>
    <n v="1"/>
    <m/>
    <m/>
  </r>
  <r>
    <s v="Nordeste"/>
    <x v="16"/>
    <m/>
    <s v="29"/>
    <m/>
    <m/>
    <m/>
    <x v="38"/>
    <n v="14"/>
    <n v="14873064"/>
    <n v="282"/>
    <n v="15"/>
    <n v="5"/>
    <n v="2"/>
    <m/>
    <m/>
  </r>
  <r>
    <s v="Nordeste"/>
    <x v="16"/>
    <m/>
    <s v="29"/>
    <m/>
    <m/>
    <m/>
    <x v="39"/>
    <n v="14"/>
    <n v="14873064"/>
    <n v="332"/>
    <n v="50"/>
    <n v="7"/>
    <n v="2"/>
    <m/>
    <m/>
  </r>
  <r>
    <s v="Nordeste"/>
    <x v="16"/>
    <m/>
    <s v="29"/>
    <m/>
    <m/>
    <m/>
    <x v="40"/>
    <n v="15"/>
    <n v="14873064"/>
    <n v="401"/>
    <n v="69"/>
    <n v="9"/>
    <n v="2"/>
    <m/>
    <m/>
  </r>
  <r>
    <s v="Nordeste"/>
    <x v="16"/>
    <m/>
    <s v="29"/>
    <m/>
    <m/>
    <m/>
    <x v="41"/>
    <n v="15"/>
    <n v="14873064"/>
    <n v="431"/>
    <n v="30"/>
    <n v="10"/>
    <n v="1"/>
    <m/>
    <m/>
  </r>
  <r>
    <s v="Nordeste"/>
    <x v="16"/>
    <m/>
    <s v="29"/>
    <m/>
    <m/>
    <m/>
    <x v="42"/>
    <n v="15"/>
    <n v="14873064"/>
    <n v="456"/>
    <n v="25"/>
    <n v="12"/>
    <n v="2"/>
    <m/>
    <m/>
  </r>
  <r>
    <s v="Nordeste"/>
    <x v="16"/>
    <m/>
    <s v="29"/>
    <m/>
    <m/>
    <m/>
    <x v="43"/>
    <n v="15"/>
    <n v="14873064"/>
    <n v="497"/>
    <n v="41"/>
    <n v="15"/>
    <n v="3"/>
    <m/>
    <m/>
  </r>
  <r>
    <s v="Nordeste"/>
    <x v="16"/>
    <m/>
    <s v="29"/>
    <m/>
    <m/>
    <m/>
    <x v="44"/>
    <n v="15"/>
    <n v="14873064"/>
    <n v="559"/>
    <n v="62"/>
    <n v="19"/>
    <n v="4"/>
    <m/>
    <m/>
  </r>
  <r>
    <s v="Nordeste"/>
    <x v="16"/>
    <m/>
    <s v="29"/>
    <m/>
    <m/>
    <m/>
    <x v="45"/>
    <n v="15"/>
    <n v="14873064"/>
    <n v="604"/>
    <n v="45"/>
    <n v="19"/>
    <n v="0"/>
    <m/>
    <m/>
  </r>
  <r>
    <s v="Nordeste"/>
    <x v="16"/>
    <m/>
    <s v="29"/>
    <m/>
    <m/>
    <m/>
    <x v="46"/>
    <n v="15"/>
    <n v="14873064"/>
    <n v="635"/>
    <n v="31"/>
    <n v="21"/>
    <n v="2"/>
    <m/>
    <m/>
  </r>
  <r>
    <s v="Nordeste"/>
    <x v="16"/>
    <m/>
    <s v="29"/>
    <m/>
    <m/>
    <m/>
    <x v="47"/>
    <n v="16"/>
    <n v="14873064"/>
    <n v="673"/>
    <n v="38"/>
    <n v="21"/>
    <n v="0"/>
    <m/>
    <m/>
  </r>
  <r>
    <s v="Nordeste"/>
    <x v="16"/>
    <m/>
    <s v="29"/>
    <m/>
    <m/>
    <m/>
    <x v="48"/>
    <n v="16"/>
    <n v="14873064"/>
    <n v="723"/>
    <n v="50"/>
    <n v="22"/>
    <n v="1"/>
    <m/>
    <m/>
  </r>
  <r>
    <s v="Nordeste"/>
    <x v="16"/>
    <m/>
    <s v="29"/>
    <m/>
    <m/>
    <m/>
    <x v="49"/>
    <n v="16"/>
    <n v="14873064"/>
    <n v="759"/>
    <n v="36"/>
    <n v="22"/>
    <n v="0"/>
    <m/>
    <m/>
  </r>
  <r>
    <s v="Nordeste"/>
    <x v="16"/>
    <m/>
    <s v="29"/>
    <m/>
    <m/>
    <m/>
    <x v="50"/>
    <n v="16"/>
    <n v="14873064"/>
    <n v="807"/>
    <n v="48"/>
    <n v="27"/>
    <n v="5"/>
    <m/>
    <m/>
  </r>
  <r>
    <s v="Nordeste"/>
    <x v="16"/>
    <m/>
    <s v="29"/>
    <m/>
    <m/>
    <m/>
    <x v="51"/>
    <n v="16"/>
    <n v="14873064"/>
    <n v="951"/>
    <n v="144"/>
    <n v="30"/>
    <n v="3"/>
    <m/>
    <m/>
  </r>
  <r>
    <s v="Nordeste"/>
    <x v="16"/>
    <m/>
    <s v="29"/>
    <m/>
    <m/>
    <m/>
    <x v="52"/>
    <n v="16"/>
    <n v="14873064"/>
    <n v="1059"/>
    <n v="108"/>
    <n v="36"/>
    <n v="6"/>
    <m/>
    <m/>
  </r>
  <r>
    <s v="Nordeste"/>
    <x v="16"/>
    <m/>
    <s v="29"/>
    <m/>
    <m/>
    <m/>
    <x v="53"/>
    <n v="16"/>
    <n v="14873064"/>
    <n v="1193"/>
    <n v="134"/>
    <n v="37"/>
    <n v="1"/>
    <m/>
    <m/>
  </r>
  <r>
    <s v="Nordeste"/>
    <x v="16"/>
    <m/>
    <s v="29"/>
    <m/>
    <m/>
    <m/>
    <x v="54"/>
    <n v="17"/>
    <n v="14873064"/>
    <n v="1230"/>
    <n v="37"/>
    <n v="45"/>
    <n v="8"/>
    <m/>
    <m/>
  </r>
  <r>
    <s v="Nordeste"/>
    <x v="16"/>
    <m/>
    <s v="29"/>
    <m/>
    <m/>
    <m/>
    <x v="55"/>
    <n v="17"/>
    <n v="14873064"/>
    <n v="1341"/>
    <n v="111"/>
    <n v="46"/>
    <n v="1"/>
    <m/>
    <m/>
  </r>
  <r>
    <s v="Nordeste"/>
    <x v="16"/>
    <m/>
    <s v="29"/>
    <m/>
    <m/>
    <m/>
    <x v="56"/>
    <n v="17"/>
    <n v="14873064"/>
    <n v="1489"/>
    <n v="148"/>
    <n v="47"/>
    <n v="1"/>
    <m/>
    <m/>
  </r>
  <r>
    <s v="Nordeste"/>
    <x v="16"/>
    <m/>
    <s v="29"/>
    <m/>
    <m/>
    <m/>
    <x v="57"/>
    <n v="17"/>
    <n v="14873064"/>
    <n v="1644"/>
    <n v="155"/>
    <n v="50"/>
    <n v="3"/>
    <m/>
    <m/>
  </r>
  <r>
    <s v="Nordeste"/>
    <x v="16"/>
    <m/>
    <s v="29"/>
    <m/>
    <m/>
    <m/>
    <x v="58"/>
    <n v="17"/>
    <n v="14873064"/>
    <n v="1789"/>
    <n v="145"/>
    <n v="59"/>
    <n v="9"/>
    <m/>
    <m/>
  </r>
  <r>
    <s v="Nordeste"/>
    <x v="16"/>
    <m/>
    <s v="29"/>
    <m/>
    <m/>
    <m/>
    <x v="59"/>
    <n v="17"/>
    <n v="14873064"/>
    <n v="1962"/>
    <n v="173"/>
    <n v="64"/>
    <n v="5"/>
    <m/>
    <m/>
  </r>
  <r>
    <s v="Nordeste"/>
    <x v="16"/>
    <m/>
    <s v="29"/>
    <m/>
    <m/>
    <m/>
    <x v="60"/>
    <n v="17"/>
    <n v="14873064"/>
    <n v="2081"/>
    <n v="119"/>
    <n v="70"/>
    <n v="6"/>
    <m/>
    <m/>
  </r>
  <r>
    <s v="Nordeste"/>
    <x v="16"/>
    <m/>
    <s v="29"/>
    <m/>
    <m/>
    <m/>
    <x v="61"/>
    <n v="18"/>
    <n v="14873064"/>
    <n v="2209"/>
    <n v="128"/>
    <n v="73"/>
    <n v="3"/>
    <m/>
    <m/>
  </r>
  <r>
    <s v="Nordeste"/>
    <x v="16"/>
    <m/>
    <s v="29"/>
    <m/>
    <m/>
    <m/>
    <x v="62"/>
    <n v="18"/>
    <n v="14873064"/>
    <n v="2354"/>
    <n v="145"/>
    <n v="76"/>
    <n v="3"/>
    <m/>
    <m/>
  </r>
  <r>
    <s v="Nordeste"/>
    <x v="16"/>
    <m/>
    <s v="29"/>
    <m/>
    <m/>
    <m/>
    <x v="63"/>
    <n v="18"/>
    <n v="14873064"/>
    <n v="2540"/>
    <n v="186"/>
    <n v="86"/>
    <n v="10"/>
    <m/>
    <m/>
  </r>
  <r>
    <s v="Nordeste"/>
    <x v="16"/>
    <m/>
    <s v="29"/>
    <m/>
    <m/>
    <m/>
    <x v="64"/>
    <n v="18"/>
    <n v="14873064"/>
    <n v="2646"/>
    <n v="106"/>
    <n v="96"/>
    <n v="10"/>
    <m/>
    <m/>
  </r>
  <r>
    <s v="Nordeste"/>
    <x v="16"/>
    <m/>
    <s v="29"/>
    <m/>
    <m/>
    <m/>
    <x v="65"/>
    <n v="18"/>
    <n v="14873064"/>
    <n v="2851"/>
    <n v="205"/>
    <n v="104"/>
    <n v="8"/>
    <m/>
    <m/>
  </r>
  <r>
    <s v="Nordeste"/>
    <x v="16"/>
    <m/>
    <s v="29"/>
    <m/>
    <m/>
    <m/>
    <x v="66"/>
    <n v="18"/>
    <n v="14873064"/>
    <n v="3085"/>
    <n v="234"/>
    <n v="117"/>
    <n v="13"/>
    <m/>
    <m/>
  </r>
  <r>
    <s v="Nordeste"/>
    <x v="16"/>
    <m/>
    <s v="29"/>
    <m/>
    <m/>
    <m/>
    <x v="67"/>
    <n v="18"/>
    <n v="14873064"/>
    <n v="3267"/>
    <n v="182"/>
    <n v="123"/>
    <n v="6"/>
    <m/>
    <m/>
  </r>
  <r>
    <s v="Nordeste"/>
    <x v="16"/>
    <m/>
    <s v="29"/>
    <m/>
    <m/>
    <m/>
    <x v="68"/>
    <n v="19"/>
    <n v="14873064"/>
    <n v="3495"/>
    <n v="228"/>
    <n v="123"/>
    <n v="0"/>
    <m/>
    <m/>
  </r>
  <r>
    <s v="Nordeste"/>
    <x v="16"/>
    <m/>
    <s v="29"/>
    <m/>
    <m/>
    <m/>
    <x v="69"/>
    <n v="19"/>
    <n v="14873064"/>
    <n v="3734"/>
    <n v="239"/>
    <n v="141"/>
    <n v="18"/>
    <m/>
    <m/>
  </r>
  <r>
    <s v="Nordeste"/>
    <x v="16"/>
    <m/>
    <s v="29"/>
    <m/>
    <m/>
    <m/>
    <x v="70"/>
    <n v="19"/>
    <n v="14873064"/>
    <n v="4040"/>
    <n v="306"/>
    <n v="146"/>
    <n v="5"/>
    <m/>
    <m/>
  </r>
  <r>
    <s v="Nordeste"/>
    <x v="16"/>
    <m/>
    <s v="29"/>
    <m/>
    <m/>
    <m/>
    <x v="71"/>
    <n v="19"/>
    <n v="14873064"/>
    <n v="4301"/>
    <n v="261"/>
    <n v="160"/>
    <n v="14"/>
    <m/>
    <m/>
  </r>
  <r>
    <s v="Nordeste"/>
    <x v="16"/>
    <m/>
    <s v="29"/>
    <m/>
    <m/>
    <m/>
    <x v="72"/>
    <n v="19"/>
    <n v="14873064"/>
    <n v="4528"/>
    <n v="227"/>
    <n v="165"/>
    <n v="5"/>
    <m/>
    <m/>
  </r>
  <r>
    <s v="Nordeste"/>
    <x v="16"/>
    <m/>
    <s v="29"/>
    <m/>
    <m/>
    <m/>
    <x v="73"/>
    <n v="19"/>
    <n v="14873064"/>
    <n v="4818"/>
    <n v="290"/>
    <n v="183"/>
    <n v="18"/>
    <m/>
    <m/>
  </r>
  <r>
    <s v="Nordeste"/>
    <x v="16"/>
    <m/>
    <s v="29"/>
    <m/>
    <m/>
    <m/>
    <x v="74"/>
    <n v="19"/>
    <n v="14873064"/>
    <n v="5174"/>
    <n v="356"/>
    <n v="196"/>
    <n v="13"/>
    <m/>
    <m/>
  </r>
  <r>
    <s v="Nordeste"/>
    <x v="16"/>
    <m/>
    <s v="29"/>
    <m/>
    <m/>
    <m/>
    <x v="75"/>
    <n v="20"/>
    <n v="14873064"/>
    <n v="5558"/>
    <n v="384"/>
    <n v="202"/>
    <n v="6"/>
    <m/>
    <m/>
  </r>
  <r>
    <s v="Nordeste"/>
    <x v="16"/>
    <m/>
    <s v="29"/>
    <m/>
    <m/>
    <m/>
    <x v="76"/>
    <n v="20"/>
    <n v="14873064"/>
    <n v="5808"/>
    <n v="250"/>
    <n v="211"/>
    <n v="9"/>
    <m/>
    <m/>
  </r>
  <r>
    <s v="Nordeste"/>
    <x v="16"/>
    <m/>
    <s v="29"/>
    <m/>
    <m/>
    <m/>
    <x v="77"/>
    <n v="20"/>
    <n v="14873064"/>
    <n v="6204"/>
    <n v="396"/>
    <n v="225"/>
    <n v="14"/>
    <m/>
    <m/>
  </r>
  <r>
    <s v="Nordeste"/>
    <x v="16"/>
    <m/>
    <s v="29"/>
    <m/>
    <m/>
    <m/>
    <x v="78"/>
    <n v="20"/>
    <n v="14873064"/>
    <n v="6547"/>
    <n v="343"/>
    <n v="236"/>
    <n v="11"/>
    <m/>
    <m/>
  </r>
  <r>
    <s v="Nordeste"/>
    <x v="16"/>
    <m/>
    <s v="29"/>
    <m/>
    <m/>
    <m/>
    <x v="79"/>
    <n v="20"/>
    <n v="14873064"/>
    <n v="6955"/>
    <n v="408"/>
    <n v="262"/>
    <n v="26"/>
    <m/>
    <m/>
  </r>
  <r>
    <s v="Nordeste"/>
    <x v="16"/>
    <m/>
    <s v="29"/>
    <m/>
    <m/>
    <m/>
    <x v="80"/>
    <n v="20"/>
    <n v="14873064"/>
    <n v="8128"/>
    <n v="1173"/>
    <n v="281"/>
    <n v="19"/>
    <m/>
    <m/>
  </r>
  <r>
    <s v="Nordeste"/>
    <x v="16"/>
    <m/>
    <s v="29"/>
    <m/>
    <m/>
    <m/>
    <x v="81"/>
    <n v="20"/>
    <n v="14873064"/>
    <n v="8314"/>
    <n v="186"/>
    <n v="286"/>
    <n v="5"/>
    <m/>
    <m/>
  </r>
  <r>
    <s v="Nordeste"/>
    <x v="16"/>
    <m/>
    <s v="29"/>
    <m/>
    <m/>
    <m/>
    <x v="82"/>
    <n v="21"/>
    <n v="14873064"/>
    <n v="8443"/>
    <n v="129"/>
    <n v="295"/>
    <n v="9"/>
    <m/>
    <m/>
  </r>
  <r>
    <s v="Nordeste"/>
    <x v="16"/>
    <m/>
    <s v="29"/>
    <m/>
    <m/>
    <m/>
    <x v="83"/>
    <n v="21"/>
    <n v="14873064"/>
    <n v="8581"/>
    <n v="138"/>
    <n v="312"/>
    <n v="17"/>
    <m/>
    <m/>
  </r>
  <r>
    <s v="Nordeste"/>
    <x v="16"/>
    <m/>
    <s v="29"/>
    <m/>
    <m/>
    <m/>
    <x v="84"/>
    <n v="21"/>
    <n v="14873064"/>
    <n v="11013"/>
    <n v="2432"/>
    <n v="326"/>
    <n v="14"/>
    <m/>
    <m/>
  </r>
  <r>
    <s v="Nordeste"/>
    <x v="16"/>
    <m/>
    <s v="29"/>
    <m/>
    <m/>
    <m/>
    <x v="85"/>
    <n v="21"/>
    <n v="14873064"/>
    <n v="11197"/>
    <n v="184"/>
    <n v="362"/>
    <n v="36"/>
    <m/>
    <m/>
  </r>
  <r>
    <s v="Nordeste"/>
    <x v="16"/>
    <m/>
    <s v="29"/>
    <m/>
    <m/>
    <m/>
    <x v="86"/>
    <n v="21"/>
    <n v="14873064"/>
    <n v="11941"/>
    <n v="744"/>
    <n v="376"/>
    <n v="14"/>
    <m/>
    <m/>
  </r>
  <r>
    <s v="Nordeste"/>
    <x v="16"/>
    <m/>
    <s v="29"/>
    <m/>
    <m/>
    <m/>
    <x v="87"/>
    <n v="21"/>
    <n v="14873064"/>
    <n v="12557"/>
    <n v="616"/>
    <n v="399"/>
    <n v="23"/>
    <m/>
    <m/>
  </r>
  <r>
    <s v="Nordeste"/>
    <x v="16"/>
    <m/>
    <s v="29"/>
    <m/>
    <m/>
    <m/>
    <x v="88"/>
    <n v="21"/>
    <n v="14873064"/>
    <n v="13000"/>
    <n v="443"/>
    <n v="413"/>
    <n v="14"/>
    <m/>
    <m/>
  </r>
  <r>
    <s v="Nordeste"/>
    <x v="16"/>
    <m/>
    <s v="29"/>
    <m/>
    <m/>
    <m/>
    <x v="89"/>
    <n v="22"/>
    <n v="14873064"/>
    <n v="13899"/>
    <n v="899"/>
    <n v="460"/>
    <n v="47"/>
    <m/>
    <m/>
  </r>
  <r>
    <s v="Nordeste"/>
    <x v="16"/>
    <m/>
    <s v="29"/>
    <m/>
    <m/>
    <m/>
    <x v="90"/>
    <n v="22"/>
    <n v="14873064"/>
    <n v="14204"/>
    <n v="305"/>
    <n v="477"/>
    <n v="17"/>
    <m/>
    <m/>
  </r>
  <r>
    <s v="Nordeste"/>
    <x v="16"/>
    <m/>
    <s v="29"/>
    <m/>
    <m/>
    <m/>
    <x v="91"/>
    <n v="22"/>
    <n v="14873064"/>
    <n v="14566"/>
    <n v="362"/>
    <n v="495"/>
    <n v="18"/>
    <m/>
    <m/>
  </r>
  <r>
    <s v="Nordeste"/>
    <x v="16"/>
    <m/>
    <s v="29"/>
    <m/>
    <m/>
    <m/>
    <x v="92"/>
    <n v="22"/>
    <n v="14873064"/>
    <n v="15070"/>
    <n v="504"/>
    <n v="531"/>
    <n v="36"/>
    <m/>
    <m/>
  </r>
  <r>
    <s v="Nordeste"/>
    <x v="16"/>
    <m/>
    <s v="29"/>
    <m/>
    <m/>
    <m/>
    <x v="93"/>
    <n v="22"/>
    <n v="14873064"/>
    <n v="15963"/>
    <n v="893"/>
    <n v="570"/>
    <n v="39"/>
    <m/>
    <m/>
  </r>
  <r>
    <s v="Nordeste"/>
    <x v="16"/>
    <m/>
    <s v="29"/>
    <m/>
    <m/>
    <m/>
    <x v="94"/>
    <n v="22"/>
    <n v="14873064"/>
    <n v="16917"/>
    <n v="954"/>
    <n v="609"/>
    <n v="39"/>
    <m/>
    <m/>
  </r>
  <r>
    <s v="Nordeste"/>
    <x v="16"/>
    <m/>
    <s v="29"/>
    <m/>
    <m/>
    <m/>
    <x v="95"/>
    <n v="22"/>
    <n v="14873064"/>
    <n v="17626"/>
    <n v="709"/>
    <n v="638"/>
    <n v="29"/>
    <m/>
    <m/>
  </r>
  <r>
    <s v="Nordeste"/>
    <x v="16"/>
    <m/>
    <s v="29"/>
    <m/>
    <m/>
    <m/>
    <x v="96"/>
    <n v="23"/>
    <n v="14873064"/>
    <n v="18392"/>
    <n v="766"/>
    <n v="667"/>
    <n v="29"/>
    <m/>
    <m/>
  </r>
  <r>
    <s v="Nordeste"/>
    <x v="16"/>
    <m/>
    <s v="29"/>
    <m/>
    <m/>
    <m/>
    <x v="97"/>
    <n v="23"/>
    <n v="14873064"/>
    <n v="18898"/>
    <n v="506"/>
    <n v="701"/>
    <n v="34"/>
    <m/>
    <m/>
  </r>
  <r>
    <s v="Nordeste"/>
    <x v="16"/>
    <m/>
    <s v="29"/>
    <m/>
    <m/>
    <m/>
    <x v="98"/>
    <n v="23"/>
    <n v="14873064"/>
    <n v="21430"/>
    <n v="2532"/>
    <n v="736"/>
    <n v="35"/>
    <m/>
    <m/>
  </r>
  <r>
    <s v="Nordeste"/>
    <x v="16"/>
    <m/>
    <s v="29"/>
    <m/>
    <m/>
    <m/>
    <x v="99"/>
    <n v="23"/>
    <n v="14873064"/>
    <n v="22451"/>
    <n v="1021"/>
    <n v="762"/>
    <n v="26"/>
    <m/>
    <m/>
  </r>
  <r>
    <s v="Nordeste"/>
    <x v="16"/>
    <m/>
    <s v="29"/>
    <m/>
    <m/>
    <m/>
    <x v="100"/>
    <n v="23"/>
    <n v="14873064"/>
    <n v="23463"/>
    <n v="1012"/>
    <n v="790"/>
    <n v="28"/>
    <m/>
    <m/>
  </r>
  <r>
    <s v="Nordeste"/>
    <x v="16"/>
    <m/>
    <s v="29"/>
    <m/>
    <m/>
    <m/>
    <x v="101"/>
    <n v="23"/>
    <n v="14873064"/>
    <n v="26419"/>
    <n v="2956"/>
    <n v="819"/>
    <n v="29"/>
    <m/>
    <m/>
  </r>
  <r>
    <s v="Nordeste"/>
    <x v="16"/>
    <m/>
    <s v="29"/>
    <m/>
    <m/>
    <m/>
    <x v="102"/>
    <n v="23"/>
    <n v="14873064"/>
    <n v="27396"/>
    <n v="977"/>
    <n v="846"/>
    <n v="27"/>
    <m/>
    <m/>
  </r>
  <r>
    <s v="Nordeste"/>
    <x v="16"/>
    <m/>
    <s v="29"/>
    <m/>
    <m/>
    <m/>
    <x v="103"/>
    <n v="24"/>
    <n v="14873064"/>
    <n v="28250"/>
    <n v="854"/>
    <n v="879"/>
    <n v="33"/>
    <m/>
    <m/>
  </r>
  <r>
    <s v="Nordeste"/>
    <x v="16"/>
    <m/>
    <s v="29"/>
    <m/>
    <m/>
    <m/>
    <x v="104"/>
    <n v="24"/>
    <n v="14873064"/>
    <n v="28715"/>
    <n v="465"/>
    <n v="910"/>
    <n v="31"/>
    <m/>
    <m/>
  </r>
  <r>
    <s v="Nordeste"/>
    <x v="16"/>
    <m/>
    <s v="29"/>
    <m/>
    <m/>
    <m/>
    <x v="105"/>
    <n v="24"/>
    <n v="14873064"/>
    <n v="30481"/>
    <n v="1766"/>
    <n v="937"/>
    <n v="27"/>
    <m/>
    <m/>
  </r>
  <r>
    <s v="Nordeste"/>
    <x v="16"/>
    <m/>
    <s v="29"/>
    <m/>
    <m/>
    <m/>
    <x v="106"/>
    <n v="24"/>
    <n v="14873064"/>
    <n v="32685"/>
    <n v="2204"/>
    <n v="975"/>
    <n v="38"/>
    <m/>
    <m/>
  </r>
  <r>
    <s v="Nordeste"/>
    <x v="16"/>
    <m/>
    <s v="29"/>
    <m/>
    <m/>
    <m/>
    <x v="107"/>
    <n v="24"/>
    <n v="14873064"/>
    <n v="33891"/>
    <n v="1206"/>
    <n v="1013"/>
    <n v="38"/>
    <m/>
    <m/>
  </r>
  <r>
    <s v="Nordeste"/>
    <x v="16"/>
    <m/>
    <s v="29"/>
    <m/>
    <m/>
    <m/>
    <x v="108"/>
    <n v="24"/>
    <n v="14873064"/>
    <n v="34665"/>
    <n v="774"/>
    <n v="1039"/>
    <n v="26"/>
    <m/>
    <m/>
  </r>
  <r>
    <s v="Nordeste"/>
    <x v="16"/>
    <m/>
    <s v="29"/>
    <m/>
    <m/>
    <m/>
    <x v="109"/>
    <n v="24"/>
    <n v="14873064"/>
    <n v="35788"/>
    <n v="1123"/>
    <n v="1069"/>
    <n v="30"/>
    <m/>
    <m/>
  </r>
  <r>
    <s v="Nordeste"/>
    <x v="16"/>
    <m/>
    <s v="29"/>
    <m/>
    <m/>
    <m/>
    <x v="110"/>
    <n v="25"/>
    <n v="14873064"/>
    <n v="36401"/>
    <n v="613"/>
    <n v="1105"/>
    <n v="36"/>
    <m/>
    <m/>
  </r>
  <r>
    <s v="Nordeste"/>
    <x v="16"/>
    <m/>
    <s v="29"/>
    <m/>
    <m/>
    <m/>
    <x v="111"/>
    <n v="25"/>
    <n v="14873064"/>
    <n v="37620"/>
    <n v="1219"/>
    <n v="1145"/>
    <n v="40"/>
    <m/>
    <m/>
  </r>
  <r>
    <s v="Nordeste"/>
    <x v="16"/>
    <m/>
    <s v="29"/>
    <m/>
    <m/>
    <m/>
    <x v="112"/>
    <n v="25"/>
    <n v="14873064"/>
    <n v="39206"/>
    <n v="1586"/>
    <n v="1181"/>
    <n v="36"/>
    <m/>
    <m/>
  </r>
  <r>
    <s v="Nordeste"/>
    <x v="16"/>
    <m/>
    <s v="29"/>
    <m/>
    <m/>
    <m/>
    <x v="113"/>
    <n v="25"/>
    <n v="14873064"/>
    <n v="40926"/>
    <n v="1720"/>
    <n v="1222"/>
    <n v="41"/>
    <m/>
    <m/>
  </r>
  <r>
    <s v="Nordeste"/>
    <x v="16"/>
    <m/>
    <s v="29"/>
    <m/>
    <m/>
    <m/>
    <x v="114"/>
    <n v="25"/>
    <n v="14873064"/>
    <n v="41577"/>
    <n v="651"/>
    <n v="1263"/>
    <n v="41"/>
    <m/>
    <m/>
  </r>
  <r>
    <s v="Nordeste"/>
    <x v="16"/>
    <m/>
    <s v="29"/>
    <m/>
    <m/>
    <m/>
    <x v="115"/>
    <n v="25"/>
    <n v="14873064"/>
    <n v="43922"/>
    <n v="2345"/>
    <n v="1305"/>
    <n v="42"/>
    <m/>
    <m/>
  </r>
  <r>
    <s v="Nordeste"/>
    <x v="16"/>
    <m/>
    <s v="29"/>
    <m/>
    <m/>
    <m/>
    <x v="116"/>
    <n v="25"/>
    <n v="14873064"/>
    <n v="45304"/>
    <n v="1382"/>
    <n v="1350"/>
    <n v="45"/>
    <m/>
    <m/>
  </r>
  <r>
    <s v="Nordeste"/>
    <x v="16"/>
    <m/>
    <s v="29"/>
    <m/>
    <m/>
    <m/>
    <x v="117"/>
    <n v="26"/>
    <n v="14873064"/>
    <n v="46279"/>
    <n v="975"/>
    <n v="1391"/>
    <n v="41"/>
    <m/>
    <m/>
  </r>
  <r>
    <s v="Nordeste"/>
    <x v="16"/>
    <m/>
    <s v="29"/>
    <m/>
    <m/>
    <m/>
    <x v="118"/>
    <n v="26"/>
    <n v="14873064"/>
    <n v="47086"/>
    <n v="807"/>
    <n v="1441"/>
    <n v="50"/>
    <m/>
    <m/>
  </r>
  <r>
    <s v="Nordeste"/>
    <x v="16"/>
    <m/>
    <s v="29"/>
    <m/>
    <m/>
    <m/>
    <x v="119"/>
    <n v="26"/>
    <n v="14873064"/>
    <n v="49084"/>
    <n v="1998"/>
    <n v="1491"/>
    <n v="50"/>
    <m/>
    <m/>
  </r>
  <r>
    <s v="Nordeste"/>
    <x v="16"/>
    <m/>
    <s v="29"/>
    <m/>
    <m/>
    <m/>
    <x v="120"/>
    <n v="26"/>
    <n v="14873064"/>
    <n v="51931"/>
    <n v="2847"/>
    <n v="1541"/>
    <n v="50"/>
    <m/>
    <m/>
  </r>
  <r>
    <s v="Nordeste"/>
    <x v="16"/>
    <m/>
    <s v="29"/>
    <m/>
    <m/>
    <m/>
    <x v="121"/>
    <n v="26"/>
    <n v="14873064"/>
    <n v="54291"/>
    <n v="2360"/>
    <n v="1601"/>
    <n v="60"/>
    <m/>
    <m/>
  </r>
  <r>
    <s v="Nordeste"/>
    <x v="16"/>
    <m/>
    <s v="29"/>
    <m/>
    <m/>
    <m/>
    <x v="122"/>
    <n v="26"/>
    <n v="14873064"/>
    <n v="56422"/>
    <n v="2131"/>
    <n v="1642"/>
    <n v="41"/>
    <m/>
    <m/>
  </r>
  <r>
    <s v="Nordeste"/>
    <x v="16"/>
    <m/>
    <s v="29"/>
    <m/>
    <m/>
    <m/>
    <x v="123"/>
    <n v="26"/>
    <n v="14873064"/>
    <n v="65244"/>
    <n v="8822"/>
    <n v="1697"/>
    <n v="55"/>
    <m/>
    <m/>
  </r>
  <r>
    <s v="Nordeste"/>
    <x v="16"/>
    <m/>
    <s v="29"/>
    <m/>
    <m/>
    <m/>
    <x v="124"/>
    <n v="27"/>
    <n v="14873064"/>
    <n v="68495"/>
    <n v="3251"/>
    <n v="1748"/>
    <n v="51"/>
    <m/>
    <m/>
  </r>
  <r>
    <s v="Nordeste"/>
    <x v="16"/>
    <m/>
    <s v="29"/>
    <m/>
    <m/>
    <m/>
    <x v="125"/>
    <n v="27"/>
    <n v="14873064"/>
    <n v="69467"/>
    <n v="972"/>
    <n v="1800"/>
    <n v="52"/>
    <m/>
    <m/>
  </r>
  <r>
    <s v="Nordeste"/>
    <x v="16"/>
    <m/>
    <s v="29"/>
    <m/>
    <m/>
    <m/>
    <x v="126"/>
    <n v="27"/>
    <n v="14873064"/>
    <n v="73307"/>
    <n v="3840"/>
    <n v="1853"/>
    <n v="53"/>
    <m/>
    <m/>
  </r>
  <r>
    <s v="Nordeste"/>
    <x v="16"/>
    <m/>
    <s v="29"/>
    <m/>
    <m/>
    <m/>
    <x v="127"/>
    <n v="27"/>
    <n v="14873064"/>
    <n v="76485"/>
    <n v="3178"/>
    <n v="1902"/>
    <n v="49"/>
    <m/>
    <m/>
  </r>
  <r>
    <s v="Nordeste"/>
    <x v="16"/>
    <m/>
    <s v="29"/>
    <m/>
    <m/>
    <m/>
    <x v="128"/>
    <n v="27"/>
    <n v="14873064"/>
    <n v="79349"/>
    <n v="2864"/>
    <n v="1947"/>
    <n v="45"/>
    <m/>
    <m/>
  </r>
  <r>
    <s v="Nordeste"/>
    <x v="16"/>
    <m/>
    <s v="29"/>
    <m/>
    <m/>
    <m/>
    <x v="129"/>
    <n v="27"/>
    <n v="14873064"/>
    <n v="82314"/>
    <n v="2965"/>
    <n v="2001"/>
    <n v="54"/>
    <m/>
    <m/>
  </r>
  <r>
    <s v="Nordeste"/>
    <x v="16"/>
    <m/>
    <s v="29"/>
    <m/>
    <m/>
    <m/>
    <x v="130"/>
    <n v="27"/>
    <n v="14873064"/>
    <n v="85485"/>
    <n v="3171"/>
    <n v="2050"/>
    <n v="49"/>
    <m/>
    <m/>
  </r>
  <r>
    <s v="Nordeste"/>
    <x v="16"/>
    <m/>
    <s v="29"/>
    <m/>
    <m/>
    <m/>
    <x v="131"/>
    <n v="28"/>
    <n v="14873064"/>
    <n v="87048"/>
    <n v="1563"/>
    <n v="2107"/>
    <n v="57"/>
    <m/>
    <m/>
  </r>
  <r>
    <s v="Nordeste"/>
    <x v="16"/>
    <m/>
    <s v="29"/>
    <m/>
    <m/>
    <m/>
    <x v="132"/>
    <n v="28"/>
    <n v="14873064"/>
    <n v="88279"/>
    <n v="1231"/>
    <n v="2168"/>
    <n v="61"/>
    <m/>
    <m/>
  </r>
  <r>
    <s v="Nordeste"/>
    <x v="16"/>
    <m/>
    <s v="29"/>
    <m/>
    <m/>
    <m/>
    <x v="133"/>
    <n v="28"/>
    <n v="14873064"/>
    <n v="91954"/>
    <n v="3675"/>
    <n v="2216"/>
    <n v="48"/>
    <m/>
    <m/>
  </r>
  <r>
    <s v="Nordeste"/>
    <x v="16"/>
    <m/>
    <s v="29"/>
    <m/>
    <m/>
    <m/>
    <x v="134"/>
    <n v="28"/>
    <n v="14873064"/>
    <n v="95536"/>
    <n v="3582"/>
    <n v="2277"/>
    <n v="61"/>
    <m/>
    <m/>
  </r>
  <r>
    <s v="Sudeste"/>
    <x v="17"/>
    <m/>
    <s v="31"/>
    <m/>
    <m/>
    <m/>
    <x v="0"/>
    <n v="9"/>
    <n v="21168791"/>
    <n v="0"/>
    <n v="0"/>
    <n v="0"/>
    <n v="0"/>
    <m/>
    <m/>
  </r>
  <r>
    <s v="Sudeste"/>
    <x v="17"/>
    <m/>
    <s v="31"/>
    <m/>
    <m/>
    <m/>
    <x v="1"/>
    <n v="9"/>
    <n v="21168791"/>
    <n v="0"/>
    <n v="0"/>
    <n v="0"/>
    <n v="0"/>
    <m/>
    <m/>
  </r>
  <r>
    <s v="Sudeste"/>
    <x v="17"/>
    <m/>
    <s v="31"/>
    <m/>
    <m/>
    <m/>
    <x v="2"/>
    <n v="9"/>
    <n v="21168791"/>
    <n v="0"/>
    <n v="0"/>
    <n v="0"/>
    <n v="0"/>
    <m/>
    <m/>
  </r>
  <r>
    <s v="Sudeste"/>
    <x v="17"/>
    <m/>
    <s v="31"/>
    <m/>
    <m/>
    <m/>
    <x v="3"/>
    <n v="9"/>
    <n v="21168791"/>
    <n v="0"/>
    <n v="0"/>
    <n v="0"/>
    <n v="0"/>
    <m/>
    <m/>
  </r>
  <r>
    <s v="Sudeste"/>
    <x v="17"/>
    <m/>
    <s v="31"/>
    <m/>
    <m/>
    <m/>
    <x v="4"/>
    <n v="9"/>
    <n v="21168791"/>
    <n v="0"/>
    <n v="0"/>
    <n v="0"/>
    <n v="0"/>
    <m/>
    <m/>
  </r>
  <r>
    <s v="Sudeste"/>
    <x v="17"/>
    <m/>
    <s v="31"/>
    <m/>
    <m/>
    <m/>
    <x v="5"/>
    <n v="10"/>
    <n v="21168791"/>
    <n v="0"/>
    <n v="0"/>
    <n v="0"/>
    <n v="0"/>
    <m/>
    <m/>
  </r>
  <r>
    <s v="Sudeste"/>
    <x v="17"/>
    <m/>
    <s v="31"/>
    <m/>
    <m/>
    <m/>
    <x v="6"/>
    <n v="10"/>
    <n v="21168791"/>
    <n v="0"/>
    <n v="0"/>
    <n v="0"/>
    <n v="0"/>
    <m/>
    <m/>
  </r>
  <r>
    <s v="Sudeste"/>
    <x v="17"/>
    <m/>
    <s v="31"/>
    <m/>
    <m/>
    <m/>
    <x v="7"/>
    <n v="10"/>
    <n v="21168791"/>
    <n v="0"/>
    <n v="0"/>
    <n v="0"/>
    <n v="0"/>
    <m/>
    <m/>
  </r>
  <r>
    <s v="Sudeste"/>
    <x v="17"/>
    <m/>
    <s v="31"/>
    <m/>
    <m/>
    <m/>
    <x v="8"/>
    <n v="10"/>
    <n v="21168791"/>
    <n v="0"/>
    <n v="0"/>
    <n v="0"/>
    <n v="0"/>
    <m/>
    <m/>
  </r>
  <r>
    <s v="Sudeste"/>
    <x v="17"/>
    <m/>
    <s v="31"/>
    <m/>
    <m/>
    <m/>
    <x v="9"/>
    <n v="10"/>
    <n v="21168791"/>
    <n v="0"/>
    <n v="0"/>
    <n v="0"/>
    <n v="0"/>
    <m/>
    <m/>
  </r>
  <r>
    <s v="Sudeste"/>
    <x v="17"/>
    <m/>
    <s v="31"/>
    <m/>
    <m/>
    <m/>
    <x v="10"/>
    <n v="10"/>
    <n v="21168791"/>
    <n v="0"/>
    <n v="0"/>
    <n v="0"/>
    <n v="0"/>
    <m/>
    <m/>
  </r>
  <r>
    <s v="Sudeste"/>
    <x v="17"/>
    <m/>
    <s v="31"/>
    <m/>
    <m/>
    <m/>
    <x v="11"/>
    <n v="10"/>
    <n v="21168791"/>
    <n v="0"/>
    <n v="0"/>
    <n v="0"/>
    <n v="0"/>
    <m/>
    <m/>
  </r>
  <r>
    <s v="Sudeste"/>
    <x v="17"/>
    <m/>
    <s v="31"/>
    <m/>
    <m/>
    <m/>
    <x v="12"/>
    <n v="11"/>
    <n v="21168791"/>
    <n v="1"/>
    <n v="1"/>
    <n v="0"/>
    <n v="0"/>
    <m/>
    <m/>
  </r>
  <r>
    <s v="Sudeste"/>
    <x v="17"/>
    <m/>
    <s v="31"/>
    <m/>
    <m/>
    <m/>
    <x v="13"/>
    <n v="11"/>
    <n v="21168791"/>
    <n v="1"/>
    <n v="0"/>
    <n v="0"/>
    <n v="0"/>
    <m/>
    <m/>
  </r>
  <r>
    <s v="Sudeste"/>
    <x v="17"/>
    <m/>
    <s v="31"/>
    <m/>
    <m/>
    <m/>
    <x v="14"/>
    <n v="11"/>
    <n v="21168791"/>
    <n v="1"/>
    <n v="0"/>
    <n v="0"/>
    <n v="0"/>
    <m/>
    <m/>
  </r>
  <r>
    <s v="Sudeste"/>
    <x v="17"/>
    <m/>
    <s v="31"/>
    <m/>
    <m/>
    <m/>
    <x v="15"/>
    <n v="11"/>
    <n v="21168791"/>
    <n v="1"/>
    <n v="0"/>
    <n v="0"/>
    <n v="0"/>
    <m/>
    <m/>
  </r>
  <r>
    <s v="Sudeste"/>
    <x v="17"/>
    <m/>
    <s v="31"/>
    <m/>
    <m/>
    <m/>
    <x v="16"/>
    <n v="11"/>
    <n v="21168791"/>
    <n v="1"/>
    <n v="0"/>
    <n v="0"/>
    <n v="0"/>
    <m/>
    <m/>
  </r>
  <r>
    <s v="Sudeste"/>
    <x v="17"/>
    <m/>
    <s v="31"/>
    <m/>
    <m/>
    <m/>
    <x v="17"/>
    <n v="11"/>
    <n v="21168791"/>
    <n v="2"/>
    <n v="1"/>
    <n v="0"/>
    <n v="0"/>
    <m/>
    <m/>
  </r>
  <r>
    <s v="Sudeste"/>
    <x v="17"/>
    <m/>
    <s v="31"/>
    <m/>
    <m/>
    <m/>
    <x v="18"/>
    <n v="11"/>
    <n v="21168791"/>
    <n v="2"/>
    <n v="0"/>
    <n v="0"/>
    <n v="0"/>
    <m/>
    <m/>
  </r>
  <r>
    <s v="Sudeste"/>
    <x v="17"/>
    <m/>
    <s v="31"/>
    <m/>
    <m/>
    <m/>
    <x v="19"/>
    <n v="12"/>
    <n v="21168791"/>
    <n v="2"/>
    <n v="0"/>
    <n v="0"/>
    <n v="0"/>
    <m/>
    <m/>
  </r>
  <r>
    <s v="Sudeste"/>
    <x v="17"/>
    <m/>
    <s v="31"/>
    <m/>
    <m/>
    <m/>
    <x v="20"/>
    <n v="12"/>
    <n v="21168791"/>
    <n v="5"/>
    <n v="3"/>
    <n v="0"/>
    <n v="0"/>
    <m/>
    <m/>
  </r>
  <r>
    <s v="Sudeste"/>
    <x v="17"/>
    <m/>
    <s v="31"/>
    <m/>
    <m/>
    <m/>
    <x v="21"/>
    <n v="12"/>
    <n v="21168791"/>
    <n v="7"/>
    <n v="2"/>
    <n v="0"/>
    <n v="0"/>
    <m/>
    <m/>
  </r>
  <r>
    <s v="Sudeste"/>
    <x v="17"/>
    <m/>
    <s v="31"/>
    <m/>
    <m/>
    <m/>
    <x v="22"/>
    <n v="12"/>
    <n v="21168791"/>
    <n v="15"/>
    <n v="8"/>
    <n v="0"/>
    <n v="0"/>
    <m/>
    <m/>
  </r>
  <r>
    <s v="Sudeste"/>
    <x v="17"/>
    <m/>
    <s v="31"/>
    <m/>
    <m/>
    <m/>
    <x v="23"/>
    <n v="12"/>
    <n v="21168791"/>
    <n v="29"/>
    <n v="14"/>
    <n v="0"/>
    <n v="0"/>
    <m/>
    <m/>
  </r>
  <r>
    <s v="Sudeste"/>
    <x v="17"/>
    <m/>
    <s v="31"/>
    <m/>
    <m/>
    <m/>
    <x v="24"/>
    <n v="12"/>
    <n v="21168791"/>
    <n v="35"/>
    <n v="6"/>
    <n v="0"/>
    <n v="0"/>
    <m/>
    <m/>
  </r>
  <r>
    <s v="Sudeste"/>
    <x v="17"/>
    <m/>
    <s v="31"/>
    <m/>
    <m/>
    <m/>
    <x v="25"/>
    <n v="12"/>
    <n v="21168791"/>
    <n v="38"/>
    <n v="3"/>
    <n v="0"/>
    <n v="0"/>
    <m/>
    <m/>
  </r>
  <r>
    <s v="Sudeste"/>
    <x v="17"/>
    <m/>
    <s v="31"/>
    <m/>
    <m/>
    <m/>
    <x v="26"/>
    <n v="13"/>
    <n v="21168791"/>
    <n v="83"/>
    <n v="45"/>
    <n v="0"/>
    <n v="0"/>
    <m/>
    <m/>
  </r>
  <r>
    <s v="Sudeste"/>
    <x v="17"/>
    <m/>
    <s v="31"/>
    <m/>
    <m/>
    <m/>
    <x v="27"/>
    <n v="13"/>
    <n v="21168791"/>
    <n v="128"/>
    <n v="45"/>
    <n v="0"/>
    <n v="0"/>
    <m/>
    <m/>
  </r>
  <r>
    <s v="Sudeste"/>
    <x v="17"/>
    <m/>
    <s v="31"/>
    <m/>
    <m/>
    <m/>
    <x v="28"/>
    <n v="13"/>
    <n v="21168791"/>
    <n v="130"/>
    <n v="2"/>
    <n v="0"/>
    <n v="0"/>
    <m/>
    <m/>
  </r>
  <r>
    <s v="Sudeste"/>
    <x v="17"/>
    <m/>
    <s v="31"/>
    <m/>
    <m/>
    <m/>
    <x v="29"/>
    <n v="13"/>
    <n v="21168791"/>
    <n v="133"/>
    <n v="3"/>
    <n v="0"/>
    <n v="0"/>
    <m/>
    <m/>
  </r>
  <r>
    <s v="Sudeste"/>
    <x v="17"/>
    <m/>
    <s v="31"/>
    <m/>
    <m/>
    <m/>
    <x v="30"/>
    <n v="13"/>
    <n v="21168791"/>
    <n v="153"/>
    <n v="20"/>
    <n v="0"/>
    <n v="0"/>
    <m/>
    <m/>
  </r>
  <r>
    <s v="Sudeste"/>
    <x v="17"/>
    <m/>
    <s v="31"/>
    <m/>
    <m/>
    <m/>
    <x v="31"/>
    <n v="13"/>
    <n v="21168791"/>
    <n v="189"/>
    <n v="36"/>
    <n v="0"/>
    <n v="0"/>
    <m/>
    <m/>
  </r>
  <r>
    <s v="Sudeste"/>
    <x v="17"/>
    <m/>
    <s v="31"/>
    <m/>
    <m/>
    <m/>
    <x v="32"/>
    <n v="13"/>
    <n v="21168791"/>
    <n v="205"/>
    <n v="16"/>
    <n v="0"/>
    <n v="0"/>
    <m/>
    <m/>
  </r>
  <r>
    <s v="Sudeste"/>
    <x v="17"/>
    <m/>
    <s v="31"/>
    <m/>
    <m/>
    <m/>
    <x v="33"/>
    <n v="14"/>
    <n v="21168791"/>
    <n v="231"/>
    <n v="26"/>
    <n v="0"/>
    <n v="0"/>
    <m/>
    <m/>
  </r>
  <r>
    <s v="Sudeste"/>
    <x v="17"/>
    <m/>
    <s v="31"/>
    <m/>
    <m/>
    <m/>
    <x v="34"/>
    <n v="14"/>
    <n v="21168791"/>
    <n v="261"/>
    <n v="30"/>
    <n v="1"/>
    <n v="1"/>
    <m/>
    <m/>
  </r>
  <r>
    <s v="Sudeste"/>
    <x v="17"/>
    <m/>
    <s v="31"/>
    <m/>
    <m/>
    <m/>
    <x v="35"/>
    <n v="14"/>
    <n v="21168791"/>
    <n v="275"/>
    <n v="14"/>
    <n v="2"/>
    <n v="1"/>
    <m/>
    <m/>
  </r>
  <r>
    <s v="Sudeste"/>
    <x v="17"/>
    <m/>
    <s v="31"/>
    <m/>
    <m/>
    <m/>
    <x v="36"/>
    <n v="14"/>
    <n v="21168791"/>
    <n v="314"/>
    <n v="39"/>
    <n v="3"/>
    <n v="1"/>
    <m/>
    <m/>
  </r>
  <r>
    <s v="Sudeste"/>
    <x v="17"/>
    <m/>
    <s v="31"/>
    <m/>
    <m/>
    <m/>
    <x v="37"/>
    <n v="14"/>
    <n v="21168791"/>
    <n v="370"/>
    <n v="56"/>
    <n v="4"/>
    <n v="1"/>
    <m/>
    <m/>
  </r>
  <r>
    <s v="Sudeste"/>
    <x v="17"/>
    <m/>
    <s v="31"/>
    <m/>
    <m/>
    <m/>
    <x v="38"/>
    <n v="14"/>
    <n v="21168791"/>
    <n v="397"/>
    <n v="27"/>
    <n v="6"/>
    <n v="2"/>
    <m/>
    <m/>
  </r>
  <r>
    <s v="Sudeste"/>
    <x v="17"/>
    <m/>
    <s v="31"/>
    <m/>
    <m/>
    <m/>
    <x v="39"/>
    <n v="14"/>
    <n v="21168791"/>
    <n v="430"/>
    <n v="33"/>
    <n v="6"/>
    <n v="0"/>
    <m/>
    <m/>
  </r>
  <r>
    <s v="Sudeste"/>
    <x v="17"/>
    <m/>
    <s v="31"/>
    <m/>
    <m/>
    <m/>
    <x v="40"/>
    <n v="15"/>
    <n v="21168791"/>
    <n v="498"/>
    <n v="68"/>
    <n v="6"/>
    <n v="0"/>
    <m/>
    <m/>
  </r>
  <r>
    <s v="Sudeste"/>
    <x v="17"/>
    <m/>
    <s v="31"/>
    <m/>
    <m/>
    <m/>
    <x v="41"/>
    <n v="15"/>
    <n v="21168791"/>
    <n v="525"/>
    <n v="27"/>
    <n v="9"/>
    <n v="3"/>
    <m/>
    <m/>
  </r>
  <r>
    <s v="Sudeste"/>
    <x v="17"/>
    <m/>
    <s v="31"/>
    <m/>
    <m/>
    <m/>
    <x v="42"/>
    <n v="15"/>
    <n v="21168791"/>
    <n v="559"/>
    <n v="34"/>
    <n v="11"/>
    <n v="2"/>
    <m/>
    <m/>
  </r>
  <r>
    <s v="Sudeste"/>
    <x v="17"/>
    <m/>
    <s v="31"/>
    <m/>
    <m/>
    <m/>
    <x v="43"/>
    <n v="15"/>
    <n v="21168791"/>
    <n v="614"/>
    <n v="55"/>
    <n v="14"/>
    <n v="3"/>
    <m/>
    <m/>
  </r>
  <r>
    <s v="Sudeste"/>
    <x v="17"/>
    <m/>
    <s v="31"/>
    <m/>
    <m/>
    <m/>
    <x v="44"/>
    <n v="15"/>
    <n v="21168791"/>
    <n v="655"/>
    <n v="41"/>
    <n v="15"/>
    <n v="1"/>
    <m/>
    <m/>
  </r>
  <r>
    <s v="Sudeste"/>
    <x v="17"/>
    <m/>
    <s v="31"/>
    <m/>
    <m/>
    <m/>
    <x v="45"/>
    <n v="15"/>
    <n v="21168791"/>
    <n v="698"/>
    <n v="43"/>
    <n v="17"/>
    <n v="2"/>
    <m/>
    <m/>
  </r>
  <r>
    <s v="Sudeste"/>
    <x v="17"/>
    <m/>
    <s v="31"/>
    <m/>
    <m/>
    <m/>
    <x v="46"/>
    <n v="15"/>
    <n v="21168791"/>
    <n v="750"/>
    <n v="52"/>
    <n v="17"/>
    <n v="0"/>
    <m/>
    <m/>
  </r>
  <r>
    <s v="Sudeste"/>
    <x v="17"/>
    <m/>
    <s v="31"/>
    <m/>
    <m/>
    <m/>
    <x v="47"/>
    <n v="16"/>
    <n v="21168791"/>
    <n v="806"/>
    <n v="56"/>
    <n v="20"/>
    <n v="3"/>
    <m/>
    <m/>
  </r>
  <r>
    <s v="Sudeste"/>
    <x v="17"/>
    <m/>
    <s v="31"/>
    <m/>
    <m/>
    <m/>
    <x v="48"/>
    <n v="16"/>
    <n v="21168791"/>
    <n v="815"/>
    <n v="9"/>
    <n v="23"/>
    <n v="3"/>
    <m/>
    <m/>
  </r>
  <r>
    <s v="Sudeste"/>
    <x v="17"/>
    <m/>
    <s v="31"/>
    <m/>
    <m/>
    <m/>
    <x v="49"/>
    <n v="16"/>
    <n v="21168791"/>
    <n v="884"/>
    <n v="69"/>
    <n v="27"/>
    <n v="4"/>
    <m/>
    <m/>
  </r>
  <r>
    <s v="Sudeste"/>
    <x v="17"/>
    <m/>
    <s v="31"/>
    <m/>
    <m/>
    <m/>
    <x v="50"/>
    <n v="16"/>
    <n v="21168791"/>
    <n v="903"/>
    <n v="19"/>
    <n v="30"/>
    <n v="3"/>
    <m/>
    <m/>
  </r>
  <r>
    <s v="Sudeste"/>
    <x v="17"/>
    <m/>
    <s v="31"/>
    <m/>
    <m/>
    <m/>
    <x v="51"/>
    <n v="16"/>
    <n v="21168791"/>
    <n v="958"/>
    <n v="55"/>
    <n v="33"/>
    <n v="3"/>
    <m/>
    <m/>
  </r>
  <r>
    <s v="Sudeste"/>
    <x v="17"/>
    <m/>
    <s v="31"/>
    <m/>
    <m/>
    <m/>
    <x v="52"/>
    <n v="16"/>
    <n v="21168791"/>
    <n v="1021"/>
    <n v="63"/>
    <n v="35"/>
    <n v="2"/>
    <m/>
    <m/>
  </r>
  <r>
    <s v="Sudeste"/>
    <x v="17"/>
    <m/>
    <s v="31"/>
    <m/>
    <m/>
    <m/>
    <x v="53"/>
    <n v="16"/>
    <n v="21168791"/>
    <n v="1077"/>
    <n v="56"/>
    <n v="39"/>
    <n v="4"/>
    <m/>
    <m/>
  </r>
  <r>
    <s v="Sudeste"/>
    <x v="17"/>
    <m/>
    <s v="31"/>
    <m/>
    <m/>
    <m/>
    <x v="54"/>
    <n v="17"/>
    <n v="21168791"/>
    <n v="1154"/>
    <n v="77"/>
    <n v="39"/>
    <n v="0"/>
    <m/>
    <m/>
  </r>
  <r>
    <s v="Sudeste"/>
    <x v="17"/>
    <m/>
    <s v="31"/>
    <m/>
    <m/>
    <m/>
    <x v="55"/>
    <n v="17"/>
    <n v="21168791"/>
    <n v="1189"/>
    <n v="35"/>
    <n v="41"/>
    <n v="2"/>
    <m/>
    <m/>
  </r>
  <r>
    <s v="Sudeste"/>
    <x v="17"/>
    <m/>
    <s v="31"/>
    <m/>
    <m/>
    <m/>
    <x v="56"/>
    <n v="17"/>
    <n v="21168791"/>
    <n v="1230"/>
    <n v="41"/>
    <n v="44"/>
    <n v="3"/>
    <m/>
    <m/>
  </r>
  <r>
    <s v="Sudeste"/>
    <x v="17"/>
    <m/>
    <s v="31"/>
    <m/>
    <m/>
    <m/>
    <x v="57"/>
    <n v="17"/>
    <n v="21168791"/>
    <n v="1283"/>
    <n v="53"/>
    <n v="47"/>
    <n v="3"/>
    <m/>
    <m/>
  </r>
  <r>
    <s v="Sudeste"/>
    <x v="17"/>
    <m/>
    <s v="31"/>
    <m/>
    <m/>
    <m/>
    <x v="58"/>
    <n v="17"/>
    <n v="21168791"/>
    <n v="1308"/>
    <n v="25"/>
    <n v="51"/>
    <n v="4"/>
    <m/>
    <m/>
  </r>
  <r>
    <s v="Sudeste"/>
    <x v="17"/>
    <m/>
    <s v="31"/>
    <m/>
    <m/>
    <m/>
    <x v="59"/>
    <n v="17"/>
    <n v="21168791"/>
    <n v="1419"/>
    <n v="111"/>
    <n v="54"/>
    <n v="3"/>
    <m/>
    <m/>
  </r>
  <r>
    <s v="Sudeste"/>
    <x v="17"/>
    <m/>
    <s v="31"/>
    <m/>
    <m/>
    <m/>
    <x v="60"/>
    <n v="17"/>
    <n v="21168791"/>
    <n v="1481"/>
    <n v="62"/>
    <n v="58"/>
    <n v="4"/>
    <m/>
    <m/>
  </r>
  <r>
    <s v="Sudeste"/>
    <x v="17"/>
    <m/>
    <s v="31"/>
    <m/>
    <m/>
    <m/>
    <x v="61"/>
    <n v="18"/>
    <n v="21168791"/>
    <n v="1548"/>
    <n v="67"/>
    <n v="61"/>
    <n v="3"/>
    <m/>
    <m/>
  </r>
  <r>
    <s v="Sudeste"/>
    <x v="17"/>
    <m/>
    <s v="31"/>
    <m/>
    <m/>
    <m/>
    <x v="62"/>
    <n v="18"/>
    <n v="21168791"/>
    <n v="1586"/>
    <n v="38"/>
    <n v="62"/>
    <n v="1"/>
    <m/>
    <m/>
  </r>
  <r>
    <s v="Sudeste"/>
    <x v="17"/>
    <m/>
    <s v="31"/>
    <m/>
    <m/>
    <m/>
    <x v="63"/>
    <n v="18"/>
    <n v="21168791"/>
    <n v="1649"/>
    <n v="63"/>
    <n v="71"/>
    <n v="9"/>
    <m/>
    <m/>
  </r>
  <r>
    <s v="Sudeste"/>
    <x v="17"/>
    <m/>
    <s v="31"/>
    <m/>
    <m/>
    <m/>
    <x v="64"/>
    <n v="18"/>
    <n v="21168791"/>
    <n v="1758"/>
    <n v="109"/>
    <n v="80"/>
    <n v="9"/>
    <m/>
    <m/>
  </r>
  <r>
    <s v="Sudeste"/>
    <x v="17"/>
    <m/>
    <s v="31"/>
    <m/>
    <m/>
    <m/>
    <x v="65"/>
    <n v="18"/>
    <n v="21168791"/>
    <n v="1827"/>
    <n v="69"/>
    <n v="82"/>
    <n v="2"/>
    <m/>
    <m/>
  </r>
  <r>
    <s v="Sudeste"/>
    <x v="17"/>
    <m/>
    <s v="31"/>
    <m/>
    <m/>
    <m/>
    <x v="66"/>
    <n v="18"/>
    <n v="21168791"/>
    <n v="1935"/>
    <n v="108"/>
    <n v="88"/>
    <n v="6"/>
    <m/>
    <m/>
  </r>
  <r>
    <s v="Sudeste"/>
    <x v="17"/>
    <m/>
    <s v="31"/>
    <m/>
    <m/>
    <m/>
    <x v="67"/>
    <n v="18"/>
    <n v="21168791"/>
    <n v="2023"/>
    <n v="88"/>
    <n v="88"/>
    <n v="0"/>
    <m/>
    <m/>
  </r>
  <r>
    <s v="Sudeste"/>
    <x v="17"/>
    <m/>
    <s v="31"/>
    <m/>
    <m/>
    <m/>
    <x v="68"/>
    <n v="19"/>
    <n v="21168791"/>
    <n v="2118"/>
    <n v="95"/>
    <n v="89"/>
    <n v="1"/>
    <m/>
    <m/>
  </r>
  <r>
    <s v="Sudeste"/>
    <x v="17"/>
    <m/>
    <s v="31"/>
    <m/>
    <m/>
    <m/>
    <x v="69"/>
    <n v="19"/>
    <n v="21168791"/>
    <n v="2347"/>
    <n v="229"/>
    <n v="90"/>
    <n v="1"/>
    <m/>
    <m/>
  </r>
  <r>
    <s v="Sudeste"/>
    <x v="17"/>
    <m/>
    <s v="31"/>
    <m/>
    <m/>
    <m/>
    <x v="70"/>
    <n v="19"/>
    <n v="21168791"/>
    <n v="2452"/>
    <n v="105"/>
    <n v="94"/>
    <n v="4"/>
    <m/>
    <m/>
  </r>
  <r>
    <s v="Sudeste"/>
    <x v="17"/>
    <m/>
    <s v="31"/>
    <m/>
    <m/>
    <m/>
    <x v="71"/>
    <n v="19"/>
    <n v="21168791"/>
    <n v="2605"/>
    <n v="153"/>
    <n v="97"/>
    <n v="3"/>
    <m/>
    <m/>
  </r>
  <r>
    <s v="Sudeste"/>
    <x v="17"/>
    <m/>
    <s v="31"/>
    <m/>
    <m/>
    <m/>
    <x v="72"/>
    <n v="19"/>
    <n v="21168791"/>
    <n v="2770"/>
    <n v="165"/>
    <n v="106"/>
    <n v="9"/>
    <m/>
    <m/>
  </r>
  <r>
    <s v="Sudeste"/>
    <x v="17"/>
    <m/>
    <s v="31"/>
    <m/>
    <m/>
    <m/>
    <x v="73"/>
    <n v="19"/>
    <n v="21168791"/>
    <n v="2943"/>
    <n v="173"/>
    <n v="111"/>
    <n v="5"/>
    <m/>
    <m/>
  </r>
  <r>
    <s v="Sudeste"/>
    <x v="17"/>
    <m/>
    <s v="31"/>
    <m/>
    <m/>
    <m/>
    <x v="74"/>
    <n v="19"/>
    <n v="21168791"/>
    <n v="3123"/>
    <n v="180"/>
    <n v="118"/>
    <n v="7"/>
    <m/>
    <m/>
  </r>
  <r>
    <s v="Sudeste"/>
    <x v="17"/>
    <m/>
    <s v="31"/>
    <m/>
    <m/>
    <m/>
    <x v="75"/>
    <n v="20"/>
    <n v="21168791"/>
    <n v="3237"/>
    <n v="114"/>
    <n v="119"/>
    <n v="1"/>
    <m/>
    <m/>
  </r>
  <r>
    <s v="Sudeste"/>
    <x v="17"/>
    <m/>
    <s v="31"/>
    <m/>
    <m/>
    <m/>
    <x v="76"/>
    <n v="20"/>
    <n v="21168791"/>
    <n v="3320"/>
    <n v="83"/>
    <n v="121"/>
    <n v="2"/>
    <m/>
    <m/>
  </r>
  <r>
    <s v="Sudeste"/>
    <x v="17"/>
    <m/>
    <s v="31"/>
    <m/>
    <m/>
    <m/>
    <x v="77"/>
    <n v="20"/>
    <n v="21168791"/>
    <n v="3435"/>
    <n v="115"/>
    <n v="127"/>
    <n v="6"/>
    <m/>
    <m/>
  </r>
  <r>
    <s v="Sudeste"/>
    <x v="17"/>
    <m/>
    <s v="31"/>
    <m/>
    <m/>
    <m/>
    <x v="78"/>
    <n v="20"/>
    <n v="21168791"/>
    <n v="3733"/>
    <n v="298"/>
    <n v="135"/>
    <n v="8"/>
    <m/>
    <m/>
  </r>
  <r>
    <s v="Sudeste"/>
    <x v="17"/>
    <m/>
    <s v="31"/>
    <m/>
    <m/>
    <m/>
    <x v="79"/>
    <n v="20"/>
    <n v="21168791"/>
    <n v="3950"/>
    <n v="217"/>
    <n v="139"/>
    <n v="4"/>
    <m/>
    <m/>
  </r>
  <r>
    <s v="Sudeste"/>
    <x v="17"/>
    <m/>
    <s v="31"/>
    <m/>
    <m/>
    <m/>
    <x v="80"/>
    <n v="20"/>
    <n v="21168791"/>
    <n v="4196"/>
    <n v="246"/>
    <n v="146"/>
    <n v="7"/>
    <m/>
    <m/>
  </r>
  <r>
    <s v="Sudeste"/>
    <x v="17"/>
    <m/>
    <s v="31"/>
    <m/>
    <m/>
    <m/>
    <x v="81"/>
    <n v="20"/>
    <n v="21168791"/>
    <n v="4474"/>
    <n v="278"/>
    <n v="150"/>
    <n v="4"/>
    <m/>
    <m/>
  </r>
  <r>
    <s v="Sudeste"/>
    <x v="17"/>
    <m/>
    <s v="31"/>
    <m/>
    <m/>
    <m/>
    <x v="82"/>
    <n v="21"/>
    <n v="21168791"/>
    <n v="4611"/>
    <n v="137"/>
    <n v="156"/>
    <n v="6"/>
    <m/>
    <m/>
  </r>
  <r>
    <s v="Sudeste"/>
    <x v="17"/>
    <m/>
    <s v="31"/>
    <m/>
    <m/>
    <m/>
    <x v="83"/>
    <n v="21"/>
    <n v="21168791"/>
    <n v="4695"/>
    <n v="84"/>
    <n v="161"/>
    <n v="5"/>
    <m/>
    <m/>
  </r>
  <r>
    <s v="Sudeste"/>
    <x v="17"/>
    <m/>
    <s v="31"/>
    <m/>
    <m/>
    <m/>
    <x v="84"/>
    <n v="21"/>
    <n v="21168791"/>
    <n v="4977"/>
    <n v="282"/>
    <n v="167"/>
    <n v="6"/>
    <m/>
    <m/>
  </r>
  <r>
    <s v="Sudeste"/>
    <x v="17"/>
    <m/>
    <s v="31"/>
    <m/>
    <m/>
    <m/>
    <x v="85"/>
    <n v="21"/>
    <n v="21168791"/>
    <n v="5286"/>
    <n v="309"/>
    <n v="177"/>
    <n v="10"/>
    <m/>
    <m/>
  </r>
  <r>
    <s v="Sudeste"/>
    <x v="17"/>
    <m/>
    <s v="31"/>
    <m/>
    <m/>
    <m/>
    <x v="86"/>
    <n v="21"/>
    <n v="21168791"/>
    <n v="5596"/>
    <n v="310"/>
    <n v="191"/>
    <n v="14"/>
    <m/>
    <m/>
  </r>
  <r>
    <s v="Sudeste"/>
    <x v="17"/>
    <m/>
    <s v="31"/>
    <m/>
    <m/>
    <m/>
    <x v="87"/>
    <n v="21"/>
    <n v="21168791"/>
    <n v="5995"/>
    <n v="399"/>
    <n v="201"/>
    <n v="10"/>
    <m/>
    <m/>
  </r>
  <r>
    <s v="Sudeste"/>
    <x v="17"/>
    <m/>
    <s v="31"/>
    <m/>
    <m/>
    <m/>
    <x v="88"/>
    <n v="21"/>
    <n v="21168791"/>
    <n v="6338"/>
    <n v="343"/>
    <n v="217"/>
    <n v="16"/>
    <m/>
    <m/>
  </r>
  <r>
    <s v="Sudeste"/>
    <x v="17"/>
    <m/>
    <s v="31"/>
    <m/>
    <m/>
    <m/>
    <x v="89"/>
    <n v="22"/>
    <n v="21168791"/>
    <n v="6668"/>
    <n v="330"/>
    <n v="226"/>
    <n v="9"/>
    <m/>
    <m/>
  </r>
  <r>
    <s v="Sudeste"/>
    <x v="17"/>
    <m/>
    <s v="31"/>
    <m/>
    <m/>
    <m/>
    <x v="90"/>
    <n v="22"/>
    <n v="21168791"/>
    <n v="6962"/>
    <n v="294"/>
    <n v="230"/>
    <n v="4"/>
    <m/>
    <m/>
  </r>
  <r>
    <s v="Sudeste"/>
    <x v="17"/>
    <m/>
    <s v="31"/>
    <m/>
    <m/>
    <m/>
    <x v="91"/>
    <n v="22"/>
    <n v="21168791"/>
    <n v="7516"/>
    <n v="554"/>
    <n v="234"/>
    <n v="4"/>
    <m/>
    <m/>
  </r>
  <r>
    <s v="Sudeste"/>
    <x v="17"/>
    <m/>
    <s v="31"/>
    <m/>
    <m/>
    <m/>
    <x v="92"/>
    <n v="22"/>
    <n v="21168791"/>
    <n v="8011"/>
    <n v="495"/>
    <n v="240"/>
    <n v="6"/>
    <m/>
    <m/>
  </r>
  <r>
    <s v="Sudeste"/>
    <x v="17"/>
    <m/>
    <s v="31"/>
    <m/>
    <m/>
    <m/>
    <x v="93"/>
    <n v="22"/>
    <n v="21168791"/>
    <n v="8686"/>
    <n v="675"/>
    <n v="255"/>
    <n v="15"/>
    <m/>
    <m/>
  </r>
  <r>
    <s v="Sudeste"/>
    <x v="17"/>
    <m/>
    <s v="31"/>
    <m/>
    <m/>
    <m/>
    <x v="94"/>
    <n v="22"/>
    <n v="21168791"/>
    <n v="9232"/>
    <n v="546"/>
    <n v="257"/>
    <n v="2"/>
    <m/>
    <m/>
  </r>
  <r>
    <s v="Sudeste"/>
    <x v="17"/>
    <m/>
    <s v="31"/>
    <m/>
    <m/>
    <m/>
    <x v="95"/>
    <n v="22"/>
    <n v="21168791"/>
    <n v="9630"/>
    <n v="398"/>
    <n v="263"/>
    <n v="6"/>
    <m/>
    <m/>
  </r>
  <r>
    <s v="Sudeste"/>
    <x v="17"/>
    <m/>
    <s v="31"/>
    <m/>
    <m/>
    <m/>
    <x v="96"/>
    <n v="23"/>
    <n v="21168791"/>
    <n v="10464"/>
    <n v="834"/>
    <n v="271"/>
    <n v="8"/>
    <m/>
    <m/>
  </r>
  <r>
    <s v="Sudeste"/>
    <x v="17"/>
    <m/>
    <s v="31"/>
    <m/>
    <m/>
    <m/>
    <x v="97"/>
    <n v="23"/>
    <n v="21168791"/>
    <n v="10670"/>
    <n v="206"/>
    <n v="278"/>
    <n v="7"/>
    <m/>
    <m/>
  </r>
  <r>
    <s v="Sudeste"/>
    <x v="17"/>
    <m/>
    <s v="31"/>
    <m/>
    <m/>
    <m/>
    <x v="98"/>
    <n v="23"/>
    <n v="21168791"/>
    <n v="10939"/>
    <n v="269"/>
    <n v="289"/>
    <n v="11"/>
    <m/>
    <m/>
  </r>
  <r>
    <s v="Sudeste"/>
    <x v="17"/>
    <m/>
    <s v="31"/>
    <m/>
    <m/>
    <m/>
    <x v="99"/>
    <n v="23"/>
    <n v="21168791"/>
    <n v="12010"/>
    <n v="1071"/>
    <n v="306"/>
    <n v="17"/>
    <m/>
    <m/>
  </r>
  <r>
    <s v="Sudeste"/>
    <x v="17"/>
    <m/>
    <s v="31"/>
    <m/>
    <m/>
    <m/>
    <x v="100"/>
    <n v="23"/>
    <n v="21168791"/>
    <n v="13034"/>
    <n v="1024"/>
    <n v="323"/>
    <n v="17"/>
    <m/>
    <m/>
  </r>
  <r>
    <s v="Sudeste"/>
    <x v="17"/>
    <m/>
    <s v="31"/>
    <m/>
    <m/>
    <m/>
    <x v="101"/>
    <n v="23"/>
    <n v="21168791"/>
    <n v="13995"/>
    <n v="961"/>
    <n v="344"/>
    <n v="21"/>
    <m/>
    <m/>
  </r>
  <r>
    <s v="Sudeste"/>
    <x v="17"/>
    <m/>
    <s v="31"/>
    <m/>
    <m/>
    <m/>
    <x v="102"/>
    <n v="23"/>
    <n v="21168791"/>
    <n v="14939"/>
    <n v="944"/>
    <n v="368"/>
    <n v="24"/>
    <m/>
    <m/>
  </r>
  <r>
    <s v="Sudeste"/>
    <x v="17"/>
    <m/>
    <s v="31"/>
    <m/>
    <m/>
    <m/>
    <x v="103"/>
    <n v="24"/>
    <n v="21168791"/>
    <n v="15703"/>
    <n v="764"/>
    <n v="376"/>
    <n v="8"/>
    <m/>
    <m/>
  </r>
  <r>
    <s v="Sudeste"/>
    <x v="17"/>
    <m/>
    <s v="31"/>
    <m/>
    <m/>
    <m/>
    <x v="104"/>
    <n v="24"/>
    <n v="21168791"/>
    <n v="15883"/>
    <n v="180"/>
    <n v="380"/>
    <n v="4"/>
    <m/>
    <m/>
  </r>
  <r>
    <s v="Sudeste"/>
    <x v="17"/>
    <m/>
    <s v="31"/>
    <m/>
    <m/>
    <m/>
    <x v="105"/>
    <n v="24"/>
    <n v="21168791"/>
    <n v="16102"/>
    <n v="219"/>
    <n v="399"/>
    <n v="19"/>
    <m/>
    <m/>
  </r>
  <r>
    <s v="Sudeste"/>
    <x v="17"/>
    <m/>
    <s v="31"/>
    <m/>
    <m/>
    <m/>
    <x v="106"/>
    <n v="24"/>
    <n v="21168791"/>
    <n v="17501"/>
    <n v="1399"/>
    <n v="409"/>
    <n v="10"/>
    <m/>
    <m/>
  </r>
  <r>
    <s v="Sudeste"/>
    <x v="17"/>
    <m/>
    <s v="31"/>
    <m/>
    <m/>
    <m/>
    <x v="107"/>
    <n v="24"/>
    <n v="21168791"/>
    <n v="18448"/>
    <n v="947"/>
    <n v="431"/>
    <n v="22"/>
    <m/>
    <m/>
  </r>
  <r>
    <s v="Sudeste"/>
    <x v="17"/>
    <m/>
    <s v="31"/>
    <m/>
    <m/>
    <m/>
    <x v="108"/>
    <n v="24"/>
    <n v="21168791"/>
    <n v="20106"/>
    <n v="1658"/>
    <n v="446"/>
    <n v="15"/>
    <m/>
    <m/>
  </r>
  <r>
    <s v="Sudeste"/>
    <x v="17"/>
    <m/>
    <s v="31"/>
    <m/>
    <m/>
    <m/>
    <x v="109"/>
    <n v="24"/>
    <n v="21168791"/>
    <n v="20614"/>
    <n v="508"/>
    <n v="454"/>
    <n v="8"/>
    <m/>
    <m/>
  </r>
  <r>
    <s v="Sudeste"/>
    <x v="17"/>
    <m/>
    <s v="31"/>
    <m/>
    <m/>
    <m/>
    <x v="110"/>
    <n v="25"/>
    <n v="21168791"/>
    <n v="21381"/>
    <n v="767"/>
    <n v="475"/>
    <n v="21"/>
    <m/>
    <m/>
  </r>
  <r>
    <s v="Sudeste"/>
    <x v="17"/>
    <m/>
    <s v="31"/>
    <m/>
    <m/>
    <m/>
    <x v="111"/>
    <n v="25"/>
    <n v="21168791"/>
    <n v="21728"/>
    <n v="347"/>
    <n v="481"/>
    <n v="6"/>
    <m/>
    <m/>
  </r>
  <r>
    <s v="Sudeste"/>
    <x v="17"/>
    <m/>
    <s v="31"/>
    <m/>
    <m/>
    <m/>
    <x v="112"/>
    <n v="25"/>
    <n v="21168791"/>
    <n v="22024"/>
    <n v="296"/>
    <n v="502"/>
    <n v="21"/>
    <m/>
    <m/>
  </r>
  <r>
    <s v="Sudeste"/>
    <x v="17"/>
    <m/>
    <s v="31"/>
    <m/>
    <m/>
    <m/>
    <x v="113"/>
    <n v="25"/>
    <n v="21168791"/>
    <n v="23347"/>
    <n v="1323"/>
    <n v="537"/>
    <n v="35"/>
    <m/>
    <m/>
  </r>
  <r>
    <s v="Sudeste"/>
    <x v="17"/>
    <m/>
    <s v="31"/>
    <m/>
    <m/>
    <m/>
    <x v="114"/>
    <n v="25"/>
    <n v="21168791"/>
    <n v="24906"/>
    <n v="1559"/>
    <n v="570"/>
    <n v="33"/>
    <m/>
    <m/>
  </r>
  <r>
    <s v="Sudeste"/>
    <x v="17"/>
    <m/>
    <s v="31"/>
    <m/>
    <m/>
    <m/>
    <x v="115"/>
    <n v="25"/>
    <n v="21168791"/>
    <n v="26052"/>
    <n v="1146"/>
    <n v="600"/>
    <n v="30"/>
    <m/>
    <m/>
  </r>
  <r>
    <s v="Sudeste"/>
    <x v="17"/>
    <m/>
    <s v="31"/>
    <m/>
    <m/>
    <m/>
    <x v="116"/>
    <n v="25"/>
    <n v="21168791"/>
    <n v="27305"/>
    <n v="1253"/>
    <n v="636"/>
    <n v="36"/>
    <m/>
    <m/>
  </r>
  <r>
    <s v="Sudeste"/>
    <x v="17"/>
    <m/>
    <s v="31"/>
    <m/>
    <m/>
    <m/>
    <x v="117"/>
    <n v="26"/>
    <n v="21168791"/>
    <n v="27641"/>
    <n v="336"/>
    <n v="661"/>
    <n v="25"/>
    <m/>
    <m/>
  </r>
  <r>
    <s v="Sudeste"/>
    <x v="17"/>
    <m/>
    <s v="31"/>
    <m/>
    <m/>
    <m/>
    <x v="118"/>
    <n v="26"/>
    <n v="21168791"/>
    <n v="28918"/>
    <n v="1277"/>
    <n v="688"/>
    <n v="27"/>
    <m/>
    <m/>
  </r>
  <r>
    <s v="Sudeste"/>
    <x v="17"/>
    <m/>
    <s v="31"/>
    <m/>
    <m/>
    <m/>
    <x v="119"/>
    <n v="26"/>
    <n v="21168791"/>
    <n v="29897"/>
    <n v="979"/>
    <n v="720"/>
    <n v="32"/>
    <m/>
    <m/>
  </r>
  <r>
    <s v="Sudeste"/>
    <x v="17"/>
    <m/>
    <s v="31"/>
    <m/>
    <m/>
    <m/>
    <x v="120"/>
    <n v="26"/>
    <n v="21168791"/>
    <n v="31343"/>
    <n v="1446"/>
    <n v="771"/>
    <n v="51"/>
    <m/>
    <m/>
  </r>
  <r>
    <s v="Sudeste"/>
    <x v="17"/>
    <m/>
    <s v="31"/>
    <m/>
    <m/>
    <m/>
    <x v="121"/>
    <n v="26"/>
    <n v="21168791"/>
    <n v="32769"/>
    <n v="1426"/>
    <n v="806"/>
    <n v="35"/>
    <m/>
    <m/>
  </r>
  <r>
    <s v="Sudeste"/>
    <x v="17"/>
    <m/>
    <s v="31"/>
    <m/>
    <m/>
    <m/>
    <x v="122"/>
    <n v="26"/>
    <n v="21168791"/>
    <n v="38891"/>
    <n v="6122"/>
    <n v="833"/>
    <n v="27"/>
    <m/>
    <m/>
  </r>
  <r>
    <s v="Sudeste"/>
    <x v="17"/>
    <m/>
    <s v="31"/>
    <m/>
    <m/>
    <m/>
    <x v="123"/>
    <n v="26"/>
    <n v="21168791"/>
    <n v="40966"/>
    <n v="2075"/>
    <n v="882"/>
    <n v="49"/>
    <m/>
    <m/>
  </r>
  <r>
    <s v="Sudeste"/>
    <x v="17"/>
    <m/>
    <s v="31"/>
    <m/>
    <m/>
    <m/>
    <x v="124"/>
    <n v="27"/>
    <n v="21168791"/>
    <n v="42741"/>
    <n v="1775"/>
    <n v="899"/>
    <n v="17"/>
    <m/>
    <m/>
  </r>
  <r>
    <s v="Sudeste"/>
    <x v="17"/>
    <m/>
    <s v="31"/>
    <m/>
    <m/>
    <m/>
    <x v="125"/>
    <n v="27"/>
    <n v="21168791"/>
    <n v="43864"/>
    <n v="1123"/>
    <n v="940"/>
    <n v="41"/>
    <m/>
    <m/>
  </r>
  <r>
    <s v="Sudeste"/>
    <x v="17"/>
    <m/>
    <s v="31"/>
    <m/>
    <m/>
    <m/>
    <x v="126"/>
    <n v="27"/>
    <n v="21168791"/>
    <n v="45001"/>
    <n v="1137"/>
    <n v="965"/>
    <n v="25"/>
    <m/>
    <m/>
  </r>
  <r>
    <s v="Sudeste"/>
    <x v="17"/>
    <m/>
    <s v="31"/>
    <m/>
    <m/>
    <m/>
    <x v="127"/>
    <n v="27"/>
    <n v="21168791"/>
    <n v="47584"/>
    <n v="2583"/>
    <n v="1007"/>
    <n v="42"/>
    <m/>
    <m/>
  </r>
  <r>
    <s v="Sudeste"/>
    <x v="17"/>
    <m/>
    <s v="31"/>
    <m/>
    <m/>
    <m/>
    <x v="128"/>
    <n v="27"/>
    <n v="21168791"/>
    <n v="50707"/>
    <n v="3123"/>
    <n v="1059"/>
    <n v="52"/>
    <m/>
    <m/>
  </r>
  <r>
    <s v="Sudeste"/>
    <x v="17"/>
    <m/>
    <s v="31"/>
    <m/>
    <m/>
    <m/>
    <x v="129"/>
    <n v="27"/>
    <n v="21168791"/>
    <n v="53351"/>
    <n v="2644"/>
    <n v="1110"/>
    <n v="51"/>
    <m/>
    <m/>
  </r>
  <r>
    <s v="Sudeste"/>
    <x v="17"/>
    <m/>
    <s v="31"/>
    <m/>
    <m/>
    <m/>
    <x v="130"/>
    <n v="27"/>
    <n v="21168791"/>
    <n v="55958"/>
    <n v="2607"/>
    <n v="1183"/>
    <n v="73"/>
    <m/>
    <m/>
  </r>
  <r>
    <s v="Sudeste"/>
    <x v="17"/>
    <m/>
    <s v="31"/>
    <m/>
    <m/>
    <m/>
    <x v="131"/>
    <n v="28"/>
    <n v="21168791"/>
    <n v="58283"/>
    <n v="2325"/>
    <n v="1201"/>
    <n v="18"/>
    <m/>
    <m/>
  </r>
  <r>
    <s v="Sudeste"/>
    <x v="17"/>
    <m/>
    <s v="31"/>
    <m/>
    <m/>
    <m/>
    <x v="132"/>
    <n v="28"/>
    <n v="21168791"/>
    <n v="59626"/>
    <n v="1343"/>
    <n v="1230"/>
    <n v="29"/>
    <m/>
    <m/>
  </r>
  <r>
    <s v="Sudeste"/>
    <x v="17"/>
    <m/>
    <s v="31"/>
    <m/>
    <m/>
    <m/>
    <x v="133"/>
    <n v="28"/>
    <n v="21168791"/>
    <n v="60897"/>
    <n v="1271"/>
    <n v="1282"/>
    <n v="52"/>
    <m/>
    <m/>
  </r>
  <r>
    <s v="Sudeste"/>
    <x v="17"/>
    <m/>
    <s v="31"/>
    <m/>
    <m/>
    <m/>
    <x v="134"/>
    <n v="28"/>
    <n v="21168791"/>
    <n v="64035"/>
    <n v="3138"/>
    <n v="1355"/>
    <n v="73"/>
    <m/>
    <m/>
  </r>
  <r>
    <s v="Sudeste"/>
    <x v="18"/>
    <m/>
    <s v="32"/>
    <m/>
    <m/>
    <m/>
    <x v="0"/>
    <n v="9"/>
    <n v="4018650"/>
    <n v="0"/>
    <n v="0"/>
    <n v="0"/>
    <n v="0"/>
    <m/>
    <m/>
  </r>
  <r>
    <s v="Sudeste"/>
    <x v="18"/>
    <m/>
    <s v="32"/>
    <m/>
    <m/>
    <m/>
    <x v="1"/>
    <n v="9"/>
    <n v="4018650"/>
    <n v="0"/>
    <n v="0"/>
    <n v="0"/>
    <n v="0"/>
    <m/>
    <m/>
  </r>
  <r>
    <s v="Sudeste"/>
    <x v="18"/>
    <m/>
    <s v="32"/>
    <m/>
    <m/>
    <m/>
    <x v="2"/>
    <n v="9"/>
    <n v="4018650"/>
    <n v="0"/>
    <n v="0"/>
    <n v="0"/>
    <n v="0"/>
    <m/>
    <m/>
  </r>
  <r>
    <s v="Sudeste"/>
    <x v="18"/>
    <m/>
    <s v="32"/>
    <m/>
    <m/>
    <m/>
    <x v="3"/>
    <n v="9"/>
    <n v="4018650"/>
    <n v="0"/>
    <n v="0"/>
    <n v="0"/>
    <n v="0"/>
    <m/>
    <m/>
  </r>
  <r>
    <s v="Sudeste"/>
    <x v="18"/>
    <m/>
    <s v="32"/>
    <m/>
    <m/>
    <m/>
    <x v="4"/>
    <n v="9"/>
    <n v="4018650"/>
    <n v="0"/>
    <n v="0"/>
    <n v="0"/>
    <n v="0"/>
    <m/>
    <m/>
  </r>
  <r>
    <s v="Sudeste"/>
    <x v="18"/>
    <m/>
    <s v="32"/>
    <m/>
    <m/>
    <m/>
    <x v="5"/>
    <n v="10"/>
    <n v="4018650"/>
    <n v="0"/>
    <n v="0"/>
    <n v="0"/>
    <n v="0"/>
    <m/>
    <m/>
  </r>
  <r>
    <s v="Sudeste"/>
    <x v="18"/>
    <m/>
    <s v="32"/>
    <m/>
    <m/>
    <m/>
    <x v="6"/>
    <n v="10"/>
    <n v="4018650"/>
    <n v="0"/>
    <n v="0"/>
    <n v="0"/>
    <n v="0"/>
    <m/>
    <m/>
  </r>
  <r>
    <s v="Sudeste"/>
    <x v="18"/>
    <m/>
    <s v="32"/>
    <m/>
    <m/>
    <m/>
    <x v="7"/>
    <n v="10"/>
    <n v="4018650"/>
    <n v="0"/>
    <n v="0"/>
    <n v="0"/>
    <n v="0"/>
    <m/>
    <m/>
  </r>
  <r>
    <s v="Sudeste"/>
    <x v="18"/>
    <m/>
    <s v="32"/>
    <m/>
    <m/>
    <m/>
    <x v="8"/>
    <n v="10"/>
    <n v="4018650"/>
    <n v="0"/>
    <n v="0"/>
    <n v="0"/>
    <n v="0"/>
    <m/>
    <m/>
  </r>
  <r>
    <s v="Sudeste"/>
    <x v="18"/>
    <m/>
    <s v="32"/>
    <m/>
    <m/>
    <m/>
    <x v="9"/>
    <n v="10"/>
    <n v="4018650"/>
    <n v="0"/>
    <n v="0"/>
    <n v="0"/>
    <n v="0"/>
    <m/>
    <m/>
  </r>
  <r>
    <s v="Sudeste"/>
    <x v="18"/>
    <m/>
    <s v="32"/>
    <m/>
    <m/>
    <m/>
    <x v="10"/>
    <n v="10"/>
    <n v="4018650"/>
    <n v="1"/>
    <n v="1"/>
    <n v="0"/>
    <n v="0"/>
    <m/>
    <m/>
  </r>
  <r>
    <s v="Sudeste"/>
    <x v="18"/>
    <m/>
    <s v="32"/>
    <m/>
    <m/>
    <m/>
    <x v="11"/>
    <n v="10"/>
    <n v="4018650"/>
    <n v="1"/>
    <n v="0"/>
    <n v="0"/>
    <n v="0"/>
    <m/>
    <m/>
  </r>
  <r>
    <s v="Sudeste"/>
    <x v="18"/>
    <m/>
    <s v="32"/>
    <m/>
    <m/>
    <m/>
    <x v="12"/>
    <n v="11"/>
    <n v="4018650"/>
    <n v="1"/>
    <n v="0"/>
    <n v="0"/>
    <n v="0"/>
    <m/>
    <m/>
  </r>
  <r>
    <s v="Sudeste"/>
    <x v="18"/>
    <m/>
    <s v="32"/>
    <m/>
    <m/>
    <m/>
    <x v="13"/>
    <n v="11"/>
    <n v="4018650"/>
    <n v="1"/>
    <n v="0"/>
    <n v="0"/>
    <n v="0"/>
    <m/>
    <m/>
  </r>
  <r>
    <s v="Sudeste"/>
    <x v="18"/>
    <m/>
    <s v="32"/>
    <m/>
    <m/>
    <m/>
    <x v="14"/>
    <n v="11"/>
    <n v="4018650"/>
    <n v="1"/>
    <n v="0"/>
    <n v="0"/>
    <n v="0"/>
    <m/>
    <m/>
  </r>
  <r>
    <s v="Sudeste"/>
    <x v="18"/>
    <m/>
    <s v="32"/>
    <m/>
    <m/>
    <m/>
    <x v="15"/>
    <n v="11"/>
    <n v="4018650"/>
    <n v="1"/>
    <n v="0"/>
    <n v="0"/>
    <n v="0"/>
    <m/>
    <m/>
  </r>
  <r>
    <s v="Sudeste"/>
    <x v="18"/>
    <m/>
    <s v="32"/>
    <m/>
    <m/>
    <m/>
    <x v="16"/>
    <n v="11"/>
    <n v="4018650"/>
    <n v="1"/>
    <n v="0"/>
    <n v="0"/>
    <n v="0"/>
    <m/>
    <m/>
  </r>
  <r>
    <s v="Sudeste"/>
    <x v="18"/>
    <m/>
    <s v="32"/>
    <m/>
    <m/>
    <m/>
    <x v="17"/>
    <n v="11"/>
    <n v="4018650"/>
    <n v="1"/>
    <n v="0"/>
    <n v="0"/>
    <n v="0"/>
    <m/>
    <m/>
  </r>
  <r>
    <s v="Sudeste"/>
    <x v="18"/>
    <m/>
    <s v="32"/>
    <m/>
    <m/>
    <m/>
    <x v="18"/>
    <n v="11"/>
    <n v="4018650"/>
    <n v="1"/>
    <n v="0"/>
    <n v="0"/>
    <n v="0"/>
    <m/>
    <m/>
  </r>
  <r>
    <s v="Sudeste"/>
    <x v="18"/>
    <m/>
    <s v="32"/>
    <m/>
    <m/>
    <m/>
    <x v="19"/>
    <n v="12"/>
    <n v="4018650"/>
    <n v="1"/>
    <n v="0"/>
    <n v="0"/>
    <n v="0"/>
    <m/>
    <m/>
  </r>
  <r>
    <s v="Sudeste"/>
    <x v="18"/>
    <m/>
    <s v="32"/>
    <m/>
    <m/>
    <m/>
    <x v="20"/>
    <n v="12"/>
    <n v="4018650"/>
    <n v="1"/>
    <n v="0"/>
    <n v="0"/>
    <n v="0"/>
    <m/>
    <m/>
  </r>
  <r>
    <s v="Sudeste"/>
    <x v="18"/>
    <m/>
    <s v="32"/>
    <m/>
    <m/>
    <m/>
    <x v="21"/>
    <n v="12"/>
    <n v="4018650"/>
    <n v="1"/>
    <n v="0"/>
    <n v="0"/>
    <n v="0"/>
    <m/>
    <m/>
  </r>
  <r>
    <s v="Sudeste"/>
    <x v="18"/>
    <m/>
    <s v="32"/>
    <m/>
    <m/>
    <m/>
    <x v="22"/>
    <n v="12"/>
    <n v="4018650"/>
    <n v="9"/>
    <n v="8"/>
    <n v="0"/>
    <n v="0"/>
    <m/>
    <m/>
  </r>
  <r>
    <s v="Sudeste"/>
    <x v="18"/>
    <m/>
    <s v="32"/>
    <m/>
    <m/>
    <m/>
    <x v="23"/>
    <n v="12"/>
    <n v="4018650"/>
    <n v="11"/>
    <n v="2"/>
    <n v="0"/>
    <n v="0"/>
    <m/>
    <m/>
  </r>
  <r>
    <s v="Sudeste"/>
    <x v="18"/>
    <m/>
    <s v="32"/>
    <m/>
    <m/>
    <m/>
    <x v="24"/>
    <n v="12"/>
    <n v="4018650"/>
    <n v="13"/>
    <n v="2"/>
    <n v="0"/>
    <n v="0"/>
    <m/>
    <m/>
  </r>
  <r>
    <s v="Sudeste"/>
    <x v="18"/>
    <m/>
    <s v="32"/>
    <m/>
    <m/>
    <m/>
    <x v="25"/>
    <n v="12"/>
    <n v="4018650"/>
    <n v="26"/>
    <n v="13"/>
    <n v="0"/>
    <n v="0"/>
    <m/>
    <m/>
  </r>
  <r>
    <s v="Sudeste"/>
    <x v="18"/>
    <m/>
    <s v="32"/>
    <m/>
    <m/>
    <m/>
    <x v="26"/>
    <n v="13"/>
    <n v="4018650"/>
    <n v="26"/>
    <n v="0"/>
    <n v="0"/>
    <n v="0"/>
    <m/>
    <m/>
  </r>
  <r>
    <s v="Sudeste"/>
    <x v="18"/>
    <m/>
    <s v="32"/>
    <m/>
    <m/>
    <m/>
    <x v="27"/>
    <n v="13"/>
    <n v="4018650"/>
    <n v="29"/>
    <n v="3"/>
    <n v="0"/>
    <n v="0"/>
    <m/>
    <m/>
  </r>
  <r>
    <s v="Sudeste"/>
    <x v="18"/>
    <m/>
    <s v="32"/>
    <m/>
    <m/>
    <m/>
    <x v="28"/>
    <n v="13"/>
    <n v="4018650"/>
    <n v="33"/>
    <n v="4"/>
    <n v="0"/>
    <n v="0"/>
    <m/>
    <m/>
  </r>
  <r>
    <s v="Sudeste"/>
    <x v="18"/>
    <m/>
    <s v="32"/>
    <m/>
    <m/>
    <m/>
    <x v="29"/>
    <n v="13"/>
    <n v="4018650"/>
    <n v="39"/>
    <n v="6"/>
    <n v="0"/>
    <n v="0"/>
    <m/>
    <m/>
  </r>
  <r>
    <s v="Sudeste"/>
    <x v="18"/>
    <m/>
    <s v="32"/>
    <m/>
    <m/>
    <m/>
    <x v="30"/>
    <n v="13"/>
    <n v="4018650"/>
    <n v="39"/>
    <n v="0"/>
    <n v="0"/>
    <n v="0"/>
    <m/>
    <m/>
  </r>
  <r>
    <s v="Sudeste"/>
    <x v="18"/>
    <m/>
    <s v="32"/>
    <m/>
    <m/>
    <m/>
    <x v="31"/>
    <n v="13"/>
    <n v="4018650"/>
    <n v="47"/>
    <n v="8"/>
    <n v="0"/>
    <n v="0"/>
    <m/>
    <m/>
  </r>
  <r>
    <s v="Sudeste"/>
    <x v="18"/>
    <m/>
    <s v="32"/>
    <m/>
    <m/>
    <m/>
    <x v="32"/>
    <n v="13"/>
    <n v="4018650"/>
    <n v="53"/>
    <n v="6"/>
    <n v="0"/>
    <n v="0"/>
    <m/>
    <m/>
  </r>
  <r>
    <s v="Sudeste"/>
    <x v="18"/>
    <m/>
    <s v="32"/>
    <m/>
    <m/>
    <m/>
    <x v="33"/>
    <n v="14"/>
    <n v="4018650"/>
    <n v="60"/>
    <n v="7"/>
    <n v="0"/>
    <n v="0"/>
    <m/>
    <m/>
  </r>
  <r>
    <s v="Sudeste"/>
    <x v="18"/>
    <m/>
    <s v="32"/>
    <m/>
    <m/>
    <m/>
    <x v="34"/>
    <n v="14"/>
    <n v="4018650"/>
    <n v="72"/>
    <n v="12"/>
    <n v="0"/>
    <n v="0"/>
    <m/>
    <m/>
  </r>
  <r>
    <s v="Sudeste"/>
    <x v="18"/>
    <m/>
    <s v="32"/>
    <m/>
    <m/>
    <m/>
    <x v="35"/>
    <n v="14"/>
    <n v="4018650"/>
    <n v="84"/>
    <n v="12"/>
    <n v="0"/>
    <n v="0"/>
    <m/>
    <m/>
  </r>
  <r>
    <s v="Sudeste"/>
    <x v="18"/>
    <m/>
    <s v="32"/>
    <m/>
    <m/>
    <m/>
    <x v="36"/>
    <n v="14"/>
    <n v="4018650"/>
    <n v="96"/>
    <n v="12"/>
    <n v="0"/>
    <n v="0"/>
    <m/>
    <m/>
  </r>
  <r>
    <s v="Sudeste"/>
    <x v="18"/>
    <m/>
    <s v="32"/>
    <m/>
    <m/>
    <m/>
    <x v="37"/>
    <n v="14"/>
    <n v="4018650"/>
    <n v="120"/>
    <n v="24"/>
    <n v="1"/>
    <n v="1"/>
    <m/>
    <m/>
  </r>
  <r>
    <s v="Sudeste"/>
    <x v="18"/>
    <m/>
    <s v="32"/>
    <m/>
    <m/>
    <m/>
    <x v="38"/>
    <n v="14"/>
    <n v="4018650"/>
    <n v="139"/>
    <n v="19"/>
    <n v="4"/>
    <n v="3"/>
    <m/>
    <m/>
  </r>
  <r>
    <s v="Sudeste"/>
    <x v="18"/>
    <m/>
    <s v="32"/>
    <m/>
    <m/>
    <m/>
    <x v="39"/>
    <n v="14"/>
    <n v="4018650"/>
    <n v="153"/>
    <n v="14"/>
    <n v="5"/>
    <n v="1"/>
    <m/>
    <m/>
  </r>
  <r>
    <s v="Sudeste"/>
    <x v="18"/>
    <m/>
    <s v="32"/>
    <m/>
    <m/>
    <m/>
    <x v="40"/>
    <n v="15"/>
    <n v="4018650"/>
    <n v="166"/>
    <n v="13"/>
    <n v="6"/>
    <n v="1"/>
    <m/>
    <m/>
  </r>
  <r>
    <s v="Sudeste"/>
    <x v="18"/>
    <m/>
    <s v="32"/>
    <m/>
    <m/>
    <m/>
    <x v="41"/>
    <n v="15"/>
    <n v="4018650"/>
    <n v="194"/>
    <n v="28"/>
    <n v="6"/>
    <n v="0"/>
    <m/>
    <m/>
  </r>
  <r>
    <s v="Sudeste"/>
    <x v="18"/>
    <m/>
    <s v="32"/>
    <m/>
    <m/>
    <m/>
    <x v="42"/>
    <n v="15"/>
    <n v="4018650"/>
    <n v="209"/>
    <n v="15"/>
    <n v="6"/>
    <n v="0"/>
    <m/>
    <m/>
  </r>
  <r>
    <s v="Sudeste"/>
    <x v="18"/>
    <m/>
    <s v="32"/>
    <m/>
    <m/>
    <m/>
    <x v="43"/>
    <n v="15"/>
    <n v="4018650"/>
    <n v="227"/>
    <n v="18"/>
    <n v="6"/>
    <n v="0"/>
    <m/>
    <m/>
  </r>
  <r>
    <s v="Sudeste"/>
    <x v="18"/>
    <m/>
    <s v="32"/>
    <m/>
    <m/>
    <m/>
    <x v="44"/>
    <n v="15"/>
    <n v="4018650"/>
    <n v="273"/>
    <n v="46"/>
    <n v="6"/>
    <n v="0"/>
    <m/>
    <m/>
  </r>
  <r>
    <s v="Sudeste"/>
    <x v="18"/>
    <m/>
    <s v="32"/>
    <m/>
    <m/>
    <m/>
    <x v="45"/>
    <n v="15"/>
    <n v="4018650"/>
    <n v="300"/>
    <n v="27"/>
    <n v="7"/>
    <n v="1"/>
    <m/>
    <m/>
  </r>
  <r>
    <s v="Sudeste"/>
    <x v="18"/>
    <m/>
    <s v="32"/>
    <m/>
    <m/>
    <m/>
    <x v="46"/>
    <n v="15"/>
    <n v="4018650"/>
    <n v="349"/>
    <n v="49"/>
    <n v="9"/>
    <n v="2"/>
    <m/>
    <m/>
  </r>
  <r>
    <s v="Sudeste"/>
    <x v="18"/>
    <m/>
    <s v="32"/>
    <m/>
    <m/>
    <m/>
    <x v="47"/>
    <n v="16"/>
    <n v="4018650"/>
    <n v="383"/>
    <n v="34"/>
    <n v="9"/>
    <n v="0"/>
    <m/>
    <m/>
  </r>
  <r>
    <s v="Sudeste"/>
    <x v="18"/>
    <m/>
    <s v="32"/>
    <m/>
    <m/>
    <m/>
    <x v="48"/>
    <n v="16"/>
    <n v="4018650"/>
    <n v="430"/>
    <n v="47"/>
    <n v="14"/>
    <n v="5"/>
    <m/>
    <m/>
  </r>
  <r>
    <s v="Sudeste"/>
    <x v="18"/>
    <m/>
    <s v="32"/>
    <m/>
    <m/>
    <m/>
    <x v="49"/>
    <n v="16"/>
    <n v="4018650"/>
    <n v="463"/>
    <n v="33"/>
    <n v="17"/>
    <n v="3"/>
    <m/>
    <m/>
  </r>
  <r>
    <s v="Sudeste"/>
    <x v="18"/>
    <m/>
    <s v="32"/>
    <m/>
    <m/>
    <m/>
    <x v="50"/>
    <n v="16"/>
    <n v="4018650"/>
    <n v="557"/>
    <n v="94"/>
    <n v="18"/>
    <n v="1"/>
    <m/>
    <m/>
  </r>
  <r>
    <s v="Sudeste"/>
    <x v="18"/>
    <m/>
    <s v="32"/>
    <m/>
    <m/>
    <m/>
    <x v="51"/>
    <n v="16"/>
    <n v="4018650"/>
    <n v="754"/>
    <n v="197"/>
    <n v="22"/>
    <n v="4"/>
    <m/>
    <m/>
  </r>
  <r>
    <s v="Sudeste"/>
    <x v="18"/>
    <m/>
    <s v="32"/>
    <m/>
    <m/>
    <m/>
    <x v="52"/>
    <n v="16"/>
    <n v="4018650"/>
    <n v="856"/>
    <n v="102"/>
    <n v="25"/>
    <n v="3"/>
    <m/>
    <m/>
  </r>
  <r>
    <s v="Sudeste"/>
    <x v="18"/>
    <m/>
    <s v="32"/>
    <m/>
    <m/>
    <m/>
    <x v="53"/>
    <n v="16"/>
    <n v="4018650"/>
    <n v="952"/>
    <n v="96"/>
    <n v="28"/>
    <n v="3"/>
    <m/>
    <m/>
  </r>
  <r>
    <s v="Sudeste"/>
    <x v="18"/>
    <m/>
    <s v="32"/>
    <m/>
    <m/>
    <m/>
    <x v="54"/>
    <n v="17"/>
    <n v="4018650"/>
    <n v="1099"/>
    <n v="147"/>
    <n v="30"/>
    <n v="2"/>
    <m/>
    <m/>
  </r>
  <r>
    <s v="Sudeste"/>
    <x v="18"/>
    <m/>
    <s v="32"/>
    <m/>
    <m/>
    <m/>
    <x v="55"/>
    <n v="17"/>
    <n v="4018650"/>
    <n v="1168"/>
    <n v="69"/>
    <n v="33"/>
    <n v="3"/>
    <m/>
    <m/>
  </r>
  <r>
    <s v="Sudeste"/>
    <x v="18"/>
    <m/>
    <s v="32"/>
    <m/>
    <m/>
    <m/>
    <x v="56"/>
    <n v="17"/>
    <n v="4018650"/>
    <n v="1212"/>
    <n v="44"/>
    <n v="34"/>
    <n v="1"/>
    <m/>
    <m/>
  </r>
  <r>
    <s v="Sudeste"/>
    <x v="18"/>
    <m/>
    <s v="32"/>
    <m/>
    <m/>
    <m/>
    <x v="57"/>
    <n v="17"/>
    <n v="4018650"/>
    <n v="1313"/>
    <n v="101"/>
    <n v="34"/>
    <n v="0"/>
    <m/>
    <m/>
  </r>
  <r>
    <s v="Sudeste"/>
    <x v="18"/>
    <m/>
    <s v="32"/>
    <m/>
    <m/>
    <m/>
    <x v="58"/>
    <n v="17"/>
    <n v="4018650"/>
    <n v="1363"/>
    <n v="50"/>
    <n v="42"/>
    <n v="8"/>
    <m/>
    <m/>
  </r>
  <r>
    <s v="Sudeste"/>
    <x v="18"/>
    <m/>
    <s v="32"/>
    <m/>
    <m/>
    <m/>
    <x v="59"/>
    <n v="17"/>
    <n v="4018650"/>
    <n v="1381"/>
    <n v="18"/>
    <n v="42"/>
    <n v="0"/>
    <m/>
    <m/>
  </r>
  <r>
    <s v="Sudeste"/>
    <x v="18"/>
    <m/>
    <s v="32"/>
    <m/>
    <m/>
    <m/>
    <x v="60"/>
    <n v="17"/>
    <n v="4018650"/>
    <n v="1595"/>
    <n v="214"/>
    <n v="47"/>
    <n v="5"/>
    <m/>
    <m/>
  </r>
  <r>
    <s v="Sudeste"/>
    <x v="18"/>
    <m/>
    <s v="32"/>
    <m/>
    <m/>
    <m/>
    <x v="61"/>
    <n v="18"/>
    <n v="4018650"/>
    <n v="1703"/>
    <n v="108"/>
    <n v="51"/>
    <n v="4"/>
    <m/>
    <m/>
  </r>
  <r>
    <s v="Sudeste"/>
    <x v="18"/>
    <m/>
    <s v="32"/>
    <m/>
    <m/>
    <m/>
    <x v="62"/>
    <n v="18"/>
    <n v="4018650"/>
    <n v="1796"/>
    <n v="93"/>
    <n v="57"/>
    <n v="6"/>
    <m/>
    <m/>
  </r>
  <r>
    <s v="Sudeste"/>
    <x v="18"/>
    <m/>
    <s v="32"/>
    <m/>
    <m/>
    <m/>
    <x v="63"/>
    <n v="18"/>
    <n v="4018650"/>
    <n v="1874"/>
    <n v="78"/>
    <n v="64"/>
    <n v="7"/>
    <m/>
    <m/>
  </r>
  <r>
    <s v="Sudeste"/>
    <x v="18"/>
    <m/>
    <s v="32"/>
    <m/>
    <m/>
    <m/>
    <x v="64"/>
    <n v="18"/>
    <n v="4018650"/>
    <n v="2107"/>
    <n v="233"/>
    <n v="76"/>
    <n v="12"/>
    <m/>
    <m/>
  </r>
  <r>
    <s v="Sudeste"/>
    <x v="18"/>
    <m/>
    <s v="32"/>
    <m/>
    <m/>
    <m/>
    <x v="65"/>
    <n v="18"/>
    <n v="4018650"/>
    <n v="2465"/>
    <n v="358"/>
    <n v="83"/>
    <n v="7"/>
    <m/>
    <m/>
  </r>
  <r>
    <s v="Sudeste"/>
    <x v="18"/>
    <m/>
    <s v="32"/>
    <m/>
    <m/>
    <m/>
    <x v="66"/>
    <n v="18"/>
    <n v="4018650"/>
    <n v="2662"/>
    <n v="197"/>
    <n v="96"/>
    <n v="13"/>
    <m/>
    <m/>
  </r>
  <r>
    <s v="Sudeste"/>
    <x v="18"/>
    <m/>
    <s v="32"/>
    <m/>
    <m/>
    <m/>
    <x v="67"/>
    <n v="18"/>
    <n v="4018650"/>
    <n v="2948"/>
    <n v="286"/>
    <n v="102"/>
    <n v="6"/>
    <m/>
    <m/>
  </r>
  <r>
    <s v="Sudeste"/>
    <x v="18"/>
    <m/>
    <s v="32"/>
    <m/>
    <m/>
    <m/>
    <x v="68"/>
    <n v="19"/>
    <n v="4018650"/>
    <n v="3086"/>
    <n v="138"/>
    <n v="114"/>
    <n v="12"/>
    <m/>
    <m/>
  </r>
  <r>
    <s v="Sudeste"/>
    <x v="18"/>
    <m/>
    <s v="32"/>
    <m/>
    <m/>
    <m/>
    <x v="69"/>
    <n v="19"/>
    <n v="4018650"/>
    <n v="3226"/>
    <n v="140"/>
    <n v="122"/>
    <n v="8"/>
    <m/>
    <m/>
  </r>
  <r>
    <s v="Sudeste"/>
    <x v="18"/>
    <m/>
    <s v="32"/>
    <m/>
    <m/>
    <m/>
    <x v="70"/>
    <n v="19"/>
    <n v="4018650"/>
    <n v="3402"/>
    <n v="176"/>
    <n v="133"/>
    <n v="11"/>
    <m/>
    <m/>
  </r>
  <r>
    <s v="Sudeste"/>
    <x v="18"/>
    <m/>
    <s v="32"/>
    <m/>
    <m/>
    <m/>
    <x v="71"/>
    <n v="19"/>
    <n v="4018650"/>
    <n v="3568"/>
    <n v="166"/>
    <n v="145"/>
    <n v="12"/>
    <m/>
    <m/>
  </r>
  <r>
    <s v="Sudeste"/>
    <x v="18"/>
    <m/>
    <s v="32"/>
    <m/>
    <m/>
    <m/>
    <x v="72"/>
    <n v="19"/>
    <n v="4018650"/>
    <n v="3838"/>
    <n v="270"/>
    <n v="155"/>
    <n v="10"/>
    <m/>
    <m/>
  </r>
  <r>
    <s v="Sudeste"/>
    <x v="18"/>
    <m/>
    <s v="32"/>
    <m/>
    <m/>
    <m/>
    <x v="73"/>
    <n v="19"/>
    <n v="4018650"/>
    <n v="4242"/>
    <n v="404"/>
    <n v="165"/>
    <n v="10"/>
    <m/>
    <m/>
  </r>
  <r>
    <s v="Sudeste"/>
    <x v="18"/>
    <m/>
    <s v="32"/>
    <m/>
    <m/>
    <m/>
    <x v="74"/>
    <n v="19"/>
    <n v="4018650"/>
    <n v="4412"/>
    <n v="170"/>
    <n v="172"/>
    <n v="7"/>
    <m/>
    <m/>
  </r>
  <r>
    <s v="Sudeste"/>
    <x v="18"/>
    <m/>
    <s v="32"/>
    <m/>
    <m/>
    <m/>
    <x v="75"/>
    <n v="20"/>
    <n v="4018650"/>
    <n v="4599"/>
    <n v="187"/>
    <n v="181"/>
    <n v="9"/>
    <m/>
    <m/>
  </r>
  <r>
    <s v="Sudeste"/>
    <x v="18"/>
    <m/>
    <s v="32"/>
    <m/>
    <m/>
    <m/>
    <x v="76"/>
    <n v="20"/>
    <n v="4018650"/>
    <n v="4819"/>
    <n v="220"/>
    <n v="196"/>
    <n v="15"/>
    <m/>
    <m/>
  </r>
  <r>
    <s v="Sudeste"/>
    <x v="18"/>
    <m/>
    <s v="32"/>
    <m/>
    <m/>
    <m/>
    <x v="77"/>
    <n v="20"/>
    <n v="4018650"/>
    <n v="5087"/>
    <n v="268"/>
    <n v="212"/>
    <n v="16"/>
    <m/>
    <m/>
  </r>
  <r>
    <s v="Sudeste"/>
    <x v="18"/>
    <m/>
    <s v="32"/>
    <m/>
    <m/>
    <m/>
    <x v="78"/>
    <n v="20"/>
    <n v="4018650"/>
    <n v="5401"/>
    <n v="314"/>
    <n v="233"/>
    <n v="21"/>
    <m/>
    <m/>
  </r>
  <r>
    <s v="Sudeste"/>
    <x v="18"/>
    <m/>
    <s v="32"/>
    <m/>
    <m/>
    <m/>
    <x v="79"/>
    <n v="20"/>
    <n v="4018650"/>
    <n v="5813"/>
    <n v="412"/>
    <n v="249"/>
    <n v="16"/>
    <m/>
    <m/>
  </r>
  <r>
    <s v="Sudeste"/>
    <x v="18"/>
    <m/>
    <s v="32"/>
    <m/>
    <m/>
    <m/>
    <x v="80"/>
    <n v="20"/>
    <n v="4018650"/>
    <n v="6198"/>
    <n v="385"/>
    <n v="260"/>
    <n v="11"/>
    <m/>
    <m/>
  </r>
  <r>
    <s v="Sudeste"/>
    <x v="18"/>
    <m/>
    <s v="32"/>
    <m/>
    <m/>
    <m/>
    <x v="81"/>
    <n v="20"/>
    <n v="4018650"/>
    <n v="6595"/>
    <n v="397"/>
    <n v="271"/>
    <n v="11"/>
    <m/>
    <m/>
  </r>
  <r>
    <s v="Sudeste"/>
    <x v="18"/>
    <m/>
    <s v="32"/>
    <m/>
    <m/>
    <m/>
    <x v="82"/>
    <n v="21"/>
    <n v="4018650"/>
    <n v="6744"/>
    <n v="149"/>
    <n v="285"/>
    <n v="14"/>
    <m/>
    <m/>
  </r>
  <r>
    <s v="Sudeste"/>
    <x v="18"/>
    <m/>
    <s v="32"/>
    <m/>
    <m/>
    <m/>
    <x v="83"/>
    <n v="21"/>
    <n v="4018650"/>
    <n v="7157"/>
    <n v="413"/>
    <n v="302"/>
    <n v="17"/>
    <m/>
    <m/>
  </r>
  <r>
    <s v="Sudeste"/>
    <x v="18"/>
    <m/>
    <s v="32"/>
    <m/>
    <m/>
    <m/>
    <x v="84"/>
    <n v="21"/>
    <n v="4018650"/>
    <n v="7693"/>
    <n v="536"/>
    <n v="325"/>
    <n v="23"/>
    <m/>
    <m/>
  </r>
  <r>
    <s v="Sudeste"/>
    <x v="18"/>
    <m/>
    <s v="32"/>
    <m/>
    <m/>
    <m/>
    <x v="85"/>
    <n v="21"/>
    <n v="4018650"/>
    <n v="8092"/>
    <n v="399"/>
    <n v="341"/>
    <n v="16"/>
    <m/>
    <m/>
  </r>
  <r>
    <s v="Sudeste"/>
    <x v="18"/>
    <m/>
    <s v="32"/>
    <m/>
    <m/>
    <m/>
    <x v="86"/>
    <n v="21"/>
    <n v="4018650"/>
    <n v="8878"/>
    <n v="786"/>
    <n v="363"/>
    <n v="22"/>
    <m/>
    <m/>
  </r>
  <r>
    <s v="Sudeste"/>
    <x v="18"/>
    <m/>
    <s v="32"/>
    <m/>
    <m/>
    <m/>
    <x v="87"/>
    <n v="21"/>
    <n v="4018650"/>
    <n v="9520"/>
    <n v="642"/>
    <n v="397"/>
    <n v="34"/>
    <m/>
    <m/>
  </r>
  <r>
    <s v="Sudeste"/>
    <x v="18"/>
    <m/>
    <s v="32"/>
    <m/>
    <m/>
    <m/>
    <x v="88"/>
    <n v="21"/>
    <n v="4018650"/>
    <n v="9918"/>
    <n v="398"/>
    <n v="417"/>
    <n v="20"/>
    <m/>
    <m/>
  </r>
  <r>
    <s v="Sudeste"/>
    <x v="18"/>
    <m/>
    <s v="32"/>
    <m/>
    <m/>
    <m/>
    <x v="89"/>
    <n v="22"/>
    <n v="4018650"/>
    <n v="10007"/>
    <n v="89"/>
    <n v="446"/>
    <n v="29"/>
    <m/>
    <m/>
  </r>
  <r>
    <s v="Sudeste"/>
    <x v="18"/>
    <m/>
    <s v="32"/>
    <m/>
    <m/>
    <m/>
    <x v="90"/>
    <n v="22"/>
    <n v="4018650"/>
    <n v="10365"/>
    <n v="358"/>
    <n v="465"/>
    <n v="19"/>
    <m/>
    <m/>
  </r>
  <r>
    <s v="Sudeste"/>
    <x v="18"/>
    <m/>
    <s v="32"/>
    <m/>
    <m/>
    <m/>
    <x v="91"/>
    <n v="22"/>
    <n v="4018650"/>
    <n v="10889"/>
    <n v="524"/>
    <n v="487"/>
    <n v="22"/>
    <m/>
    <m/>
  </r>
  <r>
    <s v="Sudeste"/>
    <x v="18"/>
    <m/>
    <s v="32"/>
    <m/>
    <m/>
    <m/>
    <x v="92"/>
    <n v="22"/>
    <n v="4018650"/>
    <n v="11484"/>
    <n v="595"/>
    <n v="511"/>
    <n v="24"/>
    <m/>
    <m/>
  </r>
  <r>
    <s v="Sudeste"/>
    <x v="18"/>
    <m/>
    <s v="32"/>
    <m/>
    <m/>
    <m/>
    <x v="93"/>
    <n v="22"/>
    <n v="4018650"/>
    <n v="12203"/>
    <n v="719"/>
    <n v="538"/>
    <n v="27"/>
    <m/>
    <m/>
  </r>
  <r>
    <s v="Sudeste"/>
    <x v="18"/>
    <m/>
    <s v="32"/>
    <m/>
    <m/>
    <m/>
    <x v="94"/>
    <n v="22"/>
    <n v="4018650"/>
    <n v="12903"/>
    <n v="700"/>
    <n v="560"/>
    <n v="22"/>
    <m/>
    <m/>
  </r>
  <r>
    <s v="Sudeste"/>
    <x v="18"/>
    <m/>
    <s v="32"/>
    <m/>
    <m/>
    <m/>
    <x v="95"/>
    <n v="22"/>
    <n v="4018650"/>
    <n v="13437"/>
    <n v="534"/>
    <n v="583"/>
    <n v="23"/>
    <m/>
    <m/>
  </r>
  <r>
    <s v="Sudeste"/>
    <x v="18"/>
    <m/>
    <s v="32"/>
    <m/>
    <m/>
    <m/>
    <x v="96"/>
    <n v="23"/>
    <n v="4018650"/>
    <n v="13690"/>
    <n v="253"/>
    <n v="604"/>
    <n v="21"/>
    <m/>
    <m/>
  </r>
  <r>
    <s v="Sudeste"/>
    <x v="18"/>
    <m/>
    <s v="32"/>
    <m/>
    <m/>
    <m/>
    <x v="97"/>
    <n v="23"/>
    <n v="4018650"/>
    <n v="14069"/>
    <n v="379"/>
    <n v="614"/>
    <n v="10"/>
    <m/>
    <m/>
  </r>
  <r>
    <s v="Sudeste"/>
    <x v="18"/>
    <m/>
    <s v="32"/>
    <m/>
    <m/>
    <m/>
    <x v="98"/>
    <n v="23"/>
    <n v="4018650"/>
    <n v="15151"/>
    <n v="1082"/>
    <n v="664"/>
    <n v="50"/>
    <m/>
    <m/>
  </r>
  <r>
    <s v="Sudeste"/>
    <x v="18"/>
    <m/>
    <s v="32"/>
    <m/>
    <m/>
    <m/>
    <x v="99"/>
    <n v="23"/>
    <n v="4018650"/>
    <n v="16121"/>
    <n v="970"/>
    <n v="698"/>
    <n v="34"/>
    <m/>
    <m/>
  </r>
  <r>
    <s v="Sudeste"/>
    <x v="18"/>
    <m/>
    <s v="32"/>
    <m/>
    <m/>
    <m/>
    <x v="100"/>
    <n v="23"/>
    <n v="4018650"/>
    <n v="16894"/>
    <n v="773"/>
    <n v="737"/>
    <n v="39"/>
    <m/>
    <m/>
  </r>
  <r>
    <s v="Sudeste"/>
    <x v="18"/>
    <m/>
    <s v="32"/>
    <m/>
    <m/>
    <m/>
    <x v="101"/>
    <n v="23"/>
    <n v="4018650"/>
    <n v="18109"/>
    <n v="1215"/>
    <n v="780"/>
    <n v="43"/>
    <m/>
    <m/>
  </r>
  <r>
    <s v="Sudeste"/>
    <x v="18"/>
    <m/>
    <s v="32"/>
    <m/>
    <m/>
    <m/>
    <x v="102"/>
    <n v="23"/>
    <n v="4018650"/>
    <n v="18950"/>
    <n v="841"/>
    <n v="806"/>
    <n v="26"/>
    <m/>
    <m/>
  </r>
  <r>
    <s v="Sudeste"/>
    <x v="18"/>
    <m/>
    <s v="32"/>
    <m/>
    <m/>
    <m/>
    <x v="103"/>
    <n v="24"/>
    <n v="4018650"/>
    <n v="19619"/>
    <n v="669"/>
    <n v="832"/>
    <n v="26"/>
    <m/>
    <m/>
  </r>
  <r>
    <s v="Sudeste"/>
    <x v="18"/>
    <m/>
    <s v="32"/>
    <m/>
    <m/>
    <m/>
    <x v="104"/>
    <n v="24"/>
    <n v="4018650"/>
    <n v="20659"/>
    <n v="1040"/>
    <n v="871"/>
    <n v="39"/>
    <m/>
    <m/>
  </r>
  <r>
    <s v="Sudeste"/>
    <x v="18"/>
    <m/>
    <s v="32"/>
    <m/>
    <m/>
    <m/>
    <x v="105"/>
    <n v="24"/>
    <n v="4018650"/>
    <n v="21964"/>
    <n v="1305"/>
    <n v="904"/>
    <n v="33"/>
    <m/>
    <m/>
  </r>
  <r>
    <s v="Sudeste"/>
    <x v="18"/>
    <m/>
    <s v="32"/>
    <m/>
    <m/>
    <m/>
    <x v="106"/>
    <n v="24"/>
    <n v="4018650"/>
    <n v="23344"/>
    <n v="1380"/>
    <n v="936"/>
    <n v="32"/>
    <m/>
    <m/>
  </r>
  <r>
    <s v="Sudeste"/>
    <x v="18"/>
    <m/>
    <s v="32"/>
    <m/>
    <m/>
    <m/>
    <x v="107"/>
    <n v="24"/>
    <n v="4018650"/>
    <n v="24229"/>
    <n v="885"/>
    <n v="962"/>
    <n v="26"/>
    <m/>
    <m/>
  </r>
  <r>
    <s v="Sudeste"/>
    <x v="18"/>
    <m/>
    <s v="32"/>
    <m/>
    <m/>
    <m/>
    <x v="108"/>
    <n v="24"/>
    <n v="4018650"/>
    <n v="25257"/>
    <n v="1028"/>
    <n v="986"/>
    <n v="24"/>
    <m/>
    <m/>
  </r>
  <r>
    <s v="Sudeste"/>
    <x v="18"/>
    <m/>
    <s v="32"/>
    <m/>
    <m/>
    <m/>
    <x v="109"/>
    <n v="24"/>
    <n v="4018650"/>
    <n v="25932"/>
    <n v="675"/>
    <n v="1022"/>
    <n v="36"/>
    <m/>
    <m/>
  </r>
  <r>
    <s v="Sudeste"/>
    <x v="18"/>
    <m/>
    <s v="32"/>
    <m/>
    <m/>
    <m/>
    <x v="110"/>
    <n v="25"/>
    <n v="4018650"/>
    <n v="26441"/>
    <n v="509"/>
    <n v="1054"/>
    <n v="32"/>
    <m/>
    <m/>
  </r>
  <r>
    <s v="Sudeste"/>
    <x v="18"/>
    <m/>
    <s v="32"/>
    <m/>
    <m/>
    <m/>
    <x v="111"/>
    <n v="25"/>
    <n v="4018650"/>
    <n v="27581"/>
    <n v="1140"/>
    <n v="1086"/>
    <n v="32"/>
    <m/>
    <m/>
  </r>
  <r>
    <s v="Sudeste"/>
    <x v="18"/>
    <m/>
    <s v="32"/>
    <m/>
    <m/>
    <m/>
    <x v="112"/>
    <n v="25"/>
    <n v="4018650"/>
    <n v="28952"/>
    <n v="1371"/>
    <n v="1131"/>
    <n v="45"/>
    <m/>
    <m/>
  </r>
  <r>
    <s v="Sudeste"/>
    <x v="18"/>
    <m/>
    <s v="32"/>
    <m/>
    <m/>
    <m/>
    <x v="113"/>
    <n v="25"/>
    <n v="4018650"/>
    <n v="30441"/>
    <n v="1489"/>
    <n v="1169"/>
    <n v="38"/>
    <m/>
    <m/>
  </r>
  <r>
    <s v="Sudeste"/>
    <x v="18"/>
    <m/>
    <s v="32"/>
    <m/>
    <m/>
    <m/>
    <x v="114"/>
    <n v="25"/>
    <n v="4018650"/>
    <n v="31671"/>
    <n v="1230"/>
    <n v="1217"/>
    <n v="48"/>
    <m/>
    <m/>
  </r>
  <r>
    <s v="Sudeste"/>
    <x v="18"/>
    <m/>
    <s v="32"/>
    <m/>
    <m/>
    <m/>
    <x v="115"/>
    <n v="25"/>
    <n v="4018650"/>
    <n v="33142"/>
    <n v="1471"/>
    <n v="1265"/>
    <n v="48"/>
    <m/>
    <m/>
  </r>
  <r>
    <s v="Sudeste"/>
    <x v="18"/>
    <m/>
    <s v="32"/>
    <m/>
    <m/>
    <m/>
    <x v="116"/>
    <n v="25"/>
    <n v="4018650"/>
    <n v="34216"/>
    <n v="1074"/>
    <n v="1297"/>
    <n v="32"/>
    <m/>
    <m/>
  </r>
  <r>
    <s v="Sudeste"/>
    <x v="18"/>
    <m/>
    <s v="32"/>
    <m/>
    <m/>
    <m/>
    <x v="117"/>
    <n v="26"/>
    <n v="4018650"/>
    <n v="34858"/>
    <n v="642"/>
    <n v="1326"/>
    <n v="29"/>
    <m/>
    <m/>
  </r>
  <r>
    <s v="Sudeste"/>
    <x v="18"/>
    <m/>
    <s v="32"/>
    <m/>
    <m/>
    <m/>
    <x v="118"/>
    <n v="26"/>
    <n v="4018650"/>
    <n v="35784"/>
    <n v="926"/>
    <n v="1362"/>
    <n v="36"/>
    <m/>
    <m/>
  </r>
  <r>
    <s v="Sudeste"/>
    <x v="18"/>
    <m/>
    <s v="32"/>
    <m/>
    <m/>
    <m/>
    <x v="119"/>
    <n v="26"/>
    <n v="4018650"/>
    <n v="36827"/>
    <n v="1043"/>
    <n v="1425"/>
    <n v="63"/>
    <m/>
    <m/>
  </r>
  <r>
    <s v="Sudeste"/>
    <x v="18"/>
    <m/>
    <s v="32"/>
    <m/>
    <m/>
    <m/>
    <x v="120"/>
    <n v="26"/>
    <n v="4018650"/>
    <n v="38481"/>
    <n v="1654"/>
    <n v="1463"/>
    <n v="38"/>
    <m/>
    <m/>
  </r>
  <r>
    <s v="Sudeste"/>
    <x v="18"/>
    <m/>
    <s v="32"/>
    <m/>
    <m/>
    <m/>
    <x v="121"/>
    <n v="26"/>
    <n v="4018650"/>
    <n v="40246"/>
    <n v="1765"/>
    <n v="1490"/>
    <n v="27"/>
    <m/>
    <m/>
  </r>
  <r>
    <s v="Sudeste"/>
    <x v="18"/>
    <m/>
    <s v="32"/>
    <m/>
    <m/>
    <m/>
    <x v="122"/>
    <n v="26"/>
    <n v="4018650"/>
    <n v="41652"/>
    <n v="1406"/>
    <n v="1507"/>
    <n v="17"/>
    <m/>
    <m/>
  </r>
  <r>
    <s v="Sudeste"/>
    <x v="18"/>
    <m/>
    <s v="32"/>
    <m/>
    <m/>
    <m/>
    <x v="123"/>
    <n v="26"/>
    <n v="4018650"/>
    <n v="41652"/>
    <n v="0"/>
    <n v="1507"/>
    <n v="0"/>
    <m/>
    <m/>
  </r>
  <r>
    <s v="Sudeste"/>
    <x v="18"/>
    <m/>
    <s v="32"/>
    <m/>
    <m/>
    <m/>
    <x v="124"/>
    <n v="27"/>
    <n v="4018650"/>
    <n v="43683"/>
    <n v="2031"/>
    <n v="1568"/>
    <n v="61"/>
    <m/>
    <m/>
  </r>
  <r>
    <s v="Sudeste"/>
    <x v="18"/>
    <m/>
    <s v="32"/>
    <m/>
    <m/>
    <m/>
    <x v="125"/>
    <n v="27"/>
    <n v="4018650"/>
    <n v="45097"/>
    <n v="1414"/>
    <n v="1621"/>
    <n v="53"/>
    <m/>
    <m/>
  </r>
  <r>
    <s v="Sudeste"/>
    <x v="18"/>
    <m/>
    <s v="32"/>
    <m/>
    <m/>
    <m/>
    <x v="126"/>
    <n v="27"/>
    <n v="4018650"/>
    <n v="46893"/>
    <n v="1796"/>
    <n v="1648"/>
    <n v="27"/>
    <m/>
    <m/>
  </r>
  <r>
    <s v="Sudeste"/>
    <x v="18"/>
    <m/>
    <s v="32"/>
    <m/>
    <m/>
    <m/>
    <x v="127"/>
    <n v="27"/>
    <n v="4018650"/>
    <n v="48821"/>
    <n v="1928"/>
    <n v="1693"/>
    <n v="45"/>
    <m/>
    <m/>
  </r>
  <r>
    <s v="Sudeste"/>
    <x v="18"/>
    <m/>
    <s v="32"/>
    <m/>
    <m/>
    <m/>
    <x v="128"/>
    <n v="27"/>
    <n v="4018650"/>
    <n v="50240"/>
    <n v="1419"/>
    <n v="1728"/>
    <n v="35"/>
    <m/>
    <m/>
  </r>
  <r>
    <s v="Sudeste"/>
    <x v="18"/>
    <m/>
    <s v="32"/>
    <m/>
    <m/>
    <m/>
    <x v="129"/>
    <n v="27"/>
    <n v="4018650"/>
    <n v="51689"/>
    <n v="1449"/>
    <n v="1758"/>
    <n v="30"/>
    <m/>
    <m/>
  </r>
  <r>
    <s v="Sudeste"/>
    <x v="18"/>
    <m/>
    <s v="32"/>
    <m/>
    <m/>
    <m/>
    <x v="130"/>
    <n v="27"/>
    <n v="4018650"/>
    <n v="52823"/>
    <n v="1134"/>
    <n v="1781"/>
    <n v="23"/>
    <m/>
    <m/>
  </r>
  <r>
    <s v="Sudeste"/>
    <x v="18"/>
    <m/>
    <s v="32"/>
    <m/>
    <m/>
    <m/>
    <x v="131"/>
    <n v="28"/>
    <n v="4018650"/>
    <n v="53393"/>
    <n v="570"/>
    <n v="1804"/>
    <n v="23"/>
    <m/>
    <m/>
  </r>
  <r>
    <s v="Sudeste"/>
    <x v="18"/>
    <m/>
    <s v="32"/>
    <m/>
    <m/>
    <m/>
    <x v="132"/>
    <n v="28"/>
    <n v="4018650"/>
    <n v="54547"/>
    <n v="1154"/>
    <n v="1838"/>
    <n v="34"/>
    <m/>
    <m/>
  </r>
  <r>
    <s v="Sudeste"/>
    <x v="18"/>
    <m/>
    <s v="32"/>
    <m/>
    <m/>
    <m/>
    <x v="133"/>
    <n v="28"/>
    <n v="4018650"/>
    <n v="56698"/>
    <n v="2151"/>
    <n v="1880"/>
    <n v="42"/>
    <m/>
    <m/>
  </r>
  <r>
    <s v="Sudeste"/>
    <x v="18"/>
    <m/>
    <s v="32"/>
    <m/>
    <m/>
    <m/>
    <x v="134"/>
    <n v="28"/>
    <n v="4018650"/>
    <n v="58537"/>
    <n v="1839"/>
    <n v="1911"/>
    <n v="31"/>
    <m/>
    <m/>
  </r>
  <r>
    <s v="Sudeste"/>
    <x v="19"/>
    <m/>
    <s v="33"/>
    <m/>
    <m/>
    <m/>
    <x v="0"/>
    <n v="9"/>
    <n v="17264943"/>
    <n v="0"/>
    <n v="0"/>
    <n v="0"/>
    <n v="0"/>
    <m/>
    <m/>
  </r>
  <r>
    <s v="Sudeste"/>
    <x v="19"/>
    <m/>
    <s v="33"/>
    <m/>
    <m/>
    <m/>
    <x v="1"/>
    <n v="9"/>
    <n v="17264943"/>
    <n v="0"/>
    <n v="0"/>
    <n v="0"/>
    <n v="0"/>
    <m/>
    <m/>
  </r>
  <r>
    <s v="Sudeste"/>
    <x v="19"/>
    <m/>
    <s v="33"/>
    <m/>
    <m/>
    <m/>
    <x v="2"/>
    <n v="9"/>
    <n v="17264943"/>
    <n v="0"/>
    <n v="0"/>
    <n v="0"/>
    <n v="0"/>
    <m/>
    <m/>
  </r>
  <r>
    <s v="Sudeste"/>
    <x v="19"/>
    <m/>
    <s v="33"/>
    <m/>
    <m/>
    <m/>
    <x v="3"/>
    <n v="9"/>
    <n v="17264943"/>
    <n v="0"/>
    <n v="0"/>
    <n v="0"/>
    <n v="0"/>
    <m/>
    <m/>
  </r>
  <r>
    <s v="Sudeste"/>
    <x v="19"/>
    <m/>
    <s v="33"/>
    <m/>
    <m/>
    <m/>
    <x v="4"/>
    <n v="9"/>
    <n v="17264943"/>
    <n v="0"/>
    <n v="0"/>
    <n v="0"/>
    <n v="0"/>
    <m/>
    <m/>
  </r>
  <r>
    <s v="Sudeste"/>
    <x v="19"/>
    <m/>
    <s v="33"/>
    <m/>
    <m/>
    <m/>
    <x v="5"/>
    <n v="10"/>
    <n v="17264943"/>
    <n v="0"/>
    <n v="0"/>
    <n v="0"/>
    <n v="0"/>
    <m/>
    <m/>
  </r>
  <r>
    <s v="Sudeste"/>
    <x v="19"/>
    <m/>
    <s v="33"/>
    <m/>
    <m/>
    <m/>
    <x v="6"/>
    <n v="10"/>
    <n v="17264943"/>
    <n v="0"/>
    <n v="0"/>
    <n v="0"/>
    <n v="0"/>
    <m/>
    <m/>
  </r>
  <r>
    <s v="Sudeste"/>
    <x v="19"/>
    <m/>
    <s v="33"/>
    <m/>
    <m/>
    <m/>
    <x v="7"/>
    <n v="10"/>
    <n v="17264943"/>
    <n v="0"/>
    <n v="0"/>
    <n v="0"/>
    <n v="0"/>
    <m/>
    <m/>
  </r>
  <r>
    <s v="Sudeste"/>
    <x v="19"/>
    <m/>
    <s v="33"/>
    <m/>
    <m/>
    <m/>
    <x v="8"/>
    <n v="10"/>
    <n v="17264943"/>
    <n v="0"/>
    <n v="0"/>
    <n v="0"/>
    <n v="0"/>
    <m/>
    <m/>
  </r>
  <r>
    <s v="Sudeste"/>
    <x v="19"/>
    <m/>
    <s v="33"/>
    <m/>
    <m/>
    <m/>
    <x v="9"/>
    <n v="10"/>
    <n v="17264943"/>
    <n v="1"/>
    <n v="1"/>
    <n v="0"/>
    <n v="0"/>
    <m/>
    <m/>
  </r>
  <r>
    <s v="Sudeste"/>
    <x v="19"/>
    <m/>
    <s v="33"/>
    <m/>
    <m/>
    <m/>
    <x v="10"/>
    <n v="10"/>
    <n v="17264943"/>
    <n v="1"/>
    <n v="0"/>
    <n v="0"/>
    <n v="0"/>
    <m/>
    <m/>
  </r>
  <r>
    <s v="Sudeste"/>
    <x v="19"/>
    <m/>
    <s v="33"/>
    <m/>
    <m/>
    <m/>
    <x v="11"/>
    <n v="10"/>
    <n v="17264943"/>
    <n v="2"/>
    <n v="1"/>
    <n v="0"/>
    <n v="0"/>
    <m/>
    <m/>
  </r>
  <r>
    <s v="Sudeste"/>
    <x v="19"/>
    <m/>
    <s v="33"/>
    <m/>
    <m/>
    <m/>
    <x v="12"/>
    <n v="11"/>
    <n v="17264943"/>
    <n v="3"/>
    <n v="1"/>
    <n v="0"/>
    <n v="0"/>
    <m/>
    <m/>
  </r>
  <r>
    <s v="Sudeste"/>
    <x v="19"/>
    <m/>
    <s v="33"/>
    <m/>
    <m/>
    <m/>
    <x v="13"/>
    <n v="11"/>
    <n v="17264943"/>
    <n v="3"/>
    <n v="0"/>
    <n v="0"/>
    <n v="0"/>
    <m/>
    <m/>
  </r>
  <r>
    <s v="Sudeste"/>
    <x v="19"/>
    <m/>
    <s v="33"/>
    <m/>
    <m/>
    <m/>
    <x v="14"/>
    <n v="11"/>
    <n v="17264943"/>
    <n v="8"/>
    <n v="5"/>
    <n v="0"/>
    <n v="0"/>
    <m/>
    <m/>
  </r>
  <r>
    <s v="Sudeste"/>
    <x v="19"/>
    <m/>
    <s v="33"/>
    <m/>
    <m/>
    <m/>
    <x v="15"/>
    <n v="11"/>
    <n v="17264943"/>
    <n v="13"/>
    <n v="5"/>
    <n v="0"/>
    <n v="0"/>
    <m/>
    <m/>
  </r>
  <r>
    <s v="Sudeste"/>
    <x v="19"/>
    <m/>
    <s v="33"/>
    <m/>
    <m/>
    <m/>
    <x v="16"/>
    <n v="11"/>
    <n v="17264943"/>
    <n v="16"/>
    <n v="3"/>
    <n v="0"/>
    <n v="0"/>
    <m/>
    <m/>
  </r>
  <r>
    <s v="Sudeste"/>
    <x v="19"/>
    <m/>
    <s v="33"/>
    <m/>
    <m/>
    <m/>
    <x v="17"/>
    <n v="11"/>
    <n v="17264943"/>
    <n v="16"/>
    <n v="0"/>
    <n v="0"/>
    <n v="0"/>
    <m/>
    <m/>
  </r>
  <r>
    <s v="Sudeste"/>
    <x v="19"/>
    <m/>
    <s v="33"/>
    <m/>
    <m/>
    <m/>
    <x v="18"/>
    <n v="11"/>
    <n v="17264943"/>
    <n v="22"/>
    <n v="6"/>
    <n v="0"/>
    <n v="0"/>
    <m/>
    <m/>
  </r>
  <r>
    <s v="Sudeste"/>
    <x v="19"/>
    <m/>
    <s v="33"/>
    <m/>
    <m/>
    <m/>
    <x v="19"/>
    <n v="12"/>
    <n v="17264943"/>
    <n v="24"/>
    <n v="2"/>
    <n v="0"/>
    <n v="0"/>
    <m/>
    <m/>
  </r>
  <r>
    <s v="Sudeste"/>
    <x v="19"/>
    <m/>
    <s v="33"/>
    <m/>
    <m/>
    <m/>
    <x v="20"/>
    <n v="12"/>
    <n v="17264943"/>
    <n v="31"/>
    <n v="7"/>
    <n v="0"/>
    <n v="0"/>
    <m/>
    <m/>
  </r>
  <r>
    <s v="Sudeste"/>
    <x v="19"/>
    <m/>
    <s v="33"/>
    <m/>
    <m/>
    <m/>
    <x v="21"/>
    <n v="12"/>
    <n v="17264943"/>
    <n v="33"/>
    <n v="2"/>
    <n v="0"/>
    <n v="0"/>
    <m/>
    <m/>
  </r>
  <r>
    <s v="Sudeste"/>
    <x v="19"/>
    <m/>
    <s v="33"/>
    <m/>
    <m/>
    <m/>
    <x v="22"/>
    <n v="12"/>
    <n v="17264943"/>
    <n v="45"/>
    <n v="12"/>
    <n v="0"/>
    <n v="0"/>
    <m/>
    <m/>
  </r>
  <r>
    <s v="Sudeste"/>
    <x v="19"/>
    <m/>
    <s v="33"/>
    <m/>
    <m/>
    <m/>
    <x v="23"/>
    <n v="12"/>
    <n v="17264943"/>
    <n v="65"/>
    <n v="20"/>
    <n v="2"/>
    <n v="2"/>
    <m/>
    <m/>
  </r>
  <r>
    <s v="Sudeste"/>
    <x v="19"/>
    <m/>
    <s v="33"/>
    <m/>
    <m/>
    <m/>
    <x v="24"/>
    <n v="12"/>
    <n v="17264943"/>
    <n v="109"/>
    <n v="44"/>
    <n v="2"/>
    <n v="0"/>
    <m/>
    <m/>
  </r>
  <r>
    <s v="Sudeste"/>
    <x v="19"/>
    <m/>
    <s v="33"/>
    <m/>
    <m/>
    <m/>
    <x v="25"/>
    <n v="12"/>
    <n v="17264943"/>
    <n v="119"/>
    <n v="10"/>
    <n v="3"/>
    <n v="1"/>
    <m/>
    <m/>
  </r>
  <r>
    <s v="Sudeste"/>
    <x v="19"/>
    <m/>
    <s v="33"/>
    <m/>
    <m/>
    <m/>
    <x v="26"/>
    <n v="13"/>
    <n v="17264943"/>
    <n v="186"/>
    <n v="67"/>
    <n v="3"/>
    <n v="0"/>
    <m/>
    <m/>
  </r>
  <r>
    <s v="Sudeste"/>
    <x v="19"/>
    <m/>
    <s v="33"/>
    <m/>
    <m/>
    <m/>
    <x v="27"/>
    <n v="13"/>
    <n v="17264943"/>
    <n v="233"/>
    <n v="47"/>
    <n v="4"/>
    <n v="1"/>
    <m/>
    <m/>
  </r>
  <r>
    <s v="Sudeste"/>
    <x v="19"/>
    <m/>
    <s v="33"/>
    <m/>
    <m/>
    <m/>
    <x v="28"/>
    <n v="13"/>
    <n v="17264943"/>
    <n v="305"/>
    <n v="72"/>
    <n v="6"/>
    <n v="2"/>
    <m/>
    <m/>
  </r>
  <r>
    <s v="Sudeste"/>
    <x v="19"/>
    <m/>
    <s v="33"/>
    <m/>
    <m/>
    <m/>
    <x v="29"/>
    <n v="13"/>
    <n v="17264943"/>
    <n v="370"/>
    <n v="65"/>
    <n v="6"/>
    <n v="0"/>
    <m/>
    <m/>
  </r>
  <r>
    <s v="Sudeste"/>
    <x v="19"/>
    <m/>
    <s v="33"/>
    <m/>
    <m/>
    <m/>
    <x v="30"/>
    <n v="13"/>
    <n v="17264943"/>
    <n v="421"/>
    <n v="51"/>
    <n v="9"/>
    <n v="3"/>
    <m/>
    <m/>
  </r>
  <r>
    <s v="Sudeste"/>
    <x v="19"/>
    <m/>
    <s v="33"/>
    <m/>
    <m/>
    <m/>
    <x v="31"/>
    <n v="13"/>
    <n v="17264943"/>
    <n v="493"/>
    <n v="72"/>
    <n v="10"/>
    <n v="1"/>
    <m/>
    <m/>
  </r>
  <r>
    <s v="Sudeste"/>
    <x v="19"/>
    <m/>
    <s v="33"/>
    <m/>
    <m/>
    <m/>
    <x v="32"/>
    <n v="13"/>
    <n v="17264943"/>
    <n v="558"/>
    <n v="65"/>
    <n v="13"/>
    <n v="3"/>
    <m/>
    <m/>
  </r>
  <r>
    <s v="Sudeste"/>
    <x v="19"/>
    <m/>
    <s v="33"/>
    <m/>
    <m/>
    <m/>
    <x v="33"/>
    <n v="14"/>
    <n v="17264943"/>
    <n v="600"/>
    <n v="42"/>
    <n v="17"/>
    <n v="4"/>
    <m/>
    <m/>
  </r>
  <r>
    <s v="Sudeste"/>
    <x v="19"/>
    <m/>
    <s v="33"/>
    <m/>
    <m/>
    <m/>
    <x v="34"/>
    <n v="14"/>
    <n v="17264943"/>
    <n v="657"/>
    <n v="57"/>
    <n v="18"/>
    <n v="1"/>
    <m/>
    <m/>
  </r>
  <r>
    <s v="Sudeste"/>
    <x v="19"/>
    <m/>
    <s v="33"/>
    <m/>
    <m/>
    <m/>
    <x v="35"/>
    <n v="14"/>
    <n v="17264943"/>
    <n v="708"/>
    <n v="51"/>
    <n v="23"/>
    <n v="5"/>
    <m/>
    <m/>
  </r>
  <r>
    <s v="Sudeste"/>
    <x v="19"/>
    <m/>
    <s v="33"/>
    <m/>
    <m/>
    <m/>
    <x v="36"/>
    <n v="14"/>
    <n v="17264943"/>
    <n v="832"/>
    <n v="124"/>
    <n v="28"/>
    <n v="5"/>
    <m/>
    <m/>
  </r>
  <r>
    <s v="Sudeste"/>
    <x v="19"/>
    <m/>
    <s v="33"/>
    <m/>
    <m/>
    <m/>
    <x v="37"/>
    <n v="14"/>
    <n v="17264943"/>
    <n v="992"/>
    <n v="160"/>
    <n v="41"/>
    <n v="13"/>
    <m/>
    <m/>
  </r>
  <r>
    <s v="Sudeste"/>
    <x v="19"/>
    <m/>
    <s v="33"/>
    <m/>
    <m/>
    <m/>
    <x v="38"/>
    <n v="14"/>
    <n v="17264943"/>
    <n v="1074"/>
    <n v="82"/>
    <n v="47"/>
    <n v="6"/>
    <m/>
    <m/>
  </r>
  <r>
    <s v="Sudeste"/>
    <x v="19"/>
    <m/>
    <s v="33"/>
    <m/>
    <m/>
    <m/>
    <x v="39"/>
    <n v="14"/>
    <n v="17264943"/>
    <n v="1246"/>
    <n v="172"/>
    <n v="58"/>
    <n v="11"/>
    <m/>
    <m/>
  </r>
  <r>
    <s v="Sudeste"/>
    <x v="19"/>
    <m/>
    <s v="33"/>
    <m/>
    <m/>
    <m/>
    <x v="40"/>
    <n v="15"/>
    <n v="17264943"/>
    <n v="1394"/>
    <n v="148"/>
    <n v="64"/>
    <n v="6"/>
    <m/>
    <m/>
  </r>
  <r>
    <s v="Sudeste"/>
    <x v="19"/>
    <m/>
    <s v="33"/>
    <m/>
    <m/>
    <m/>
    <x v="41"/>
    <n v="15"/>
    <n v="17264943"/>
    <n v="1461"/>
    <n v="67"/>
    <n v="71"/>
    <n v="7"/>
    <m/>
    <m/>
  </r>
  <r>
    <s v="Sudeste"/>
    <x v="19"/>
    <m/>
    <s v="33"/>
    <m/>
    <m/>
    <m/>
    <x v="42"/>
    <n v="15"/>
    <n v="17264943"/>
    <n v="1688"/>
    <n v="227"/>
    <n v="89"/>
    <n v="18"/>
    <m/>
    <m/>
  </r>
  <r>
    <s v="Sudeste"/>
    <x v="19"/>
    <m/>
    <s v="33"/>
    <m/>
    <m/>
    <m/>
    <x v="43"/>
    <n v="15"/>
    <n v="17264943"/>
    <n v="1938"/>
    <n v="250"/>
    <n v="106"/>
    <n v="17"/>
    <m/>
    <m/>
  </r>
  <r>
    <s v="Sudeste"/>
    <x v="19"/>
    <m/>
    <s v="33"/>
    <m/>
    <m/>
    <m/>
    <x v="44"/>
    <n v="15"/>
    <n v="17264943"/>
    <n v="2216"/>
    <n v="278"/>
    <n v="122"/>
    <n v="16"/>
    <m/>
    <m/>
  </r>
  <r>
    <s v="Sudeste"/>
    <x v="19"/>
    <m/>
    <s v="33"/>
    <m/>
    <m/>
    <m/>
    <x v="45"/>
    <n v="15"/>
    <n v="17264943"/>
    <n v="2464"/>
    <n v="248"/>
    <n v="147"/>
    <n v="25"/>
    <m/>
    <m/>
  </r>
  <r>
    <s v="Sudeste"/>
    <x v="19"/>
    <m/>
    <s v="33"/>
    <m/>
    <m/>
    <m/>
    <x v="46"/>
    <n v="15"/>
    <n v="17264943"/>
    <n v="2607"/>
    <n v="143"/>
    <n v="155"/>
    <n v="8"/>
    <m/>
    <m/>
  </r>
  <r>
    <s v="Sudeste"/>
    <x v="19"/>
    <m/>
    <s v="33"/>
    <m/>
    <m/>
    <m/>
    <x v="47"/>
    <n v="16"/>
    <n v="17264943"/>
    <n v="2855"/>
    <n v="248"/>
    <n v="170"/>
    <n v="15"/>
    <m/>
    <m/>
  </r>
  <r>
    <s v="Sudeste"/>
    <x v="19"/>
    <m/>
    <s v="33"/>
    <m/>
    <m/>
    <m/>
    <x v="48"/>
    <n v="16"/>
    <n v="17264943"/>
    <n v="3231"/>
    <n v="376"/>
    <n v="188"/>
    <n v="18"/>
    <m/>
    <m/>
  </r>
  <r>
    <s v="Sudeste"/>
    <x v="19"/>
    <m/>
    <s v="33"/>
    <m/>
    <m/>
    <m/>
    <x v="49"/>
    <n v="16"/>
    <n v="17264943"/>
    <n v="3410"/>
    <n v="179"/>
    <n v="224"/>
    <n v="36"/>
    <m/>
    <m/>
  </r>
  <r>
    <s v="Sudeste"/>
    <x v="19"/>
    <m/>
    <s v="33"/>
    <m/>
    <m/>
    <m/>
    <x v="50"/>
    <n v="16"/>
    <n v="17264943"/>
    <n v="3743"/>
    <n v="333"/>
    <n v="265"/>
    <n v="41"/>
    <m/>
    <m/>
  </r>
  <r>
    <s v="Sudeste"/>
    <x v="19"/>
    <m/>
    <s v="33"/>
    <m/>
    <m/>
    <m/>
    <x v="51"/>
    <n v="16"/>
    <n v="17264943"/>
    <n v="3944"/>
    <n v="201"/>
    <n v="300"/>
    <n v="35"/>
    <m/>
    <m/>
  </r>
  <r>
    <s v="Sudeste"/>
    <x v="19"/>
    <m/>
    <s v="33"/>
    <m/>
    <m/>
    <m/>
    <x v="52"/>
    <n v="16"/>
    <n v="17264943"/>
    <n v="4349"/>
    <n v="405"/>
    <n v="341"/>
    <n v="41"/>
    <m/>
    <m/>
  </r>
  <r>
    <s v="Sudeste"/>
    <x v="19"/>
    <m/>
    <s v="33"/>
    <m/>
    <m/>
    <m/>
    <x v="53"/>
    <n v="16"/>
    <n v="17264943"/>
    <n v="4543"/>
    <n v="194"/>
    <n v="387"/>
    <n v="46"/>
    <m/>
    <m/>
  </r>
  <r>
    <s v="Sudeste"/>
    <x v="19"/>
    <m/>
    <s v="33"/>
    <m/>
    <m/>
    <m/>
    <x v="54"/>
    <n v="17"/>
    <n v="17264943"/>
    <n v="4765"/>
    <n v="222"/>
    <n v="402"/>
    <n v="15"/>
    <m/>
    <m/>
  </r>
  <r>
    <s v="Sudeste"/>
    <x v="19"/>
    <m/>
    <s v="33"/>
    <m/>
    <m/>
    <m/>
    <x v="55"/>
    <n v="17"/>
    <n v="17264943"/>
    <n v="4899"/>
    <n v="134"/>
    <n v="422"/>
    <n v="20"/>
    <m/>
    <m/>
  </r>
  <r>
    <s v="Sudeste"/>
    <x v="19"/>
    <m/>
    <s v="33"/>
    <m/>
    <m/>
    <m/>
    <x v="56"/>
    <n v="17"/>
    <n v="17264943"/>
    <n v="5306"/>
    <n v="407"/>
    <n v="461"/>
    <n v="39"/>
    <m/>
    <m/>
  </r>
  <r>
    <s v="Sudeste"/>
    <x v="19"/>
    <m/>
    <s v="33"/>
    <m/>
    <m/>
    <m/>
    <x v="57"/>
    <n v="17"/>
    <n v="17264943"/>
    <n v="5552"/>
    <n v="246"/>
    <n v="490"/>
    <n v="29"/>
    <m/>
    <m/>
  </r>
  <r>
    <s v="Sudeste"/>
    <x v="19"/>
    <m/>
    <s v="33"/>
    <m/>
    <m/>
    <m/>
    <x v="58"/>
    <n v="17"/>
    <n v="17264943"/>
    <n v="6172"/>
    <n v="620"/>
    <n v="530"/>
    <n v="40"/>
    <m/>
    <m/>
  </r>
  <r>
    <s v="Sudeste"/>
    <x v="19"/>
    <m/>
    <s v="33"/>
    <m/>
    <m/>
    <m/>
    <x v="59"/>
    <n v="17"/>
    <n v="17264943"/>
    <n v="6282"/>
    <n v="110"/>
    <n v="570"/>
    <n v="40"/>
    <m/>
    <m/>
  </r>
  <r>
    <s v="Sudeste"/>
    <x v="19"/>
    <m/>
    <s v="33"/>
    <m/>
    <m/>
    <m/>
    <x v="60"/>
    <n v="17"/>
    <n v="17264943"/>
    <n v="6828"/>
    <n v="546"/>
    <n v="615"/>
    <n v="45"/>
    <m/>
    <m/>
  </r>
  <r>
    <s v="Sudeste"/>
    <x v="19"/>
    <m/>
    <s v="33"/>
    <m/>
    <m/>
    <m/>
    <x v="61"/>
    <n v="18"/>
    <n v="17264943"/>
    <n v="7111"/>
    <n v="283"/>
    <n v="645"/>
    <n v="30"/>
    <m/>
    <m/>
  </r>
  <r>
    <s v="Sudeste"/>
    <x v="19"/>
    <m/>
    <s v="33"/>
    <m/>
    <m/>
    <m/>
    <x v="62"/>
    <n v="18"/>
    <n v="17264943"/>
    <n v="7944"/>
    <n v="833"/>
    <n v="677"/>
    <n v="32"/>
    <m/>
    <m/>
  </r>
  <r>
    <s v="Sudeste"/>
    <x v="19"/>
    <m/>
    <s v="33"/>
    <m/>
    <m/>
    <m/>
    <x v="63"/>
    <n v="18"/>
    <n v="17264943"/>
    <n v="8504"/>
    <n v="560"/>
    <n v="738"/>
    <n v="61"/>
    <m/>
    <m/>
  </r>
  <r>
    <s v="Sudeste"/>
    <x v="19"/>
    <m/>
    <s v="33"/>
    <m/>
    <m/>
    <m/>
    <x v="64"/>
    <n v="18"/>
    <n v="17264943"/>
    <n v="8869"/>
    <n v="365"/>
    <n v="794"/>
    <n v="56"/>
    <m/>
    <m/>
  </r>
  <r>
    <s v="Sudeste"/>
    <x v="19"/>
    <m/>
    <s v="33"/>
    <m/>
    <m/>
    <m/>
    <x v="65"/>
    <n v="18"/>
    <n v="17264943"/>
    <n v="9453"/>
    <n v="584"/>
    <n v="854"/>
    <n v="60"/>
    <m/>
    <m/>
  </r>
  <r>
    <s v="Sudeste"/>
    <x v="19"/>
    <m/>
    <s v="33"/>
    <m/>
    <m/>
    <m/>
    <x v="66"/>
    <n v="18"/>
    <n v="17264943"/>
    <n v="10166"/>
    <n v="713"/>
    <n v="921"/>
    <n v="67"/>
    <m/>
    <m/>
  </r>
  <r>
    <s v="Sudeste"/>
    <x v="19"/>
    <m/>
    <s v="33"/>
    <m/>
    <m/>
    <m/>
    <x v="67"/>
    <n v="18"/>
    <n v="17264943"/>
    <n v="10546"/>
    <n v="380"/>
    <n v="971"/>
    <n v="50"/>
    <m/>
    <m/>
  </r>
  <r>
    <s v="Sudeste"/>
    <x v="19"/>
    <m/>
    <s v="33"/>
    <m/>
    <m/>
    <m/>
    <x v="68"/>
    <n v="19"/>
    <n v="17264943"/>
    <n v="11139"/>
    <n v="593"/>
    <n v="1019"/>
    <n v="48"/>
    <m/>
    <m/>
  </r>
  <r>
    <s v="Sudeste"/>
    <x v="19"/>
    <m/>
    <s v="33"/>
    <m/>
    <m/>
    <m/>
    <x v="69"/>
    <n v="19"/>
    <n v="17264943"/>
    <n v="11721"/>
    <n v="582"/>
    <n v="1065"/>
    <n v="46"/>
    <m/>
    <m/>
  </r>
  <r>
    <s v="Sudeste"/>
    <x v="19"/>
    <m/>
    <s v="33"/>
    <m/>
    <m/>
    <m/>
    <x v="70"/>
    <n v="19"/>
    <n v="17264943"/>
    <n v="12391"/>
    <n v="670"/>
    <n v="1123"/>
    <n v="58"/>
    <m/>
    <m/>
  </r>
  <r>
    <s v="Sudeste"/>
    <x v="19"/>
    <m/>
    <s v="33"/>
    <m/>
    <m/>
    <m/>
    <x v="71"/>
    <n v="19"/>
    <n v="17264943"/>
    <n v="13295"/>
    <n v="904"/>
    <n v="1205"/>
    <n v="82"/>
    <m/>
    <m/>
  </r>
  <r>
    <s v="Sudeste"/>
    <x v="19"/>
    <m/>
    <s v="33"/>
    <m/>
    <m/>
    <m/>
    <x v="72"/>
    <n v="19"/>
    <n v="17264943"/>
    <n v="14156"/>
    <n v="861"/>
    <n v="1394"/>
    <n v="189"/>
    <m/>
    <m/>
  </r>
  <r>
    <s v="Sudeste"/>
    <x v="19"/>
    <m/>
    <s v="33"/>
    <m/>
    <m/>
    <m/>
    <x v="73"/>
    <n v="19"/>
    <n v="17264943"/>
    <n v="15741"/>
    <n v="1585"/>
    <n v="1503"/>
    <n v="109"/>
    <m/>
    <m/>
  </r>
  <r>
    <s v="Sudeste"/>
    <x v="19"/>
    <m/>
    <s v="33"/>
    <m/>
    <m/>
    <m/>
    <x v="74"/>
    <n v="19"/>
    <n v="17264943"/>
    <n v="16929"/>
    <n v="1188"/>
    <n v="1653"/>
    <n v="150"/>
    <m/>
    <m/>
  </r>
  <r>
    <s v="Sudeste"/>
    <x v="19"/>
    <m/>
    <s v="33"/>
    <m/>
    <m/>
    <m/>
    <x v="75"/>
    <n v="20"/>
    <n v="17264943"/>
    <n v="17062"/>
    <n v="133"/>
    <n v="1714"/>
    <n v="61"/>
    <m/>
    <m/>
  </r>
  <r>
    <s v="Sudeste"/>
    <x v="19"/>
    <m/>
    <s v="33"/>
    <m/>
    <m/>
    <m/>
    <x v="76"/>
    <n v="20"/>
    <n v="17264943"/>
    <n v="17939"/>
    <n v="877"/>
    <n v="1770"/>
    <n v="56"/>
    <m/>
    <m/>
  </r>
  <r>
    <s v="Sudeste"/>
    <x v="19"/>
    <m/>
    <s v="33"/>
    <m/>
    <m/>
    <m/>
    <x v="77"/>
    <n v="20"/>
    <n v="17264943"/>
    <n v="18486"/>
    <n v="547"/>
    <n v="1928"/>
    <n v="158"/>
    <m/>
    <m/>
  </r>
  <r>
    <s v="Sudeste"/>
    <x v="19"/>
    <m/>
    <s v="33"/>
    <m/>
    <m/>
    <m/>
    <x v="78"/>
    <n v="20"/>
    <n v="17264943"/>
    <n v="18728"/>
    <n v="242"/>
    <n v="2050"/>
    <n v="122"/>
    <m/>
    <m/>
  </r>
  <r>
    <s v="Sudeste"/>
    <x v="19"/>
    <m/>
    <s v="33"/>
    <m/>
    <m/>
    <m/>
    <x v="79"/>
    <n v="20"/>
    <n v="17264943"/>
    <n v="19467"/>
    <n v="739"/>
    <n v="2247"/>
    <n v="197"/>
    <m/>
    <m/>
  </r>
  <r>
    <s v="Sudeste"/>
    <x v="19"/>
    <m/>
    <s v="33"/>
    <m/>
    <m/>
    <m/>
    <x v="80"/>
    <n v="20"/>
    <n v="17264943"/>
    <n v="19987"/>
    <n v="520"/>
    <n v="2438"/>
    <n v="191"/>
    <m/>
    <m/>
  </r>
  <r>
    <s v="Sudeste"/>
    <x v="19"/>
    <m/>
    <s v="33"/>
    <m/>
    <m/>
    <m/>
    <x v="81"/>
    <n v="20"/>
    <n v="17264943"/>
    <n v="21601"/>
    <n v="1614"/>
    <n v="2614"/>
    <n v="176"/>
    <m/>
    <m/>
  </r>
  <r>
    <s v="Sudeste"/>
    <x v="19"/>
    <m/>
    <s v="33"/>
    <m/>
    <m/>
    <m/>
    <x v="82"/>
    <n v="21"/>
    <n v="17264943"/>
    <n v="22238"/>
    <n v="637"/>
    <n v="2715"/>
    <n v="101"/>
    <m/>
    <m/>
  </r>
  <r>
    <s v="Sudeste"/>
    <x v="19"/>
    <m/>
    <s v="33"/>
    <m/>
    <m/>
    <m/>
    <x v="83"/>
    <n v="21"/>
    <n v="17264943"/>
    <n v="26665"/>
    <n v="4427"/>
    <n v="2852"/>
    <n v="137"/>
    <m/>
    <m/>
  </r>
  <r>
    <s v="Sudeste"/>
    <x v="19"/>
    <m/>
    <s v="33"/>
    <m/>
    <m/>
    <m/>
    <x v="84"/>
    <n v="21"/>
    <n v="17264943"/>
    <n v="27805"/>
    <n v="1140"/>
    <n v="3079"/>
    <n v="227"/>
    <m/>
    <m/>
  </r>
  <r>
    <s v="Sudeste"/>
    <x v="19"/>
    <m/>
    <s v="33"/>
    <m/>
    <m/>
    <m/>
    <x v="85"/>
    <n v="21"/>
    <n v="17264943"/>
    <n v="30372"/>
    <n v="2567"/>
    <n v="3237"/>
    <n v="158"/>
    <m/>
    <m/>
  </r>
  <r>
    <s v="Sudeste"/>
    <x v="19"/>
    <m/>
    <s v="33"/>
    <m/>
    <m/>
    <m/>
    <x v="86"/>
    <n v="21"/>
    <n v="17264943"/>
    <n v="32089"/>
    <n v="1717"/>
    <n v="3412"/>
    <n v="175"/>
    <m/>
    <m/>
  </r>
  <r>
    <s v="Sudeste"/>
    <x v="19"/>
    <m/>
    <s v="33"/>
    <m/>
    <m/>
    <m/>
    <x v="87"/>
    <n v="21"/>
    <n v="17264943"/>
    <n v="33589"/>
    <n v="1500"/>
    <n v="3657"/>
    <n v="245"/>
    <m/>
    <m/>
  </r>
  <r>
    <s v="Sudeste"/>
    <x v="19"/>
    <m/>
    <s v="33"/>
    <m/>
    <m/>
    <m/>
    <x v="88"/>
    <n v="21"/>
    <n v="17264943"/>
    <n v="34533"/>
    <n v="944"/>
    <n v="3905"/>
    <n v="248"/>
    <m/>
    <m/>
  </r>
  <r>
    <s v="Sudeste"/>
    <x v="19"/>
    <m/>
    <s v="33"/>
    <m/>
    <m/>
    <m/>
    <x v="89"/>
    <n v="22"/>
    <n v="17264943"/>
    <n v="37912"/>
    <n v="3379"/>
    <n v="3993"/>
    <n v="88"/>
    <m/>
    <m/>
  </r>
  <r>
    <s v="Sudeste"/>
    <x v="19"/>
    <m/>
    <s v="33"/>
    <m/>
    <m/>
    <m/>
    <x v="90"/>
    <n v="22"/>
    <n v="17264943"/>
    <n v="39298"/>
    <n v="1386"/>
    <n v="4105"/>
    <n v="112"/>
    <m/>
    <m/>
  </r>
  <r>
    <s v="Sudeste"/>
    <x v="19"/>
    <m/>
    <s v="33"/>
    <m/>
    <m/>
    <m/>
    <x v="91"/>
    <n v="22"/>
    <n v="17264943"/>
    <n v="40024"/>
    <n v="726"/>
    <n v="4361"/>
    <n v="256"/>
    <m/>
    <m/>
  </r>
  <r>
    <s v="Sudeste"/>
    <x v="19"/>
    <m/>
    <s v="33"/>
    <m/>
    <m/>
    <m/>
    <x v="92"/>
    <n v="22"/>
    <n v="17264943"/>
    <n v="42398"/>
    <n v="2374"/>
    <n v="4605"/>
    <n v="244"/>
    <m/>
    <m/>
  </r>
  <r>
    <s v="Sudeste"/>
    <x v="19"/>
    <m/>
    <s v="33"/>
    <m/>
    <m/>
    <m/>
    <x v="93"/>
    <n v="22"/>
    <n v="17264943"/>
    <n v="44886"/>
    <n v="2488"/>
    <n v="4856"/>
    <n v="251"/>
    <m/>
    <m/>
  </r>
  <r>
    <s v="Sudeste"/>
    <x v="19"/>
    <m/>
    <s v="33"/>
    <m/>
    <m/>
    <m/>
    <x v="94"/>
    <n v="22"/>
    <n v="17264943"/>
    <n v="47953"/>
    <n v="3067"/>
    <n v="5079"/>
    <n v="223"/>
    <m/>
    <m/>
  </r>
  <r>
    <s v="Sudeste"/>
    <x v="19"/>
    <m/>
    <s v="33"/>
    <m/>
    <m/>
    <m/>
    <x v="95"/>
    <n v="22"/>
    <n v="17264943"/>
    <n v="52420"/>
    <n v="4467"/>
    <n v="5277"/>
    <n v="198"/>
    <m/>
    <m/>
  </r>
  <r>
    <s v="Sudeste"/>
    <x v="19"/>
    <m/>
    <s v="33"/>
    <m/>
    <m/>
    <m/>
    <x v="96"/>
    <n v="23"/>
    <n v="17264943"/>
    <n v="53388"/>
    <n v="968"/>
    <n v="5344"/>
    <n v="67"/>
    <m/>
    <m/>
  </r>
  <r>
    <s v="Sudeste"/>
    <x v="19"/>
    <m/>
    <s v="33"/>
    <m/>
    <m/>
    <m/>
    <x v="97"/>
    <n v="23"/>
    <n v="17264943"/>
    <n v="54530"/>
    <n v="1142"/>
    <n v="5462"/>
    <n v="118"/>
    <m/>
    <m/>
  </r>
  <r>
    <s v="Sudeste"/>
    <x v="19"/>
    <m/>
    <s v="33"/>
    <m/>
    <m/>
    <m/>
    <x v="98"/>
    <n v="23"/>
    <n v="17264943"/>
    <n v="56732"/>
    <n v="2202"/>
    <n v="5686"/>
    <n v="224"/>
    <m/>
    <m/>
  </r>
  <r>
    <s v="Sudeste"/>
    <x v="19"/>
    <m/>
    <s v="33"/>
    <m/>
    <m/>
    <m/>
    <x v="99"/>
    <n v="23"/>
    <n v="17264943"/>
    <n v="59240"/>
    <n v="2508"/>
    <n v="6010"/>
    <n v="324"/>
    <m/>
    <m/>
  </r>
  <r>
    <s v="Sudeste"/>
    <x v="19"/>
    <m/>
    <s v="33"/>
    <m/>
    <m/>
    <m/>
    <x v="100"/>
    <n v="23"/>
    <n v="17264943"/>
    <n v="60932"/>
    <n v="1692"/>
    <n v="6327"/>
    <n v="317"/>
    <m/>
    <m/>
  </r>
  <r>
    <s v="Sudeste"/>
    <x v="19"/>
    <m/>
    <s v="33"/>
    <m/>
    <m/>
    <m/>
    <x v="101"/>
    <n v="23"/>
    <n v="17264943"/>
    <n v="63066"/>
    <n v="2134"/>
    <n v="6473"/>
    <n v="146"/>
    <m/>
    <m/>
  </r>
  <r>
    <s v="Sudeste"/>
    <x v="19"/>
    <m/>
    <s v="33"/>
    <m/>
    <m/>
    <m/>
    <x v="102"/>
    <n v="23"/>
    <n v="17264943"/>
    <n v="64533"/>
    <n v="1467"/>
    <n v="6639"/>
    <n v="166"/>
    <m/>
    <m/>
  </r>
  <r>
    <s v="Sudeste"/>
    <x v="19"/>
    <m/>
    <s v="33"/>
    <m/>
    <m/>
    <m/>
    <x v="103"/>
    <n v="24"/>
    <n v="17264943"/>
    <n v="67756"/>
    <n v="3223"/>
    <n v="6707"/>
    <n v="68"/>
    <m/>
    <m/>
  </r>
  <r>
    <s v="Sudeste"/>
    <x v="19"/>
    <m/>
    <s v="33"/>
    <m/>
    <m/>
    <m/>
    <x v="104"/>
    <n v="24"/>
    <n v="17264943"/>
    <n v="69499"/>
    <n v="1743"/>
    <n v="6781"/>
    <n v="74"/>
    <m/>
    <m/>
  </r>
  <r>
    <s v="Sudeste"/>
    <x v="19"/>
    <m/>
    <s v="33"/>
    <m/>
    <m/>
    <m/>
    <x v="105"/>
    <n v="24"/>
    <n v="17264943"/>
    <n v="72979"/>
    <n v="3480"/>
    <n v="6928"/>
    <n v="147"/>
    <m/>
    <m/>
  </r>
  <r>
    <s v="Sudeste"/>
    <x v="19"/>
    <m/>
    <s v="33"/>
    <m/>
    <m/>
    <m/>
    <x v="106"/>
    <n v="24"/>
    <n v="17264943"/>
    <n v="74373"/>
    <n v="1394"/>
    <n v="7138"/>
    <n v="210"/>
    <m/>
    <m/>
  </r>
  <r>
    <s v="Sudeste"/>
    <x v="19"/>
    <m/>
    <s v="33"/>
    <m/>
    <m/>
    <m/>
    <x v="107"/>
    <n v="24"/>
    <n v="17264943"/>
    <n v="75775"/>
    <n v="1402"/>
    <n v="7363"/>
    <n v="225"/>
    <m/>
    <m/>
  </r>
  <r>
    <s v="Sudeste"/>
    <x v="19"/>
    <m/>
    <s v="33"/>
    <m/>
    <m/>
    <m/>
    <x v="108"/>
    <n v="24"/>
    <n v="17264943"/>
    <n v="77784"/>
    <n v="2009"/>
    <n v="7417"/>
    <n v="54"/>
    <m/>
    <m/>
  </r>
  <r>
    <s v="Sudeste"/>
    <x v="19"/>
    <m/>
    <s v="33"/>
    <m/>
    <m/>
    <m/>
    <x v="109"/>
    <n v="24"/>
    <n v="17264943"/>
    <n v="78836"/>
    <n v="1052"/>
    <n v="7592"/>
    <n v="175"/>
    <m/>
    <m/>
  </r>
  <r>
    <s v="Sudeste"/>
    <x v="19"/>
    <m/>
    <s v="33"/>
    <m/>
    <m/>
    <m/>
    <x v="110"/>
    <n v="25"/>
    <n v="17264943"/>
    <n v="79572"/>
    <n v="736"/>
    <n v="7672"/>
    <n v="80"/>
    <m/>
    <m/>
  </r>
  <r>
    <s v="Sudeste"/>
    <x v="19"/>
    <m/>
    <s v="33"/>
    <m/>
    <m/>
    <m/>
    <x v="111"/>
    <n v="25"/>
    <n v="17264943"/>
    <n v="80946"/>
    <n v="1374"/>
    <n v="7728"/>
    <n v="56"/>
    <m/>
    <m/>
  </r>
  <r>
    <s v="Sudeste"/>
    <x v="19"/>
    <m/>
    <s v="33"/>
    <m/>
    <m/>
    <m/>
    <x v="112"/>
    <n v="25"/>
    <n v="17264943"/>
    <n v="83343"/>
    <n v="2397"/>
    <n v="7967"/>
    <n v="239"/>
    <m/>
    <m/>
  </r>
  <r>
    <s v="Sudeste"/>
    <x v="19"/>
    <m/>
    <s v="33"/>
    <m/>
    <m/>
    <m/>
    <x v="113"/>
    <n v="25"/>
    <n v="17264943"/>
    <n v="86963"/>
    <n v="3620"/>
    <n v="8138"/>
    <n v="171"/>
    <m/>
    <m/>
  </r>
  <r>
    <s v="Sudeste"/>
    <x v="19"/>
    <m/>
    <s v="33"/>
    <m/>
    <m/>
    <m/>
    <x v="114"/>
    <n v="25"/>
    <n v="17264943"/>
    <n v="87317"/>
    <n v="354"/>
    <n v="8412"/>
    <n v="274"/>
    <m/>
    <m/>
  </r>
  <r>
    <s v="Sudeste"/>
    <x v="19"/>
    <m/>
    <s v="33"/>
    <m/>
    <m/>
    <m/>
    <x v="115"/>
    <n v="25"/>
    <n v="17264943"/>
    <n v="93378"/>
    <n v="6061"/>
    <n v="8595"/>
    <n v="183"/>
    <m/>
    <m/>
  </r>
  <r>
    <s v="Sudeste"/>
    <x v="19"/>
    <m/>
    <s v="33"/>
    <m/>
    <m/>
    <m/>
    <x v="116"/>
    <n v="25"/>
    <n v="17264943"/>
    <n v="95537"/>
    <n v="2159"/>
    <n v="8824"/>
    <n v="229"/>
    <m/>
    <m/>
  </r>
  <r>
    <s v="Sudeste"/>
    <x v="19"/>
    <m/>
    <s v="33"/>
    <m/>
    <m/>
    <m/>
    <x v="117"/>
    <n v="26"/>
    <n v="17264943"/>
    <n v="96133"/>
    <n v="596"/>
    <n v="8875"/>
    <n v="51"/>
    <m/>
    <m/>
  </r>
  <r>
    <s v="Sudeste"/>
    <x v="19"/>
    <m/>
    <s v="33"/>
    <m/>
    <m/>
    <m/>
    <x v="118"/>
    <n v="26"/>
    <n v="17264943"/>
    <n v="97572"/>
    <n v="1439"/>
    <n v="8933"/>
    <n v="58"/>
    <m/>
    <m/>
  </r>
  <r>
    <s v="Sudeste"/>
    <x v="19"/>
    <m/>
    <s v="33"/>
    <m/>
    <m/>
    <m/>
    <x v="119"/>
    <n v="26"/>
    <n v="17264943"/>
    <n v="100869"/>
    <n v="3297"/>
    <n v="9153"/>
    <n v="220"/>
    <m/>
    <m/>
  </r>
  <r>
    <s v="Sudeste"/>
    <x v="19"/>
    <m/>
    <s v="33"/>
    <m/>
    <m/>
    <m/>
    <x v="120"/>
    <n v="26"/>
    <n v="17264943"/>
    <n v="103493"/>
    <n v="2624"/>
    <n v="9295"/>
    <n v="142"/>
    <m/>
    <m/>
  </r>
  <r>
    <s v="Sudeste"/>
    <x v="19"/>
    <m/>
    <s v="33"/>
    <m/>
    <m/>
    <m/>
    <x v="121"/>
    <n v="26"/>
    <n v="17264943"/>
    <n v="105897"/>
    <n v="2404"/>
    <n v="9450"/>
    <n v="155"/>
    <m/>
    <m/>
  </r>
  <r>
    <s v="Sudeste"/>
    <x v="19"/>
    <m/>
    <s v="33"/>
    <m/>
    <m/>
    <m/>
    <x v="122"/>
    <n v="26"/>
    <n v="17264943"/>
    <n v="108497"/>
    <n v="2600"/>
    <n v="9587"/>
    <n v="137"/>
    <m/>
    <m/>
  </r>
  <r>
    <s v="Sudeste"/>
    <x v="19"/>
    <m/>
    <s v="33"/>
    <m/>
    <m/>
    <m/>
    <x v="123"/>
    <n v="26"/>
    <n v="17264943"/>
    <n v="108803"/>
    <n v="306"/>
    <n v="9789"/>
    <n v="202"/>
    <m/>
    <m/>
  </r>
  <r>
    <s v="Sudeste"/>
    <x v="19"/>
    <m/>
    <s v="33"/>
    <m/>
    <m/>
    <m/>
    <x v="124"/>
    <n v="27"/>
    <n v="17264943"/>
    <n v="111298"/>
    <n v="2495"/>
    <n v="9819"/>
    <n v="30"/>
    <m/>
    <m/>
  </r>
  <r>
    <s v="Sudeste"/>
    <x v="19"/>
    <m/>
    <s v="33"/>
    <m/>
    <m/>
    <m/>
    <x v="125"/>
    <n v="27"/>
    <n v="17264943"/>
    <n v="111883"/>
    <n v="585"/>
    <n v="9848"/>
    <n v="29"/>
    <m/>
    <m/>
  </r>
  <r>
    <s v="Sudeste"/>
    <x v="19"/>
    <m/>
    <s v="33"/>
    <m/>
    <m/>
    <m/>
    <x v="126"/>
    <n v="27"/>
    <n v="17264943"/>
    <n v="112611"/>
    <n v="728"/>
    <n v="10080"/>
    <n v="232"/>
    <m/>
    <m/>
  </r>
  <r>
    <s v="Sudeste"/>
    <x v="19"/>
    <m/>
    <s v="33"/>
    <m/>
    <m/>
    <m/>
    <x v="127"/>
    <n v="27"/>
    <n v="17264943"/>
    <n v="115278"/>
    <n v="2667"/>
    <n v="10198"/>
    <n v="118"/>
    <m/>
    <m/>
  </r>
  <r>
    <s v="Sudeste"/>
    <x v="19"/>
    <m/>
    <s v="33"/>
    <m/>
    <m/>
    <m/>
    <x v="128"/>
    <n v="27"/>
    <n v="17264943"/>
    <n v="116823"/>
    <n v="1545"/>
    <n v="10332"/>
    <n v="134"/>
    <m/>
    <m/>
  </r>
  <r>
    <s v="Sudeste"/>
    <x v="19"/>
    <m/>
    <s v="33"/>
    <m/>
    <m/>
    <m/>
    <x v="129"/>
    <n v="27"/>
    <n v="17264943"/>
    <n v="118956"/>
    <n v="2133"/>
    <n v="10500"/>
    <n v="168"/>
    <m/>
    <m/>
  </r>
  <r>
    <s v="Sudeste"/>
    <x v="19"/>
    <m/>
    <s v="33"/>
    <m/>
    <m/>
    <m/>
    <x v="130"/>
    <n v="27"/>
    <n v="17264943"/>
    <n v="120440"/>
    <n v="1484"/>
    <n v="10624"/>
    <n v="124"/>
    <m/>
    <m/>
  </r>
  <r>
    <s v="Sudeste"/>
    <x v="19"/>
    <m/>
    <s v="33"/>
    <m/>
    <m/>
    <m/>
    <x v="131"/>
    <n v="28"/>
    <n v="17264943"/>
    <n v="121292"/>
    <n v="852"/>
    <n v="10667"/>
    <n v="43"/>
    <m/>
    <m/>
  </r>
  <r>
    <s v="Sudeste"/>
    <x v="19"/>
    <m/>
    <s v="33"/>
    <m/>
    <m/>
    <m/>
    <x v="132"/>
    <n v="28"/>
    <n v="17264943"/>
    <n v="121879"/>
    <n v="587"/>
    <n v="10698"/>
    <n v="31"/>
    <m/>
    <m/>
  </r>
  <r>
    <s v="Sudeste"/>
    <x v="19"/>
    <m/>
    <s v="33"/>
    <m/>
    <m/>
    <m/>
    <x v="133"/>
    <n v="28"/>
    <n v="17264943"/>
    <n v="124086"/>
    <n v="2207"/>
    <n v="10881"/>
    <n v="183"/>
    <m/>
    <m/>
  </r>
  <r>
    <s v="Sudeste"/>
    <x v="19"/>
    <m/>
    <s v="33"/>
    <m/>
    <m/>
    <m/>
    <x v="134"/>
    <n v="28"/>
    <n v="17264943"/>
    <n v="126329"/>
    <n v="2243"/>
    <n v="10970"/>
    <n v="89"/>
    <m/>
    <m/>
  </r>
  <r>
    <s v="Sudeste"/>
    <x v="20"/>
    <m/>
    <s v="35"/>
    <m/>
    <m/>
    <m/>
    <x v="0"/>
    <n v="9"/>
    <n v="45919049"/>
    <n v="0"/>
    <n v="0"/>
    <n v="0"/>
    <n v="0"/>
    <m/>
    <m/>
  </r>
  <r>
    <s v="Sudeste"/>
    <x v="20"/>
    <m/>
    <s v="35"/>
    <m/>
    <m/>
    <m/>
    <x v="1"/>
    <n v="9"/>
    <n v="45919049"/>
    <n v="1"/>
    <n v="1"/>
    <n v="0"/>
    <n v="0"/>
    <m/>
    <m/>
  </r>
  <r>
    <s v="Sudeste"/>
    <x v="20"/>
    <m/>
    <s v="35"/>
    <m/>
    <m/>
    <m/>
    <x v="2"/>
    <n v="9"/>
    <n v="45919049"/>
    <n v="1"/>
    <n v="0"/>
    <n v="0"/>
    <n v="0"/>
    <m/>
    <m/>
  </r>
  <r>
    <s v="Sudeste"/>
    <x v="20"/>
    <m/>
    <s v="35"/>
    <m/>
    <m/>
    <m/>
    <x v="3"/>
    <n v="9"/>
    <n v="45919049"/>
    <n v="1"/>
    <n v="0"/>
    <n v="0"/>
    <n v="0"/>
    <m/>
    <m/>
  </r>
  <r>
    <s v="Sudeste"/>
    <x v="20"/>
    <m/>
    <s v="35"/>
    <m/>
    <m/>
    <m/>
    <x v="4"/>
    <n v="9"/>
    <n v="45919049"/>
    <n v="2"/>
    <n v="1"/>
    <n v="0"/>
    <n v="0"/>
    <m/>
    <m/>
  </r>
  <r>
    <s v="Sudeste"/>
    <x v="20"/>
    <m/>
    <s v="35"/>
    <m/>
    <m/>
    <m/>
    <x v="5"/>
    <n v="10"/>
    <n v="45919049"/>
    <n v="2"/>
    <n v="0"/>
    <n v="0"/>
    <n v="0"/>
    <m/>
    <m/>
  </r>
  <r>
    <s v="Sudeste"/>
    <x v="20"/>
    <m/>
    <s v="35"/>
    <m/>
    <m/>
    <m/>
    <x v="6"/>
    <n v="10"/>
    <n v="45919049"/>
    <n v="2"/>
    <n v="0"/>
    <n v="0"/>
    <n v="0"/>
    <m/>
    <m/>
  </r>
  <r>
    <s v="Sudeste"/>
    <x v="20"/>
    <m/>
    <s v="35"/>
    <m/>
    <m/>
    <m/>
    <x v="7"/>
    <n v="10"/>
    <n v="45919049"/>
    <n v="2"/>
    <n v="0"/>
    <n v="0"/>
    <n v="0"/>
    <m/>
    <m/>
  </r>
  <r>
    <s v="Sudeste"/>
    <x v="20"/>
    <m/>
    <s v="35"/>
    <m/>
    <m/>
    <m/>
    <x v="8"/>
    <n v="10"/>
    <n v="45919049"/>
    <n v="3"/>
    <n v="1"/>
    <n v="0"/>
    <n v="0"/>
    <m/>
    <m/>
  </r>
  <r>
    <s v="Sudeste"/>
    <x v="20"/>
    <m/>
    <s v="35"/>
    <m/>
    <m/>
    <m/>
    <x v="9"/>
    <n v="10"/>
    <n v="45919049"/>
    <n v="6"/>
    <n v="3"/>
    <n v="0"/>
    <n v="0"/>
    <m/>
    <m/>
  </r>
  <r>
    <s v="Sudeste"/>
    <x v="20"/>
    <m/>
    <s v="35"/>
    <m/>
    <m/>
    <m/>
    <x v="10"/>
    <n v="10"/>
    <n v="45919049"/>
    <n v="10"/>
    <n v="4"/>
    <n v="0"/>
    <n v="0"/>
    <m/>
    <m/>
  </r>
  <r>
    <s v="Sudeste"/>
    <x v="20"/>
    <m/>
    <s v="35"/>
    <m/>
    <m/>
    <m/>
    <x v="11"/>
    <n v="10"/>
    <n v="45919049"/>
    <n v="13"/>
    <n v="3"/>
    <n v="0"/>
    <n v="0"/>
    <m/>
    <m/>
  </r>
  <r>
    <s v="Sudeste"/>
    <x v="20"/>
    <m/>
    <s v="35"/>
    <m/>
    <m/>
    <m/>
    <x v="12"/>
    <n v="11"/>
    <n v="45919049"/>
    <n v="16"/>
    <n v="3"/>
    <n v="0"/>
    <n v="0"/>
    <m/>
    <m/>
  </r>
  <r>
    <s v="Sudeste"/>
    <x v="20"/>
    <m/>
    <s v="35"/>
    <m/>
    <m/>
    <m/>
    <x v="13"/>
    <n v="11"/>
    <n v="45919049"/>
    <n v="16"/>
    <n v="0"/>
    <n v="0"/>
    <n v="0"/>
    <m/>
    <m/>
  </r>
  <r>
    <s v="Sudeste"/>
    <x v="20"/>
    <m/>
    <s v="35"/>
    <m/>
    <m/>
    <m/>
    <x v="14"/>
    <n v="11"/>
    <n v="45919049"/>
    <n v="19"/>
    <n v="3"/>
    <n v="0"/>
    <n v="0"/>
    <m/>
    <m/>
  </r>
  <r>
    <s v="Sudeste"/>
    <x v="20"/>
    <m/>
    <s v="35"/>
    <m/>
    <m/>
    <m/>
    <x v="15"/>
    <n v="11"/>
    <n v="45919049"/>
    <n v="30"/>
    <n v="11"/>
    <n v="0"/>
    <n v="0"/>
    <m/>
    <m/>
  </r>
  <r>
    <s v="Sudeste"/>
    <x v="20"/>
    <m/>
    <s v="35"/>
    <m/>
    <m/>
    <m/>
    <x v="16"/>
    <n v="11"/>
    <n v="45919049"/>
    <n v="42"/>
    <n v="12"/>
    <n v="0"/>
    <n v="0"/>
    <m/>
    <m/>
  </r>
  <r>
    <s v="Sudeste"/>
    <x v="20"/>
    <m/>
    <s v="35"/>
    <m/>
    <m/>
    <m/>
    <x v="17"/>
    <n v="11"/>
    <n v="45919049"/>
    <n v="56"/>
    <n v="14"/>
    <n v="0"/>
    <n v="0"/>
    <m/>
    <m/>
  </r>
  <r>
    <s v="Sudeste"/>
    <x v="20"/>
    <m/>
    <s v="35"/>
    <m/>
    <m/>
    <m/>
    <x v="18"/>
    <n v="11"/>
    <n v="45919049"/>
    <n v="65"/>
    <n v="9"/>
    <n v="0"/>
    <n v="0"/>
    <m/>
    <m/>
  </r>
  <r>
    <s v="Sudeste"/>
    <x v="20"/>
    <m/>
    <s v="35"/>
    <m/>
    <m/>
    <m/>
    <x v="19"/>
    <n v="12"/>
    <n v="45919049"/>
    <n v="136"/>
    <n v="71"/>
    <n v="0"/>
    <n v="0"/>
    <m/>
    <m/>
  </r>
  <r>
    <s v="Sudeste"/>
    <x v="20"/>
    <m/>
    <s v="35"/>
    <m/>
    <m/>
    <m/>
    <x v="20"/>
    <n v="12"/>
    <n v="45919049"/>
    <n v="152"/>
    <n v="16"/>
    <n v="0"/>
    <n v="0"/>
    <m/>
    <m/>
  </r>
  <r>
    <s v="Sudeste"/>
    <x v="20"/>
    <m/>
    <s v="35"/>
    <m/>
    <m/>
    <m/>
    <x v="21"/>
    <n v="12"/>
    <n v="45919049"/>
    <n v="164"/>
    <n v="12"/>
    <n v="1"/>
    <n v="1"/>
    <m/>
    <m/>
  </r>
  <r>
    <s v="Sudeste"/>
    <x v="20"/>
    <m/>
    <s v="35"/>
    <m/>
    <m/>
    <m/>
    <x v="22"/>
    <n v="12"/>
    <n v="45919049"/>
    <n v="240"/>
    <n v="76"/>
    <n v="4"/>
    <n v="3"/>
    <m/>
    <m/>
  </r>
  <r>
    <s v="Sudeste"/>
    <x v="20"/>
    <m/>
    <s v="35"/>
    <m/>
    <m/>
    <m/>
    <x v="23"/>
    <n v="12"/>
    <n v="45919049"/>
    <n v="286"/>
    <n v="46"/>
    <n v="4"/>
    <n v="0"/>
    <m/>
    <m/>
  </r>
  <r>
    <s v="Sudeste"/>
    <x v="20"/>
    <m/>
    <s v="35"/>
    <m/>
    <m/>
    <m/>
    <x v="24"/>
    <n v="12"/>
    <n v="45919049"/>
    <n v="396"/>
    <n v="110"/>
    <n v="9"/>
    <n v="5"/>
    <m/>
    <m/>
  </r>
  <r>
    <s v="Sudeste"/>
    <x v="20"/>
    <m/>
    <s v="35"/>
    <m/>
    <m/>
    <m/>
    <x v="25"/>
    <n v="12"/>
    <n v="45919049"/>
    <n v="459"/>
    <n v="63"/>
    <n v="15"/>
    <n v="6"/>
    <m/>
    <m/>
  </r>
  <r>
    <s v="Sudeste"/>
    <x v="20"/>
    <m/>
    <s v="35"/>
    <m/>
    <m/>
    <m/>
    <x v="26"/>
    <n v="13"/>
    <n v="45919049"/>
    <n v="631"/>
    <n v="172"/>
    <n v="22"/>
    <n v="7"/>
    <m/>
    <m/>
  </r>
  <r>
    <s v="Sudeste"/>
    <x v="20"/>
    <m/>
    <s v="35"/>
    <m/>
    <m/>
    <m/>
    <x v="27"/>
    <n v="13"/>
    <n v="45919049"/>
    <n v="745"/>
    <n v="114"/>
    <n v="30"/>
    <n v="8"/>
    <m/>
    <m/>
  </r>
  <r>
    <s v="Sudeste"/>
    <x v="20"/>
    <m/>
    <s v="35"/>
    <m/>
    <m/>
    <m/>
    <x v="28"/>
    <n v="13"/>
    <n v="45919049"/>
    <n v="810"/>
    <n v="65"/>
    <n v="40"/>
    <n v="10"/>
    <m/>
    <m/>
  </r>
  <r>
    <s v="Sudeste"/>
    <x v="20"/>
    <m/>
    <s v="35"/>
    <m/>
    <m/>
    <m/>
    <x v="29"/>
    <n v="13"/>
    <n v="45919049"/>
    <n v="862"/>
    <n v="52"/>
    <n v="48"/>
    <n v="8"/>
    <m/>
    <m/>
  </r>
  <r>
    <s v="Sudeste"/>
    <x v="20"/>
    <m/>
    <s v="35"/>
    <m/>
    <m/>
    <m/>
    <x v="30"/>
    <n v="13"/>
    <n v="45919049"/>
    <n v="1052"/>
    <n v="190"/>
    <n v="58"/>
    <n v="10"/>
    <m/>
    <m/>
  </r>
  <r>
    <s v="Sudeste"/>
    <x v="20"/>
    <m/>
    <s v="35"/>
    <m/>
    <m/>
    <m/>
    <x v="31"/>
    <n v="13"/>
    <n v="45919049"/>
    <n v="1223"/>
    <n v="171"/>
    <n v="68"/>
    <n v="10"/>
    <m/>
    <m/>
  </r>
  <r>
    <s v="Sudeste"/>
    <x v="20"/>
    <m/>
    <s v="35"/>
    <m/>
    <m/>
    <m/>
    <x v="32"/>
    <n v="13"/>
    <n v="45919049"/>
    <n v="1406"/>
    <n v="183"/>
    <n v="84"/>
    <n v="16"/>
    <m/>
    <m/>
  </r>
  <r>
    <s v="Sudeste"/>
    <x v="20"/>
    <m/>
    <s v="35"/>
    <m/>
    <m/>
    <m/>
    <x v="33"/>
    <n v="14"/>
    <n v="45919049"/>
    <n v="1451"/>
    <n v="45"/>
    <n v="98"/>
    <n v="14"/>
    <m/>
    <m/>
  </r>
  <r>
    <s v="Sudeste"/>
    <x v="20"/>
    <m/>
    <s v="35"/>
    <m/>
    <m/>
    <m/>
    <x v="34"/>
    <n v="14"/>
    <n v="45919049"/>
    <n v="1517"/>
    <n v="66"/>
    <n v="113"/>
    <n v="15"/>
    <m/>
    <m/>
  </r>
  <r>
    <s v="Sudeste"/>
    <x v="20"/>
    <m/>
    <s v="35"/>
    <m/>
    <m/>
    <m/>
    <x v="35"/>
    <n v="14"/>
    <n v="45919049"/>
    <n v="2339"/>
    <n v="822"/>
    <n v="136"/>
    <n v="23"/>
    <m/>
    <m/>
  </r>
  <r>
    <s v="Sudeste"/>
    <x v="20"/>
    <m/>
    <s v="35"/>
    <m/>
    <m/>
    <m/>
    <x v="36"/>
    <n v="14"/>
    <n v="45919049"/>
    <n v="2981"/>
    <n v="642"/>
    <n v="164"/>
    <n v="28"/>
    <m/>
    <m/>
  </r>
  <r>
    <s v="Sudeste"/>
    <x v="20"/>
    <m/>
    <s v="35"/>
    <m/>
    <m/>
    <m/>
    <x v="37"/>
    <n v="14"/>
    <n v="45919049"/>
    <n v="3506"/>
    <n v="525"/>
    <n v="188"/>
    <n v="24"/>
    <m/>
    <m/>
  </r>
  <r>
    <s v="Sudeste"/>
    <x v="20"/>
    <m/>
    <s v="35"/>
    <m/>
    <m/>
    <m/>
    <x v="38"/>
    <n v="14"/>
    <n v="45919049"/>
    <n v="4048"/>
    <n v="542"/>
    <n v="219"/>
    <n v="31"/>
    <m/>
    <m/>
  </r>
  <r>
    <s v="Sudeste"/>
    <x v="20"/>
    <m/>
    <s v="35"/>
    <m/>
    <m/>
    <m/>
    <x v="39"/>
    <n v="14"/>
    <n v="45919049"/>
    <n v="4466"/>
    <n v="418"/>
    <n v="260"/>
    <n v="41"/>
    <m/>
    <m/>
  </r>
  <r>
    <s v="Sudeste"/>
    <x v="20"/>
    <m/>
    <s v="35"/>
    <m/>
    <m/>
    <m/>
    <x v="40"/>
    <n v="15"/>
    <n v="45919049"/>
    <n v="4620"/>
    <n v="154"/>
    <n v="275"/>
    <n v="15"/>
    <m/>
    <m/>
  </r>
  <r>
    <s v="Sudeste"/>
    <x v="20"/>
    <m/>
    <s v="35"/>
    <m/>
    <m/>
    <m/>
    <x v="41"/>
    <n v="15"/>
    <n v="45919049"/>
    <n v="4866"/>
    <n v="246"/>
    <n v="304"/>
    <n v="29"/>
    <m/>
    <m/>
  </r>
  <r>
    <s v="Sudeste"/>
    <x v="20"/>
    <m/>
    <s v="35"/>
    <m/>
    <m/>
    <m/>
    <x v="42"/>
    <n v="15"/>
    <n v="45919049"/>
    <n v="5682"/>
    <n v="816"/>
    <n v="371"/>
    <n v="67"/>
    <m/>
    <m/>
  </r>
  <r>
    <s v="Sudeste"/>
    <x v="20"/>
    <m/>
    <s v="35"/>
    <m/>
    <m/>
    <m/>
    <x v="43"/>
    <n v="15"/>
    <n v="45919049"/>
    <n v="6708"/>
    <n v="1026"/>
    <n v="428"/>
    <n v="57"/>
    <m/>
    <m/>
  </r>
  <r>
    <s v="Sudeste"/>
    <x v="20"/>
    <m/>
    <s v="35"/>
    <m/>
    <m/>
    <m/>
    <x v="44"/>
    <n v="15"/>
    <n v="45919049"/>
    <n v="7480"/>
    <n v="772"/>
    <n v="496"/>
    <n v="68"/>
    <m/>
    <m/>
  </r>
  <r>
    <s v="Sudeste"/>
    <x v="20"/>
    <m/>
    <s v="35"/>
    <m/>
    <m/>
    <m/>
    <x v="45"/>
    <n v="15"/>
    <n v="45919049"/>
    <n v="8216"/>
    <n v="736"/>
    <n v="540"/>
    <n v="44"/>
    <m/>
    <m/>
  </r>
  <r>
    <s v="Sudeste"/>
    <x v="20"/>
    <m/>
    <s v="35"/>
    <m/>
    <m/>
    <m/>
    <x v="46"/>
    <n v="15"/>
    <n v="45919049"/>
    <n v="8419"/>
    <n v="203"/>
    <n v="560"/>
    <n v="20"/>
    <m/>
    <m/>
  </r>
  <r>
    <s v="Sudeste"/>
    <x v="20"/>
    <m/>
    <s v="35"/>
    <m/>
    <m/>
    <m/>
    <x v="47"/>
    <n v="16"/>
    <n v="45919049"/>
    <n v="8755"/>
    <n v="336"/>
    <n v="588"/>
    <n v="28"/>
    <m/>
    <m/>
  </r>
  <r>
    <s v="Sudeste"/>
    <x v="20"/>
    <m/>
    <s v="35"/>
    <m/>
    <m/>
    <m/>
    <x v="48"/>
    <n v="16"/>
    <n v="45919049"/>
    <n v="8895"/>
    <n v="140"/>
    <n v="608"/>
    <n v="20"/>
    <m/>
    <m/>
  </r>
  <r>
    <s v="Sudeste"/>
    <x v="20"/>
    <m/>
    <s v="35"/>
    <m/>
    <m/>
    <m/>
    <x v="49"/>
    <n v="16"/>
    <n v="45919049"/>
    <n v="9371"/>
    <n v="476"/>
    <n v="695"/>
    <n v="87"/>
    <m/>
    <m/>
  </r>
  <r>
    <s v="Sudeste"/>
    <x v="20"/>
    <m/>
    <s v="35"/>
    <m/>
    <m/>
    <m/>
    <x v="50"/>
    <n v="16"/>
    <n v="45919049"/>
    <n v="11043"/>
    <n v="1672"/>
    <n v="778"/>
    <n v="83"/>
    <m/>
    <m/>
  </r>
  <r>
    <s v="Sudeste"/>
    <x v="20"/>
    <m/>
    <s v="35"/>
    <m/>
    <m/>
    <m/>
    <x v="51"/>
    <n v="16"/>
    <n v="45919049"/>
    <n v="11568"/>
    <n v="525"/>
    <n v="853"/>
    <n v="75"/>
    <m/>
    <m/>
  </r>
  <r>
    <s v="Sudeste"/>
    <x v="20"/>
    <m/>
    <s v="35"/>
    <m/>
    <m/>
    <m/>
    <x v="52"/>
    <n v="16"/>
    <n v="45919049"/>
    <n v="12841"/>
    <n v="1273"/>
    <n v="928"/>
    <n v="75"/>
    <m/>
    <m/>
  </r>
  <r>
    <s v="Sudeste"/>
    <x v="20"/>
    <m/>
    <s v="35"/>
    <m/>
    <m/>
    <m/>
    <x v="53"/>
    <n v="16"/>
    <n v="45919049"/>
    <n v="13894"/>
    <n v="1053"/>
    <n v="991"/>
    <n v="63"/>
    <m/>
    <m/>
  </r>
  <r>
    <s v="Sudeste"/>
    <x v="20"/>
    <m/>
    <s v="35"/>
    <m/>
    <m/>
    <m/>
    <x v="54"/>
    <n v="17"/>
    <n v="45919049"/>
    <n v="14267"/>
    <n v="373"/>
    <n v="1015"/>
    <n v="24"/>
    <m/>
    <m/>
  </r>
  <r>
    <s v="Sudeste"/>
    <x v="20"/>
    <m/>
    <s v="35"/>
    <m/>
    <m/>
    <m/>
    <x v="55"/>
    <n v="17"/>
    <n v="45919049"/>
    <n v="14580"/>
    <n v="313"/>
    <n v="1037"/>
    <n v="22"/>
    <m/>
    <m/>
  </r>
  <r>
    <s v="Sudeste"/>
    <x v="20"/>
    <m/>
    <s v="35"/>
    <m/>
    <m/>
    <m/>
    <x v="56"/>
    <n v="17"/>
    <n v="45919049"/>
    <n v="15385"/>
    <n v="805"/>
    <n v="1093"/>
    <n v="56"/>
    <m/>
    <m/>
  </r>
  <r>
    <s v="Sudeste"/>
    <x v="20"/>
    <m/>
    <s v="35"/>
    <m/>
    <m/>
    <m/>
    <x v="57"/>
    <n v="17"/>
    <n v="45919049"/>
    <n v="15914"/>
    <n v="529"/>
    <n v="1134"/>
    <n v="41"/>
    <m/>
    <m/>
  </r>
  <r>
    <s v="Sudeste"/>
    <x v="20"/>
    <m/>
    <s v="35"/>
    <m/>
    <m/>
    <m/>
    <x v="58"/>
    <n v="17"/>
    <n v="45919049"/>
    <n v="16740"/>
    <n v="826"/>
    <n v="1345"/>
    <n v="211"/>
    <m/>
    <m/>
  </r>
  <r>
    <s v="Sudeste"/>
    <x v="20"/>
    <m/>
    <s v="35"/>
    <m/>
    <m/>
    <m/>
    <x v="59"/>
    <n v="17"/>
    <n v="45919049"/>
    <n v="17826"/>
    <n v="1086"/>
    <n v="1512"/>
    <n v="167"/>
    <m/>
    <m/>
  </r>
  <r>
    <s v="Sudeste"/>
    <x v="20"/>
    <m/>
    <s v="35"/>
    <m/>
    <m/>
    <m/>
    <x v="60"/>
    <n v="17"/>
    <n v="45919049"/>
    <n v="20004"/>
    <n v="2178"/>
    <n v="1667"/>
    <n v="155"/>
    <m/>
    <m/>
  </r>
  <r>
    <s v="Sudeste"/>
    <x v="20"/>
    <m/>
    <s v="35"/>
    <m/>
    <m/>
    <m/>
    <x v="61"/>
    <n v="18"/>
    <n v="45919049"/>
    <n v="20715"/>
    <n v="711"/>
    <n v="1700"/>
    <n v="33"/>
    <m/>
    <m/>
  </r>
  <r>
    <s v="Sudeste"/>
    <x v="20"/>
    <m/>
    <s v="35"/>
    <m/>
    <m/>
    <m/>
    <x v="62"/>
    <n v="18"/>
    <n v="45919049"/>
    <n v="21696"/>
    <n v="981"/>
    <n v="1825"/>
    <n v="125"/>
    <m/>
    <m/>
  </r>
  <r>
    <s v="Sudeste"/>
    <x v="20"/>
    <m/>
    <s v="35"/>
    <m/>
    <m/>
    <m/>
    <x v="63"/>
    <n v="18"/>
    <n v="45919049"/>
    <n v="24041"/>
    <n v="2345"/>
    <n v="2049"/>
    <n v="224"/>
    <m/>
    <m/>
  </r>
  <r>
    <s v="Sudeste"/>
    <x v="20"/>
    <m/>
    <s v="35"/>
    <m/>
    <m/>
    <m/>
    <x v="64"/>
    <n v="18"/>
    <n v="45919049"/>
    <n v="26158"/>
    <n v="2117"/>
    <n v="2247"/>
    <n v="198"/>
    <m/>
    <m/>
  </r>
  <r>
    <s v="Sudeste"/>
    <x v="20"/>
    <m/>
    <s v="35"/>
    <m/>
    <m/>
    <m/>
    <x v="65"/>
    <n v="18"/>
    <n v="45919049"/>
    <n v="28698"/>
    <n v="2540"/>
    <n v="2375"/>
    <n v="128"/>
    <m/>
    <m/>
  </r>
  <r>
    <s v="Sudeste"/>
    <x v="20"/>
    <m/>
    <s v="35"/>
    <m/>
    <m/>
    <m/>
    <x v="66"/>
    <n v="18"/>
    <n v="45919049"/>
    <n v="30374"/>
    <n v="1676"/>
    <n v="2511"/>
    <n v="136"/>
    <m/>
    <m/>
  </r>
  <r>
    <s v="Sudeste"/>
    <x v="20"/>
    <m/>
    <s v="35"/>
    <m/>
    <m/>
    <m/>
    <x v="67"/>
    <n v="18"/>
    <n v="45919049"/>
    <n v="31174"/>
    <n v="800"/>
    <n v="2586"/>
    <n v="75"/>
    <m/>
    <m/>
  </r>
  <r>
    <s v="Sudeste"/>
    <x v="20"/>
    <m/>
    <s v="35"/>
    <m/>
    <m/>
    <m/>
    <x v="68"/>
    <n v="19"/>
    <n v="45919049"/>
    <n v="31772"/>
    <n v="598"/>
    <n v="2627"/>
    <n v="41"/>
    <m/>
    <m/>
  </r>
  <r>
    <s v="Sudeste"/>
    <x v="20"/>
    <m/>
    <s v="35"/>
    <m/>
    <m/>
    <m/>
    <x v="69"/>
    <n v="19"/>
    <n v="45919049"/>
    <n v="32187"/>
    <n v="415"/>
    <n v="2654"/>
    <n v="27"/>
    <m/>
    <m/>
  </r>
  <r>
    <s v="Sudeste"/>
    <x v="20"/>
    <m/>
    <s v="35"/>
    <m/>
    <m/>
    <m/>
    <x v="70"/>
    <n v="19"/>
    <n v="45919049"/>
    <n v="34053"/>
    <n v="1866"/>
    <n v="2851"/>
    <n v="197"/>
    <m/>
    <m/>
  </r>
  <r>
    <s v="Sudeste"/>
    <x v="20"/>
    <m/>
    <s v="35"/>
    <m/>
    <m/>
    <m/>
    <x v="71"/>
    <n v="19"/>
    <n v="45919049"/>
    <n v="37853"/>
    <n v="3800"/>
    <n v="3045"/>
    <n v="194"/>
    <m/>
    <m/>
  </r>
  <r>
    <s v="Sudeste"/>
    <x v="20"/>
    <m/>
    <s v="35"/>
    <m/>
    <m/>
    <m/>
    <x v="72"/>
    <n v="19"/>
    <n v="45919049"/>
    <n v="39928"/>
    <n v="2075"/>
    <n v="3206"/>
    <n v="161"/>
    <m/>
    <m/>
  </r>
  <r>
    <s v="Sudeste"/>
    <x v="20"/>
    <m/>
    <s v="35"/>
    <m/>
    <m/>
    <m/>
    <x v="73"/>
    <n v="19"/>
    <n v="45919049"/>
    <n v="41830"/>
    <n v="1902"/>
    <n v="3416"/>
    <n v="210"/>
    <m/>
    <m/>
  </r>
  <r>
    <s v="Sudeste"/>
    <x v="20"/>
    <m/>
    <s v="35"/>
    <m/>
    <m/>
    <m/>
    <x v="74"/>
    <n v="19"/>
    <n v="45919049"/>
    <n v="44411"/>
    <n v="2581"/>
    <n v="3608"/>
    <n v="192"/>
    <m/>
    <m/>
  </r>
  <r>
    <s v="Sudeste"/>
    <x v="20"/>
    <m/>
    <s v="35"/>
    <m/>
    <m/>
    <m/>
    <x v="75"/>
    <n v="20"/>
    <n v="45919049"/>
    <n v="45444"/>
    <n v="1033"/>
    <n v="3709"/>
    <n v="101"/>
    <m/>
    <m/>
  </r>
  <r>
    <s v="Sudeste"/>
    <x v="20"/>
    <m/>
    <s v="35"/>
    <m/>
    <m/>
    <m/>
    <x v="76"/>
    <n v="20"/>
    <n v="45919049"/>
    <n v="46131"/>
    <n v="687"/>
    <n v="3743"/>
    <n v="34"/>
    <m/>
    <m/>
  </r>
  <r>
    <s v="Sudeste"/>
    <x v="20"/>
    <m/>
    <s v="35"/>
    <m/>
    <m/>
    <m/>
    <x v="77"/>
    <n v="20"/>
    <n v="45919049"/>
    <n v="47719"/>
    <n v="1588"/>
    <n v="3949"/>
    <n v="206"/>
    <m/>
    <m/>
  </r>
  <r>
    <s v="Sudeste"/>
    <x v="20"/>
    <m/>
    <s v="35"/>
    <m/>
    <m/>
    <m/>
    <x v="78"/>
    <n v="20"/>
    <n v="45919049"/>
    <n v="51097"/>
    <n v="3378"/>
    <n v="4118"/>
    <n v="169"/>
    <m/>
    <m/>
  </r>
  <r>
    <s v="Sudeste"/>
    <x v="20"/>
    <m/>
    <s v="35"/>
    <m/>
    <m/>
    <m/>
    <x v="79"/>
    <n v="20"/>
    <n v="45919049"/>
    <n v="54286"/>
    <n v="3189"/>
    <n v="4315"/>
    <n v="197"/>
    <m/>
    <m/>
  </r>
  <r>
    <s v="Sudeste"/>
    <x v="20"/>
    <m/>
    <s v="35"/>
    <m/>
    <m/>
    <m/>
    <x v="80"/>
    <n v="20"/>
    <n v="45919049"/>
    <n v="58378"/>
    <n v="4092"/>
    <n v="4501"/>
    <n v="186"/>
    <m/>
    <m/>
  </r>
  <r>
    <s v="Sudeste"/>
    <x v="20"/>
    <m/>
    <s v="35"/>
    <m/>
    <m/>
    <m/>
    <x v="81"/>
    <n v="20"/>
    <n v="45919049"/>
    <n v="61183"/>
    <n v="2805"/>
    <n v="4688"/>
    <n v="187"/>
    <m/>
    <m/>
  </r>
  <r>
    <s v="Sudeste"/>
    <x v="20"/>
    <m/>
    <s v="35"/>
    <m/>
    <m/>
    <m/>
    <x v="82"/>
    <n v="21"/>
    <n v="45919049"/>
    <n v="62345"/>
    <n v="1162"/>
    <n v="4782"/>
    <n v="94"/>
    <m/>
    <m/>
  </r>
  <r>
    <s v="Sudeste"/>
    <x v="20"/>
    <m/>
    <s v="35"/>
    <m/>
    <m/>
    <m/>
    <x v="83"/>
    <n v="21"/>
    <n v="45919049"/>
    <n v="63066"/>
    <n v="721"/>
    <n v="4823"/>
    <n v="41"/>
    <m/>
    <m/>
  </r>
  <r>
    <s v="Sudeste"/>
    <x v="20"/>
    <m/>
    <s v="35"/>
    <m/>
    <m/>
    <m/>
    <x v="84"/>
    <n v="21"/>
    <n v="45919049"/>
    <n v="65995"/>
    <n v="2929"/>
    <n v="5147"/>
    <n v="324"/>
    <m/>
    <m/>
  </r>
  <r>
    <s v="Sudeste"/>
    <x v="20"/>
    <m/>
    <s v="35"/>
    <m/>
    <m/>
    <m/>
    <x v="85"/>
    <n v="21"/>
    <n v="45919049"/>
    <n v="69859"/>
    <n v="3864"/>
    <n v="5363"/>
    <n v="216"/>
    <m/>
    <m/>
  </r>
  <r>
    <s v="Sudeste"/>
    <x v="20"/>
    <m/>
    <s v="35"/>
    <m/>
    <m/>
    <m/>
    <x v="86"/>
    <n v="21"/>
    <n v="45919049"/>
    <n v="73739"/>
    <n v="3880"/>
    <n v="5558"/>
    <n v="195"/>
    <m/>
    <m/>
  </r>
  <r>
    <s v="Sudeste"/>
    <x v="20"/>
    <m/>
    <s v="35"/>
    <m/>
    <m/>
    <m/>
    <x v="87"/>
    <n v="21"/>
    <n v="45919049"/>
    <n v="76871"/>
    <n v="3132"/>
    <n v="5773"/>
    <n v="215"/>
    <m/>
    <m/>
  </r>
  <r>
    <s v="Sudeste"/>
    <x v="20"/>
    <m/>
    <s v="35"/>
    <m/>
    <m/>
    <m/>
    <x v="88"/>
    <n v="21"/>
    <n v="45919049"/>
    <n v="80558"/>
    <n v="3687"/>
    <n v="6045"/>
    <n v="272"/>
    <m/>
    <m/>
  </r>
  <r>
    <s v="Sudeste"/>
    <x v="20"/>
    <m/>
    <s v="35"/>
    <m/>
    <m/>
    <m/>
    <x v="89"/>
    <n v="22"/>
    <n v="45919049"/>
    <n v="82161"/>
    <n v="1603"/>
    <n v="6163"/>
    <n v="118"/>
    <m/>
    <m/>
  </r>
  <r>
    <s v="Sudeste"/>
    <x v="20"/>
    <m/>
    <s v="35"/>
    <m/>
    <m/>
    <m/>
    <x v="90"/>
    <n v="22"/>
    <n v="45919049"/>
    <n v="83625"/>
    <n v="1464"/>
    <n v="6220"/>
    <n v="57"/>
    <m/>
    <m/>
  </r>
  <r>
    <s v="Sudeste"/>
    <x v="20"/>
    <m/>
    <s v="35"/>
    <m/>
    <m/>
    <m/>
    <x v="91"/>
    <n v="22"/>
    <n v="45919049"/>
    <n v="86017"/>
    <n v="2392"/>
    <n v="6423"/>
    <n v="203"/>
    <m/>
    <m/>
  </r>
  <r>
    <s v="Sudeste"/>
    <x v="20"/>
    <m/>
    <s v="35"/>
    <m/>
    <m/>
    <m/>
    <x v="92"/>
    <n v="22"/>
    <n v="45919049"/>
    <n v="89483"/>
    <n v="3466"/>
    <n v="6712"/>
    <n v="289"/>
    <m/>
    <m/>
  </r>
  <r>
    <s v="Sudeste"/>
    <x v="20"/>
    <m/>
    <s v="35"/>
    <m/>
    <m/>
    <m/>
    <x v="93"/>
    <n v="22"/>
    <n v="45919049"/>
    <n v="95865"/>
    <n v="6382"/>
    <n v="6980"/>
    <n v="268"/>
    <m/>
    <m/>
  </r>
  <r>
    <s v="Sudeste"/>
    <x v="20"/>
    <m/>
    <s v="35"/>
    <m/>
    <m/>
    <m/>
    <x v="94"/>
    <n v="22"/>
    <n v="45919049"/>
    <n v="101556"/>
    <n v="5691"/>
    <n v="7275"/>
    <n v="295"/>
    <m/>
    <m/>
  </r>
  <r>
    <s v="Sudeste"/>
    <x v="20"/>
    <m/>
    <s v="35"/>
    <m/>
    <m/>
    <m/>
    <x v="95"/>
    <n v="22"/>
    <n v="45919049"/>
    <n v="107142"/>
    <n v="5586"/>
    <n v="7532"/>
    <n v="257"/>
    <m/>
    <m/>
  </r>
  <r>
    <s v="Sudeste"/>
    <x v="20"/>
    <m/>
    <s v="35"/>
    <m/>
    <m/>
    <m/>
    <x v="96"/>
    <n v="23"/>
    <n v="45919049"/>
    <n v="109698"/>
    <n v="2556"/>
    <n v="7615"/>
    <n v="83"/>
    <m/>
    <m/>
  </r>
  <r>
    <s v="Sudeste"/>
    <x v="20"/>
    <m/>
    <s v="35"/>
    <m/>
    <m/>
    <m/>
    <x v="97"/>
    <n v="23"/>
    <n v="45919049"/>
    <n v="111296"/>
    <n v="1598"/>
    <n v="7667"/>
    <n v="52"/>
    <m/>
    <m/>
  </r>
  <r>
    <s v="Sudeste"/>
    <x v="20"/>
    <m/>
    <s v="35"/>
    <m/>
    <m/>
    <m/>
    <x v="98"/>
    <n v="23"/>
    <n v="45919049"/>
    <n v="118295"/>
    <n v="6999"/>
    <n v="7994"/>
    <n v="327"/>
    <m/>
    <m/>
  </r>
  <r>
    <s v="Sudeste"/>
    <x v="20"/>
    <m/>
    <s v="35"/>
    <m/>
    <m/>
    <m/>
    <x v="99"/>
    <n v="23"/>
    <n v="45919049"/>
    <n v="123483"/>
    <n v="5188"/>
    <n v="8276"/>
    <n v="282"/>
    <m/>
    <m/>
  </r>
  <r>
    <s v="Sudeste"/>
    <x v="20"/>
    <m/>
    <s v="35"/>
    <m/>
    <m/>
    <m/>
    <x v="100"/>
    <n v="23"/>
    <n v="45919049"/>
    <n v="129200"/>
    <n v="5717"/>
    <n v="8560"/>
    <n v="284"/>
    <m/>
    <m/>
  </r>
  <r>
    <s v="Sudeste"/>
    <x v="20"/>
    <m/>
    <s v="35"/>
    <m/>
    <m/>
    <m/>
    <x v="101"/>
    <n v="23"/>
    <n v="45919049"/>
    <n v="134565"/>
    <n v="5365"/>
    <n v="8842"/>
    <n v="282"/>
    <m/>
    <m/>
  </r>
  <r>
    <s v="Sudeste"/>
    <x v="20"/>
    <m/>
    <s v="35"/>
    <m/>
    <m/>
    <m/>
    <x v="102"/>
    <n v="23"/>
    <n v="45919049"/>
    <n v="140549"/>
    <n v="5984"/>
    <n v="9058"/>
    <n v="216"/>
    <m/>
    <m/>
  </r>
  <r>
    <s v="Sudeste"/>
    <x v="20"/>
    <m/>
    <s v="35"/>
    <m/>
    <m/>
    <m/>
    <x v="103"/>
    <n v="24"/>
    <n v="45919049"/>
    <n v="143073"/>
    <n v="2524"/>
    <n v="9145"/>
    <n v="87"/>
    <m/>
    <m/>
  </r>
  <r>
    <s v="Sudeste"/>
    <x v="20"/>
    <m/>
    <s v="35"/>
    <m/>
    <m/>
    <m/>
    <x v="104"/>
    <n v="24"/>
    <n v="45919049"/>
    <n v="144593"/>
    <n v="1520"/>
    <n v="9188"/>
    <n v="43"/>
    <m/>
    <m/>
  </r>
  <r>
    <s v="Sudeste"/>
    <x v="20"/>
    <m/>
    <s v="35"/>
    <m/>
    <m/>
    <m/>
    <x v="105"/>
    <n v="24"/>
    <n v="45919049"/>
    <n v="150138"/>
    <n v="5545"/>
    <n v="9522"/>
    <n v="334"/>
    <m/>
    <m/>
  </r>
  <r>
    <s v="Sudeste"/>
    <x v="20"/>
    <m/>
    <s v="35"/>
    <m/>
    <m/>
    <m/>
    <x v="106"/>
    <n v="24"/>
    <n v="45919049"/>
    <n v="156316"/>
    <n v="6178"/>
    <n v="9862"/>
    <n v="340"/>
    <m/>
    <m/>
  </r>
  <r>
    <s v="Sudeste"/>
    <x v="20"/>
    <m/>
    <s v="35"/>
    <m/>
    <m/>
    <m/>
    <x v="107"/>
    <n v="24"/>
    <n v="45919049"/>
    <n v="162520"/>
    <n v="6204"/>
    <n v="10145"/>
    <n v="283"/>
    <m/>
    <m/>
  </r>
  <r>
    <s v="Sudeste"/>
    <x v="20"/>
    <m/>
    <s v="35"/>
    <m/>
    <m/>
    <m/>
    <x v="108"/>
    <n v="24"/>
    <n v="45919049"/>
    <n v="167900"/>
    <n v="5380"/>
    <n v="10368"/>
    <n v="223"/>
    <m/>
    <m/>
  </r>
  <r>
    <s v="Sudeste"/>
    <x v="20"/>
    <m/>
    <s v="35"/>
    <m/>
    <m/>
    <m/>
    <x v="109"/>
    <n v="24"/>
    <n v="45919049"/>
    <n v="172875"/>
    <n v="4975"/>
    <n v="10581"/>
    <n v="213"/>
    <m/>
    <m/>
  </r>
  <r>
    <s v="Sudeste"/>
    <x v="20"/>
    <m/>
    <s v="35"/>
    <m/>
    <m/>
    <m/>
    <x v="110"/>
    <n v="25"/>
    <n v="45919049"/>
    <n v="178202"/>
    <n v="5327"/>
    <n v="10694"/>
    <n v="113"/>
    <m/>
    <m/>
  </r>
  <r>
    <s v="Sudeste"/>
    <x v="20"/>
    <m/>
    <s v="35"/>
    <m/>
    <m/>
    <m/>
    <x v="111"/>
    <n v="25"/>
    <n v="45919049"/>
    <n v="181460"/>
    <n v="3258"/>
    <n v="10767"/>
    <n v="73"/>
    <m/>
    <m/>
  </r>
  <r>
    <s v="Sudeste"/>
    <x v="20"/>
    <m/>
    <s v="35"/>
    <m/>
    <m/>
    <m/>
    <x v="112"/>
    <n v="25"/>
    <n v="45919049"/>
    <n v="190285"/>
    <n v="8825"/>
    <n v="11132"/>
    <n v="365"/>
    <m/>
    <m/>
  </r>
  <r>
    <s v="Sudeste"/>
    <x v="20"/>
    <m/>
    <s v="35"/>
    <m/>
    <m/>
    <m/>
    <x v="113"/>
    <n v="25"/>
    <n v="45919049"/>
    <n v="191517"/>
    <n v="1232"/>
    <n v="11521"/>
    <n v="389"/>
    <m/>
    <m/>
  </r>
  <r>
    <s v="Sudeste"/>
    <x v="20"/>
    <m/>
    <s v="35"/>
    <m/>
    <m/>
    <m/>
    <x v="114"/>
    <n v="25"/>
    <n v="45919049"/>
    <n v="192628"/>
    <n v="1111"/>
    <n v="11846"/>
    <n v="325"/>
    <m/>
    <m/>
  </r>
  <r>
    <s v="Sudeste"/>
    <x v="20"/>
    <m/>
    <s v="35"/>
    <m/>
    <m/>
    <m/>
    <x v="115"/>
    <n v="25"/>
    <n v="45919049"/>
    <n v="211658"/>
    <n v="19030"/>
    <n v="12232"/>
    <n v="386"/>
    <m/>
    <m/>
  </r>
  <r>
    <s v="Sudeste"/>
    <x v="20"/>
    <m/>
    <s v="35"/>
    <m/>
    <m/>
    <m/>
    <x v="116"/>
    <n v="25"/>
    <n v="45919049"/>
    <n v="215793"/>
    <n v="4135"/>
    <n v="12494"/>
    <n v="262"/>
    <m/>
    <m/>
  </r>
  <r>
    <s v="Sudeste"/>
    <x v="20"/>
    <m/>
    <s v="35"/>
    <m/>
    <m/>
    <m/>
    <x v="117"/>
    <n v="26"/>
    <n v="45919049"/>
    <n v="219185"/>
    <n v="3392"/>
    <n v="12588"/>
    <n v="94"/>
    <m/>
    <m/>
  </r>
  <r>
    <s v="Sudeste"/>
    <x v="20"/>
    <m/>
    <s v="35"/>
    <m/>
    <m/>
    <m/>
    <x v="118"/>
    <n v="26"/>
    <n v="45919049"/>
    <n v="221973"/>
    <n v="2788"/>
    <n v="12634"/>
    <n v="46"/>
    <m/>
    <m/>
  </r>
  <r>
    <s v="Sudeste"/>
    <x v="20"/>
    <m/>
    <s v="35"/>
    <m/>
    <m/>
    <m/>
    <x v="119"/>
    <n v="26"/>
    <n v="45919049"/>
    <n v="229475"/>
    <n v="7502"/>
    <n v="13068"/>
    <n v="434"/>
    <m/>
    <m/>
  </r>
  <r>
    <s v="Sudeste"/>
    <x v="20"/>
    <m/>
    <s v="35"/>
    <m/>
    <m/>
    <m/>
    <x v="120"/>
    <n v="26"/>
    <n v="45919049"/>
    <n v="238822"/>
    <n v="9347"/>
    <n v="13352"/>
    <n v="284"/>
    <m/>
    <m/>
  </r>
  <r>
    <s v="Sudeste"/>
    <x v="20"/>
    <m/>
    <s v="35"/>
    <m/>
    <m/>
    <m/>
    <x v="121"/>
    <n v="26"/>
    <n v="45919049"/>
    <n v="248587"/>
    <n v="9765"/>
    <n v="13759"/>
    <n v="407"/>
    <m/>
    <m/>
  </r>
  <r>
    <s v="Sudeste"/>
    <x v="20"/>
    <m/>
    <s v="35"/>
    <m/>
    <m/>
    <m/>
    <x v="122"/>
    <n v="26"/>
    <n v="45919049"/>
    <n v="258508"/>
    <n v="9921"/>
    <n v="13966"/>
    <n v="207"/>
    <m/>
    <m/>
  </r>
  <r>
    <s v="Sudeste"/>
    <x v="20"/>
    <m/>
    <s v="35"/>
    <m/>
    <m/>
    <m/>
    <x v="123"/>
    <n v="26"/>
    <n v="45919049"/>
    <n v="265581"/>
    <n v="7073"/>
    <n v="14263"/>
    <n v="297"/>
    <m/>
    <m/>
  </r>
  <r>
    <s v="Sudeste"/>
    <x v="20"/>
    <m/>
    <s v="35"/>
    <m/>
    <m/>
    <m/>
    <x v="124"/>
    <n v="27"/>
    <n v="45919049"/>
    <n v="271737"/>
    <n v="6156"/>
    <n v="14338"/>
    <n v="75"/>
    <m/>
    <m/>
  </r>
  <r>
    <s v="Sudeste"/>
    <x v="20"/>
    <m/>
    <s v="35"/>
    <m/>
    <m/>
    <m/>
    <x v="125"/>
    <n v="27"/>
    <n v="45919049"/>
    <n v="275145"/>
    <n v="3408"/>
    <n v="14398"/>
    <n v="60"/>
    <m/>
    <m/>
  </r>
  <r>
    <s v="Sudeste"/>
    <x v="20"/>
    <m/>
    <s v="35"/>
    <m/>
    <m/>
    <m/>
    <x v="126"/>
    <n v="27"/>
    <n v="45919049"/>
    <n v="281380"/>
    <n v="6235"/>
    <n v="14763"/>
    <n v="365"/>
    <m/>
    <m/>
  </r>
  <r>
    <s v="Sudeste"/>
    <x v="20"/>
    <m/>
    <s v="35"/>
    <m/>
    <m/>
    <m/>
    <x v="127"/>
    <n v="27"/>
    <n v="45919049"/>
    <n v="289935"/>
    <n v="8555"/>
    <n v="15030"/>
    <n v="267"/>
    <m/>
    <m/>
  </r>
  <r>
    <s v="Sudeste"/>
    <x v="20"/>
    <m/>
    <s v="35"/>
    <m/>
    <m/>
    <m/>
    <x v="128"/>
    <n v="27"/>
    <n v="45919049"/>
    <n v="302179"/>
    <n v="12244"/>
    <n v="15351"/>
    <n v="321"/>
    <m/>
    <m/>
  </r>
  <r>
    <s v="Sudeste"/>
    <x v="20"/>
    <m/>
    <s v="35"/>
    <m/>
    <m/>
    <m/>
    <x v="129"/>
    <n v="27"/>
    <n v="45919049"/>
    <n v="310702"/>
    <n v="8523"/>
    <n v="15694"/>
    <n v="343"/>
    <m/>
    <m/>
  </r>
  <r>
    <s v="Sudeste"/>
    <x v="20"/>
    <m/>
    <s v="35"/>
    <m/>
    <m/>
    <m/>
    <x v="130"/>
    <n v="27"/>
    <n v="45919049"/>
    <n v="312530"/>
    <n v="1828"/>
    <n v="15996"/>
    <n v="302"/>
    <m/>
    <m/>
  </r>
  <r>
    <s v="Sudeste"/>
    <x v="20"/>
    <m/>
    <s v="35"/>
    <m/>
    <m/>
    <m/>
    <x v="131"/>
    <n v="28"/>
    <n v="45919049"/>
    <n v="320179"/>
    <n v="7649"/>
    <n v="16078"/>
    <n v="82"/>
    <m/>
    <m/>
  </r>
  <r>
    <s v="Sudeste"/>
    <x v="20"/>
    <m/>
    <s v="35"/>
    <m/>
    <m/>
    <m/>
    <x v="132"/>
    <n v="28"/>
    <n v="45919049"/>
    <n v="323070"/>
    <n v="2891"/>
    <n v="16134"/>
    <n v="56"/>
    <m/>
    <m/>
  </r>
  <r>
    <s v="Sudeste"/>
    <x v="20"/>
    <m/>
    <s v="35"/>
    <m/>
    <m/>
    <m/>
    <x v="133"/>
    <n v="28"/>
    <n v="45919049"/>
    <n v="332708"/>
    <n v="9638"/>
    <n v="16475"/>
    <n v="341"/>
    <m/>
    <m/>
  </r>
  <r>
    <s v="Sudeste"/>
    <x v="20"/>
    <m/>
    <s v="35"/>
    <m/>
    <m/>
    <m/>
    <x v="134"/>
    <n v="28"/>
    <n v="45919049"/>
    <n v="341365"/>
    <n v="8657"/>
    <n v="16788"/>
    <n v="313"/>
    <m/>
    <m/>
  </r>
  <r>
    <s v="Sul"/>
    <x v="21"/>
    <m/>
    <s v="41"/>
    <m/>
    <m/>
    <m/>
    <x v="0"/>
    <n v="9"/>
    <n v="11433957"/>
    <n v="0"/>
    <n v="0"/>
    <n v="0"/>
    <n v="0"/>
    <m/>
    <m/>
  </r>
  <r>
    <s v="Sul"/>
    <x v="21"/>
    <m/>
    <s v="41"/>
    <m/>
    <m/>
    <m/>
    <x v="1"/>
    <n v="9"/>
    <n v="11433957"/>
    <n v="0"/>
    <n v="0"/>
    <n v="0"/>
    <n v="0"/>
    <m/>
    <m/>
  </r>
  <r>
    <s v="Sul"/>
    <x v="21"/>
    <m/>
    <s v="41"/>
    <m/>
    <m/>
    <m/>
    <x v="2"/>
    <n v="9"/>
    <n v="11433957"/>
    <n v="0"/>
    <n v="0"/>
    <n v="0"/>
    <n v="0"/>
    <m/>
    <m/>
  </r>
  <r>
    <s v="Sul"/>
    <x v="21"/>
    <m/>
    <s v="41"/>
    <m/>
    <m/>
    <m/>
    <x v="3"/>
    <n v="9"/>
    <n v="11433957"/>
    <n v="0"/>
    <n v="0"/>
    <n v="0"/>
    <n v="0"/>
    <m/>
    <m/>
  </r>
  <r>
    <s v="Sul"/>
    <x v="21"/>
    <m/>
    <s v="41"/>
    <m/>
    <m/>
    <m/>
    <x v="4"/>
    <n v="9"/>
    <n v="11433957"/>
    <n v="0"/>
    <n v="0"/>
    <n v="0"/>
    <n v="0"/>
    <m/>
    <m/>
  </r>
  <r>
    <s v="Sul"/>
    <x v="21"/>
    <m/>
    <s v="41"/>
    <m/>
    <m/>
    <m/>
    <x v="5"/>
    <n v="10"/>
    <n v="11433957"/>
    <n v="0"/>
    <n v="0"/>
    <n v="0"/>
    <n v="0"/>
    <m/>
    <m/>
  </r>
  <r>
    <s v="Sul"/>
    <x v="21"/>
    <m/>
    <s v="41"/>
    <m/>
    <m/>
    <m/>
    <x v="6"/>
    <n v="10"/>
    <n v="11433957"/>
    <n v="0"/>
    <n v="0"/>
    <n v="0"/>
    <n v="0"/>
    <m/>
    <m/>
  </r>
  <r>
    <s v="Sul"/>
    <x v="21"/>
    <m/>
    <s v="41"/>
    <m/>
    <m/>
    <m/>
    <x v="7"/>
    <n v="10"/>
    <n v="11433957"/>
    <n v="0"/>
    <n v="0"/>
    <n v="0"/>
    <n v="0"/>
    <m/>
    <m/>
  </r>
  <r>
    <s v="Sul"/>
    <x v="21"/>
    <m/>
    <s v="41"/>
    <m/>
    <m/>
    <m/>
    <x v="8"/>
    <n v="10"/>
    <n v="11433957"/>
    <n v="0"/>
    <n v="0"/>
    <n v="0"/>
    <n v="0"/>
    <m/>
    <m/>
  </r>
  <r>
    <s v="Sul"/>
    <x v="21"/>
    <m/>
    <s v="41"/>
    <m/>
    <m/>
    <m/>
    <x v="9"/>
    <n v="10"/>
    <n v="11433957"/>
    <n v="0"/>
    <n v="0"/>
    <n v="0"/>
    <n v="0"/>
    <m/>
    <m/>
  </r>
  <r>
    <s v="Sul"/>
    <x v="21"/>
    <m/>
    <s v="41"/>
    <m/>
    <m/>
    <m/>
    <x v="10"/>
    <n v="10"/>
    <n v="11433957"/>
    <n v="0"/>
    <n v="0"/>
    <n v="0"/>
    <n v="0"/>
    <m/>
    <m/>
  </r>
  <r>
    <s v="Sul"/>
    <x v="21"/>
    <m/>
    <s v="41"/>
    <m/>
    <m/>
    <m/>
    <x v="11"/>
    <n v="10"/>
    <n v="11433957"/>
    <n v="0"/>
    <n v="0"/>
    <n v="0"/>
    <n v="0"/>
    <m/>
    <m/>
  </r>
  <r>
    <s v="Sul"/>
    <x v="21"/>
    <m/>
    <s v="41"/>
    <m/>
    <m/>
    <m/>
    <x v="12"/>
    <n v="11"/>
    <n v="11433957"/>
    <n v="0"/>
    <n v="0"/>
    <n v="0"/>
    <n v="0"/>
    <m/>
    <m/>
  </r>
  <r>
    <s v="Sul"/>
    <x v="21"/>
    <m/>
    <s v="41"/>
    <m/>
    <m/>
    <m/>
    <x v="13"/>
    <n v="11"/>
    <n v="11433957"/>
    <n v="0"/>
    <n v="0"/>
    <n v="0"/>
    <n v="0"/>
    <m/>
    <m/>
  </r>
  <r>
    <s v="Sul"/>
    <x v="21"/>
    <m/>
    <s v="41"/>
    <m/>
    <m/>
    <m/>
    <x v="14"/>
    <n v="11"/>
    <n v="11433957"/>
    <n v="0"/>
    <n v="0"/>
    <n v="0"/>
    <n v="0"/>
    <m/>
    <m/>
  </r>
  <r>
    <s v="Sul"/>
    <x v="21"/>
    <m/>
    <s v="41"/>
    <m/>
    <m/>
    <m/>
    <x v="15"/>
    <n v="11"/>
    <n v="11433957"/>
    <n v="0"/>
    <n v="0"/>
    <n v="0"/>
    <n v="0"/>
    <m/>
    <m/>
  </r>
  <r>
    <s v="Sul"/>
    <x v="21"/>
    <m/>
    <s v="41"/>
    <m/>
    <m/>
    <m/>
    <x v="16"/>
    <n v="11"/>
    <n v="11433957"/>
    <n v="6"/>
    <n v="6"/>
    <n v="0"/>
    <n v="0"/>
    <m/>
    <m/>
  </r>
  <r>
    <s v="Sul"/>
    <x v="21"/>
    <m/>
    <s v="41"/>
    <m/>
    <m/>
    <m/>
    <x v="17"/>
    <n v="11"/>
    <n v="11433957"/>
    <n v="6"/>
    <n v="0"/>
    <n v="0"/>
    <n v="0"/>
    <m/>
    <m/>
  </r>
  <r>
    <s v="Sul"/>
    <x v="21"/>
    <m/>
    <s v="41"/>
    <m/>
    <m/>
    <m/>
    <x v="18"/>
    <n v="11"/>
    <n v="11433957"/>
    <n v="6"/>
    <n v="0"/>
    <n v="0"/>
    <n v="0"/>
    <m/>
    <m/>
  </r>
  <r>
    <s v="Sul"/>
    <x v="21"/>
    <m/>
    <s v="41"/>
    <m/>
    <m/>
    <m/>
    <x v="19"/>
    <n v="12"/>
    <n v="11433957"/>
    <n v="6"/>
    <n v="0"/>
    <n v="0"/>
    <n v="0"/>
    <m/>
    <m/>
  </r>
  <r>
    <s v="Sul"/>
    <x v="21"/>
    <m/>
    <s v="41"/>
    <m/>
    <m/>
    <m/>
    <x v="20"/>
    <n v="12"/>
    <n v="11433957"/>
    <n v="6"/>
    <n v="0"/>
    <n v="0"/>
    <n v="0"/>
    <m/>
    <m/>
  </r>
  <r>
    <s v="Sul"/>
    <x v="21"/>
    <m/>
    <s v="41"/>
    <m/>
    <m/>
    <m/>
    <x v="21"/>
    <n v="12"/>
    <n v="11433957"/>
    <n v="6"/>
    <n v="0"/>
    <n v="0"/>
    <n v="0"/>
    <m/>
    <m/>
  </r>
  <r>
    <s v="Sul"/>
    <x v="21"/>
    <m/>
    <s v="41"/>
    <m/>
    <m/>
    <m/>
    <x v="22"/>
    <n v="12"/>
    <n v="11433957"/>
    <n v="13"/>
    <n v="7"/>
    <n v="0"/>
    <n v="0"/>
    <m/>
    <m/>
  </r>
  <r>
    <s v="Sul"/>
    <x v="21"/>
    <m/>
    <s v="41"/>
    <m/>
    <m/>
    <m/>
    <x v="23"/>
    <n v="12"/>
    <n v="11433957"/>
    <n v="23"/>
    <n v="10"/>
    <n v="0"/>
    <n v="0"/>
    <m/>
    <m/>
  </r>
  <r>
    <s v="Sul"/>
    <x v="21"/>
    <m/>
    <s v="41"/>
    <m/>
    <m/>
    <m/>
    <x v="24"/>
    <n v="12"/>
    <n v="11433957"/>
    <n v="32"/>
    <n v="9"/>
    <n v="0"/>
    <n v="0"/>
    <m/>
    <m/>
  </r>
  <r>
    <s v="Sul"/>
    <x v="21"/>
    <m/>
    <s v="41"/>
    <m/>
    <m/>
    <m/>
    <x v="25"/>
    <n v="12"/>
    <n v="11433957"/>
    <n v="43"/>
    <n v="11"/>
    <n v="0"/>
    <n v="0"/>
    <m/>
    <m/>
  </r>
  <r>
    <s v="Sul"/>
    <x v="21"/>
    <m/>
    <s v="41"/>
    <m/>
    <m/>
    <m/>
    <x v="26"/>
    <n v="13"/>
    <n v="11433957"/>
    <n v="50"/>
    <n v="7"/>
    <n v="0"/>
    <n v="0"/>
    <m/>
    <m/>
  </r>
  <r>
    <s v="Sul"/>
    <x v="21"/>
    <m/>
    <s v="41"/>
    <m/>
    <m/>
    <m/>
    <x v="27"/>
    <n v="13"/>
    <n v="11433957"/>
    <n v="56"/>
    <n v="6"/>
    <n v="0"/>
    <n v="0"/>
    <m/>
    <m/>
  </r>
  <r>
    <s v="Sul"/>
    <x v="21"/>
    <m/>
    <s v="41"/>
    <m/>
    <m/>
    <m/>
    <x v="28"/>
    <n v="13"/>
    <n v="11433957"/>
    <n v="65"/>
    <n v="9"/>
    <n v="0"/>
    <n v="0"/>
    <m/>
    <m/>
  </r>
  <r>
    <s v="Sul"/>
    <x v="21"/>
    <m/>
    <s v="41"/>
    <m/>
    <m/>
    <m/>
    <x v="29"/>
    <n v="13"/>
    <n v="11433957"/>
    <n v="81"/>
    <n v="16"/>
    <n v="0"/>
    <n v="0"/>
    <m/>
    <m/>
  </r>
  <r>
    <s v="Sul"/>
    <x v="21"/>
    <m/>
    <s v="41"/>
    <m/>
    <m/>
    <m/>
    <x v="30"/>
    <n v="13"/>
    <n v="11433957"/>
    <n v="102"/>
    <n v="21"/>
    <n v="0"/>
    <n v="0"/>
    <m/>
    <m/>
  </r>
  <r>
    <s v="Sul"/>
    <x v="21"/>
    <m/>
    <s v="41"/>
    <m/>
    <m/>
    <m/>
    <x v="31"/>
    <n v="13"/>
    <n v="11433957"/>
    <n v="119"/>
    <n v="17"/>
    <n v="2"/>
    <n v="2"/>
    <m/>
    <m/>
  </r>
  <r>
    <s v="Sul"/>
    <x v="21"/>
    <m/>
    <s v="41"/>
    <m/>
    <m/>
    <m/>
    <x v="32"/>
    <n v="13"/>
    <n v="11433957"/>
    <n v="133"/>
    <n v="14"/>
    <n v="2"/>
    <n v="0"/>
    <m/>
    <m/>
  </r>
  <r>
    <s v="Sul"/>
    <x v="21"/>
    <m/>
    <s v="41"/>
    <m/>
    <m/>
    <m/>
    <x v="33"/>
    <n v="14"/>
    <n v="11433957"/>
    <n v="148"/>
    <n v="15"/>
    <n v="2"/>
    <n v="0"/>
    <m/>
    <m/>
  </r>
  <r>
    <s v="Sul"/>
    <x v="21"/>
    <m/>
    <s v="41"/>
    <m/>
    <m/>
    <m/>
    <x v="34"/>
    <n v="14"/>
    <n v="11433957"/>
    <n v="155"/>
    <n v="7"/>
    <n v="3"/>
    <n v="1"/>
    <m/>
    <m/>
  </r>
  <r>
    <s v="Sul"/>
    <x v="21"/>
    <m/>
    <s v="41"/>
    <m/>
    <m/>
    <m/>
    <x v="35"/>
    <n v="14"/>
    <n v="11433957"/>
    <n v="179"/>
    <n v="24"/>
    <n v="3"/>
    <n v="0"/>
    <m/>
    <m/>
  </r>
  <r>
    <s v="Sul"/>
    <x v="21"/>
    <m/>
    <s v="41"/>
    <m/>
    <m/>
    <m/>
    <x v="36"/>
    <n v="14"/>
    <n v="11433957"/>
    <n v="224"/>
    <n v="45"/>
    <n v="3"/>
    <n v="0"/>
    <m/>
    <m/>
  </r>
  <r>
    <s v="Sul"/>
    <x v="21"/>
    <m/>
    <s v="41"/>
    <m/>
    <m/>
    <m/>
    <x v="37"/>
    <n v="14"/>
    <n v="11433957"/>
    <n v="252"/>
    <n v="28"/>
    <n v="4"/>
    <n v="1"/>
    <m/>
    <m/>
  </r>
  <r>
    <s v="Sul"/>
    <x v="21"/>
    <m/>
    <s v="41"/>
    <m/>
    <m/>
    <m/>
    <x v="38"/>
    <n v="14"/>
    <n v="11433957"/>
    <n v="301"/>
    <n v="49"/>
    <n v="4"/>
    <n v="0"/>
    <m/>
    <m/>
  </r>
  <r>
    <s v="Sul"/>
    <x v="21"/>
    <m/>
    <s v="41"/>
    <m/>
    <m/>
    <m/>
    <x v="39"/>
    <n v="14"/>
    <n v="11433957"/>
    <n v="395"/>
    <n v="94"/>
    <n v="6"/>
    <n v="2"/>
    <m/>
    <m/>
  </r>
  <r>
    <s v="Sul"/>
    <x v="21"/>
    <m/>
    <s v="41"/>
    <m/>
    <m/>
    <m/>
    <x v="40"/>
    <n v="15"/>
    <n v="11433957"/>
    <n v="438"/>
    <n v="43"/>
    <n v="9"/>
    <n v="3"/>
    <m/>
    <m/>
  </r>
  <r>
    <s v="Sul"/>
    <x v="21"/>
    <m/>
    <s v="41"/>
    <m/>
    <m/>
    <m/>
    <x v="41"/>
    <n v="15"/>
    <n v="11433957"/>
    <n v="458"/>
    <n v="20"/>
    <n v="11"/>
    <n v="2"/>
    <m/>
    <m/>
  </r>
  <r>
    <s v="Sul"/>
    <x v="21"/>
    <m/>
    <s v="41"/>
    <m/>
    <m/>
    <m/>
    <x v="42"/>
    <n v="15"/>
    <n v="11433957"/>
    <n v="503"/>
    <n v="45"/>
    <n v="15"/>
    <n v="4"/>
    <m/>
    <m/>
  </r>
  <r>
    <s v="Sul"/>
    <x v="21"/>
    <m/>
    <s v="41"/>
    <m/>
    <m/>
    <m/>
    <x v="43"/>
    <n v="15"/>
    <n v="11433957"/>
    <n v="539"/>
    <n v="36"/>
    <n v="17"/>
    <n v="2"/>
    <m/>
    <m/>
  </r>
  <r>
    <s v="Sul"/>
    <x v="21"/>
    <m/>
    <s v="41"/>
    <m/>
    <m/>
    <m/>
    <x v="44"/>
    <n v="15"/>
    <n v="11433957"/>
    <n v="609"/>
    <n v="70"/>
    <n v="22"/>
    <n v="5"/>
    <m/>
    <m/>
  </r>
  <r>
    <s v="Sul"/>
    <x v="21"/>
    <m/>
    <s v="41"/>
    <m/>
    <m/>
    <m/>
    <x v="45"/>
    <n v="15"/>
    <n v="11433957"/>
    <n v="643"/>
    <n v="34"/>
    <n v="25"/>
    <n v="3"/>
    <m/>
    <m/>
  </r>
  <r>
    <s v="Sul"/>
    <x v="21"/>
    <m/>
    <s v="41"/>
    <m/>
    <m/>
    <m/>
    <x v="46"/>
    <n v="15"/>
    <n v="11433957"/>
    <n v="676"/>
    <n v="33"/>
    <n v="26"/>
    <n v="1"/>
    <m/>
    <m/>
  </r>
  <r>
    <s v="Sul"/>
    <x v="21"/>
    <m/>
    <s v="41"/>
    <m/>
    <m/>
    <m/>
    <x v="47"/>
    <n v="16"/>
    <n v="11433957"/>
    <n v="738"/>
    <n v="62"/>
    <n v="30"/>
    <n v="4"/>
    <m/>
    <m/>
  </r>
  <r>
    <s v="Sul"/>
    <x v="21"/>
    <m/>
    <s v="41"/>
    <m/>
    <m/>
    <m/>
    <x v="48"/>
    <n v="16"/>
    <n v="11433957"/>
    <n v="756"/>
    <n v="18"/>
    <n v="31"/>
    <n v="1"/>
    <m/>
    <m/>
  </r>
  <r>
    <s v="Sul"/>
    <x v="21"/>
    <m/>
    <s v="41"/>
    <m/>
    <m/>
    <m/>
    <x v="49"/>
    <n v="16"/>
    <n v="11433957"/>
    <n v="791"/>
    <n v="35"/>
    <n v="36"/>
    <n v="5"/>
    <m/>
    <m/>
  </r>
  <r>
    <s v="Sul"/>
    <x v="21"/>
    <m/>
    <s v="41"/>
    <m/>
    <m/>
    <m/>
    <x v="50"/>
    <n v="16"/>
    <n v="11433957"/>
    <n v="803"/>
    <n v="12"/>
    <n v="38"/>
    <n v="2"/>
    <m/>
    <m/>
  </r>
  <r>
    <s v="Sul"/>
    <x v="21"/>
    <m/>
    <s v="41"/>
    <m/>
    <m/>
    <m/>
    <x v="51"/>
    <n v="16"/>
    <n v="11433957"/>
    <n v="832"/>
    <n v="29"/>
    <n v="41"/>
    <n v="3"/>
    <m/>
    <m/>
  </r>
  <r>
    <s v="Sul"/>
    <x v="21"/>
    <m/>
    <s v="41"/>
    <m/>
    <m/>
    <m/>
    <x v="52"/>
    <n v="16"/>
    <n v="11433957"/>
    <n v="874"/>
    <n v="42"/>
    <n v="42"/>
    <n v="1"/>
    <m/>
    <m/>
  </r>
  <r>
    <s v="Sul"/>
    <x v="21"/>
    <m/>
    <s v="41"/>
    <m/>
    <m/>
    <m/>
    <x v="53"/>
    <n v="16"/>
    <n v="11433957"/>
    <n v="945"/>
    <n v="71"/>
    <n v="46"/>
    <n v="4"/>
    <m/>
    <m/>
  </r>
  <r>
    <s v="Sul"/>
    <x v="21"/>
    <m/>
    <s v="41"/>
    <m/>
    <m/>
    <m/>
    <x v="54"/>
    <n v="17"/>
    <n v="11433957"/>
    <n v="987"/>
    <n v="42"/>
    <n v="48"/>
    <n v="2"/>
    <m/>
    <m/>
  </r>
  <r>
    <s v="Sul"/>
    <x v="21"/>
    <m/>
    <s v="41"/>
    <m/>
    <m/>
    <m/>
    <x v="55"/>
    <n v="17"/>
    <n v="11433957"/>
    <n v="1007"/>
    <n v="20"/>
    <n v="51"/>
    <n v="3"/>
    <m/>
    <m/>
  </r>
  <r>
    <s v="Sul"/>
    <x v="21"/>
    <m/>
    <s v="41"/>
    <m/>
    <m/>
    <m/>
    <x v="56"/>
    <n v="17"/>
    <n v="11433957"/>
    <n v="1024"/>
    <n v="17"/>
    <n v="51"/>
    <n v="0"/>
    <m/>
    <m/>
  </r>
  <r>
    <s v="Sul"/>
    <x v="21"/>
    <m/>
    <s v="41"/>
    <m/>
    <m/>
    <m/>
    <x v="57"/>
    <n v="17"/>
    <n v="11433957"/>
    <n v="1063"/>
    <n v="39"/>
    <n v="57"/>
    <n v="6"/>
    <m/>
    <m/>
  </r>
  <r>
    <s v="Sul"/>
    <x v="21"/>
    <m/>
    <s v="41"/>
    <m/>
    <m/>
    <m/>
    <x v="58"/>
    <n v="17"/>
    <n v="11433957"/>
    <n v="1082"/>
    <n v="19"/>
    <n v="60"/>
    <n v="3"/>
    <m/>
    <m/>
  </r>
  <r>
    <s v="Sul"/>
    <x v="21"/>
    <m/>
    <s v="41"/>
    <m/>
    <m/>
    <m/>
    <x v="59"/>
    <n v="17"/>
    <n v="11433957"/>
    <n v="1119"/>
    <n v="37"/>
    <n v="64"/>
    <n v="4"/>
    <m/>
    <m/>
  </r>
  <r>
    <s v="Sul"/>
    <x v="21"/>
    <m/>
    <s v="41"/>
    <m/>
    <m/>
    <m/>
    <x v="60"/>
    <n v="17"/>
    <n v="11433957"/>
    <n v="1140"/>
    <n v="21"/>
    <n v="69"/>
    <n v="5"/>
    <m/>
    <m/>
  </r>
  <r>
    <s v="Sul"/>
    <x v="21"/>
    <m/>
    <s v="41"/>
    <m/>
    <m/>
    <m/>
    <x v="61"/>
    <n v="18"/>
    <n v="11433957"/>
    <n v="1156"/>
    <n v="16"/>
    <n v="72"/>
    <n v="3"/>
    <m/>
    <m/>
  </r>
  <r>
    <s v="Sul"/>
    <x v="21"/>
    <m/>
    <s v="41"/>
    <m/>
    <m/>
    <m/>
    <x v="62"/>
    <n v="18"/>
    <n v="11433957"/>
    <n v="1186"/>
    <n v="30"/>
    <n v="75"/>
    <n v="3"/>
    <m/>
    <m/>
  </r>
  <r>
    <s v="Sul"/>
    <x v="21"/>
    <m/>
    <s v="41"/>
    <m/>
    <m/>
    <m/>
    <x v="63"/>
    <n v="18"/>
    <n v="11433957"/>
    <n v="1271"/>
    <n v="85"/>
    <n v="77"/>
    <n v="2"/>
    <m/>
    <m/>
  </r>
  <r>
    <s v="Sul"/>
    <x v="21"/>
    <m/>
    <s v="41"/>
    <m/>
    <m/>
    <m/>
    <x v="64"/>
    <n v="18"/>
    <n v="11433957"/>
    <n v="1348"/>
    <n v="77"/>
    <n v="82"/>
    <n v="5"/>
    <m/>
    <m/>
  </r>
  <r>
    <s v="Sul"/>
    <x v="21"/>
    <m/>
    <s v="41"/>
    <m/>
    <m/>
    <m/>
    <x v="65"/>
    <n v="18"/>
    <n v="11433957"/>
    <n v="1407"/>
    <n v="59"/>
    <n v="83"/>
    <n v="1"/>
    <m/>
    <m/>
  </r>
  <r>
    <s v="Sul"/>
    <x v="21"/>
    <m/>
    <s v="41"/>
    <m/>
    <m/>
    <m/>
    <x v="66"/>
    <n v="18"/>
    <n v="11433957"/>
    <n v="1447"/>
    <n v="40"/>
    <n v="89"/>
    <n v="6"/>
    <m/>
    <m/>
  </r>
  <r>
    <s v="Sul"/>
    <x v="21"/>
    <m/>
    <s v="41"/>
    <m/>
    <m/>
    <m/>
    <x v="67"/>
    <n v="18"/>
    <n v="11433957"/>
    <n v="1492"/>
    <n v="45"/>
    <n v="90"/>
    <n v="1"/>
    <m/>
    <m/>
  </r>
  <r>
    <s v="Sul"/>
    <x v="21"/>
    <m/>
    <s v="41"/>
    <m/>
    <m/>
    <m/>
    <x v="68"/>
    <n v="19"/>
    <n v="11433957"/>
    <n v="1514"/>
    <n v="22"/>
    <n v="93"/>
    <n v="3"/>
    <m/>
    <m/>
  </r>
  <r>
    <s v="Sul"/>
    <x v="21"/>
    <m/>
    <s v="41"/>
    <m/>
    <m/>
    <m/>
    <x v="69"/>
    <n v="19"/>
    <n v="11433957"/>
    <n v="1562"/>
    <n v="48"/>
    <n v="94"/>
    <n v="1"/>
    <m/>
    <m/>
  </r>
  <r>
    <s v="Sul"/>
    <x v="21"/>
    <m/>
    <s v="41"/>
    <m/>
    <m/>
    <m/>
    <x v="70"/>
    <n v="19"/>
    <n v="11433957"/>
    <n v="1588"/>
    <n v="26"/>
    <n v="99"/>
    <n v="5"/>
    <m/>
    <m/>
  </r>
  <r>
    <s v="Sul"/>
    <x v="21"/>
    <m/>
    <s v="41"/>
    <m/>
    <m/>
    <m/>
    <x v="71"/>
    <n v="19"/>
    <n v="11433957"/>
    <n v="1627"/>
    <n v="39"/>
    <n v="101"/>
    <n v="2"/>
    <m/>
    <m/>
  </r>
  <r>
    <s v="Sul"/>
    <x v="21"/>
    <m/>
    <s v="41"/>
    <m/>
    <m/>
    <m/>
    <x v="72"/>
    <n v="19"/>
    <n v="11433957"/>
    <n v="1656"/>
    <n v="29"/>
    <n v="104"/>
    <n v="3"/>
    <m/>
    <m/>
  </r>
  <r>
    <s v="Sul"/>
    <x v="21"/>
    <m/>
    <s v="41"/>
    <m/>
    <m/>
    <m/>
    <x v="73"/>
    <n v="19"/>
    <n v="11433957"/>
    <n v="1711"/>
    <n v="55"/>
    <n v="106"/>
    <n v="2"/>
    <m/>
    <m/>
  </r>
  <r>
    <s v="Sul"/>
    <x v="21"/>
    <m/>
    <s v="41"/>
    <m/>
    <m/>
    <m/>
    <x v="74"/>
    <n v="19"/>
    <n v="11433957"/>
    <n v="1785"/>
    <n v="74"/>
    <n v="107"/>
    <n v="1"/>
    <m/>
    <m/>
  </r>
  <r>
    <s v="Sul"/>
    <x v="21"/>
    <m/>
    <s v="41"/>
    <m/>
    <m/>
    <m/>
    <x v="75"/>
    <n v="20"/>
    <n v="11433957"/>
    <n v="1835"/>
    <n v="50"/>
    <n v="109"/>
    <n v="2"/>
    <m/>
    <m/>
  </r>
  <r>
    <s v="Sul"/>
    <x v="21"/>
    <m/>
    <s v="41"/>
    <m/>
    <m/>
    <m/>
    <x v="76"/>
    <n v="20"/>
    <n v="11433957"/>
    <n v="1849"/>
    <n v="14"/>
    <n v="111"/>
    <n v="2"/>
    <m/>
    <m/>
  </r>
  <r>
    <s v="Sul"/>
    <x v="21"/>
    <m/>
    <s v="41"/>
    <m/>
    <m/>
    <m/>
    <x v="77"/>
    <n v="20"/>
    <n v="11433957"/>
    <n v="1906"/>
    <n v="57"/>
    <n v="113"/>
    <n v="2"/>
    <m/>
    <m/>
  </r>
  <r>
    <s v="Sul"/>
    <x v="21"/>
    <m/>
    <s v="41"/>
    <m/>
    <m/>
    <m/>
    <x v="78"/>
    <n v="20"/>
    <n v="11433957"/>
    <n v="1996"/>
    <n v="90"/>
    <n v="117"/>
    <n v="4"/>
    <m/>
    <m/>
  </r>
  <r>
    <s v="Sul"/>
    <x v="21"/>
    <m/>
    <s v="41"/>
    <m/>
    <m/>
    <m/>
    <x v="79"/>
    <n v="20"/>
    <n v="11433957"/>
    <n v="2063"/>
    <n v="67"/>
    <n v="119"/>
    <n v="2"/>
    <m/>
    <m/>
  </r>
  <r>
    <s v="Sul"/>
    <x v="21"/>
    <m/>
    <s v="41"/>
    <m/>
    <m/>
    <m/>
    <x v="80"/>
    <n v="20"/>
    <n v="11433957"/>
    <n v="2139"/>
    <n v="76"/>
    <n v="120"/>
    <n v="1"/>
    <m/>
    <m/>
  </r>
  <r>
    <s v="Sul"/>
    <x v="21"/>
    <m/>
    <s v="41"/>
    <m/>
    <m/>
    <m/>
    <x v="81"/>
    <n v="20"/>
    <n v="11433957"/>
    <n v="2242"/>
    <n v="103"/>
    <n v="123"/>
    <n v="3"/>
    <m/>
    <m/>
  </r>
  <r>
    <s v="Sul"/>
    <x v="21"/>
    <m/>
    <s v="41"/>
    <m/>
    <m/>
    <m/>
    <x v="82"/>
    <n v="21"/>
    <n v="11433957"/>
    <n v="2286"/>
    <n v="44"/>
    <n v="124"/>
    <n v="1"/>
    <m/>
    <m/>
  </r>
  <r>
    <s v="Sul"/>
    <x v="21"/>
    <m/>
    <s v="41"/>
    <m/>
    <m/>
    <m/>
    <x v="83"/>
    <n v="21"/>
    <n v="11433957"/>
    <n v="2360"/>
    <n v="74"/>
    <n v="127"/>
    <n v="3"/>
    <m/>
    <m/>
  </r>
  <r>
    <s v="Sul"/>
    <x v="21"/>
    <m/>
    <s v="41"/>
    <m/>
    <m/>
    <m/>
    <x v="84"/>
    <n v="21"/>
    <n v="11433957"/>
    <n v="2481"/>
    <n v="121"/>
    <n v="129"/>
    <n v="2"/>
    <m/>
    <m/>
  </r>
  <r>
    <s v="Sul"/>
    <x v="21"/>
    <m/>
    <s v="41"/>
    <m/>
    <m/>
    <m/>
    <x v="85"/>
    <n v="21"/>
    <n v="11433957"/>
    <n v="2616"/>
    <n v="135"/>
    <n v="137"/>
    <n v="8"/>
    <m/>
    <m/>
  </r>
  <r>
    <s v="Sul"/>
    <x v="21"/>
    <m/>
    <s v="41"/>
    <m/>
    <m/>
    <m/>
    <x v="86"/>
    <n v="21"/>
    <n v="11433957"/>
    <n v="2810"/>
    <n v="194"/>
    <n v="141"/>
    <n v="4"/>
    <m/>
    <m/>
  </r>
  <r>
    <s v="Sul"/>
    <x v="21"/>
    <m/>
    <s v="41"/>
    <m/>
    <m/>
    <m/>
    <x v="87"/>
    <n v="21"/>
    <n v="11433957"/>
    <n v="2939"/>
    <n v="129"/>
    <n v="146"/>
    <n v="5"/>
    <m/>
    <m/>
  </r>
  <r>
    <s v="Sul"/>
    <x v="21"/>
    <m/>
    <s v="41"/>
    <m/>
    <m/>
    <m/>
    <x v="88"/>
    <n v="21"/>
    <n v="11433957"/>
    <n v="3099"/>
    <n v="160"/>
    <n v="150"/>
    <n v="4"/>
    <m/>
    <m/>
  </r>
  <r>
    <s v="Sul"/>
    <x v="21"/>
    <m/>
    <s v="41"/>
    <m/>
    <m/>
    <m/>
    <x v="89"/>
    <n v="22"/>
    <n v="11433957"/>
    <n v="3212"/>
    <n v="113"/>
    <n v="153"/>
    <n v="3"/>
    <m/>
    <m/>
  </r>
  <r>
    <s v="Sul"/>
    <x v="21"/>
    <m/>
    <s v="41"/>
    <m/>
    <m/>
    <m/>
    <x v="90"/>
    <n v="22"/>
    <n v="11433957"/>
    <n v="3331"/>
    <n v="119"/>
    <n v="156"/>
    <n v="3"/>
    <m/>
    <m/>
  </r>
  <r>
    <s v="Sul"/>
    <x v="21"/>
    <m/>
    <s v="41"/>
    <m/>
    <m/>
    <m/>
    <x v="91"/>
    <n v="22"/>
    <n v="11433957"/>
    <n v="3512"/>
    <n v="181"/>
    <n v="159"/>
    <n v="3"/>
    <m/>
    <m/>
  </r>
  <r>
    <s v="Sul"/>
    <x v="21"/>
    <m/>
    <s v="41"/>
    <m/>
    <m/>
    <m/>
    <x v="92"/>
    <n v="22"/>
    <n v="11433957"/>
    <n v="3712"/>
    <n v="200"/>
    <n v="162"/>
    <n v="3"/>
    <m/>
    <m/>
  </r>
  <r>
    <s v="Sul"/>
    <x v="21"/>
    <m/>
    <s v="41"/>
    <m/>
    <m/>
    <m/>
    <x v="93"/>
    <n v="22"/>
    <n v="11433957"/>
    <n v="3984"/>
    <n v="272"/>
    <n v="169"/>
    <n v="7"/>
    <m/>
    <m/>
  </r>
  <r>
    <s v="Sul"/>
    <x v="21"/>
    <m/>
    <s v="41"/>
    <m/>
    <m/>
    <m/>
    <x v="94"/>
    <n v="22"/>
    <n v="11433957"/>
    <n v="4236"/>
    <n v="252"/>
    <n v="173"/>
    <n v="4"/>
    <m/>
    <m/>
  </r>
  <r>
    <s v="Sul"/>
    <x v="21"/>
    <m/>
    <s v="41"/>
    <m/>
    <m/>
    <m/>
    <x v="95"/>
    <n v="22"/>
    <n v="11433957"/>
    <n v="4473"/>
    <n v="237"/>
    <n v="181"/>
    <n v="8"/>
    <m/>
    <m/>
  </r>
  <r>
    <s v="Sul"/>
    <x v="21"/>
    <m/>
    <s v="41"/>
    <m/>
    <m/>
    <m/>
    <x v="96"/>
    <n v="23"/>
    <n v="11433957"/>
    <n v="4687"/>
    <n v="214"/>
    <n v="182"/>
    <n v="1"/>
    <m/>
    <m/>
  </r>
  <r>
    <s v="Sul"/>
    <x v="21"/>
    <m/>
    <s v="41"/>
    <m/>
    <m/>
    <m/>
    <x v="97"/>
    <n v="23"/>
    <n v="11433957"/>
    <n v="4835"/>
    <n v="148"/>
    <n v="190"/>
    <n v="8"/>
    <m/>
    <m/>
  </r>
  <r>
    <s v="Sul"/>
    <x v="21"/>
    <m/>
    <s v="41"/>
    <m/>
    <m/>
    <m/>
    <x v="98"/>
    <n v="23"/>
    <n v="11433957"/>
    <n v="5163"/>
    <n v="328"/>
    <n v="199"/>
    <n v="9"/>
    <m/>
    <m/>
  </r>
  <r>
    <s v="Sul"/>
    <x v="21"/>
    <m/>
    <s v="41"/>
    <m/>
    <m/>
    <m/>
    <x v="99"/>
    <n v="23"/>
    <n v="11433957"/>
    <n v="5494"/>
    <n v="331"/>
    <n v="205"/>
    <n v="6"/>
    <m/>
    <m/>
  </r>
  <r>
    <s v="Sul"/>
    <x v="21"/>
    <m/>
    <s v="41"/>
    <m/>
    <m/>
    <m/>
    <x v="100"/>
    <n v="23"/>
    <n v="11433957"/>
    <n v="5820"/>
    <n v="326"/>
    <n v="215"/>
    <n v="10"/>
    <m/>
    <m/>
  </r>
  <r>
    <s v="Sul"/>
    <x v="21"/>
    <m/>
    <s v="41"/>
    <m/>
    <m/>
    <m/>
    <x v="101"/>
    <n v="23"/>
    <n v="11433957"/>
    <n v="6348"/>
    <n v="528"/>
    <n v="227"/>
    <n v="12"/>
    <m/>
    <m/>
  </r>
  <r>
    <s v="Sul"/>
    <x v="21"/>
    <m/>
    <s v="41"/>
    <m/>
    <m/>
    <m/>
    <x v="102"/>
    <n v="23"/>
    <n v="11433957"/>
    <n v="6605"/>
    <n v="257"/>
    <n v="232"/>
    <n v="5"/>
    <m/>
    <m/>
  </r>
  <r>
    <s v="Sul"/>
    <x v="21"/>
    <m/>
    <s v="41"/>
    <m/>
    <m/>
    <m/>
    <x v="103"/>
    <n v="24"/>
    <n v="11433957"/>
    <n v="6897"/>
    <n v="292"/>
    <n v="237"/>
    <n v="5"/>
    <m/>
    <m/>
  </r>
  <r>
    <s v="Sul"/>
    <x v="21"/>
    <m/>
    <s v="41"/>
    <m/>
    <m/>
    <m/>
    <x v="104"/>
    <n v="24"/>
    <n v="11433957"/>
    <n v="7031"/>
    <n v="134"/>
    <n v="243"/>
    <n v="6"/>
    <m/>
    <m/>
  </r>
  <r>
    <s v="Sul"/>
    <x v="21"/>
    <m/>
    <s v="41"/>
    <m/>
    <m/>
    <m/>
    <x v="105"/>
    <n v="24"/>
    <n v="11433957"/>
    <n v="7314"/>
    <n v="283"/>
    <n v="253"/>
    <n v="10"/>
    <m/>
    <m/>
  </r>
  <r>
    <s v="Sul"/>
    <x v="21"/>
    <m/>
    <s v="41"/>
    <m/>
    <m/>
    <m/>
    <x v="106"/>
    <n v="24"/>
    <n v="11433957"/>
    <n v="7831"/>
    <n v="517"/>
    <n v="275"/>
    <n v="22"/>
    <m/>
    <m/>
  </r>
  <r>
    <s v="Sul"/>
    <x v="21"/>
    <m/>
    <s v="41"/>
    <m/>
    <m/>
    <m/>
    <x v="107"/>
    <n v="24"/>
    <n v="11433957"/>
    <n v="8457"/>
    <n v="626"/>
    <n v="280"/>
    <n v="5"/>
    <m/>
    <m/>
  </r>
  <r>
    <s v="Sul"/>
    <x v="21"/>
    <m/>
    <s v="41"/>
    <m/>
    <m/>
    <m/>
    <x v="108"/>
    <n v="24"/>
    <n v="11433957"/>
    <n v="8705"/>
    <n v="248"/>
    <n v="294"/>
    <n v="14"/>
    <m/>
    <m/>
  </r>
  <r>
    <s v="Sul"/>
    <x v="21"/>
    <m/>
    <s v="41"/>
    <m/>
    <m/>
    <m/>
    <x v="109"/>
    <n v="24"/>
    <n v="11433957"/>
    <n v="9233"/>
    <n v="528"/>
    <n v="312"/>
    <n v="18"/>
    <m/>
    <m/>
  </r>
  <r>
    <s v="Sul"/>
    <x v="21"/>
    <m/>
    <s v="41"/>
    <m/>
    <m/>
    <m/>
    <x v="110"/>
    <n v="25"/>
    <n v="11433957"/>
    <n v="9583"/>
    <n v="350"/>
    <n v="326"/>
    <n v="14"/>
    <m/>
    <m/>
  </r>
  <r>
    <s v="Sul"/>
    <x v="21"/>
    <m/>
    <s v="41"/>
    <m/>
    <m/>
    <m/>
    <x v="111"/>
    <n v="25"/>
    <n v="11433957"/>
    <n v="9716"/>
    <n v="133"/>
    <n v="334"/>
    <n v="8"/>
    <m/>
    <m/>
  </r>
  <r>
    <s v="Sul"/>
    <x v="21"/>
    <m/>
    <s v="41"/>
    <m/>
    <m/>
    <m/>
    <x v="112"/>
    <n v="25"/>
    <n v="11433957"/>
    <n v="10557"/>
    <n v="841"/>
    <n v="364"/>
    <n v="30"/>
    <m/>
    <m/>
  </r>
  <r>
    <s v="Sul"/>
    <x v="21"/>
    <m/>
    <s v="41"/>
    <m/>
    <m/>
    <m/>
    <x v="113"/>
    <n v="25"/>
    <n v="11433957"/>
    <n v="11085"/>
    <n v="528"/>
    <n v="386"/>
    <n v="22"/>
    <m/>
    <m/>
  </r>
  <r>
    <s v="Sul"/>
    <x v="21"/>
    <m/>
    <s v="41"/>
    <m/>
    <m/>
    <m/>
    <x v="114"/>
    <n v="25"/>
    <n v="11433957"/>
    <n v="11919"/>
    <n v="834"/>
    <n v="406"/>
    <n v="20"/>
    <m/>
    <m/>
  </r>
  <r>
    <s v="Sul"/>
    <x v="21"/>
    <m/>
    <s v="41"/>
    <m/>
    <m/>
    <m/>
    <x v="115"/>
    <n v="25"/>
    <n v="11433957"/>
    <n v="12785"/>
    <n v="866"/>
    <n v="419"/>
    <n v="13"/>
    <m/>
    <m/>
  </r>
  <r>
    <s v="Sul"/>
    <x v="21"/>
    <m/>
    <s v="41"/>
    <m/>
    <m/>
    <m/>
    <x v="116"/>
    <n v="25"/>
    <n v="11433957"/>
    <n v="13662"/>
    <n v="877"/>
    <n v="428"/>
    <n v="9"/>
    <m/>
    <m/>
  </r>
  <r>
    <s v="Sul"/>
    <x v="21"/>
    <m/>
    <s v="41"/>
    <m/>
    <m/>
    <m/>
    <x v="117"/>
    <n v="26"/>
    <n v="11433957"/>
    <n v="14501"/>
    <n v="839"/>
    <n v="451"/>
    <n v="23"/>
    <m/>
    <m/>
  </r>
  <r>
    <s v="Sul"/>
    <x v="21"/>
    <m/>
    <s v="41"/>
    <m/>
    <m/>
    <m/>
    <x v="118"/>
    <n v="26"/>
    <n v="11433957"/>
    <n v="15124"/>
    <n v="623"/>
    <n v="469"/>
    <n v="18"/>
    <m/>
    <m/>
  </r>
  <r>
    <s v="Sul"/>
    <x v="21"/>
    <m/>
    <s v="41"/>
    <m/>
    <m/>
    <m/>
    <x v="119"/>
    <n v="26"/>
    <n v="11433957"/>
    <n v="15853"/>
    <n v="729"/>
    <n v="498"/>
    <n v="29"/>
    <m/>
    <m/>
  </r>
  <r>
    <s v="Sul"/>
    <x v="21"/>
    <m/>
    <s v="41"/>
    <m/>
    <m/>
    <m/>
    <x v="120"/>
    <n v="26"/>
    <n v="11433957"/>
    <n v="16963"/>
    <n v="1110"/>
    <n v="521"/>
    <n v="23"/>
    <m/>
    <m/>
  </r>
  <r>
    <s v="Sul"/>
    <x v="21"/>
    <m/>
    <s v="41"/>
    <m/>
    <m/>
    <m/>
    <x v="121"/>
    <n v="26"/>
    <n v="11433957"/>
    <n v="17821"/>
    <n v="858"/>
    <n v="539"/>
    <n v="18"/>
    <m/>
    <m/>
  </r>
  <r>
    <s v="Sul"/>
    <x v="21"/>
    <m/>
    <s v="41"/>
    <m/>
    <m/>
    <m/>
    <x v="122"/>
    <n v="26"/>
    <n v="11433957"/>
    <n v="18672"/>
    <n v="851"/>
    <n v="564"/>
    <n v="25"/>
    <m/>
    <m/>
  </r>
  <r>
    <s v="Sul"/>
    <x v="21"/>
    <m/>
    <s v="41"/>
    <m/>
    <m/>
    <m/>
    <x v="123"/>
    <n v="26"/>
    <n v="11433957"/>
    <n v="19819"/>
    <n v="1147"/>
    <n v="575"/>
    <n v="11"/>
    <m/>
    <m/>
  </r>
  <r>
    <s v="Sul"/>
    <x v="21"/>
    <m/>
    <s v="41"/>
    <m/>
    <m/>
    <m/>
    <x v="124"/>
    <n v="27"/>
    <n v="11433957"/>
    <n v="20742"/>
    <n v="923"/>
    <n v="599"/>
    <n v="24"/>
    <m/>
    <m/>
  </r>
  <r>
    <s v="Sul"/>
    <x v="21"/>
    <m/>
    <s v="41"/>
    <m/>
    <m/>
    <m/>
    <x v="125"/>
    <n v="27"/>
    <n v="11433957"/>
    <n v="21326"/>
    <n v="584"/>
    <n v="613"/>
    <n v="14"/>
    <m/>
    <m/>
  </r>
  <r>
    <s v="Sul"/>
    <x v="21"/>
    <m/>
    <s v="41"/>
    <m/>
    <m/>
    <m/>
    <x v="126"/>
    <n v="27"/>
    <n v="11433957"/>
    <n v="22877"/>
    <n v="1551"/>
    <n v="649"/>
    <n v="36"/>
    <m/>
    <m/>
  </r>
  <r>
    <s v="Sul"/>
    <x v="21"/>
    <m/>
    <s v="41"/>
    <m/>
    <m/>
    <m/>
    <x v="127"/>
    <n v="27"/>
    <n v="11433957"/>
    <n v="24225"/>
    <n v="1348"/>
    <n v="663"/>
    <n v="14"/>
    <m/>
    <m/>
  </r>
  <r>
    <s v="Sul"/>
    <x v="21"/>
    <m/>
    <s v="41"/>
    <m/>
    <m/>
    <m/>
    <x v="128"/>
    <n v="27"/>
    <n v="11433957"/>
    <n v="26304"/>
    <n v="2079"/>
    <n v="706"/>
    <n v="43"/>
    <m/>
    <m/>
  </r>
  <r>
    <s v="Sul"/>
    <x v="21"/>
    <m/>
    <s v="41"/>
    <m/>
    <m/>
    <m/>
    <x v="129"/>
    <n v="27"/>
    <n v="11433957"/>
    <n v="28166"/>
    <n v="1862"/>
    <n v="728"/>
    <n v="22"/>
    <m/>
    <m/>
  </r>
  <r>
    <s v="Sul"/>
    <x v="21"/>
    <m/>
    <s v="41"/>
    <m/>
    <m/>
    <m/>
    <x v="130"/>
    <n v="27"/>
    <n v="11433957"/>
    <n v="30570"/>
    <n v="2404"/>
    <n v="763"/>
    <n v="35"/>
    <m/>
    <m/>
  </r>
  <r>
    <s v="Sul"/>
    <x v="21"/>
    <m/>
    <s v="41"/>
    <m/>
    <m/>
    <m/>
    <x v="131"/>
    <n v="28"/>
    <n v="11433957"/>
    <n v="31459"/>
    <n v="889"/>
    <n v="795"/>
    <n v="32"/>
    <m/>
    <m/>
  </r>
  <r>
    <s v="Sul"/>
    <x v="21"/>
    <m/>
    <s v="41"/>
    <m/>
    <m/>
    <m/>
    <x v="132"/>
    <n v="28"/>
    <n v="11433957"/>
    <n v="32769"/>
    <n v="1310"/>
    <n v="820"/>
    <n v="25"/>
    <m/>
    <m/>
  </r>
  <r>
    <s v="Sul"/>
    <x v="21"/>
    <m/>
    <s v="41"/>
    <m/>
    <m/>
    <m/>
    <x v="133"/>
    <n v="28"/>
    <n v="11433957"/>
    <n v="34308"/>
    <n v="1539"/>
    <n v="851"/>
    <n v="31"/>
    <m/>
    <m/>
  </r>
  <r>
    <s v="Sul"/>
    <x v="21"/>
    <m/>
    <s v="41"/>
    <m/>
    <m/>
    <m/>
    <x v="134"/>
    <n v="28"/>
    <n v="11433957"/>
    <n v="35715"/>
    <n v="1407"/>
    <n v="895"/>
    <n v="44"/>
    <m/>
    <m/>
  </r>
  <r>
    <s v="Sul"/>
    <x v="22"/>
    <m/>
    <s v="42"/>
    <m/>
    <m/>
    <m/>
    <x v="0"/>
    <n v="9"/>
    <n v="7164788"/>
    <n v="0"/>
    <n v="0"/>
    <n v="0"/>
    <n v="0"/>
    <m/>
    <m/>
  </r>
  <r>
    <s v="Sul"/>
    <x v="22"/>
    <m/>
    <s v="42"/>
    <m/>
    <m/>
    <m/>
    <x v="1"/>
    <n v="9"/>
    <n v="7164788"/>
    <n v="0"/>
    <n v="0"/>
    <n v="0"/>
    <n v="0"/>
    <m/>
    <m/>
  </r>
  <r>
    <s v="Sul"/>
    <x v="22"/>
    <m/>
    <s v="42"/>
    <m/>
    <m/>
    <m/>
    <x v="2"/>
    <n v="9"/>
    <n v="7164788"/>
    <n v="0"/>
    <n v="0"/>
    <n v="0"/>
    <n v="0"/>
    <m/>
    <m/>
  </r>
  <r>
    <s v="Sul"/>
    <x v="22"/>
    <m/>
    <s v="42"/>
    <m/>
    <m/>
    <m/>
    <x v="3"/>
    <n v="9"/>
    <n v="7164788"/>
    <n v="0"/>
    <n v="0"/>
    <n v="0"/>
    <n v="0"/>
    <m/>
    <m/>
  </r>
  <r>
    <s v="Sul"/>
    <x v="22"/>
    <m/>
    <s v="42"/>
    <m/>
    <m/>
    <m/>
    <x v="4"/>
    <n v="9"/>
    <n v="7164788"/>
    <n v="0"/>
    <n v="0"/>
    <n v="0"/>
    <n v="0"/>
    <m/>
    <m/>
  </r>
  <r>
    <s v="Sul"/>
    <x v="22"/>
    <m/>
    <s v="42"/>
    <m/>
    <m/>
    <m/>
    <x v="5"/>
    <n v="10"/>
    <n v="7164788"/>
    <n v="0"/>
    <n v="0"/>
    <n v="0"/>
    <n v="0"/>
    <m/>
    <m/>
  </r>
  <r>
    <s v="Sul"/>
    <x v="22"/>
    <m/>
    <s v="42"/>
    <m/>
    <m/>
    <m/>
    <x v="6"/>
    <n v="10"/>
    <n v="7164788"/>
    <n v="0"/>
    <n v="0"/>
    <n v="0"/>
    <n v="0"/>
    <m/>
    <m/>
  </r>
  <r>
    <s v="Sul"/>
    <x v="22"/>
    <m/>
    <s v="42"/>
    <m/>
    <m/>
    <m/>
    <x v="7"/>
    <n v="10"/>
    <n v="7164788"/>
    <n v="0"/>
    <n v="0"/>
    <n v="0"/>
    <n v="0"/>
    <m/>
    <m/>
  </r>
  <r>
    <s v="Sul"/>
    <x v="22"/>
    <m/>
    <s v="42"/>
    <m/>
    <m/>
    <m/>
    <x v="8"/>
    <n v="10"/>
    <n v="7164788"/>
    <n v="0"/>
    <n v="0"/>
    <n v="0"/>
    <n v="0"/>
    <m/>
    <m/>
  </r>
  <r>
    <s v="Sul"/>
    <x v="22"/>
    <m/>
    <s v="42"/>
    <m/>
    <m/>
    <m/>
    <x v="9"/>
    <n v="10"/>
    <n v="7164788"/>
    <n v="0"/>
    <n v="0"/>
    <n v="0"/>
    <n v="0"/>
    <m/>
    <m/>
  </r>
  <r>
    <s v="Sul"/>
    <x v="22"/>
    <m/>
    <s v="42"/>
    <m/>
    <m/>
    <m/>
    <x v="10"/>
    <n v="10"/>
    <n v="7164788"/>
    <n v="0"/>
    <n v="0"/>
    <n v="0"/>
    <n v="0"/>
    <m/>
    <m/>
  </r>
  <r>
    <s v="Sul"/>
    <x v="22"/>
    <m/>
    <s v="42"/>
    <m/>
    <m/>
    <m/>
    <x v="11"/>
    <n v="10"/>
    <n v="7164788"/>
    <n v="0"/>
    <n v="0"/>
    <n v="0"/>
    <n v="0"/>
    <m/>
    <m/>
  </r>
  <r>
    <s v="Sul"/>
    <x v="22"/>
    <m/>
    <s v="42"/>
    <m/>
    <m/>
    <m/>
    <x v="12"/>
    <n v="11"/>
    <n v="7164788"/>
    <n v="0"/>
    <n v="0"/>
    <n v="0"/>
    <n v="0"/>
    <m/>
    <m/>
  </r>
  <r>
    <s v="Sul"/>
    <x v="22"/>
    <m/>
    <s v="42"/>
    <m/>
    <m/>
    <m/>
    <x v="13"/>
    <n v="11"/>
    <n v="7164788"/>
    <n v="0"/>
    <n v="0"/>
    <n v="0"/>
    <n v="0"/>
    <m/>
    <m/>
  </r>
  <r>
    <s v="Sul"/>
    <x v="22"/>
    <m/>
    <s v="42"/>
    <m/>
    <m/>
    <m/>
    <x v="14"/>
    <n v="11"/>
    <n v="7164788"/>
    <n v="0"/>
    <n v="0"/>
    <n v="0"/>
    <n v="0"/>
    <m/>
    <m/>
  </r>
  <r>
    <s v="Sul"/>
    <x v="22"/>
    <m/>
    <s v="42"/>
    <m/>
    <m/>
    <m/>
    <x v="15"/>
    <n v="11"/>
    <n v="7164788"/>
    <n v="0"/>
    <n v="0"/>
    <n v="0"/>
    <n v="0"/>
    <m/>
    <m/>
  </r>
  <r>
    <s v="Sul"/>
    <x v="22"/>
    <m/>
    <s v="42"/>
    <m/>
    <m/>
    <m/>
    <x v="16"/>
    <n v="11"/>
    <n v="7164788"/>
    <n v="0"/>
    <n v="0"/>
    <n v="0"/>
    <n v="0"/>
    <m/>
    <m/>
  </r>
  <r>
    <s v="Sul"/>
    <x v="22"/>
    <m/>
    <s v="42"/>
    <m/>
    <m/>
    <m/>
    <x v="17"/>
    <n v="11"/>
    <n v="7164788"/>
    <n v="2"/>
    <n v="2"/>
    <n v="0"/>
    <n v="0"/>
    <m/>
    <m/>
  </r>
  <r>
    <s v="Sul"/>
    <x v="22"/>
    <m/>
    <s v="42"/>
    <m/>
    <m/>
    <m/>
    <x v="18"/>
    <n v="11"/>
    <n v="7164788"/>
    <n v="4"/>
    <n v="2"/>
    <n v="0"/>
    <n v="0"/>
    <m/>
    <m/>
  </r>
  <r>
    <s v="Sul"/>
    <x v="22"/>
    <m/>
    <s v="42"/>
    <m/>
    <m/>
    <m/>
    <x v="19"/>
    <n v="12"/>
    <n v="7164788"/>
    <n v="6"/>
    <n v="2"/>
    <n v="0"/>
    <n v="0"/>
    <m/>
    <m/>
  </r>
  <r>
    <s v="Sul"/>
    <x v="22"/>
    <m/>
    <s v="42"/>
    <m/>
    <m/>
    <m/>
    <x v="20"/>
    <n v="12"/>
    <n v="7164788"/>
    <n v="7"/>
    <n v="1"/>
    <n v="0"/>
    <n v="0"/>
    <m/>
    <m/>
  </r>
  <r>
    <s v="Sul"/>
    <x v="22"/>
    <m/>
    <s v="42"/>
    <m/>
    <m/>
    <m/>
    <x v="21"/>
    <n v="12"/>
    <n v="7164788"/>
    <n v="7"/>
    <n v="0"/>
    <n v="0"/>
    <n v="0"/>
    <m/>
    <m/>
  </r>
  <r>
    <s v="Sul"/>
    <x v="22"/>
    <m/>
    <s v="42"/>
    <m/>
    <m/>
    <m/>
    <x v="22"/>
    <n v="12"/>
    <n v="7164788"/>
    <n v="10"/>
    <n v="3"/>
    <n v="0"/>
    <n v="0"/>
    <m/>
    <m/>
  </r>
  <r>
    <s v="Sul"/>
    <x v="22"/>
    <m/>
    <s v="42"/>
    <m/>
    <m/>
    <m/>
    <x v="23"/>
    <n v="12"/>
    <n v="7164788"/>
    <n v="20"/>
    <n v="10"/>
    <n v="0"/>
    <n v="0"/>
    <m/>
    <m/>
  </r>
  <r>
    <s v="Sul"/>
    <x v="22"/>
    <m/>
    <s v="42"/>
    <m/>
    <m/>
    <m/>
    <x v="24"/>
    <n v="12"/>
    <n v="7164788"/>
    <n v="21"/>
    <n v="1"/>
    <n v="0"/>
    <n v="0"/>
    <m/>
    <m/>
  </r>
  <r>
    <s v="Sul"/>
    <x v="22"/>
    <m/>
    <s v="42"/>
    <m/>
    <m/>
    <m/>
    <x v="25"/>
    <n v="12"/>
    <n v="7164788"/>
    <n v="51"/>
    <n v="30"/>
    <n v="0"/>
    <n v="0"/>
    <m/>
    <m/>
  </r>
  <r>
    <s v="Sul"/>
    <x v="22"/>
    <m/>
    <s v="42"/>
    <m/>
    <m/>
    <m/>
    <x v="26"/>
    <n v="13"/>
    <n v="7164788"/>
    <n v="57"/>
    <n v="6"/>
    <n v="0"/>
    <n v="0"/>
    <m/>
    <m/>
  </r>
  <r>
    <s v="Sul"/>
    <x v="22"/>
    <m/>
    <s v="42"/>
    <m/>
    <m/>
    <m/>
    <x v="27"/>
    <n v="13"/>
    <n v="7164788"/>
    <n v="68"/>
    <n v="11"/>
    <n v="0"/>
    <n v="0"/>
    <m/>
    <m/>
  </r>
  <r>
    <s v="Sul"/>
    <x v="22"/>
    <m/>
    <s v="42"/>
    <m/>
    <m/>
    <m/>
    <x v="28"/>
    <n v="13"/>
    <n v="7164788"/>
    <n v="107"/>
    <n v="39"/>
    <n v="0"/>
    <n v="0"/>
    <m/>
    <m/>
  </r>
  <r>
    <s v="Sul"/>
    <x v="22"/>
    <m/>
    <s v="42"/>
    <m/>
    <m/>
    <m/>
    <x v="29"/>
    <n v="13"/>
    <n v="7164788"/>
    <n v="109"/>
    <n v="2"/>
    <n v="0"/>
    <n v="0"/>
    <m/>
    <m/>
  </r>
  <r>
    <s v="Sul"/>
    <x v="22"/>
    <m/>
    <s v="42"/>
    <m/>
    <m/>
    <m/>
    <x v="30"/>
    <n v="13"/>
    <n v="7164788"/>
    <n v="122"/>
    <n v="13"/>
    <n v="1"/>
    <n v="1"/>
    <m/>
    <m/>
  </r>
  <r>
    <s v="Sul"/>
    <x v="22"/>
    <m/>
    <s v="42"/>
    <m/>
    <m/>
    <m/>
    <x v="31"/>
    <n v="13"/>
    <n v="7164788"/>
    <n v="149"/>
    <n v="27"/>
    <n v="1"/>
    <n v="0"/>
    <m/>
    <m/>
  </r>
  <r>
    <s v="Sul"/>
    <x v="22"/>
    <m/>
    <s v="42"/>
    <m/>
    <m/>
    <m/>
    <x v="32"/>
    <n v="13"/>
    <n v="7164788"/>
    <n v="184"/>
    <n v="35"/>
    <n v="1"/>
    <n v="0"/>
    <m/>
    <m/>
  </r>
  <r>
    <s v="Sul"/>
    <x v="22"/>
    <m/>
    <s v="42"/>
    <m/>
    <m/>
    <m/>
    <x v="33"/>
    <n v="14"/>
    <n v="7164788"/>
    <n v="194"/>
    <n v="10"/>
    <n v="1"/>
    <n v="0"/>
    <m/>
    <m/>
  </r>
  <r>
    <s v="Sul"/>
    <x v="22"/>
    <m/>
    <s v="42"/>
    <m/>
    <m/>
    <m/>
    <x v="34"/>
    <n v="14"/>
    <n v="7164788"/>
    <n v="197"/>
    <n v="3"/>
    <n v="1"/>
    <n v="0"/>
    <m/>
    <m/>
  </r>
  <r>
    <s v="Sul"/>
    <x v="22"/>
    <m/>
    <s v="42"/>
    <m/>
    <m/>
    <m/>
    <x v="35"/>
    <n v="14"/>
    <n v="7164788"/>
    <n v="219"/>
    <n v="22"/>
    <n v="2"/>
    <n v="1"/>
    <m/>
    <m/>
  </r>
  <r>
    <s v="Sul"/>
    <x v="22"/>
    <m/>
    <s v="42"/>
    <m/>
    <m/>
    <m/>
    <x v="36"/>
    <n v="14"/>
    <n v="7164788"/>
    <n v="235"/>
    <n v="16"/>
    <n v="2"/>
    <n v="0"/>
    <m/>
    <m/>
  </r>
  <r>
    <s v="Sul"/>
    <x v="22"/>
    <m/>
    <s v="42"/>
    <m/>
    <m/>
    <m/>
    <x v="37"/>
    <n v="14"/>
    <n v="7164788"/>
    <n v="247"/>
    <n v="12"/>
    <n v="2"/>
    <n v="0"/>
    <m/>
    <m/>
  </r>
  <r>
    <s v="Sul"/>
    <x v="22"/>
    <m/>
    <s v="42"/>
    <m/>
    <m/>
    <m/>
    <x v="38"/>
    <n v="14"/>
    <n v="7164788"/>
    <n v="281"/>
    <n v="34"/>
    <n v="5"/>
    <n v="3"/>
    <m/>
    <m/>
  </r>
  <r>
    <s v="Sul"/>
    <x v="22"/>
    <m/>
    <s v="42"/>
    <m/>
    <m/>
    <m/>
    <x v="39"/>
    <n v="14"/>
    <n v="7164788"/>
    <n v="334"/>
    <n v="53"/>
    <n v="5"/>
    <n v="0"/>
    <m/>
    <m/>
  </r>
  <r>
    <s v="Sul"/>
    <x v="22"/>
    <m/>
    <s v="42"/>
    <m/>
    <m/>
    <m/>
    <x v="40"/>
    <n v="15"/>
    <n v="7164788"/>
    <n v="357"/>
    <n v="23"/>
    <n v="10"/>
    <n v="5"/>
    <m/>
    <m/>
  </r>
  <r>
    <s v="Sul"/>
    <x v="22"/>
    <m/>
    <s v="42"/>
    <m/>
    <m/>
    <m/>
    <x v="41"/>
    <n v="15"/>
    <n v="7164788"/>
    <n v="379"/>
    <n v="22"/>
    <n v="10"/>
    <n v="0"/>
    <m/>
    <m/>
  </r>
  <r>
    <s v="Sul"/>
    <x v="22"/>
    <m/>
    <s v="42"/>
    <m/>
    <m/>
    <m/>
    <x v="42"/>
    <n v="15"/>
    <n v="7164788"/>
    <n v="417"/>
    <n v="38"/>
    <n v="11"/>
    <n v="1"/>
    <m/>
    <m/>
  </r>
  <r>
    <s v="Sul"/>
    <x v="22"/>
    <m/>
    <s v="42"/>
    <m/>
    <m/>
    <m/>
    <x v="43"/>
    <n v="15"/>
    <n v="7164788"/>
    <n v="457"/>
    <n v="40"/>
    <n v="15"/>
    <n v="4"/>
    <m/>
    <m/>
  </r>
  <r>
    <s v="Sul"/>
    <x v="22"/>
    <m/>
    <s v="42"/>
    <m/>
    <m/>
    <m/>
    <x v="44"/>
    <n v="15"/>
    <n v="7164788"/>
    <n v="501"/>
    <n v="44"/>
    <n v="17"/>
    <n v="2"/>
    <m/>
    <m/>
  </r>
  <r>
    <s v="Sul"/>
    <x v="22"/>
    <m/>
    <s v="42"/>
    <m/>
    <m/>
    <m/>
    <x v="45"/>
    <n v="15"/>
    <n v="7164788"/>
    <n v="693"/>
    <n v="192"/>
    <n v="18"/>
    <n v="1"/>
    <m/>
    <m/>
  </r>
  <r>
    <s v="Sul"/>
    <x v="22"/>
    <m/>
    <s v="42"/>
    <m/>
    <m/>
    <m/>
    <x v="46"/>
    <n v="15"/>
    <n v="7164788"/>
    <n v="732"/>
    <n v="39"/>
    <n v="21"/>
    <n v="3"/>
    <m/>
    <m/>
  </r>
  <r>
    <s v="Sul"/>
    <x v="22"/>
    <m/>
    <s v="42"/>
    <m/>
    <m/>
    <m/>
    <x v="47"/>
    <n v="16"/>
    <n v="7164788"/>
    <n v="768"/>
    <n v="36"/>
    <n v="24"/>
    <n v="3"/>
    <m/>
    <m/>
  </r>
  <r>
    <s v="Sul"/>
    <x v="22"/>
    <m/>
    <s v="42"/>
    <m/>
    <m/>
    <m/>
    <x v="48"/>
    <n v="16"/>
    <n v="7164788"/>
    <n v="777"/>
    <n v="9"/>
    <n v="24"/>
    <n v="0"/>
    <m/>
    <m/>
  </r>
  <r>
    <s v="Sul"/>
    <x v="22"/>
    <m/>
    <s v="42"/>
    <m/>
    <m/>
    <m/>
    <x v="49"/>
    <n v="16"/>
    <n v="7164788"/>
    <n v="826"/>
    <n v="49"/>
    <n v="26"/>
    <n v="2"/>
    <m/>
    <m/>
  </r>
  <r>
    <s v="Sul"/>
    <x v="22"/>
    <m/>
    <s v="42"/>
    <m/>
    <m/>
    <m/>
    <x v="50"/>
    <n v="16"/>
    <n v="7164788"/>
    <n v="853"/>
    <n v="27"/>
    <n v="28"/>
    <n v="2"/>
    <m/>
    <m/>
  </r>
  <r>
    <s v="Sul"/>
    <x v="22"/>
    <m/>
    <s v="42"/>
    <m/>
    <m/>
    <m/>
    <x v="51"/>
    <n v="16"/>
    <n v="7164788"/>
    <n v="884"/>
    <n v="31"/>
    <n v="29"/>
    <n v="1"/>
    <m/>
    <m/>
  </r>
  <r>
    <s v="Sul"/>
    <x v="22"/>
    <m/>
    <s v="42"/>
    <m/>
    <m/>
    <m/>
    <x v="52"/>
    <n v="16"/>
    <n v="7164788"/>
    <n v="926"/>
    <n v="42"/>
    <n v="30"/>
    <n v="1"/>
    <m/>
    <m/>
  </r>
  <r>
    <s v="Sul"/>
    <x v="22"/>
    <m/>
    <s v="42"/>
    <m/>
    <m/>
    <m/>
    <x v="53"/>
    <n v="16"/>
    <n v="7164788"/>
    <n v="962"/>
    <n v="36"/>
    <n v="31"/>
    <n v="1"/>
    <m/>
    <m/>
  </r>
  <r>
    <s v="Sul"/>
    <x v="22"/>
    <m/>
    <s v="42"/>
    <m/>
    <m/>
    <m/>
    <x v="54"/>
    <n v="17"/>
    <n v="7164788"/>
    <n v="975"/>
    <n v="13"/>
    <n v="32"/>
    <n v="1"/>
    <m/>
    <m/>
  </r>
  <r>
    <s v="Sul"/>
    <x v="22"/>
    <m/>
    <s v="42"/>
    <m/>
    <m/>
    <m/>
    <x v="55"/>
    <n v="17"/>
    <n v="7164788"/>
    <n v="1025"/>
    <n v="50"/>
    <n v="35"/>
    <n v="3"/>
    <m/>
    <m/>
  </r>
  <r>
    <s v="Sul"/>
    <x v="22"/>
    <m/>
    <s v="42"/>
    <m/>
    <m/>
    <m/>
    <x v="56"/>
    <n v="17"/>
    <n v="7164788"/>
    <n v="1063"/>
    <n v="38"/>
    <n v="35"/>
    <n v="0"/>
    <m/>
    <m/>
  </r>
  <r>
    <s v="Sul"/>
    <x v="22"/>
    <m/>
    <s v="42"/>
    <m/>
    <m/>
    <m/>
    <x v="57"/>
    <n v="17"/>
    <n v="7164788"/>
    <n v="1091"/>
    <n v="28"/>
    <n v="37"/>
    <n v="2"/>
    <m/>
    <m/>
  </r>
  <r>
    <s v="Sul"/>
    <x v="22"/>
    <m/>
    <s v="42"/>
    <m/>
    <m/>
    <m/>
    <x v="58"/>
    <n v="17"/>
    <n v="7164788"/>
    <n v="1115"/>
    <n v="24"/>
    <n v="39"/>
    <n v="2"/>
    <m/>
    <m/>
  </r>
  <r>
    <s v="Sul"/>
    <x v="22"/>
    <m/>
    <s v="42"/>
    <m/>
    <m/>
    <m/>
    <x v="59"/>
    <n v="17"/>
    <n v="7164788"/>
    <n v="1170"/>
    <n v="55"/>
    <n v="42"/>
    <n v="3"/>
    <m/>
    <m/>
  </r>
  <r>
    <s v="Sul"/>
    <x v="22"/>
    <m/>
    <s v="42"/>
    <m/>
    <m/>
    <m/>
    <x v="60"/>
    <n v="17"/>
    <n v="7164788"/>
    <n v="1209"/>
    <n v="39"/>
    <n v="42"/>
    <n v="0"/>
    <m/>
    <m/>
  </r>
  <r>
    <s v="Sul"/>
    <x v="22"/>
    <m/>
    <s v="42"/>
    <m/>
    <m/>
    <m/>
    <x v="61"/>
    <n v="18"/>
    <n v="7164788"/>
    <n v="1235"/>
    <n v="26"/>
    <n v="42"/>
    <n v="0"/>
    <m/>
    <m/>
  </r>
  <r>
    <s v="Sul"/>
    <x v="22"/>
    <m/>
    <s v="42"/>
    <m/>
    <m/>
    <m/>
    <x v="62"/>
    <n v="18"/>
    <n v="7164788"/>
    <n v="1337"/>
    <n v="102"/>
    <n v="43"/>
    <n v="1"/>
    <m/>
    <m/>
  </r>
  <r>
    <s v="Sul"/>
    <x v="22"/>
    <m/>
    <s v="42"/>
    <m/>
    <m/>
    <m/>
    <x v="63"/>
    <n v="18"/>
    <n v="7164788"/>
    <n v="1476"/>
    <n v="139"/>
    <n v="44"/>
    <n v="1"/>
    <m/>
    <m/>
  </r>
  <r>
    <s v="Sul"/>
    <x v="22"/>
    <m/>
    <s v="42"/>
    <m/>
    <m/>
    <m/>
    <x v="64"/>
    <n v="18"/>
    <n v="7164788"/>
    <n v="1995"/>
    <n v="519"/>
    <n v="44"/>
    <n v="0"/>
    <m/>
    <m/>
  </r>
  <r>
    <s v="Sul"/>
    <x v="22"/>
    <m/>
    <s v="42"/>
    <m/>
    <m/>
    <m/>
    <x v="65"/>
    <n v="18"/>
    <n v="7164788"/>
    <n v="2085"/>
    <n v="90"/>
    <n v="46"/>
    <n v="2"/>
    <m/>
    <m/>
  </r>
  <r>
    <s v="Sul"/>
    <x v="22"/>
    <m/>
    <s v="42"/>
    <m/>
    <m/>
    <m/>
    <x v="66"/>
    <n v="18"/>
    <n v="7164788"/>
    <n v="2104"/>
    <n v="19"/>
    <n v="48"/>
    <n v="2"/>
    <m/>
    <m/>
  </r>
  <r>
    <s v="Sul"/>
    <x v="22"/>
    <m/>
    <s v="42"/>
    <m/>
    <m/>
    <m/>
    <x v="67"/>
    <n v="18"/>
    <n v="7164788"/>
    <n v="2346"/>
    <n v="242"/>
    <n v="52"/>
    <n v="4"/>
    <m/>
    <m/>
  </r>
  <r>
    <s v="Sul"/>
    <x v="22"/>
    <m/>
    <s v="42"/>
    <m/>
    <m/>
    <m/>
    <x v="68"/>
    <n v="19"/>
    <n v="7164788"/>
    <n v="2346"/>
    <n v="0"/>
    <n v="52"/>
    <n v="0"/>
    <m/>
    <m/>
  </r>
  <r>
    <s v="Sul"/>
    <x v="22"/>
    <m/>
    <s v="42"/>
    <m/>
    <m/>
    <m/>
    <x v="69"/>
    <n v="19"/>
    <n v="7164788"/>
    <n v="2519"/>
    <n v="173"/>
    <n v="52"/>
    <n v="0"/>
    <m/>
    <m/>
  </r>
  <r>
    <s v="Sul"/>
    <x v="22"/>
    <m/>
    <s v="42"/>
    <m/>
    <m/>
    <m/>
    <x v="70"/>
    <n v="19"/>
    <n v="7164788"/>
    <n v="2623"/>
    <n v="104"/>
    <n v="55"/>
    <n v="3"/>
    <m/>
    <m/>
  </r>
  <r>
    <s v="Sul"/>
    <x v="22"/>
    <m/>
    <s v="42"/>
    <m/>
    <m/>
    <m/>
    <x v="71"/>
    <n v="19"/>
    <n v="7164788"/>
    <n v="2917"/>
    <n v="294"/>
    <n v="59"/>
    <n v="4"/>
    <m/>
    <m/>
  </r>
  <r>
    <s v="Sul"/>
    <x v="22"/>
    <m/>
    <s v="42"/>
    <m/>
    <m/>
    <m/>
    <x v="72"/>
    <n v="19"/>
    <n v="7164788"/>
    <n v="3082"/>
    <n v="165"/>
    <n v="63"/>
    <n v="4"/>
    <m/>
    <m/>
  </r>
  <r>
    <s v="Sul"/>
    <x v="22"/>
    <m/>
    <s v="42"/>
    <m/>
    <m/>
    <m/>
    <x v="73"/>
    <n v="19"/>
    <n v="7164788"/>
    <n v="3205"/>
    <n v="123"/>
    <n v="63"/>
    <n v="0"/>
    <m/>
    <m/>
  </r>
  <r>
    <s v="Sul"/>
    <x v="22"/>
    <m/>
    <s v="42"/>
    <m/>
    <m/>
    <m/>
    <x v="74"/>
    <n v="19"/>
    <n v="7164788"/>
    <n v="3372"/>
    <n v="167"/>
    <n v="64"/>
    <n v="1"/>
    <m/>
    <m/>
  </r>
  <r>
    <s v="Sul"/>
    <x v="22"/>
    <m/>
    <s v="42"/>
    <m/>
    <m/>
    <m/>
    <x v="75"/>
    <n v="20"/>
    <n v="7164788"/>
    <n v="3429"/>
    <n v="57"/>
    <n v="65"/>
    <n v="1"/>
    <m/>
    <m/>
  </r>
  <r>
    <s v="Sul"/>
    <x v="22"/>
    <m/>
    <s v="42"/>
    <m/>
    <m/>
    <m/>
    <x v="76"/>
    <n v="20"/>
    <n v="7164788"/>
    <n v="3529"/>
    <n v="100"/>
    <n v="69"/>
    <n v="4"/>
    <m/>
    <m/>
  </r>
  <r>
    <s v="Sul"/>
    <x v="22"/>
    <m/>
    <s v="42"/>
    <m/>
    <m/>
    <m/>
    <x v="77"/>
    <n v="20"/>
    <n v="7164788"/>
    <n v="3733"/>
    <n v="204"/>
    <n v="73"/>
    <n v="4"/>
    <m/>
    <m/>
  </r>
  <r>
    <s v="Sul"/>
    <x v="22"/>
    <m/>
    <s v="42"/>
    <m/>
    <m/>
    <m/>
    <x v="78"/>
    <n v="20"/>
    <n v="7164788"/>
    <n v="3828"/>
    <n v="95"/>
    <n v="73"/>
    <n v="0"/>
    <m/>
    <m/>
  </r>
  <r>
    <s v="Sul"/>
    <x v="22"/>
    <m/>
    <s v="42"/>
    <m/>
    <m/>
    <m/>
    <x v="79"/>
    <n v="20"/>
    <n v="7164788"/>
    <n v="4332"/>
    <n v="504"/>
    <n v="78"/>
    <n v="5"/>
    <m/>
    <m/>
  </r>
  <r>
    <s v="Sul"/>
    <x v="22"/>
    <m/>
    <s v="42"/>
    <m/>
    <m/>
    <m/>
    <x v="80"/>
    <n v="20"/>
    <n v="7164788"/>
    <n v="4562"/>
    <n v="230"/>
    <n v="79"/>
    <n v="1"/>
    <m/>
    <m/>
  </r>
  <r>
    <s v="Sul"/>
    <x v="22"/>
    <m/>
    <s v="42"/>
    <m/>
    <m/>
    <m/>
    <x v="81"/>
    <n v="20"/>
    <n v="7164788"/>
    <n v="4678"/>
    <n v="116"/>
    <n v="81"/>
    <n v="2"/>
    <m/>
    <m/>
  </r>
  <r>
    <s v="Sul"/>
    <x v="22"/>
    <m/>
    <s v="42"/>
    <m/>
    <m/>
    <m/>
    <x v="82"/>
    <n v="21"/>
    <n v="7164788"/>
    <n v="4776"/>
    <n v="98"/>
    <n v="83"/>
    <n v="2"/>
    <m/>
    <m/>
  </r>
  <r>
    <s v="Sul"/>
    <x v="22"/>
    <m/>
    <s v="42"/>
    <m/>
    <m/>
    <m/>
    <x v="83"/>
    <n v="21"/>
    <n v="7164788"/>
    <n v="5175"/>
    <n v="399"/>
    <n v="85"/>
    <n v="2"/>
    <m/>
    <m/>
  </r>
  <r>
    <s v="Sul"/>
    <x v="22"/>
    <m/>
    <s v="42"/>
    <m/>
    <m/>
    <m/>
    <x v="84"/>
    <n v="21"/>
    <n v="7164788"/>
    <n v="5413"/>
    <n v="238"/>
    <n v="91"/>
    <n v="6"/>
    <m/>
    <m/>
  </r>
  <r>
    <s v="Sul"/>
    <x v="22"/>
    <m/>
    <s v="42"/>
    <m/>
    <m/>
    <m/>
    <x v="85"/>
    <n v="21"/>
    <n v="7164788"/>
    <n v="5499"/>
    <n v="86"/>
    <n v="94"/>
    <n v="3"/>
    <m/>
    <m/>
  </r>
  <r>
    <s v="Sul"/>
    <x v="22"/>
    <m/>
    <s v="42"/>
    <m/>
    <m/>
    <m/>
    <x v="86"/>
    <n v="21"/>
    <n v="7164788"/>
    <n v="5610"/>
    <n v="111"/>
    <n v="98"/>
    <n v="4"/>
    <m/>
    <m/>
  </r>
  <r>
    <s v="Sul"/>
    <x v="22"/>
    <m/>
    <s v="42"/>
    <m/>
    <m/>
    <m/>
    <x v="87"/>
    <n v="21"/>
    <n v="7164788"/>
    <n v="6458"/>
    <n v="848"/>
    <n v="100"/>
    <n v="2"/>
    <m/>
    <m/>
  </r>
  <r>
    <s v="Sul"/>
    <x v="22"/>
    <m/>
    <s v="42"/>
    <m/>
    <m/>
    <m/>
    <x v="88"/>
    <n v="21"/>
    <n v="7164788"/>
    <n v="6607"/>
    <n v="149"/>
    <n v="103"/>
    <n v="3"/>
    <m/>
    <m/>
  </r>
  <r>
    <s v="Sul"/>
    <x v="22"/>
    <m/>
    <s v="42"/>
    <m/>
    <m/>
    <m/>
    <x v="89"/>
    <n v="22"/>
    <n v="7164788"/>
    <n v="6696"/>
    <n v="89"/>
    <n v="105"/>
    <n v="2"/>
    <m/>
    <m/>
  </r>
  <r>
    <s v="Sul"/>
    <x v="22"/>
    <m/>
    <s v="42"/>
    <m/>
    <m/>
    <m/>
    <x v="90"/>
    <n v="22"/>
    <n v="7164788"/>
    <n v="6875"/>
    <n v="179"/>
    <n v="109"/>
    <n v="4"/>
    <m/>
    <m/>
  </r>
  <r>
    <s v="Sul"/>
    <x v="22"/>
    <m/>
    <s v="42"/>
    <m/>
    <m/>
    <m/>
    <x v="91"/>
    <n v="22"/>
    <n v="7164788"/>
    <n v="7016"/>
    <n v="141"/>
    <n v="121"/>
    <n v="12"/>
    <m/>
    <m/>
  </r>
  <r>
    <s v="Sul"/>
    <x v="22"/>
    <m/>
    <s v="42"/>
    <m/>
    <m/>
    <m/>
    <x v="92"/>
    <n v="22"/>
    <n v="7164788"/>
    <n v="7372"/>
    <n v="356"/>
    <n v="126"/>
    <n v="5"/>
    <m/>
    <m/>
  </r>
  <r>
    <s v="Sul"/>
    <x v="22"/>
    <m/>
    <s v="42"/>
    <m/>
    <m/>
    <m/>
    <x v="93"/>
    <n v="22"/>
    <n v="7164788"/>
    <n v="8000"/>
    <n v="628"/>
    <n v="131"/>
    <n v="5"/>
    <m/>
    <m/>
  </r>
  <r>
    <s v="Sul"/>
    <x v="22"/>
    <m/>
    <s v="42"/>
    <m/>
    <m/>
    <m/>
    <x v="94"/>
    <n v="22"/>
    <n v="7164788"/>
    <n v="8530"/>
    <n v="530"/>
    <n v="134"/>
    <n v="3"/>
    <m/>
    <m/>
  </r>
  <r>
    <s v="Sul"/>
    <x v="22"/>
    <m/>
    <s v="42"/>
    <m/>
    <m/>
    <m/>
    <x v="95"/>
    <n v="22"/>
    <n v="7164788"/>
    <n v="8778"/>
    <n v="248"/>
    <n v="136"/>
    <n v="2"/>
    <m/>
    <m/>
  </r>
  <r>
    <s v="Sul"/>
    <x v="22"/>
    <m/>
    <s v="42"/>
    <m/>
    <m/>
    <m/>
    <x v="96"/>
    <n v="23"/>
    <n v="7164788"/>
    <n v="9037"/>
    <n v="259"/>
    <n v="143"/>
    <n v="7"/>
    <m/>
    <m/>
  </r>
  <r>
    <s v="Sul"/>
    <x v="22"/>
    <m/>
    <s v="42"/>
    <m/>
    <m/>
    <m/>
    <x v="97"/>
    <n v="23"/>
    <n v="7164788"/>
    <n v="9498"/>
    <n v="461"/>
    <n v="146"/>
    <n v="3"/>
    <m/>
    <m/>
  </r>
  <r>
    <s v="Sul"/>
    <x v="22"/>
    <m/>
    <s v="42"/>
    <m/>
    <m/>
    <m/>
    <x v="98"/>
    <n v="23"/>
    <n v="7164788"/>
    <n v="9660"/>
    <n v="162"/>
    <n v="148"/>
    <n v="2"/>
    <m/>
    <m/>
  </r>
  <r>
    <s v="Sul"/>
    <x v="22"/>
    <m/>
    <s v="42"/>
    <m/>
    <m/>
    <m/>
    <x v="99"/>
    <n v="23"/>
    <n v="7164788"/>
    <n v="10034"/>
    <n v="374"/>
    <n v="152"/>
    <n v="4"/>
    <m/>
    <m/>
  </r>
  <r>
    <s v="Sul"/>
    <x v="22"/>
    <m/>
    <s v="42"/>
    <m/>
    <m/>
    <m/>
    <x v="100"/>
    <n v="23"/>
    <n v="7164788"/>
    <n v="10532"/>
    <n v="498"/>
    <n v="156"/>
    <n v="4"/>
    <m/>
    <m/>
  </r>
  <r>
    <s v="Sul"/>
    <x v="22"/>
    <m/>
    <s v="42"/>
    <m/>
    <m/>
    <m/>
    <x v="101"/>
    <n v="23"/>
    <n v="7164788"/>
    <n v="10846"/>
    <n v="314"/>
    <n v="159"/>
    <n v="3"/>
    <m/>
    <m/>
  </r>
  <r>
    <s v="Sul"/>
    <x v="22"/>
    <m/>
    <s v="42"/>
    <m/>
    <m/>
    <m/>
    <x v="102"/>
    <n v="23"/>
    <n v="7164788"/>
    <n v="11285"/>
    <n v="439"/>
    <n v="166"/>
    <n v="7"/>
    <m/>
    <m/>
  </r>
  <r>
    <s v="Sul"/>
    <x v="22"/>
    <m/>
    <s v="42"/>
    <m/>
    <m/>
    <m/>
    <x v="103"/>
    <n v="24"/>
    <n v="7164788"/>
    <n v="11565"/>
    <n v="280"/>
    <n v="171"/>
    <n v="5"/>
    <m/>
    <m/>
  </r>
  <r>
    <s v="Sul"/>
    <x v="22"/>
    <m/>
    <s v="42"/>
    <m/>
    <m/>
    <m/>
    <x v="104"/>
    <n v="24"/>
    <n v="7164788"/>
    <n v="11565"/>
    <n v="0"/>
    <n v="171"/>
    <n v="0"/>
    <m/>
    <m/>
  </r>
  <r>
    <s v="Sul"/>
    <x v="22"/>
    <m/>
    <s v="42"/>
    <m/>
    <m/>
    <m/>
    <x v="105"/>
    <n v="24"/>
    <n v="7164788"/>
    <n v="12192"/>
    <n v="627"/>
    <n v="179"/>
    <n v="8"/>
    <m/>
    <m/>
  </r>
  <r>
    <s v="Sul"/>
    <x v="22"/>
    <m/>
    <s v="42"/>
    <m/>
    <m/>
    <m/>
    <x v="106"/>
    <n v="24"/>
    <n v="7164788"/>
    <n v="12594"/>
    <n v="402"/>
    <n v="184"/>
    <n v="5"/>
    <m/>
    <m/>
  </r>
  <r>
    <s v="Sul"/>
    <x v="22"/>
    <m/>
    <s v="42"/>
    <m/>
    <m/>
    <m/>
    <x v="107"/>
    <n v="24"/>
    <n v="7164788"/>
    <n v="12953"/>
    <n v="359"/>
    <n v="186"/>
    <n v="2"/>
    <m/>
    <m/>
  </r>
  <r>
    <s v="Sul"/>
    <x v="22"/>
    <m/>
    <s v="42"/>
    <m/>
    <m/>
    <m/>
    <x v="108"/>
    <n v="24"/>
    <n v="7164788"/>
    <n v="13165"/>
    <n v="212"/>
    <n v="191"/>
    <n v="5"/>
    <m/>
    <m/>
  </r>
  <r>
    <s v="Sul"/>
    <x v="22"/>
    <m/>
    <s v="42"/>
    <m/>
    <m/>
    <m/>
    <x v="109"/>
    <n v="24"/>
    <n v="7164788"/>
    <n v="13296"/>
    <n v="131"/>
    <n v="193"/>
    <n v="2"/>
    <m/>
    <m/>
  </r>
  <r>
    <s v="Sul"/>
    <x v="22"/>
    <m/>
    <s v="42"/>
    <m/>
    <m/>
    <m/>
    <x v="110"/>
    <n v="25"/>
    <n v="7164788"/>
    <n v="13360"/>
    <n v="64"/>
    <n v="195"/>
    <n v="2"/>
    <m/>
    <m/>
  </r>
  <r>
    <s v="Sul"/>
    <x v="22"/>
    <m/>
    <s v="42"/>
    <m/>
    <m/>
    <m/>
    <x v="111"/>
    <n v="25"/>
    <n v="7164788"/>
    <n v="13960"/>
    <n v="600"/>
    <n v="199"/>
    <n v="4"/>
    <m/>
    <m/>
  </r>
  <r>
    <s v="Sul"/>
    <x v="22"/>
    <m/>
    <s v="42"/>
    <m/>
    <m/>
    <m/>
    <x v="112"/>
    <n v="25"/>
    <n v="7164788"/>
    <n v="14402"/>
    <n v="442"/>
    <n v="212"/>
    <n v="13"/>
    <m/>
    <m/>
  </r>
  <r>
    <s v="Sul"/>
    <x v="22"/>
    <m/>
    <s v="42"/>
    <m/>
    <m/>
    <m/>
    <x v="113"/>
    <n v="25"/>
    <n v="7164788"/>
    <n v="15015"/>
    <n v="613"/>
    <n v="216"/>
    <n v="4"/>
    <m/>
    <m/>
  </r>
  <r>
    <s v="Sul"/>
    <x v="22"/>
    <m/>
    <s v="42"/>
    <m/>
    <m/>
    <m/>
    <x v="114"/>
    <n v="25"/>
    <n v="7164788"/>
    <n v="15573"/>
    <n v="558"/>
    <n v="222"/>
    <n v="6"/>
    <m/>
    <m/>
  </r>
  <r>
    <s v="Sul"/>
    <x v="22"/>
    <m/>
    <s v="42"/>
    <m/>
    <m/>
    <m/>
    <x v="115"/>
    <n v="25"/>
    <n v="7164788"/>
    <n v="16322"/>
    <n v="749"/>
    <n v="234"/>
    <n v="12"/>
    <m/>
    <m/>
  </r>
  <r>
    <s v="Sul"/>
    <x v="22"/>
    <m/>
    <s v="42"/>
    <m/>
    <m/>
    <m/>
    <x v="116"/>
    <n v="25"/>
    <n v="7164788"/>
    <n v="17108"/>
    <n v="786"/>
    <n v="237"/>
    <n v="3"/>
    <m/>
    <m/>
  </r>
  <r>
    <s v="Sul"/>
    <x v="22"/>
    <m/>
    <s v="42"/>
    <m/>
    <m/>
    <m/>
    <x v="117"/>
    <n v="26"/>
    <n v="7164788"/>
    <n v="17582"/>
    <n v="474"/>
    <n v="246"/>
    <n v="9"/>
    <m/>
    <m/>
  </r>
  <r>
    <s v="Sul"/>
    <x v="22"/>
    <m/>
    <s v="42"/>
    <m/>
    <m/>
    <m/>
    <x v="118"/>
    <n v="26"/>
    <n v="7164788"/>
    <n v="17937"/>
    <n v="355"/>
    <n v="256"/>
    <n v="10"/>
    <m/>
    <m/>
  </r>
  <r>
    <s v="Sul"/>
    <x v="22"/>
    <m/>
    <s v="42"/>
    <m/>
    <m/>
    <m/>
    <x v="119"/>
    <n v="26"/>
    <n v="7164788"/>
    <n v="19244"/>
    <n v="1307"/>
    <n v="263"/>
    <n v="7"/>
    <m/>
    <m/>
  </r>
  <r>
    <s v="Sul"/>
    <x v="22"/>
    <m/>
    <s v="42"/>
    <m/>
    <m/>
    <m/>
    <x v="120"/>
    <n v="26"/>
    <n v="7164788"/>
    <n v="20921"/>
    <n v="1677"/>
    <n v="279"/>
    <n v="16"/>
    <m/>
    <m/>
  </r>
  <r>
    <s v="Sul"/>
    <x v="22"/>
    <m/>
    <s v="42"/>
    <m/>
    <m/>
    <m/>
    <x v="121"/>
    <n v="26"/>
    <n v="7164788"/>
    <n v="21951"/>
    <n v="1030"/>
    <n v="289"/>
    <n v="10"/>
    <m/>
    <m/>
  </r>
  <r>
    <s v="Sul"/>
    <x v="22"/>
    <m/>
    <s v="42"/>
    <m/>
    <m/>
    <m/>
    <x v="122"/>
    <n v="26"/>
    <n v="7164788"/>
    <n v="22947"/>
    <n v="996"/>
    <n v="298"/>
    <n v="9"/>
    <m/>
    <m/>
  </r>
  <r>
    <s v="Sul"/>
    <x v="22"/>
    <m/>
    <s v="42"/>
    <m/>
    <m/>
    <m/>
    <x v="123"/>
    <n v="26"/>
    <n v="7164788"/>
    <n v="23808"/>
    <n v="861"/>
    <n v="304"/>
    <n v="6"/>
    <m/>
    <m/>
  </r>
  <r>
    <s v="Sul"/>
    <x v="22"/>
    <m/>
    <s v="42"/>
    <m/>
    <m/>
    <m/>
    <x v="124"/>
    <n v="27"/>
    <n v="7164788"/>
    <n v="24364"/>
    <n v="556"/>
    <n v="312"/>
    <n v="8"/>
    <m/>
    <m/>
  </r>
  <r>
    <s v="Sul"/>
    <x v="22"/>
    <m/>
    <s v="42"/>
    <m/>
    <m/>
    <m/>
    <x v="125"/>
    <n v="27"/>
    <n v="7164788"/>
    <n v="25056"/>
    <n v="692"/>
    <n v="324"/>
    <n v="12"/>
    <m/>
    <m/>
  </r>
  <r>
    <s v="Sul"/>
    <x v="22"/>
    <m/>
    <s v="42"/>
    <m/>
    <m/>
    <m/>
    <x v="126"/>
    <n v="27"/>
    <n v="7164788"/>
    <n v="26354"/>
    <n v="1298"/>
    <n v="341"/>
    <n v="17"/>
    <m/>
    <m/>
  </r>
  <r>
    <s v="Sul"/>
    <x v="22"/>
    <m/>
    <s v="42"/>
    <m/>
    <m/>
    <m/>
    <x v="127"/>
    <n v="27"/>
    <n v="7164788"/>
    <n v="27279"/>
    <n v="925"/>
    <n v="347"/>
    <n v="6"/>
    <m/>
    <m/>
  </r>
  <r>
    <s v="Sul"/>
    <x v="22"/>
    <m/>
    <s v="42"/>
    <m/>
    <m/>
    <m/>
    <x v="128"/>
    <n v="27"/>
    <n v="7164788"/>
    <n v="28575"/>
    <n v="1296"/>
    <n v="362"/>
    <n v="15"/>
    <m/>
    <m/>
  </r>
  <r>
    <s v="Sul"/>
    <x v="22"/>
    <m/>
    <s v="42"/>
    <m/>
    <m/>
    <m/>
    <x v="129"/>
    <n v="27"/>
    <n v="7164788"/>
    <n v="30261"/>
    <n v="1686"/>
    <n v="376"/>
    <n v="14"/>
    <m/>
    <m/>
  </r>
  <r>
    <s v="Sul"/>
    <x v="22"/>
    <m/>
    <s v="42"/>
    <m/>
    <m/>
    <m/>
    <x v="130"/>
    <n v="27"/>
    <n v="7164788"/>
    <n v="31931"/>
    <n v="1670"/>
    <n v="383"/>
    <n v="7"/>
    <m/>
    <m/>
  </r>
  <r>
    <s v="Sul"/>
    <x v="22"/>
    <m/>
    <s v="42"/>
    <m/>
    <m/>
    <m/>
    <x v="131"/>
    <n v="28"/>
    <n v="7164788"/>
    <n v="32969"/>
    <n v="1038"/>
    <n v="393"/>
    <n v="10"/>
    <m/>
    <m/>
  </r>
  <r>
    <s v="Sul"/>
    <x v="22"/>
    <m/>
    <s v="42"/>
    <m/>
    <m/>
    <m/>
    <x v="132"/>
    <n v="28"/>
    <n v="7164788"/>
    <n v="33822"/>
    <n v="853"/>
    <n v="406"/>
    <n v="13"/>
    <m/>
    <m/>
  </r>
  <r>
    <s v="Sul"/>
    <x v="22"/>
    <m/>
    <s v="42"/>
    <m/>
    <m/>
    <m/>
    <x v="133"/>
    <n v="28"/>
    <n v="7164788"/>
    <n v="35342"/>
    <n v="1520"/>
    <n v="419"/>
    <n v="13"/>
    <m/>
    <m/>
  </r>
  <r>
    <s v="Sul"/>
    <x v="22"/>
    <m/>
    <s v="42"/>
    <m/>
    <m/>
    <m/>
    <x v="134"/>
    <n v="28"/>
    <n v="7164788"/>
    <n v="36810"/>
    <n v="1468"/>
    <n v="432"/>
    <n v="13"/>
    <m/>
    <m/>
  </r>
  <r>
    <s v="Sul"/>
    <x v="23"/>
    <m/>
    <s v="43"/>
    <m/>
    <m/>
    <m/>
    <x v="0"/>
    <n v="9"/>
    <n v="11377239"/>
    <n v="0"/>
    <n v="0"/>
    <n v="0"/>
    <n v="0"/>
    <m/>
    <m/>
  </r>
  <r>
    <s v="Sul"/>
    <x v="23"/>
    <m/>
    <s v="43"/>
    <m/>
    <m/>
    <m/>
    <x v="1"/>
    <n v="9"/>
    <n v="11377239"/>
    <n v="0"/>
    <n v="0"/>
    <n v="0"/>
    <n v="0"/>
    <m/>
    <m/>
  </r>
  <r>
    <s v="Sul"/>
    <x v="23"/>
    <m/>
    <s v="43"/>
    <m/>
    <m/>
    <m/>
    <x v="2"/>
    <n v="9"/>
    <n v="11377239"/>
    <n v="0"/>
    <n v="0"/>
    <n v="0"/>
    <n v="0"/>
    <m/>
    <m/>
  </r>
  <r>
    <s v="Sul"/>
    <x v="23"/>
    <m/>
    <s v="43"/>
    <m/>
    <m/>
    <m/>
    <x v="3"/>
    <n v="9"/>
    <n v="11377239"/>
    <n v="0"/>
    <n v="0"/>
    <n v="0"/>
    <n v="0"/>
    <m/>
    <m/>
  </r>
  <r>
    <s v="Sul"/>
    <x v="23"/>
    <m/>
    <s v="43"/>
    <m/>
    <m/>
    <m/>
    <x v="4"/>
    <n v="9"/>
    <n v="11377239"/>
    <n v="0"/>
    <n v="0"/>
    <n v="0"/>
    <n v="0"/>
    <m/>
    <m/>
  </r>
  <r>
    <s v="Sul"/>
    <x v="23"/>
    <m/>
    <s v="43"/>
    <m/>
    <m/>
    <m/>
    <x v="5"/>
    <n v="10"/>
    <n v="11377239"/>
    <n v="0"/>
    <n v="0"/>
    <n v="0"/>
    <n v="0"/>
    <m/>
    <m/>
  </r>
  <r>
    <s v="Sul"/>
    <x v="23"/>
    <m/>
    <s v="43"/>
    <m/>
    <m/>
    <m/>
    <x v="6"/>
    <n v="10"/>
    <n v="11377239"/>
    <n v="0"/>
    <n v="0"/>
    <n v="0"/>
    <n v="0"/>
    <m/>
    <m/>
  </r>
  <r>
    <s v="Sul"/>
    <x v="23"/>
    <m/>
    <s v="43"/>
    <m/>
    <m/>
    <m/>
    <x v="7"/>
    <n v="10"/>
    <n v="11377239"/>
    <n v="0"/>
    <n v="0"/>
    <n v="0"/>
    <n v="0"/>
    <m/>
    <m/>
  </r>
  <r>
    <s v="Sul"/>
    <x v="23"/>
    <m/>
    <s v="43"/>
    <m/>
    <m/>
    <m/>
    <x v="8"/>
    <n v="10"/>
    <n v="11377239"/>
    <n v="0"/>
    <n v="0"/>
    <n v="0"/>
    <n v="0"/>
    <m/>
    <m/>
  </r>
  <r>
    <s v="Sul"/>
    <x v="23"/>
    <m/>
    <s v="43"/>
    <m/>
    <m/>
    <m/>
    <x v="9"/>
    <n v="10"/>
    <n v="11377239"/>
    <n v="0"/>
    <n v="0"/>
    <n v="0"/>
    <n v="0"/>
    <m/>
    <m/>
  </r>
  <r>
    <s v="Sul"/>
    <x v="23"/>
    <m/>
    <s v="43"/>
    <m/>
    <m/>
    <m/>
    <x v="10"/>
    <n v="10"/>
    <n v="11377239"/>
    <n v="0"/>
    <n v="0"/>
    <n v="0"/>
    <n v="0"/>
    <m/>
    <m/>
  </r>
  <r>
    <s v="Sul"/>
    <x v="23"/>
    <m/>
    <s v="43"/>
    <m/>
    <m/>
    <m/>
    <x v="11"/>
    <n v="10"/>
    <n v="11377239"/>
    <n v="0"/>
    <n v="0"/>
    <n v="0"/>
    <n v="0"/>
    <m/>
    <m/>
  </r>
  <r>
    <s v="Sul"/>
    <x v="23"/>
    <m/>
    <s v="43"/>
    <m/>
    <m/>
    <m/>
    <x v="12"/>
    <n v="11"/>
    <n v="11377239"/>
    <n v="0"/>
    <n v="0"/>
    <n v="0"/>
    <n v="0"/>
    <m/>
    <m/>
  </r>
  <r>
    <s v="Sul"/>
    <x v="23"/>
    <m/>
    <s v="43"/>
    <m/>
    <m/>
    <m/>
    <x v="13"/>
    <n v="11"/>
    <n v="11377239"/>
    <n v="0"/>
    <n v="0"/>
    <n v="0"/>
    <n v="0"/>
    <m/>
    <m/>
  </r>
  <r>
    <s v="Sul"/>
    <x v="23"/>
    <m/>
    <s v="43"/>
    <m/>
    <m/>
    <m/>
    <x v="14"/>
    <n v="11"/>
    <n v="11377239"/>
    <n v="1"/>
    <n v="1"/>
    <n v="0"/>
    <n v="0"/>
    <m/>
    <m/>
  </r>
  <r>
    <s v="Sul"/>
    <x v="23"/>
    <m/>
    <s v="43"/>
    <m/>
    <m/>
    <m/>
    <x v="15"/>
    <n v="11"/>
    <n v="11377239"/>
    <n v="2"/>
    <n v="1"/>
    <n v="0"/>
    <n v="0"/>
    <m/>
    <m/>
  </r>
  <r>
    <s v="Sul"/>
    <x v="23"/>
    <m/>
    <s v="43"/>
    <m/>
    <m/>
    <m/>
    <x v="16"/>
    <n v="11"/>
    <n v="11377239"/>
    <n v="4"/>
    <n v="2"/>
    <n v="0"/>
    <n v="0"/>
    <m/>
    <m/>
  </r>
  <r>
    <s v="Sul"/>
    <x v="23"/>
    <m/>
    <s v="43"/>
    <m/>
    <m/>
    <m/>
    <x v="17"/>
    <n v="11"/>
    <n v="11377239"/>
    <n v="4"/>
    <n v="0"/>
    <n v="0"/>
    <n v="0"/>
    <m/>
    <m/>
  </r>
  <r>
    <s v="Sul"/>
    <x v="23"/>
    <m/>
    <s v="43"/>
    <m/>
    <m/>
    <m/>
    <x v="18"/>
    <n v="11"/>
    <n v="11377239"/>
    <n v="6"/>
    <n v="2"/>
    <n v="0"/>
    <n v="0"/>
    <m/>
    <m/>
  </r>
  <r>
    <s v="Sul"/>
    <x v="23"/>
    <m/>
    <s v="43"/>
    <m/>
    <m/>
    <m/>
    <x v="19"/>
    <n v="12"/>
    <n v="11377239"/>
    <n v="6"/>
    <n v="0"/>
    <n v="0"/>
    <n v="0"/>
    <m/>
    <m/>
  </r>
  <r>
    <s v="Sul"/>
    <x v="23"/>
    <m/>
    <s v="43"/>
    <m/>
    <m/>
    <m/>
    <x v="20"/>
    <n v="12"/>
    <n v="11377239"/>
    <n v="6"/>
    <n v="0"/>
    <n v="0"/>
    <n v="0"/>
    <m/>
    <m/>
  </r>
  <r>
    <s v="Sul"/>
    <x v="23"/>
    <m/>
    <s v="43"/>
    <m/>
    <m/>
    <m/>
    <x v="21"/>
    <n v="12"/>
    <n v="11377239"/>
    <n v="10"/>
    <n v="4"/>
    <n v="0"/>
    <n v="0"/>
    <m/>
    <m/>
  </r>
  <r>
    <s v="Sul"/>
    <x v="23"/>
    <m/>
    <s v="43"/>
    <m/>
    <m/>
    <m/>
    <x v="22"/>
    <n v="12"/>
    <n v="11377239"/>
    <n v="19"/>
    <n v="9"/>
    <n v="0"/>
    <n v="0"/>
    <m/>
    <m/>
  </r>
  <r>
    <s v="Sul"/>
    <x v="23"/>
    <m/>
    <s v="43"/>
    <m/>
    <m/>
    <m/>
    <x v="23"/>
    <n v="12"/>
    <n v="11377239"/>
    <n v="28"/>
    <n v="9"/>
    <n v="0"/>
    <n v="0"/>
    <m/>
    <m/>
  </r>
  <r>
    <s v="Sul"/>
    <x v="23"/>
    <m/>
    <s v="43"/>
    <m/>
    <m/>
    <m/>
    <x v="24"/>
    <n v="12"/>
    <n v="11377239"/>
    <n v="37"/>
    <n v="9"/>
    <n v="0"/>
    <n v="0"/>
    <m/>
    <m/>
  </r>
  <r>
    <s v="Sul"/>
    <x v="23"/>
    <m/>
    <s v="43"/>
    <m/>
    <m/>
    <m/>
    <x v="25"/>
    <n v="12"/>
    <n v="11377239"/>
    <n v="60"/>
    <n v="23"/>
    <n v="0"/>
    <n v="0"/>
    <m/>
    <m/>
  </r>
  <r>
    <s v="Sul"/>
    <x v="23"/>
    <m/>
    <s v="43"/>
    <m/>
    <m/>
    <m/>
    <x v="26"/>
    <n v="13"/>
    <n v="11377239"/>
    <n v="72"/>
    <n v="12"/>
    <n v="0"/>
    <n v="0"/>
    <m/>
    <m/>
  </r>
  <r>
    <s v="Sul"/>
    <x v="23"/>
    <m/>
    <s v="43"/>
    <m/>
    <m/>
    <m/>
    <x v="27"/>
    <n v="13"/>
    <n v="11377239"/>
    <n v="86"/>
    <n v="14"/>
    <n v="0"/>
    <n v="0"/>
    <m/>
    <m/>
  </r>
  <r>
    <s v="Sul"/>
    <x v="23"/>
    <m/>
    <s v="43"/>
    <m/>
    <m/>
    <m/>
    <x v="28"/>
    <n v="13"/>
    <n v="11377239"/>
    <n v="98"/>
    <n v="12"/>
    <n v="0"/>
    <n v="0"/>
    <m/>
    <m/>
  </r>
  <r>
    <s v="Sul"/>
    <x v="23"/>
    <m/>
    <s v="43"/>
    <m/>
    <m/>
    <m/>
    <x v="29"/>
    <n v="13"/>
    <n v="11377239"/>
    <n v="123"/>
    <n v="25"/>
    <n v="1"/>
    <n v="1"/>
    <m/>
    <m/>
  </r>
  <r>
    <s v="Sul"/>
    <x v="23"/>
    <m/>
    <s v="43"/>
    <m/>
    <m/>
    <m/>
    <x v="30"/>
    <n v="13"/>
    <n v="11377239"/>
    <n v="168"/>
    <n v="45"/>
    <n v="1"/>
    <n v="0"/>
    <m/>
    <m/>
  </r>
  <r>
    <s v="Sul"/>
    <x v="23"/>
    <m/>
    <s v="43"/>
    <m/>
    <m/>
    <m/>
    <x v="31"/>
    <n v="13"/>
    <n v="11377239"/>
    <n v="195"/>
    <n v="27"/>
    <n v="2"/>
    <n v="1"/>
    <m/>
    <m/>
  </r>
  <r>
    <s v="Sul"/>
    <x v="23"/>
    <m/>
    <s v="43"/>
    <m/>
    <m/>
    <m/>
    <x v="32"/>
    <n v="13"/>
    <n v="11377239"/>
    <n v="197"/>
    <n v="2"/>
    <n v="2"/>
    <n v="0"/>
    <m/>
    <m/>
  </r>
  <r>
    <s v="Sul"/>
    <x v="23"/>
    <m/>
    <s v="43"/>
    <m/>
    <m/>
    <m/>
    <x v="33"/>
    <n v="14"/>
    <n v="11377239"/>
    <n v="226"/>
    <n v="29"/>
    <n v="2"/>
    <n v="0"/>
    <m/>
    <m/>
  </r>
  <r>
    <s v="Sul"/>
    <x v="23"/>
    <m/>
    <s v="43"/>
    <m/>
    <m/>
    <m/>
    <x v="34"/>
    <n v="14"/>
    <n v="11377239"/>
    <n v="241"/>
    <n v="15"/>
    <n v="3"/>
    <n v="1"/>
    <m/>
    <m/>
  </r>
  <r>
    <s v="Sul"/>
    <x v="23"/>
    <m/>
    <s v="43"/>
    <m/>
    <m/>
    <m/>
    <x v="35"/>
    <n v="14"/>
    <n v="11377239"/>
    <n v="274"/>
    <n v="33"/>
    <n v="4"/>
    <n v="1"/>
    <m/>
    <m/>
  </r>
  <r>
    <s v="Sul"/>
    <x v="23"/>
    <m/>
    <s v="43"/>
    <m/>
    <m/>
    <m/>
    <x v="36"/>
    <n v="14"/>
    <n v="11377239"/>
    <n v="306"/>
    <n v="32"/>
    <n v="4"/>
    <n v="0"/>
    <m/>
    <m/>
  </r>
  <r>
    <s v="Sul"/>
    <x v="23"/>
    <m/>
    <s v="43"/>
    <m/>
    <m/>
    <m/>
    <x v="37"/>
    <n v="14"/>
    <n v="11377239"/>
    <n v="334"/>
    <n v="28"/>
    <n v="5"/>
    <n v="1"/>
    <m/>
    <m/>
  </r>
  <r>
    <s v="Sul"/>
    <x v="23"/>
    <m/>
    <s v="43"/>
    <m/>
    <m/>
    <m/>
    <x v="38"/>
    <n v="14"/>
    <n v="11377239"/>
    <n v="396"/>
    <n v="62"/>
    <n v="5"/>
    <n v="0"/>
    <m/>
    <m/>
  </r>
  <r>
    <s v="Sul"/>
    <x v="23"/>
    <m/>
    <s v="43"/>
    <m/>
    <m/>
    <m/>
    <x v="39"/>
    <n v="14"/>
    <n v="11377239"/>
    <n v="410"/>
    <n v="14"/>
    <n v="6"/>
    <n v="1"/>
    <m/>
    <m/>
  </r>
  <r>
    <s v="Sul"/>
    <x v="23"/>
    <m/>
    <s v="43"/>
    <m/>
    <m/>
    <m/>
    <x v="40"/>
    <n v="15"/>
    <n v="11377239"/>
    <n v="418"/>
    <n v="8"/>
    <n v="7"/>
    <n v="1"/>
    <m/>
    <m/>
  </r>
  <r>
    <s v="Sul"/>
    <x v="23"/>
    <m/>
    <s v="43"/>
    <m/>
    <m/>
    <m/>
    <x v="41"/>
    <n v="15"/>
    <n v="11377239"/>
    <n v="481"/>
    <n v="63"/>
    <n v="7"/>
    <n v="0"/>
    <m/>
    <m/>
  </r>
  <r>
    <s v="Sul"/>
    <x v="23"/>
    <m/>
    <s v="43"/>
    <m/>
    <m/>
    <m/>
    <x v="42"/>
    <n v="15"/>
    <n v="11377239"/>
    <n v="508"/>
    <n v="27"/>
    <n v="8"/>
    <n v="1"/>
    <m/>
    <m/>
  </r>
  <r>
    <s v="Sul"/>
    <x v="23"/>
    <m/>
    <s v="43"/>
    <m/>
    <m/>
    <m/>
    <x v="43"/>
    <n v="15"/>
    <n v="11377239"/>
    <n v="555"/>
    <n v="47"/>
    <n v="9"/>
    <n v="1"/>
    <m/>
    <m/>
  </r>
  <r>
    <s v="Sul"/>
    <x v="23"/>
    <m/>
    <s v="43"/>
    <m/>
    <m/>
    <m/>
    <x v="44"/>
    <n v="15"/>
    <n v="11377239"/>
    <n v="618"/>
    <n v="63"/>
    <n v="12"/>
    <n v="3"/>
    <m/>
    <m/>
  </r>
  <r>
    <s v="Sul"/>
    <x v="23"/>
    <m/>
    <s v="43"/>
    <m/>
    <m/>
    <m/>
    <x v="45"/>
    <n v="15"/>
    <n v="11377239"/>
    <n v="636"/>
    <n v="18"/>
    <n v="14"/>
    <n v="2"/>
    <m/>
    <m/>
  </r>
  <r>
    <s v="Sul"/>
    <x v="23"/>
    <m/>
    <s v="43"/>
    <m/>
    <m/>
    <m/>
    <x v="46"/>
    <n v="15"/>
    <n v="11377239"/>
    <n v="640"/>
    <n v="4"/>
    <n v="15"/>
    <n v="1"/>
    <m/>
    <m/>
  </r>
  <r>
    <s v="Sul"/>
    <x v="23"/>
    <m/>
    <s v="43"/>
    <m/>
    <m/>
    <m/>
    <x v="47"/>
    <n v="16"/>
    <n v="11377239"/>
    <n v="653"/>
    <n v="13"/>
    <n v="16"/>
    <n v="1"/>
    <m/>
    <m/>
  </r>
  <r>
    <s v="Sul"/>
    <x v="23"/>
    <m/>
    <s v="43"/>
    <m/>
    <m/>
    <m/>
    <x v="48"/>
    <n v="16"/>
    <n v="11377239"/>
    <n v="664"/>
    <n v="11"/>
    <n v="16"/>
    <n v="0"/>
    <m/>
    <m/>
  </r>
  <r>
    <s v="Sul"/>
    <x v="23"/>
    <m/>
    <s v="43"/>
    <m/>
    <m/>
    <m/>
    <x v="49"/>
    <n v="16"/>
    <n v="11377239"/>
    <n v="700"/>
    <n v="36"/>
    <n v="18"/>
    <n v="2"/>
    <m/>
    <m/>
  </r>
  <r>
    <s v="Sul"/>
    <x v="23"/>
    <m/>
    <s v="43"/>
    <m/>
    <m/>
    <m/>
    <x v="50"/>
    <n v="16"/>
    <n v="11377239"/>
    <n v="747"/>
    <n v="47"/>
    <n v="19"/>
    <n v="1"/>
    <m/>
    <m/>
  </r>
  <r>
    <s v="Sul"/>
    <x v="23"/>
    <m/>
    <s v="43"/>
    <m/>
    <m/>
    <m/>
    <x v="51"/>
    <n v="16"/>
    <n v="11377239"/>
    <n v="780"/>
    <n v="33"/>
    <n v="19"/>
    <n v="0"/>
    <m/>
    <m/>
  </r>
  <r>
    <s v="Sul"/>
    <x v="23"/>
    <m/>
    <s v="43"/>
    <m/>
    <m/>
    <m/>
    <x v="52"/>
    <n v="16"/>
    <n v="11377239"/>
    <n v="802"/>
    <n v="22"/>
    <n v="22"/>
    <n v="3"/>
    <m/>
    <m/>
  </r>
  <r>
    <s v="Sul"/>
    <x v="23"/>
    <m/>
    <s v="43"/>
    <m/>
    <m/>
    <m/>
    <x v="53"/>
    <n v="16"/>
    <n v="11377239"/>
    <n v="831"/>
    <n v="29"/>
    <n v="24"/>
    <n v="2"/>
    <m/>
    <m/>
  </r>
  <r>
    <s v="Sul"/>
    <x v="23"/>
    <m/>
    <s v="43"/>
    <m/>
    <m/>
    <m/>
    <x v="54"/>
    <n v="17"/>
    <n v="11377239"/>
    <n v="854"/>
    <n v="23"/>
    <n v="24"/>
    <n v="0"/>
    <m/>
    <m/>
  </r>
  <r>
    <s v="Sul"/>
    <x v="23"/>
    <m/>
    <s v="43"/>
    <m/>
    <m/>
    <m/>
    <x v="55"/>
    <n v="17"/>
    <n v="11377239"/>
    <n v="889"/>
    <n v="35"/>
    <n v="27"/>
    <n v="3"/>
    <m/>
    <m/>
  </r>
  <r>
    <s v="Sul"/>
    <x v="23"/>
    <m/>
    <s v="43"/>
    <m/>
    <m/>
    <m/>
    <x v="56"/>
    <n v="17"/>
    <n v="11377239"/>
    <n v="904"/>
    <n v="15"/>
    <n v="27"/>
    <n v="0"/>
    <m/>
    <m/>
  </r>
  <r>
    <s v="Sul"/>
    <x v="23"/>
    <m/>
    <s v="43"/>
    <m/>
    <m/>
    <m/>
    <x v="57"/>
    <n v="17"/>
    <n v="11377239"/>
    <n v="923"/>
    <n v="19"/>
    <n v="27"/>
    <n v="0"/>
    <m/>
    <m/>
  </r>
  <r>
    <s v="Sul"/>
    <x v="23"/>
    <m/>
    <s v="43"/>
    <m/>
    <m/>
    <m/>
    <x v="58"/>
    <n v="17"/>
    <n v="11377239"/>
    <n v="994"/>
    <n v="71"/>
    <n v="29"/>
    <n v="2"/>
    <m/>
    <m/>
  </r>
  <r>
    <s v="Sul"/>
    <x v="23"/>
    <m/>
    <s v="43"/>
    <m/>
    <m/>
    <m/>
    <x v="59"/>
    <n v="17"/>
    <n v="11377239"/>
    <n v="1061"/>
    <n v="67"/>
    <n v="31"/>
    <n v="2"/>
    <m/>
    <m/>
  </r>
  <r>
    <s v="Sul"/>
    <x v="23"/>
    <m/>
    <s v="43"/>
    <m/>
    <m/>
    <m/>
    <x v="60"/>
    <n v="17"/>
    <n v="11377239"/>
    <n v="1096"/>
    <n v="35"/>
    <n v="34"/>
    <n v="3"/>
    <m/>
    <m/>
  </r>
  <r>
    <s v="Sul"/>
    <x v="23"/>
    <m/>
    <s v="43"/>
    <m/>
    <m/>
    <m/>
    <x v="61"/>
    <n v="18"/>
    <n v="11377239"/>
    <n v="1166"/>
    <n v="70"/>
    <n v="35"/>
    <n v="1"/>
    <m/>
    <m/>
  </r>
  <r>
    <s v="Sul"/>
    <x v="23"/>
    <m/>
    <s v="43"/>
    <m/>
    <m/>
    <m/>
    <x v="62"/>
    <n v="18"/>
    <n v="11377239"/>
    <n v="1228"/>
    <n v="62"/>
    <n v="42"/>
    <n v="7"/>
    <m/>
    <m/>
  </r>
  <r>
    <s v="Sul"/>
    <x v="23"/>
    <m/>
    <s v="43"/>
    <m/>
    <m/>
    <m/>
    <x v="63"/>
    <n v="18"/>
    <n v="11377239"/>
    <n v="1286"/>
    <n v="58"/>
    <n v="45"/>
    <n v="3"/>
    <m/>
    <m/>
  </r>
  <r>
    <s v="Sul"/>
    <x v="23"/>
    <m/>
    <s v="43"/>
    <m/>
    <m/>
    <m/>
    <x v="64"/>
    <n v="18"/>
    <n v="11377239"/>
    <n v="1368"/>
    <n v="82"/>
    <n v="50"/>
    <n v="5"/>
    <m/>
    <m/>
  </r>
  <r>
    <s v="Sul"/>
    <x v="23"/>
    <m/>
    <s v="43"/>
    <m/>
    <m/>
    <m/>
    <x v="65"/>
    <n v="18"/>
    <n v="11377239"/>
    <n v="1466"/>
    <n v="98"/>
    <n v="51"/>
    <n v="1"/>
    <m/>
    <m/>
  </r>
  <r>
    <s v="Sul"/>
    <x v="23"/>
    <m/>
    <s v="43"/>
    <m/>
    <m/>
    <m/>
    <x v="66"/>
    <n v="18"/>
    <n v="11377239"/>
    <n v="1529"/>
    <n v="63"/>
    <n v="58"/>
    <n v="7"/>
    <m/>
    <m/>
  </r>
  <r>
    <s v="Sul"/>
    <x v="23"/>
    <m/>
    <s v="43"/>
    <m/>
    <m/>
    <m/>
    <x v="67"/>
    <n v="18"/>
    <n v="11377239"/>
    <n v="1619"/>
    <n v="90"/>
    <n v="62"/>
    <n v="4"/>
    <m/>
    <m/>
  </r>
  <r>
    <s v="Sul"/>
    <x v="23"/>
    <m/>
    <s v="43"/>
    <m/>
    <m/>
    <m/>
    <x v="68"/>
    <n v="19"/>
    <n v="11377239"/>
    <n v="1666"/>
    <n v="47"/>
    <n v="65"/>
    <n v="3"/>
    <m/>
    <m/>
  </r>
  <r>
    <s v="Sul"/>
    <x v="23"/>
    <m/>
    <s v="43"/>
    <m/>
    <m/>
    <m/>
    <x v="69"/>
    <n v="19"/>
    <n v="11377239"/>
    <n v="1711"/>
    <n v="45"/>
    <n v="74"/>
    <n v="9"/>
    <m/>
    <m/>
  </r>
  <r>
    <s v="Sul"/>
    <x v="23"/>
    <m/>
    <s v="43"/>
    <m/>
    <m/>
    <m/>
    <x v="70"/>
    <n v="19"/>
    <n v="11377239"/>
    <n v="1815"/>
    <n v="104"/>
    <n v="79"/>
    <n v="5"/>
    <m/>
    <m/>
  </r>
  <r>
    <s v="Sul"/>
    <x v="23"/>
    <m/>
    <s v="43"/>
    <m/>
    <m/>
    <m/>
    <x v="71"/>
    <n v="19"/>
    <n v="11377239"/>
    <n v="2050"/>
    <n v="235"/>
    <n v="87"/>
    <n v="8"/>
    <m/>
    <m/>
  </r>
  <r>
    <s v="Sul"/>
    <x v="23"/>
    <m/>
    <s v="43"/>
    <m/>
    <m/>
    <m/>
    <x v="72"/>
    <n v="19"/>
    <n v="11377239"/>
    <n v="2129"/>
    <n v="79"/>
    <n v="90"/>
    <n v="3"/>
    <m/>
    <m/>
  </r>
  <r>
    <s v="Sul"/>
    <x v="23"/>
    <m/>
    <s v="43"/>
    <m/>
    <m/>
    <m/>
    <x v="73"/>
    <n v="19"/>
    <n v="11377239"/>
    <n v="2447"/>
    <n v="318"/>
    <n v="91"/>
    <n v="1"/>
    <m/>
    <m/>
  </r>
  <r>
    <s v="Sul"/>
    <x v="23"/>
    <m/>
    <s v="43"/>
    <m/>
    <m/>
    <m/>
    <x v="74"/>
    <n v="19"/>
    <n v="11377239"/>
    <n v="2493"/>
    <n v="46"/>
    <n v="95"/>
    <n v="4"/>
    <m/>
    <m/>
  </r>
  <r>
    <s v="Sul"/>
    <x v="23"/>
    <m/>
    <s v="43"/>
    <m/>
    <m/>
    <m/>
    <x v="75"/>
    <n v="20"/>
    <n v="11377239"/>
    <n v="2542"/>
    <n v="49"/>
    <n v="97"/>
    <n v="2"/>
    <m/>
    <m/>
  </r>
  <r>
    <s v="Sul"/>
    <x v="23"/>
    <m/>
    <s v="43"/>
    <m/>
    <m/>
    <m/>
    <x v="76"/>
    <n v="20"/>
    <n v="11377239"/>
    <n v="2576"/>
    <n v="34"/>
    <n v="105"/>
    <n v="8"/>
    <m/>
    <m/>
  </r>
  <r>
    <s v="Sul"/>
    <x v="23"/>
    <m/>
    <s v="43"/>
    <m/>
    <m/>
    <m/>
    <x v="77"/>
    <n v="20"/>
    <n v="11377239"/>
    <n v="2917"/>
    <n v="341"/>
    <n v="111"/>
    <n v="6"/>
    <m/>
    <m/>
  </r>
  <r>
    <s v="Sul"/>
    <x v="23"/>
    <m/>
    <s v="43"/>
    <m/>
    <m/>
    <m/>
    <x v="78"/>
    <n v="20"/>
    <n v="11377239"/>
    <n v="2917"/>
    <n v="0"/>
    <n v="111"/>
    <n v="0"/>
    <m/>
    <m/>
  </r>
  <r>
    <s v="Sul"/>
    <x v="23"/>
    <m/>
    <s v="43"/>
    <m/>
    <m/>
    <m/>
    <x v="79"/>
    <n v="20"/>
    <n v="11377239"/>
    <n v="2997"/>
    <n v="80"/>
    <n v="120"/>
    <n v="9"/>
    <m/>
    <m/>
  </r>
  <r>
    <s v="Sul"/>
    <x v="23"/>
    <m/>
    <s v="43"/>
    <m/>
    <m/>
    <m/>
    <x v="80"/>
    <n v="20"/>
    <n v="11377239"/>
    <n v="3597"/>
    <n v="600"/>
    <n v="126"/>
    <n v="6"/>
    <m/>
    <m/>
  </r>
  <r>
    <s v="Sul"/>
    <x v="23"/>
    <m/>
    <s v="43"/>
    <m/>
    <m/>
    <m/>
    <x v="81"/>
    <n v="20"/>
    <n v="11377239"/>
    <n v="3695"/>
    <n v="98"/>
    <n v="132"/>
    <n v="6"/>
    <m/>
    <m/>
  </r>
  <r>
    <s v="Sul"/>
    <x v="23"/>
    <m/>
    <s v="43"/>
    <m/>
    <m/>
    <m/>
    <x v="82"/>
    <n v="21"/>
    <n v="11377239"/>
    <n v="3735"/>
    <n v="40"/>
    <n v="142"/>
    <n v="10"/>
    <m/>
    <m/>
  </r>
  <r>
    <s v="Sul"/>
    <x v="23"/>
    <m/>
    <s v="43"/>
    <m/>
    <m/>
    <m/>
    <x v="83"/>
    <n v="21"/>
    <n v="11377239"/>
    <n v="3735"/>
    <n v="0"/>
    <n v="144"/>
    <n v="2"/>
    <m/>
    <m/>
  </r>
  <r>
    <s v="Sul"/>
    <x v="23"/>
    <m/>
    <s v="43"/>
    <m/>
    <m/>
    <m/>
    <x v="84"/>
    <n v="21"/>
    <n v="11377239"/>
    <n v="3750"/>
    <n v="15"/>
    <n v="151"/>
    <n v="7"/>
    <m/>
    <m/>
  </r>
  <r>
    <s v="Sul"/>
    <x v="23"/>
    <m/>
    <s v="43"/>
    <m/>
    <m/>
    <m/>
    <x v="85"/>
    <n v="21"/>
    <n v="11377239"/>
    <n v="4973"/>
    <n v="1223"/>
    <n v="161"/>
    <n v="10"/>
    <m/>
    <m/>
  </r>
  <r>
    <s v="Sul"/>
    <x v="23"/>
    <m/>
    <s v="43"/>
    <m/>
    <m/>
    <m/>
    <x v="86"/>
    <n v="21"/>
    <n v="11377239"/>
    <n v="5473"/>
    <n v="500"/>
    <n v="166"/>
    <n v="5"/>
    <m/>
    <m/>
  </r>
  <r>
    <s v="Sul"/>
    <x v="23"/>
    <m/>
    <s v="43"/>
    <m/>
    <m/>
    <m/>
    <x v="87"/>
    <n v="21"/>
    <n v="11377239"/>
    <n v="5918"/>
    <n v="445"/>
    <n v="172"/>
    <n v="6"/>
    <m/>
    <m/>
  </r>
  <r>
    <s v="Sul"/>
    <x v="23"/>
    <m/>
    <s v="43"/>
    <m/>
    <m/>
    <m/>
    <x v="88"/>
    <n v="21"/>
    <n v="11377239"/>
    <n v="6336"/>
    <n v="418"/>
    <n v="176"/>
    <n v="4"/>
    <m/>
    <m/>
  </r>
  <r>
    <s v="Sul"/>
    <x v="23"/>
    <m/>
    <s v="43"/>
    <m/>
    <m/>
    <m/>
    <x v="89"/>
    <n v="22"/>
    <n v="11377239"/>
    <n v="6470"/>
    <n v="134"/>
    <n v="180"/>
    <n v="4"/>
    <m/>
    <m/>
  </r>
  <r>
    <s v="Sul"/>
    <x v="23"/>
    <m/>
    <s v="43"/>
    <m/>
    <m/>
    <m/>
    <x v="90"/>
    <n v="22"/>
    <n v="11377239"/>
    <n v="6559"/>
    <n v="89"/>
    <n v="197"/>
    <n v="17"/>
    <m/>
    <m/>
  </r>
  <r>
    <s v="Sul"/>
    <x v="23"/>
    <m/>
    <s v="43"/>
    <m/>
    <m/>
    <m/>
    <x v="91"/>
    <n v="22"/>
    <n v="11377239"/>
    <n v="6785"/>
    <n v="226"/>
    <n v="203"/>
    <n v="6"/>
    <m/>
    <m/>
  </r>
  <r>
    <s v="Sul"/>
    <x v="23"/>
    <m/>
    <s v="43"/>
    <m/>
    <m/>
    <m/>
    <x v="92"/>
    <n v="22"/>
    <n v="11377239"/>
    <n v="7048"/>
    <n v="263"/>
    <n v="209"/>
    <n v="6"/>
    <m/>
    <m/>
  </r>
  <r>
    <s v="Sul"/>
    <x v="23"/>
    <m/>
    <s v="43"/>
    <m/>
    <m/>
    <m/>
    <x v="93"/>
    <n v="22"/>
    <n v="11377239"/>
    <n v="8234"/>
    <n v="1186"/>
    <n v="213"/>
    <n v="4"/>
    <m/>
    <m/>
  </r>
  <r>
    <s v="Sul"/>
    <x v="23"/>
    <m/>
    <s v="43"/>
    <m/>
    <m/>
    <m/>
    <x v="94"/>
    <n v="22"/>
    <n v="11377239"/>
    <n v="8234"/>
    <n v="0"/>
    <n v="213"/>
    <n v="0"/>
    <m/>
    <m/>
  </r>
  <r>
    <s v="Sul"/>
    <x v="23"/>
    <m/>
    <s v="43"/>
    <m/>
    <m/>
    <m/>
    <x v="95"/>
    <n v="22"/>
    <n v="11377239"/>
    <n v="9242"/>
    <n v="1008"/>
    <n v="218"/>
    <n v="5"/>
    <m/>
    <m/>
  </r>
  <r>
    <s v="Sul"/>
    <x v="23"/>
    <m/>
    <s v="43"/>
    <m/>
    <m/>
    <m/>
    <x v="96"/>
    <n v="23"/>
    <n v="11377239"/>
    <n v="9332"/>
    <n v="90"/>
    <n v="224"/>
    <n v="6"/>
    <m/>
    <m/>
  </r>
  <r>
    <s v="Sul"/>
    <x v="23"/>
    <m/>
    <s v="43"/>
    <m/>
    <m/>
    <m/>
    <x v="97"/>
    <n v="23"/>
    <n v="11377239"/>
    <n v="9332"/>
    <n v="0"/>
    <n v="232"/>
    <n v="8"/>
    <m/>
    <m/>
  </r>
  <r>
    <s v="Sul"/>
    <x v="23"/>
    <m/>
    <s v="43"/>
    <m/>
    <m/>
    <m/>
    <x v="98"/>
    <n v="23"/>
    <n v="11377239"/>
    <n v="9919"/>
    <n v="587"/>
    <n v="245"/>
    <n v="13"/>
    <m/>
    <m/>
  </r>
  <r>
    <s v="Sul"/>
    <x v="23"/>
    <m/>
    <s v="43"/>
    <m/>
    <m/>
    <m/>
    <x v="99"/>
    <n v="23"/>
    <n v="11377239"/>
    <n v="10398"/>
    <n v="479"/>
    <n v="258"/>
    <n v="13"/>
    <m/>
    <m/>
  </r>
  <r>
    <s v="Sul"/>
    <x v="23"/>
    <m/>
    <s v="43"/>
    <m/>
    <m/>
    <m/>
    <x v="100"/>
    <n v="23"/>
    <n v="11377239"/>
    <n v="11010"/>
    <n v="612"/>
    <n v="265"/>
    <n v="7"/>
    <m/>
    <m/>
  </r>
  <r>
    <s v="Sul"/>
    <x v="23"/>
    <m/>
    <s v="43"/>
    <m/>
    <m/>
    <m/>
    <x v="101"/>
    <n v="23"/>
    <n v="11377239"/>
    <n v="11583"/>
    <n v="573"/>
    <n v="276"/>
    <n v="11"/>
    <m/>
    <m/>
  </r>
  <r>
    <s v="Sul"/>
    <x v="23"/>
    <m/>
    <s v="43"/>
    <m/>
    <m/>
    <m/>
    <x v="102"/>
    <n v="23"/>
    <n v="11377239"/>
    <n v="12037"/>
    <n v="454"/>
    <n v="283"/>
    <n v="7"/>
    <m/>
    <m/>
  </r>
  <r>
    <s v="Sul"/>
    <x v="23"/>
    <m/>
    <s v="43"/>
    <m/>
    <m/>
    <m/>
    <x v="103"/>
    <n v="24"/>
    <n v="11377239"/>
    <n v="12135"/>
    <n v="98"/>
    <n v="286"/>
    <n v="3"/>
    <m/>
    <m/>
  </r>
  <r>
    <s v="Sul"/>
    <x v="23"/>
    <m/>
    <s v="43"/>
    <m/>
    <m/>
    <m/>
    <x v="104"/>
    <n v="24"/>
    <n v="11377239"/>
    <n v="12250"/>
    <n v="115"/>
    <n v="291"/>
    <n v="5"/>
    <m/>
    <m/>
  </r>
  <r>
    <s v="Sul"/>
    <x v="23"/>
    <m/>
    <s v="43"/>
    <m/>
    <m/>
    <m/>
    <x v="105"/>
    <n v="24"/>
    <n v="11377239"/>
    <n v="12802"/>
    <n v="552"/>
    <n v="301"/>
    <n v="10"/>
    <m/>
    <m/>
  </r>
  <r>
    <s v="Sul"/>
    <x v="23"/>
    <m/>
    <s v="43"/>
    <m/>
    <m/>
    <m/>
    <x v="106"/>
    <n v="24"/>
    <n v="11377239"/>
    <n v="13619"/>
    <n v="817"/>
    <n v="316"/>
    <n v="15"/>
    <m/>
    <m/>
  </r>
  <r>
    <s v="Sul"/>
    <x v="23"/>
    <m/>
    <s v="43"/>
    <m/>
    <m/>
    <m/>
    <x v="107"/>
    <n v="24"/>
    <n v="11377239"/>
    <n v="14168"/>
    <n v="549"/>
    <n v="323"/>
    <n v="7"/>
    <m/>
    <m/>
  </r>
  <r>
    <s v="Sul"/>
    <x v="23"/>
    <m/>
    <s v="43"/>
    <m/>
    <m/>
    <m/>
    <x v="108"/>
    <n v="24"/>
    <n v="11377239"/>
    <n v="14384"/>
    <n v="216"/>
    <n v="337"/>
    <n v="14"/>
    <m/>
    <m/>
  </r>
  <r>
    <s v="Sul"/>
    <x v="23"/>
    <m/>
    <s v="43"/>
    <m/>
    <m/>
    <m/>
    <x v="109"/>
    <n v="24"/>
    <n v="11377239"/>
    <n v="14627"/>
    <n v="243"/>
    <n v="344"/>
    <n v="7"/>
    <m/>
    <m/>
  </r>
  <r>
    <s v="Sul"/>
    <x v="23"/>
    <m/>
    <s v="43"/>
    <m/>
    <m/>
    <m/>
    <x v="110"/>
    <n v="25"/>
    <n v="11377239"/>
    <n v="14661"/>
    <n v="34"/>
    <n v="350"/>
    <n v="6"/>
    <m/>
    <m/>
  </r>
  <r>
    <s v="Sul"/>
    <x v="23"/>
    <m/>
    <s v="43"/>
    <m/>
    <m/>
    <m/>
    <x v="111"/>
    <n v="25"/>
    <n v="11377239"/>
    <n v="15438"/>
    <n v="777"/>
    <n v="360"/>
    <n v="10"/>
    <m/>
    <m/>
  </r>
  <r>
    <s v="Sul"/>
    <x v="23"/>
    <m/>
    <s v="43"/>
    <m/>
    <m/>
    <m/>
    <x v="112"/>
    <n v="25"/>
    <n v="11377239"/>
    <n v="16471"/>
    <n v="1033"/>
    <n v="374"/>
    <n v="14"/>
    <m/>
    <m/>
  </r>
  <r>
    <s v="Sul"/>
    <x v="23"/>
    <m/>
    <s v="43"/>
    <m/>
    <m/>
    <m/>
    <x v="113"/>
    <n v="25"/>
    <n v="11377239"/>
    <n v="17128"/>
    <n v="657"/>
    <n v="387"/>
    <n v="13"/>
    <m/>
    <m/>
  </r>
  <r>
    <s v="Sul"/>
    <x v="23"/>
    <m/>
    <s v="43"/>
    <m/>
    <m/>
    <m/>
    <x v="114"/>
    <n v="25"/>
    <n v="11377239"/>
    <n v="17822"/>
    <n v="694"/>
    <n v="406"/>
    <n v="19"/>
    <m/>
    <m/>
  </r>
  <r>
    <s v="Sul"/>
    <x v="23"/>
    <m/>
    <s v="43"/>
    <m/>
    <m/>
    <m/>
    <x v="115"/>
    <n v="25"/>
    <n v="11377239"/>
    <n v="18587"/>
    <n v="765"/>
    <n v="423"/>
    <n v="17"/>
    <m/>
    <m/>
  </r>
  <r>
    <s v="Sul"/>
    <x v="23"/>
    <m/>
    <s v="43"/>
    <m/>
    <m/>
    <m/>
    <x v="116"/>
    <n v="25"/>
    <n v="11377239"/>
    <n v="19138"/>
    <n v="551"/>
    <n v="430"/>
    <n v="7"/>
    <m/>
    <m/>
  </r>
  <r>
    <s v="Sul"/>
    <x v="23"/>
    <m/>
    <s v="43"/>
    <m/>
    <m/>
    <m/>
    <x v="117"/>
    <n v="26"/>
    <n v="11377239"/>
    <n v="19348"/>
    <n v="210"/>
    <n v="434"/>
    <n v="4"/>
    <m/>
    <m/>
  </r>
  <r>
    <s v="Sul"/>
    <x v="23"/>
    <m/>
    <s v="43"/>
    <m/>
    <m/>
    <m/>
    <x v="118"/>
    <n v="26"/>
    <n v="11377239"/>
    <n v="19710"/>
    <n v="362"/>
    <n v="458"/>
    <n v="24"/>
    <m/>
    <m/>
  </r>
  <r>
    <s v="Sul"/>
    <x v="23"/>
    <m/>
    <s v="43"/>
    <m/>
    <m/>
    <m/>
    <x v="119"/>
    <n v="26"/>
    <n v="11377239"/>
    <n v="20864"/>
    <n v="1154"/>
    <n v="477"/>
    <n v="19"/>
    <m/>
    <m/>
  </r>
  <r>
    <s v="Sul"/>
    <x v="23"/>
    <m/>
    <s v="43"/>
    <m/>
    <m/>
    <m/>
    <x v="120"/>
    <n v="26"/>
    <n v="11377239"/>
    <n v="22009"/>
    <n v="1145"/>
    <n v="500"/>
    <n v="23"/>
    <m/>
    <m/>
  </r>
  <r>
    <s v="Sul"/>
    <x v="23"/>
    <m/>
    <s v="43"/>
    <m/>
    <m/>
    <m/>
    <x v="121"/>
    <n v="26"/>
    <n v="11377239"/>
    <n v="23060"/>
    <n v="1051"/>
    <n v="500"/>
    <n v="0"/>
    <m/>
    <m/>
  </r>
  <r>
    <s v="Sul"/>
    <x v="23"/>
    <m/>
    <s v="43"/>
    <m/>
    <m/>
    <m/>
    <x v="122"/>
    <n v="26"/>
    <n v="11377239"/>
    <n v="24114"/>
    <n v="1054"/>
    <n v="540"/>
    <n v="40"/>
    <m/>
    <m/>
  </r>
  <r>
    <s v="Sul"/>
    <x v="23"/>
    <m/>
    <s v="43"/>
    <m/>
    <m/>
    <m/>
    <x v="123"/>
    <n v="26"/>
    <n v="11377239"/>
    <n v="25000"/>
    <n v="886"/>
    <n v="554"/>
    <n v="14"/>
    <m/>
    <m/>
  </r>
  <r>
    <s v="Sul"/>
    <x v="23"/>
    <m/>
    <s v="43"/>
    <m/>
    <m/>
    <m/>
    <x v="124"/>
    <n v="27"/>
    <n v="11377239"/>
    <n v="25243"/>
    <n v="243"/>
    <n v="559"/>
    <n v="5"/>
    <m/>
    <m/>
  </r>
  <r>
    <s v="Sul"/>
    <x v="23"/>
    <m/>
    <s v="43"/>
    <m/>
    <m/>
    <m/>
    <x v="125"/>
    <n v="27"/>
    <n v="11377239"/>
    <n v="25659"/>
    <n v="416"/>
    <n v="582"/>
    <n v="23"/>
    <m/>
    <m/>
  </r>
  <r>
    <s v="Sul"/>
    <x v="23"/>
    <m/>
    <s v="43"/>
    <m/>
    <m/>
    <m/>
    <x v="126"/>
    <n v="27"/>
    <n v="11377239"/>
    <n v="26941"/>
    <n v="1282"/>
    <n v="614"/>
    <n v="32"/>
    <m/>
    <m/>
  </r>
  <r>
    <s v="Sul"/>
    <x v="23"/>
    <m/>
    <s v="43"/>
    <m/>
    <m/>
    <m/>
    <x v="127"/>
    <n v="27"/>
    <n v="11377239"/>
    <n v="28171"/>
    <n v="1230"/>
    <n v="636"/>
    <n v="22"/>
    <m/>
    <m/>
  </r>
  <r>
    <s v="Sul"/>
    <x v="23"/>
    <m/>
    <s v="43"/>
    <m/>
    <m/>
    <m/>
    <x v="128"/>
    <n v="27"/>
    <n v="11377239"/>
    <n v="29195"/>
    <n v="1024"/>
    <n v="663"/>
    <n v="27"/>
    <m/>
    <m/>
  </r>
  <r>
    <s v="Sul"/>
    <x v="23"/>
    <m/>
    <s v="43"/>
    <m/>
    <m/>
    <m/>
    <x v="129"/>
    <n v="27"/>
    <n v="11377239"/>
    <n v="30371"/>
    <n v="1176"/>
    <n v="690"/>
    <n v="27"/>
    <m/>
    <m/>
  </r>
  <r>
    <s v="Sul"/>
    <x v="23"/>
    <m/>
    <s v="43"/>
    <m/>
    <m/>
    <m/>
    <x v="130"/>
    <n v="27"/>
    <n v="11377239"/>
    <n v="31619"/>
    <n v="1248"/>
    <n v="715"/>
    <n v="25"/>
    <m/>
    <m/>
  </r>
  <r>
    <s v="Sul"/>
    <x v="23"/>
    <m/>
    <s v="43"/>
    <m/>
    <m/>
    <m/>
    <x v="131"/>
    <n v="28"/>
    <n v="11377239"/>
    <n v="31955"/>
    <n v="336"/>
    <n v="727"/>
    <n v="12"/>
    <m/>
    <m/>
  </r>
  <r>
    <s v="Sul"/>
    <x v="23"/>
    <m/>
    <s v="43"/>
    <m/>
    <m/>
    <m/>
    <x v="132"/>
    <n v="28"/>
    <n v="11377239"/>
    <n v="32401"/>
    <n v="446"/>
    <n v="759"/>
    <n v="32"/>
    <m/>
    <m/>
  </r>
  <r>
    <s v="Sul"/>
    <x v="23"/>
    <m/>
    <s v="43"/>
    <m/>
    <m/>
    <m/>
    <x v="133"/>
    <n v="28"/>
    <n v="11377239"/>
    <n v="33800"/>
    <n v="1399"/>
    <n v="791"/>
    <n v="32"/>
    <m/>
    <m/>
  </r>
  <r>
    <s v="Sul"/>
    <x v="23"/>
    <m/>
    <s v="43"/>
    <m/>
    <m/>
    <m/>
    <x v="134"/>
    <n v="28"/>
    <n v="11377239"/>
    <n v="35557"/>
    <n v="1757"/>
    <n v="825"/>
    <n v="34"/>
    <m/>
    <m/>
  </r>
  <r>
    <s v="Centro-Oeste"/>
    <x v="24"/>
    <m/>
    <s v="50"/>
    <m/>
    <m/>
    <m/>
    <x v="0"/>
    <n v="9"/>
    <n v="2778986"/>
    <n v="0"/>
    <n v="0"/>
    <n v="0"/>
    <n v="0"/>
    <m/>
    <m/>
  </r>
  <r>
    <s v="Centro-Oeste"/>
    <x v="24"/>
    <m/>
    <s v="50"/>
    <m/>
    <m/>
    <m/>
    <x v="1"/>
    <n v="9"/>
    <n v="2778986"/>
    <n v="0"/>
    <n v="0"/>
    <n v="0"/>
    <n v="0"/>
    <m/>
    <m/>
  </r>
  <r>
    <s v="Centro-Oeste"/>
    <x v="24"/>
    <m/>
    <s v="50"/>
    <m/>
    <m/>
    <m/>
    <x v="2"/>
    <n v="9"/>
    <n v="2778986"/>
    <n v="0"/>
    <n v="0"/>
    <n v="0"/>
    <n v="0"/>
    <m/>
    <m/>
  </r>
  <r>
    <s v="Centro-Oeste"/>
    <x v="24"/>
    <m/>
    <s v="50"/>
    <m/>
    <m/>
    <m/>
    <x v="3"/>
    <n v="9"/>
    <n v="2778986"/>
    <n v="0"/>
    <n v="0"/>
    <n v="0"/>
    <n v="0"/>
    <m/>
    <m/>
  </r>
  <r>
    <s v="Centro-Oeste"/>
    <x v="24"/>
    <m/>
    <s v="50"/>
    <m/>
    <m/>
    <m/>
    <x v="4"/>
    <n v="9"/>
    <n v="2778986"/>
    <n v="0"/>
    <n v="0"/>
    <n v="0"/>
    <n v="0"/>
    <m/>
    <m/>
  </r>
  <r>
    <s v="Centro-Oeste"/>
    <x v="24"/>
    <m/>
    <s v="50"/>
    <m/>
    <m/>
    <m/>
    <x v="5"/>
    <n v="10"/>
    <n v="2778986"/>
    <n v="0"/>
    <n v="0"/>
    <n v="0"/>
    <n v="0"/>
    <m/>
    <m/>
  </r>
  <r>
    <s v="Centro-Oeste"/>
    <x v="24"/>
    <m/>
    <s v="50"/>
    <m/>
    <m/>
    <m/>
    <x v="6"/>
    <n v="10"/>
    <n v="2778986"/>
    <n v="0"/>
    <n v="0"/>
    <n v="0"/>
    <n v="0"/>
    <m/>
    <m/>
  </r>
  <r>
    <s v="Centro-Oeste"/>
    <x v="24"/>
    <m/>
    <s v="50"/>
    <m/>
    <m/>
    <m/>
    <x v="7"/>
    <n v="10"/>
    <n v="2778986"/>
    <n v="0"/>
    <n v="0"/>
    <n v="0"/>
    <n v="0"/>
    <m/>
    <m/>
  </r>
  <r>
    <s v="Centro-Oeste"/>
    <x v="24"/>
    <m/>
    <s v="50"/>
    <m/>
    <m/>
    <m/>
    <x v="8"/>
    <n v="10"/>
    <n v="2778986"/>
    <n v="0"/>
    <n v="0"/>
    <n v="0"/>
    <n v="0"/>
    <m/>
    <m/>
  </r>
  <r>
    <s v="Centro-Oeste"/>
    <x v="24"/>
    <m/>
    <s v="50"/>
    <m/>
    <m/>
    <m/>
    <x v="9"/>
    <n v="10"/>
    <n v="2778986"/>
    <n v="0"/>
    <n v="0"/>
    <n v="0"/>
    <n v="0"/>
    <m/>
    <m/>
  </r>
  <r>
    <s v="Centro-Oeste"/>
    <x v="24"/>
    <m/>
    <s v="50"/>
    <m/>
    <m/>
    <m/>
    <x v="10"/>
    <n v="10"/>
    <n v="2778986"/>
    <n v="0"/>
    <n v="0"/>
    <n v="0"/>
    <n v="0"/>
    <m/>
    <m/>
  </r>
  <r>
    <s v="Centro-Oeste"/>
    <x v="24"/>
    <m/>
    <s v="50"/>
    <m/>
    <m/>
    <m/>
    <x v="11"/>
    <n v="10"/>
    <n v="2778986"/>
    <n v="0"/>
    <n v="0"/>
    <n v="0"/>
    <n v="0"/>
    <m/>
    <m/>
  </r>
  <r>
    <s v="Centro-Oeste"/>
    <x v="24"/>
    <m/>
    <s v="50"/>
    <m/>
    <m/>
    <m/>
    <x v="12"/>
    <n v="11"/>
    <n v="2778986"/>
    <n v="0"/>
    <n v="0"/>
    <n v="0"/>
    <n v="0"/>
    <m/>
    <m/>
  </r>
  <r>
    <s v="Centro-Oeste"/>
    <x v="24"/>
    <m/>
    <s v="50"/>
    <m/>
    <m/>
    <m/>
    <x v="13"/>
    <n v="11"/>
    <n v="2778986"/>
    <n v="0"/>
    <n v="0"/>
    <n v="0"/>
    <n v="0"/>
    <m/>
    <m/>
  </r>
  <r>
    <s v="Centro-Oeste"/>
    <x v="24"/>
    <m/>
    <s v="50"/>
    <m/>
    <m/>
    <m/>
    <x v="14"/>
    <n v="11"/>
    <n v="2778986"/>
    <n v="0"/>
    <n v="0"/>
    <n v="0"/>
    <n v="0"/>
    <m/>
    <m/>
  </r>
  <r>
    <s v="Centro-Oeste"/>
    <x v="24"/>
    <m/>
    <s v="50"/>
    <m/>
    <m/>
    <m/>
    <x v="15"/>
    <n v="11"/>
    <n v="2778986"/>
    <n v="0"/>
    <n v="0"/>
    <n v="0"/>
    <n v="0"/>
    <m/>
    <m/>
  </r>
  <r>
    <s v="Centro-Oeste"/>
    <x v="24"/>
    <m/>
    <s v="50"/>
    <m/>
    <m/>
    <m/>
    <x v="16"/>
    <n v="11"/>
    <n v="2778986"/>
    <n v="0"/>
    <n v="0"/>
    <n v="0"/>
    <n v="0"/>
    <m/>
    <m/>
  </r>
  <r>
    <s v="Centro-Oeste"/>
    <x v="24"/>
    <m/>
    <s v="50"/>
    <m/>
    <m/>
    <m/>
    <x v="17"/>
    <n v="11"/>
    <n v="2778986"/>
    <n v="0"/>
    <n v="0"/>
    <n v="0"/>
    <n v="0"/>
    <m/>
    <m/>
  </r>
  <r>
    <s v="Centro-Oeste"/>
    <x v="24"/>
    <m/>
    <s v="50"/>
    <m/>
    <m/>
    <m/>
    <x v="18"/>
    <n v="11"/>
    <n v="2778986"/>
    <n v="0"/>
    <n v="0"/>
    <n v="0"/>
    <n v="0"/>
    <m/>
    <m/>
  </r>
  <r>
    <s v="Centro-Oeste"/>
    <x v="24"/>
    <m/>
    <s v="50"/>
    <m/>
    <m/>
    <m/>
    <x v="19"/>
    <n v="12"/>
    <n v="2778986"/>
    <n v="0"/>
    <n v="0"/>
    <n v="0"/>
    <n v="0"/>
    <m/>
    <m/>
  </r>
  <r>
    <s v="Centro-Oeste"/>
    <x v="24"/>
    <m/>
    <s v="50"/>
    <m/>
    <m/>
    <m/>
    <x v="20"/>
    <n v="12"/>
    <n v="2778986"/>
    <n v="2"/>
    <n v="2"/>
    <n v="0"/>
    <n v="0"/>
    <m/>
    <m/>
  </r>
  <r>
    <s v="Centro-Oeste"/>
    <x v="24"/>
    <m/>
    <s v="50"/>
    <m/>
    <m/>
    <m/>
    <x v="21"/>
    <n v="12"/>
    <n v="2778986"/>
    <n v="4"/>
    <n v="2"/>
    <n v="0"/>
    <n v="0"/>
    <m/>
    <m/>
  </r>
  <r>
    <s v="Centro-Oeste"/>
    <x v="24"/>
    <m/>
    <s v="50"/>
    <m/>
    <m/>
    <m/>
    <x v="22"/>
    <n v="12"/>
    <n v="2778986"/>
    <n v="7"/>
    <n v="3"/>
    <n v="0"/>
    <n v="0"/>
    <m/>
    <m/>
  </r>
  <r>
    <s v="Centro-Oeste"/>
    <x v="24"/>
    <m/>
    <s v="50"/>
    <m/>
    <m/>
    <m/>
    <x v="23"/>
    <n v="12"/>
    <n v="2778986"/>
    <n v="7"/>
    <n v="0"/>
    <n v="0"/>
    <n v="0"/>
    <m/>
    <m/>
  </r>
  <r>
    <s v="Centro-Oeste"/>
    <x v="24"/>
    <m/>
    <s v="50"/>
    <m/>
    <m/>
    <m/>
    <x v="24"/>
    <n v="12"/>
    <n v="2778986"/>
    <n v="9"/>
    <n v="2"/>
    <n v="0"/>
    <n v="0"/>
    <m/>
    <m/>
  </r>
  <r>
    <s v="Centro-Oeste"/>
    <x v="24"/>
    <m/>
    <s v="50"/>
    <m/>
    <m/>
    <m/>
    <x v="25"/>
    <n v="12"/>
    <n v="2778986"/>
    <n v="16"/>
    <n v="7"/>
    <n v="0"/>
    <n v="0"/>
    <m/>
    <m/>
  </r>
  <r>
    <s v="Centro-Oeste"/>
    <x v="24"/>
    <m/>
    <s v="50"/>
    <m/>
    <m/>
    <m/>
    <x v="26"/>
    <n v="13"/>
    <n v="2778986"/>
    <n v="21"/>
    <n v="5"/>
    <n v="0"/>
    <n v="0"/>
    <m/>
    <m/>
  </r>
  <r>
    <s v="Centro-Oeste"/>
    <x v="24"/>
    <m/>
    <s v="50"/>
    <m/>
    <m/>
    <m/>
    <x v="27"/>
    <n v="13"/>
    <n v="2778986"/>
    <n v="21"/>
    <n v="0"/>
    <n v="0"/>
    <n v="0"/>
    <m/>
    <m/>
  </r>
  <r>
    <s v="Centro-Oeste"/>
    <x v="24"/>
    <m/>
    <s v="50"/>
    <m/>
    <m/>
    <m/>
    <x v="28"/>
    <n v="13"/>
    <n v="2778986"/>
    <n v="23"/>
    <n v="2"/>
    <n v="0"/>
    <n v="0"/>
    <m/>
    <m/>
  </r>
  <r>
    <s v="Centro-Oeste"/>
    <x v="24"/>
    <m/>
    <s v="50"/>
    <m/>
    <m/>
    <m/>
    <x v="29"/>
    <n v="13"/>
    <n v="2778986"/>
    <n v="24"/>
    <n v="1"/>
    <n v="0"/>
    <n v="0"/>
    <m/>
    <m/>
  </r>
  <r>
    <s v="Centro-Oeste"/>
    <x v="24"/>
    <m/>
    <s v="50"/>
    <m/>
    <m/>
    <m/>
    <x v="30"/>
    <n v="13"/>
    <n v="2778986"/>
    <n v="25"/>
    <n v="1"/>
    <n v="0"/>
    <n v="0"/>
    <m/>
    <m/>
  </r>
  <r>
    <s v="Centro-Oeste"/>
    <x v="24"/>
    <m/>
    <s v="50"/>
    <m/>
    <m/>
    <m/>
    <x v="31"/>
    <n v="13"/>
    <n v="2778986"/>
    <n v="28"/>
    <n v="3"/>
    <n v="0"/>
    <n v="0"/>
    <m/>
    <m/>
  </r>
  <r>
    <s v="Centro-Oeste"/>
    <x v="24"/>
    <m/>
    <s v="50"/>
    <m/>
    <m/>
    <m/>
    <x v="32"/>
    <n v="13"/>
    <n v="2778986"/>
    <n v="31"/>
    <n v="3"/>
    <n v="0"/>
    <n v="0"/>
    <m/>
    <m/>
  </r>
  <r>
    <s v="Centro-Oeste"/>
    <x v="24"/>
    <m/>
    <s v="50"/>
    <m/>
    <m/>
    <m/>
    <x v="33"/>
    <n v="14"/>
    <n v="2778986"/>
    <n v="36"/>
    <n v="5"/>
    <n v="0"/>
    <n v="0"/>
    <m/>
    <m/>
  </r>
  <r>
    <s v="Centro-Oeste"/>
    <x v="24"/>
    <m/>
    <s v="50"/>
    <m/>
    <m/>
    <m/>
    <x v="34"/>
    <n v="14"/>
    <n v="2778986"/>
    <n v="44"/>
    <n v="8"/>
    <n v="0"/>
    <n v="0"/>
    <m/>
    <m/>
  </r>
  <r>
    <s v="Centro-Oeste"/>
    <x v="24"/>
    <m/>
    <s v="50"/>
    <m/>
    <m/>
    <m/>
    <x v="35"/>
    <n v="14"/>
    <n v="2778986"/>
    <n v="48"/>
    <n v="4"/>
    <n v="1"/>
    <n v="1"/>
    <m/>
    <m/>
  </r>
  <r>
    <s v="Centro-Oeste"/>
    <x v="24"/>
    <m/>
    <s v="50"/>
    <m/>
    <m/>
    <m/>
    <x v="36"/>
    <n v="14"/>
    <n v="2778986"/>
    <n v="51"/>
    <n v="3"/>
    <n v="1"/>
    <n v="0"/>
    <m/>
    <m/>
  </r>
  <r>
    <s v="Centro-Oeste"/>
    <x v="24"/>
    <m/>
    <s v="50"/>
    <m/>
    <m/>
    <m/>
    <x v="37"/>
    <n v="14"/>
    <n v="2778986"/>
    <n v="53"/>
    <n v="2"/>
    <n v="1"/>
    <n v="0"/>
    <m/>
    <m/>
  </r>
  <r>
    <s v="Centro-Oeste"/>
    <x v="24"/>
    <m/>
    <s v="50"/>
    <m/>
    <m/>
    <m/>
    <x v="38"/>
    <n v="14"/>
    <n v="2778986"/>
    <n v="60"/>
    <n v="7"/>
    <n v="1"/>
    <n v="0"/>
    <m/>
    <m/>
  </r>
  <r>
    <s v="Centro-Oeste"/>
    <x v="24"/>
    <m/>
    <s v="50"/>
    <m/>
    <m/>
    <m/>
    <x v="39"/>
    <n v="14"/>
    <n v="2778986"/>
    <n v="62"/>
    <n v="2"/>
    <n v="1"/>
    <n v="0"/>
    <m/>
    <m/>
  </r>
  <r>
    <s v="Centro-Oeste"/>
    <x v="24"/>
    <m/>
    <s v="50"/>
    <m/>
    <m/>
    <m/>
    <x v="40"/>
    <n v="15"/>
    <n v="2778986"/>
    <n v="65"/>
    <n v="3"/>
    <n v="1"/>
    <n v="0"/>
    <m/>
    <m/>
  </r>
  <r>
    <s v="Centro-Oeste"/>
    <x v="24"/>
    <m/>
    <s v="50"/>
    <m/>
    <m/>
    <m/>
    <x v="41"/>
    <n v="15"/>
    <n v="2778986"/>
    <n v="66"/>
    <n v="1"/>
    <n v="1"/>
    <n v="0"/>
    <m/>
    <m/>
  </r>
  <r>
    <s v="Centro-Oeste"/>
    <x v="24"/>
    <m/>
    <s v="50"/>
    <m/>
    <m/>
    <m/>
    <x v="42"/>
    <n v="15"/>
    <n v="2778986"/>
    <n v="80"/>
    <n v="14"/>
    <n v="2"/>
    <n v="1"/>
    <m/>
    <m/>
  </r>
  <r>
    <s v="Centro-Oeste"/>
    <x v="24"/>
    <m/>
    <s v="50"/>
    <m/>
    <m/>
    <m/>
    <x v="43"/>
    <n v="15"/>
    <n v="2778986"/>
    <n v="85"/>
    <n v="5"/>
    <n v="2"/>
    <n v="0"/>
    <m/>
    <m/>
  </r>
  <r>
    <s v="Centro-Oeste"/>
    <x v="24"/>
    <m/>
    <s v="50"/>
    <m/>
    <m/>
    <m/>
    <x v="44"/>
    <n v="15"/>
    <n v="2778986"/>
    <n v="89"/>
    <n v="4"/>
    <n v="2"/>
    <n v="0"/>
    <m/>
    <m/>
  </r>
  <r>
    <s v="Centro-Oeste"/>
    <x v="24"/>
    <m/>
    <s v="50"/>
    <m/>
    <m/>
    <m/>
    <x v="45"/>
    <n v="15"/>
    <n v="2778986"/>
    <n v="97"/>
    <n v="8"/>
    <n v="2"/>
    <n v="0"/>
    <m/>
    <m/>
  </r>
  <r>
    <s v="Centro-Oeste"/>
    <x v="24"/>
    <m/>
    <s v="50"/>
    <m/>
    <m/>
    <m/>
    <x v="46"/>
    <n v="15"/>
    <n v="2778986"/>
    <n v="100"/>
    <n v="3"/>
    <n v="2"/>
    <n v="0"/>
    <m/>
    <m/>
  </r>
  <r>
    <s v="Centro-Oeste"/>
    <x v="24"/>
    <m/>
    <s v="50"/>
    <m/>
    <m/>
    <m/>
    <x v="47"/>
    <n v="16"/>
    <n v="2778986"/>
    <n v="101"/>
    <n v="1"/>
    <n v="2"/>
    <n v="0"/>
    <m/>
    <m/>
  </r>
  <r>
    <s v="Centro-Oeste"/>
    <x v="24"/>
    <m/>
    <s v="50"/>
    <m/>
    <m/>
    <m/>
    <x v="48"/>
    <n v="16"/>
    <n v="2778986"/>
    <n v="113"/>
    <n v="12"/>
    <n v="4"/>
    <n v="2"/>
    <m/>
    <m/>
  </r>
  <r>
    <s v="Centro-Oeste"/>
    <x v="24"/>
    <m/>
    <s v="50"/>
    <m/>
    <m/>
    <m/>
    <x v="49"/>
    <n v="16"/>
    <n v="2778986"/>
    <n v="115"/>
    <n v="2"/>
    <n v="4"/>
    <n v="0"/>
    <m/>
    <m/>
  </r>
  <r>
    <s v="Centro-Oeste"/>
    <x v="24"/>
    <m/>
    <s v="50"/>
    <m/>
    <m/>
    <m/>
    <x v="50"/>
    <n v="16"/>
    <n v="2778986"/>
    <n v="121"/>
    <n v="6"/>
    <n v="4"/>
    <n v="0"/>
    <m/>
    <m/>
  </r>
  <r>
    <s v="Centro-Oeste"/>
    <x v="24"/>
    <m/>
    <s v="50"/>
    <m/>
    <m/>
    <m/>
    <x v="51"/>
    <n v="16"/>
    <n v="2778986"/>
    <n v="131"/>
    <n v="10"/>
    <n v="5"/>
    <n v="1"/>
    <m/>
    <m/>
  </r>
  <r>
    <s v="Centro-Oeste"/>
    <x v="24"/>
    <m/>
    <s v="50"/>
    <m/>
    <m/>
    <m/>
    <x v="52"/>
    <n v="16"/>
    <n v="2778986"/>
    <n v="143"/>
    <n v="12"/>
    <n v="5"/>
    <n v="0"/>
    <m/>
    <m/>
  </r>
  <r>
    <s v="Centro-Oeste"/>
    <x v="24"/>
    <m/>
    <s v="50"/>
    <m/>
    <m/>
    <m/>
    <x v="53"/>
    <n v="16"/>
    <n v="2778986"/>
    <n v="161"/>
    <n v="18"/>
    <n v="5"/>
    <n v="0"/>
    <m/>
    <m/>
  </r>
  <r>
    <s v="Centro-Oeste"/>
    <x v="24"/>
    <m/>
    <s v="50"/>
    <m/>
    <m/>
    <m/>
    <x v="54"/>
    <n v="17"/>
    <n v="2778986"/>
    <n v="168"/>
    <n v="7"/>
    <n v="5"/>
    <n v="0"/>
    <m/>
    <m/>
  </r>
  <r>
    <s v="Centro-Oeste"/>
    <x v="24"/>
    <m/>
    <s v="50"/>
    <m/>
    <m/>
    <m/>
    <x v="55"/>
    <n v="17"/>
    <n v="2778986"/>
    <n v="171"/>
    <n v="3"/>
    <n v="5"/>
    <n v="0"/>
    <m/>
    <m/>
  </r>
  <r>
    <s v="Centro-Oeste"/>
    <x v="24"/>
    <m/>
    <s v="50"/>
    <m/>
    <m/>
    <m/>
    <x v="56"/>
    <n v="17"/>
    <n v="2778986"/>
    <n v="173"/>
    <n v="2"/>
    <n v="6"/>
    <n v="1"/>
    <m/>
    <m/>
  </r>
  <r>
    <s v="Centro-Oeste"/>
    <x v="24"/>
    <m/>
    <s v="50"/>
    <m/>
    <m/>
    <m/>
    <x v="57"/>
    <n v="17"/>
    <n v="2778986"/>
    <n v="175"/>
    <n v="2"/>
    <n v="6"/>
    <n v="0"/>
    <m/>
    <m/>
  </r>
  <r>
    <s v="Centro-Oeste"/>
    <x v="24"/>
    <m/>
    <s v="50"/>
    <m/>
    <m/>
    <m/>
    <x v="58"/>
    <n v="17"/>
    <n v="2778986"/>
    <n v="186"/>
    <n v="11"/>
    <n v="7"/>
    <n v="1"/>
    <m/>
    <m/>
  </r>
  <r>
    <s v="Centro-Oeste"/>
    <x v="24"/>
    <m/>
    <s v="50"/>
    <m/>
    <m/>
    <m/>
    <x v="59"/>
    <n v="17"/>
    <n v="2778986"/>
    <n v="213"/>
    <n v="27"/>
    <n v="7"/>
    <n v="0"/>
    <m/>
    <m/>
  </r>
  <r>
    <s v="Centro-Oeste"/>
    <x v="24"/>
    <m/>
    <s v="50"/>
    <m/>
    <m/>
    <m/>
    <x v="60"/>
    <n v="17"/>
    <n v="2778986"/>
    <n v="217"/>
    <n v="4"/>
    <n v="7"/>
    <n v="0"/>
    <m/>
    <m/>
  </r>
  <r>
    <s v="Centro-Oeste"/>
    <x v="24"/>
    <m/>
    <s v="50"/>
    <m/>
    <m/>
    <m/>
    <x v="61"/>
    <n v="18"/>
    <n v="2778986"/>
    <n v="234"/>
    <n v="17"/>
    <n v="7"/>
    <n v="0"/>
    <m/>
    <m/>
  </r>
  <r>
    <s v="Centro-Oeste"/>
    <x v="24"/>
    <m/>
    <s v="50"/>
    <m/>
    <m/>
    <m/>
    <x v="62"/>
    <n v="18"/>
    <n v="2778986"/>
    <n v="238"/>
    <n v="4"/>
    <n v="9"/>
    <n v="2"/>
    <m/>
    <m/>
  </r>
  <r>
    <s v="Centro-Oeste"/>
    <x v="24"/>
    <m/>
    <s v="50"/>
    <m/>
    <m/>
    <m/>
    <x v="63"/>
    <n v="18"/>
    <n v="2778986"/>
    <n v="240"/>
    <n v="2"/>
    <n v="9"/>
    <n v="0"/>
    <m/>
    <m/>
  </r>
  <r>
    <s v="Centro-Oeste"/>
    <x v="24"/>
    <m/>
    <s v="50"/>
    <m/>
    <m/>
    <m/>
    <x v="64"/>
    <n v="18"/>
    <n v="2778986"/>
    <n v="249"/>
    <n v="9"/>
    <n v="9"/>
    <n v="0"/>
    <m/>
    <m/>
  </r>
  <r>
    <s v="Centro-Oeste"/>
    <x v="24"/>
    <m/>
    <s v="50"/>
    <m/>
    <m/>
    <m/>
    <x v="65"/>
    <n v="18"/>
    <n v="2778986"/>
    <n v="255"/>
    <n v="6"/>
    <n v="9"/>
    <n v="0"/>
    <m/>
    <m/>
  </r>
  <r>
    <s v="Centro-Oeste"/>
    <x v="24"/>
    <m/>
    <s v="50"/>
    <m/>
    <m/>
    <m/>
    <x v="66"/>
    <n v="18"/>
    <n v="2778986"/>
    <n v="261"/>
    <n v="6"/>
    <n v="9"/>
    <n v="0"/>
    <m/>
    <m/>
  </r>
  <r>
    <s v="Centro-Oeste"/>
    <x v="24"/>
    <m/>
    <s v="50"/>
    <m/>
    <m/>
    <m/>
    <x v="67"/>
    <n v="18"/>
    <n v="2778986"/>
    <n v="266"/>
    <n v="5"/>
    <n v="9"/>
    <n v="0"/>
    <m/>
    <m/>
  </r>
  <r>
    <s v="Centro-Oeste"/>
    <x v="24"/>
    <m/>
    <s v="50"/>
    <m/>
    <m/>
    <m/>
    <x v="68"/>
    <n v="19"/>
    <n v="2778986"/>
    <n v="272"/>
    <n v="6"/>
    <n v="10"/>
    <n v="1"/>
    <m/>
    <m/>
  </r>
  <r>
    <s v="Centro-Oeste"/>
    <x v="24"/>
    <m/>
    <s v="50"/>
    <m/>
    <m/>
    <m/>
    <x v="69"/>
    <n v="19"/>
    <n v="2778986"/>
    <n v="274"/>
    <n v="2"/>
    <n v="10"/>
    <n v="0"/>
    <m/>
    <m/>
  </r>
  <r>
    <s v="Centro-Oeste"/>
    <x v="24"/>
    <m/>
    <s v="50"/>
    <m/>
    <m/>
    <m/>
    <x v="70"/>
    <n v="19"/>
    <n v="2778986"/>
    <n v="283"/>
    <n v="9"/>
    <n v="10"/>
    <n v="0"/>
    <m/>
    <m/>
  </r>
  <r>
    <s v="Centro-Oeste"/>
    <x v="24"/>
    <m/>
    <s v="50"/>
    <m/>
    <m/>
    <m/>
    <x v="71"/>
    <n v="19"/>
    <n v="2778986"/>
    <n v="288"/>
    <n v="5"/>
    <n v="10"/>
    <n v="0"/>
    <m/>
    <m/>
  </r>
  <r>
    <s v="Centro-Oeste"/>
    <x v="24"/>
    <m/>
    <s v="50"/>
    <m/>
    <m/>
    <m/>
    <x v="72"/>
    <n v="19"/>
    <n v="2778986"/>
    <n v="311"/>
    <n v="23"/>
    <n v="10"/>
    <n v="0"/>
    <m/>
    <m/>
  </r>
  <r>
    <s v="Centro-Oeste"/>
    <x v="24"/>
    <m/>
    <s v="50"/>
    <m/>
    <m/>
    <m/>
    <x v="73"/>
    <n v="19"/>
    <n v="2778986"/>
    <n v="326"/>
    <n v="15"/>
    <n v="11"/>
    <n v="1"/>
    <m/>
    <m/>
  </r>
  <r>
    <s v="Centro-Oeste"/>
    <x v="24"/>
    <m/>
    <s v="50"/>
    <m/>
    <m/>
    <m/>
    <x v="74"/>
    <n v="19"/>
    <n v="2778986"/>
    <n v="346"/>
    <n v="20"/>
    <n v="11"/>
    <n v="0"/>
    <m/>
    <m/>
  </r>
  <r>
    <s v="Centro-Oeste"/>
    <x v="24"/>
    <m/>
    <s v="50"/>
    <m/>
    <m/>
    <m/>
    <x v="75"/>
    <n v="20"/>
    <n v="2778986"/>
    <n v="362"/>
    <n v="16"/>
    <n v="11"/>
    <n v="0"/>
    <m/>
    <m/>
  </r>
  <r>
    <s v="Centro-Oeste"/>
    <x v="24"/>
    <m/>
    <s v="50"/>
    <m/>
    <m/>
    <m/>
    <x v="76"/>
    <n v="20"/>
    <n v="2778986"/>
    <n v="385"/>
    <n v="23"/>
    <n v="11"/>
    <n v="0"/>
    <m/>
    <m/>
  </r>
  <r>
    <s v="Centro-Oeste"/>
    <x v="24"/>
    <m/>
    <s v="50"/>
    <m/>
    <m/>
    <m/>
    <x v="77"/>
    <n v="20"/>
    <n v="2778986"/>
    <n v="405"/>
    <n v="20"/>
    <n v="12"/>
    <n v="1"/>
    <m/>
    <m/>
  </r>
  <r>
    <s v="Centro-Oeste"/>
    <x v="24"/>
    <m/>
    <s v="50"/>
    <m/>
    <m/>
    <m/>
    <x v="78"/>
    <n v="20"/>
    <n v="2778986"/>
    <n v="430"/>
    <n v="25"/>
    <n v="13"/>
    <n v="1"/>
    <m/>
    <m/>
  </r>
  <r>
    <s v="Centro-Oeste"/>
    <x v="24"/>
    <m/>
    <s v="50"/>
    <m/>
    <m/>
    <m/>
    <x v="79"/>
    <n v="20"/>
    <n v="2778986"/>
    <n v="452"/>
    <n v="22"/>
    <n v="14"/>
    <n v="1"/>
    <m/>
    <m/>
  </r>
  <r>
    <s v="Centro-Oeste"/>
    <x v="24"/>
    <m/>
    <s v="50"/>
    <m/>
    <m/>
    <m/>
    <x v="80"/>
    <n v="20"/>
    <n v="2778986"/>
    <n v="479"/>
    <n v="27"/>
    <n v="14"/>
    <n v="0"/>
    <m/>
    <m/>
  </r>
  <r>
    <s v="Centro-Oeste"/>
    <x v="24"/>
    <m/>
    <s v="50"/>
    <m/>
    <m/>
    <m/>
    <x v="81"/>
    <n v="20"/>
    <n v="2778986"/>
    <n v="508"/>
    <n v="29"/>
    <n v="15"/>
    <n v="1"/>
    <m/>
    <m/>
  </r>
  <r>
    <s v="Centro-Oeste"/>
    <x v="24"/>
    <m/>
    <s v="50"/>
    <m/>
    <m/>
    <m/>
    <x v="82"/>
    <n v="21"/>
    <n v="2778986"/>
    <n v="570"/>
    <n v="62"/>
    <n v="15"/>
    <n v="0"/>
    <m/>
    <m/>
  </r>
  <r>
    <s v="Centro-Oeste"/>
    <x v="24"/>
    <m/>
    <s v="50"/>
    <m/>
    <m/>
    <m/>
    <x v="83"/>
    <n v="21"/>
    <n v="2778986"/>
    <n v="613"/>
    <n v="43"/>
    <n v="16"/>
    <n v="1"/>
    <m/>
    <m/>
  </r>
  <r>
    <s v="Centro-Oeste"/>
    <x v="24"/>
    <m/>
    <s v="50"/>
    <m/>
    <m/>
    <m/>
    <x v="84"/>
    <n v="21"/>
    <n v="2778986"/>
    <n v="642"/>
    <n v="29"/>
    <n v="16"/>
    <n v="0"/>
    <m/>
    <m/>
  </r>
  <r>
    <s v="Centro-Oeste"/>
    <x v="24"/>
    <m/>
    <s v="50"/>
    <m/>
    <m/>
    <m/>
    <x v="85"/>
    <n v="21"/>
    <n v="2778986"/>
    <n v="693"/>
    <n v="51"/>
    <n v="17"/>
    <n v="1"/>
    <m/>
    <m/>
  </r>
  <r>
    <s v="Centro-Oeste"/>
    <x v="24"/>
    <m/>
    <s v="50"/>
    <m/>
    <m/>
    <m/>
    <x v="86"/>
    <n v="21"/>
    <n v="2778986"/>
    <n v="746"/>
    <n v="53"/>
    <n v="17"/>
    <n v="0"/>
    <m/>
    <m/>
  </r>
  <r>
    <s v="Centro-Oeste"/>
    <x v="24"/>
    <m/>
    <s v="50"/>
    <m/>
    <m/>
    <m/>
    <x v="87"/>
    <n v="21"/>
    <n v="2778986"/>
    <n v="805"/>
    <n v="59"/>
    <n v="17"/>
    <n v="0"/>
    <m/>
    <m/>
  </r>
  <r>
    <s v="Centro-Oeste"/>
    <x v="24"/>
    <m/>
    <s v="50"/>
    <m/>
    <m/>
    <m/>
    <x v="88"/>
    <n v="21"/>
    <n v="2778986"/>
    <n v="858"/>
    <n v="53"/>
    <n v="17"/>
    <n v="0"/>
    <m/>
    <m/>
  </r>
  <r>
    <s v="Centro-Oeste"/>
    <x v="24"/>
    <m/>
    <s v="50"/>
    <m/>
    <m/>
    <m/>
    <x v="89"/>
    <n v="22"/>
    <n v="2778986"/>
    <n v="924"/>
    <n v="66"/>
    <n v="17"/>
    <n v="0"/>
    <m/>
    <m/>
  </r>
  <r>
    <s v="Centro-Oeste"/>
    <x v="24"/>
    <m/>
    <s v="50"/>
    <m/>
    <m/>
    <m/>
    <x v="90"/>
    <n v="22"/>
    <n v="2778986"/>
    <n v="1023"/>
    <n v="99"/>
    <n v="17"/>
    <n v="0"/>
    <m/>
    <m/>
  </r>
  <r>
    <s v="Centro-Oeste"/>
    <x v="24"/>
    <m/>
    <s v="50"/>
    <m/>
    <m/>
    <m/>
    <x v="91"/>
    <n v="22"/>
    <n v="2778986"/>
    <n v="1100"/>
    <n v="77"/>
    <n v="17"/>
    <n v="0"/>
    <m/>
    <m/>
  </r>
  <r>
    <s v="Centro-Oeste"/>
    <x v="24"/>
    <m/>
    <s v="50"/>
    <m/>
    <m/>
    <m/>
    <x v="92"/>
    <n v="22"/>
    <n v="2778986"/>
    <n v="1186"/>
    <n v="86"/>
    <n v="18"/>
    <n v="1"/>
    <m/>
    <m/>
  </r>
  <r>
    <s v="Centro-Oeste"/>
    <x v="24"/>
    <m/>
    <s v="50"/>
    <m/>
    <m/>
    <m/>
    <x v="93"/>
    <n v="22"/>
    <n v="2778986"/>
    <n v="1262"/>
    <n v="76"/>
    <n v="18"/>
    <n v="0"/>
    <m/>
    <m/>
  </r>
  <r>
    <s v="Centro-Oeste"/>
    <x v="24"/>
    <m/>
    <s v="50"/>
    <m/>
    <m/>
    <m/>
    <x v="94"/>
    <n v="22"/>
    <n v="2778986"/>
    <n v="1356"/>
    <n v="94"/>
    <n v="18"/>
    <n v="0"/>
    <m/>
    <m/>
  </r>
  <r>
    <s v="Centro-Oeste"/>
    <x v="24"/>
    <m/>
    <s v="50"/>
    <m/>
    <m/>
    <m/>
    <x v="95"/>
    <n v="22"/>
    <n v="2778986"/>
    <n v="1418"/>
    <n v="62"/>
    <n v="19"/>
    <n v="1"/>
    <m/>
    <m/>
  </r>
  <r>
    <s v="Centro-Oeste"/>
    <x v="24"/>
    <m/>
    <s v="50"/>
    <m/>
    <m/>
    <m/>
    <x v="96"/>
    <n v="23"/>
    <n v="2778986"/>
    <n v="1489"/>
    <n v="71"/>
    <n v="20"/>
    <n v="1"/>
    <m/>
    <m/>
  </r>
  <r>
    <s v="Centro-Oeste"/>
    <x v="24"/>
    <m/>
    <s v="50"/>
    <m/>
    <m/>
    <m/>
    <x v="97"/>
    <n v="23"/>
    <n v="2778986"/>
    <n v="1568"/>
    <n v="79"/>
    <n v="20"/>
    <n v="0"/>
    <m/>
    <m/>
  </r>
  <r>
    <s v="Centro-Oeste"/>
    <x v="24"/>
    <m/>
    <s v="50"/>
    <m/>
    <m/>
    <m/>
    <x v="98"/>
    <n v="23"/>
    <n v="2778986"/>
    <n v="1646"/>
    <n v="78"/>
    <n v="20"/>
    <n v="0"/>
    <m/>
    <m/>
  </r>
  <r>
    <s v="Centro-Oeste"/>
    <x v="24"/>
    <m/>
    <s v="50"/>
    <m/>
    <m/>
    <m/>
    <x v="99"/>
    <n v="23"/>
    <n v="2778986"/>
    <n v="1802"/>
    <n v="156"/>
    <n v="20"/>
    <n v="0"/>
    <m/>
    <m/>
  </r>
  <r>
    <s v="Centro-Oeste"/>
    <x v="24"/>
    <m/>
    <s v="50"/>
    <m/>
    <m/>
    <m/>
    <x v="100"/>
    <n v="23"/>
    <n v="2778986"/>
    <n v="1925"/>
    <n v="123"/>
    <n v="20"/>
    <n v="0"/>
    <m/>
    <m/>
  </r>
  <r>
    <s v="Centro-Oeste"/>
    <x v="24"/>
    <m/>
    <s v="50"/>
    <m/>
    <m/>
    <m/>
    <x v="101"/>
    <n v="23"/>
    <n v="2778986"/>
    <n v="1997"/>
    <n v="72"/>
    <n v="21"/>
    <n v="1"/>
    <m/>
    <m/>
  </r>
  <r>
    <s v="Centro-Oeste"/>
    <x v="24"/>
    <m/>
    <s v="50"/>
    <m/>
    <m/>
    <m/>
    <x v="102"/>
    <n v="23"/>
    <n v="2778986"/>
    <n v="2132"/>
    <n v="135"/>
    <n v="21"/>
    <n v="0"/>
    <m/>
    <m/>
  </r>
  <r>
    <s v="Centro-Oeste"/>
    <x v="24"/>
    <m/>
    <s v="50"/>
    <m/>
    <m/>
    <m/>
    <x v="103"/>
    <n v="24"/>
    <n v="2778986"/>
    <n v="2253"/>
    <n v="121"/>
    <n v="21"/>
    <n v="0"/>
    <m/>
    <m/>
  </r>
  <r>
    <s v="Centro-Oeste"/>
    <x v="24"/>
    <m/>
    <s v="50"/>
    <m/>
    <m/>
    <m/>
    <x v="104"/>
    <n v="24"/>
    <n v="2778986"/>
    <n v="2324"/>
    <n v="71"/>
    <n v="22"/>
    <n v="1"/>
    <m/>
    <m/>
  </r>
  <r>
    <s v="Centro-Oeste"/>
    <x v="24"/>
    <m/>
    <s v="50"/>
    <m/>
    <m/>
    <m/>
    <x v="105"/>
    <n v="24"/>
    <n v="2778986"/>
    <n v="2455"/>
    <n v="131"/>
    <n v="22"/>
    <n v="0"/>
    <m/>
    <m/>
  </r>
  <r>
    <s v="Centro-Oeste"/>
    <x v="24"/>
    <m/>
    <s v="50"/>
    <m/>
    <m/>
    <m/>
    <x v="106"/>
    <n v="24"/>
    <n v="2778986"/>
    <n v="2597"/>
    <n v="142"/>
    <n v="24"/>
    <n v="2"/>
    <m/>
    <m/>
  </r>
  <r>
    <s v="Centro-Oeste"/>
    <x v="24"/>
    <m/>
    <s v="50"/>
    <m/>
    <m/>
    <m/>
    <x v="107"/>
    <n v="24"/>
    <n v="2778986"/>
    <n v="2853"/>
    <n v="256"/>
    <n v="25"/>
    <n v="1"/>
    <m/>
    <m/>
  </r>
  <r>
    <s v="Centro-Oeste"/>
    <x v="24"/>
    <m/>
    <s v="50"/>
    <m/>
    <m/>
    <m/>
    <x v="108"/>
    <n v="24"/>
    <n v="2778986"/>
    <n v="3001"/>
    <n v="148"/>
    <n v="28"/>
    <n v="3"/>
    <m/>
    <m/>
  </r>
  <r>
    <s v="Centro-Oeste"/>
    <x v="24"/>
    <m/>
    <s v="50"/>
    <m/>
    <m/>
    <m/>
    <x v="109"/>
    <n v="24"/>
    <n v="2778986"/>
    <n v="3235"/>
    <n v="234"/>
    <n v="28"/>
    <n v="0"/>
    <m/>
    <m/>
  </r>
  <r>
    <s v="Centro-Oeste"/>
    <x v="24"/>
    <m/>
    <s v="50"/>
    <m/>
    <m/>
    <m/>
    <x v="110"/>
    <n v="25"/>
    <n v="2778986"/>
    <n v="3433"/>
    <n v="198"/>
    <n v="31"/>
    <n v="3"/>
    <m/>
    <m/>
  </r>
  <r>
    <s v="Centro-Oeste"/>
    <x v="24"/>
    <m/>
    <s v="50"/>
    <m/>
    <m/>
    <m/>
    <x v="111"/>
    <n v="25"/>
    <n v="2778986"/>
    <n v="3551"/>
    <n v="118"/>
    <n v="33"/>
    <n v="2"/>
    <m/>
    <m/>
  </r>
  <r>
    <s v="Centro-Oeste"/>
    <x v="24"/>
    <m/>
    <s v="50"/>
    <m/>
    <m/>
    <m/>
    <x v="112"/>
    <n v="25"/>
    <n v="2778986"/>
    <n v="3785"/>
    <n v="234"/>
    <n v="36"/>
    <n v="3"/>
    <m/>
    <m/>
  </r>
  <r>
    <s v="Centro-Oeste"/>
    <x v="24"/>
    <m/>
    <s v="50"/>
    <m/>
    <m/>
    <m/>
    <x v="113"/>
    <n v="25"/>
    <n v="2778986"/>
    <n v="4164"/>
    <n v="379"/>
    <n v="36"/>
    <n v="0"/>
    <m/>
    <m/>
  </r>
  <r>
    <s v="Centro-Oeste"/>
    <x v="24"/>
    <m/>
    <s v="50"/>
    <m/>
    <m/>
    <m/>
    <x v="114"/>
    <n v="25"/>
    <n v="2778986"/>
    <n v="4274"/>
    <n v="110"/>
    <n v="39"/>
    <n v="3"/>
    <m/>
    <m/>
  </r>
  <r>
    <s v="Centro-Oeste"/>
    <x v="24"/>
    <m/>
    <s v="50"/>
    <m/>
    <m/>
    <m/>
    <x v="115"/>
    <n v="25"/>
    <n v="2778986"/>
    <n v="4666"/>
    <n v="392"/>
    <n v="40"/>
    <n v="1"/>
    <m/>
    <m/>
  </r>
  <r>
    <s v="Centro-Oeste"/>
    <x v="24"/>
    <m/>
    <s v="50"/>
    <m/>
    <m/>
    <m/>
    <x v="116"/>
    <n v="25"/>
    <n v="2778986"/>
    <n v="4990"/>
    <n v="324"/>
    <n v="43"/>
    <n v="3"/>
    <m/>
    <m/>
  </r>
  <r>
    <s v="Centro-Oeste"/>
    <x v="24"/>
    <m/>
    <s v="50"/>
    <m/>
    <m/>
    <m/>
    <x v="117"/>
    <n v="26"/>
    <n v="2778986"/>
    <n v="5237"/>
    <n v="247"/>
    <n v="45"/>
    <n v="2"/>
    <m/>
    <m/>
  </r>
  <r>
    <s v="Centro-Oeste"/>
    <x v="24"/>
    <m/>
    <s v="50"/>
    <m/>
    <m/>
    <m/>
    <x v="118"/>
    <n v="26"/>
    <n v="2778986"/>
    <n v="5391"/>
    <n v="154"/>
    <n v="47"/>
    <n v="2"/>
    <m/>
    <m/>
  </r>
  <r>
    <s v="Centro-Oeste"/>
    <x v="24"/>
    <m/>
    <s v="50"/>
    <m/>
    <m/>
    <m/>
    <x v="119"/>
    <n v="26"/>
    <n v="2778986"/>
    <n v="5784"/>
    <n v="393"/>
    <n v="55"/>
    <n v="8"/>
    <m/>
    <m/>
  </r>
  <r>
    <s v="Centro-Oeste"/>
    <x v="24"/>
    <m/>
    <s v="50"/>
    <m/>
    <m/>
    <m/>
    <x v="120"/>
    <n v="26"/>
    <n v="2778986"/>
    <n v="6201"/>
    <n v="417"/>
    <n v="56"/>
    <n v="1"/>
    <m/>
    <m/>
  </r>
  <r>
    <s v="Centro-Oeste"/>
    <x v="24"/>
    <m/>
    <s v="50"/>
    <m/>
    <m/>
    <m/>
    <x v="121"/>
    <n v="26"/>
    <n v="2778986"/>
    <n v="6523"/>
    <n v="322"/>
    <n v="61"/>
    <n v="5"/>
    <m/>
    <m/>
  </r>
  <r>
    <s v="Centro-Oeste"/>
    <x v="24"/>
    <m/>
    <s v="50"/>
    <m/>
    <m/>
    <m/>
    <x v="122"/>
    <n v="26"/>
    <n v="2778986"/>
    <n v="6913"/>
    <n v="390"/>
    <n v="65"/>
    <n v="4"/>
    <m/>
    <m/>
  </r>
  <r>
    <s v="Centro-Oeste"/>
    <x v="24"/>
    <m/>
    <s v="50"/>
    <m/>
    <m/>
    <m/>
    <x v="123"/>
    <n v="26"/>
    <n v="2778986"/>
    <n v="7307"/>
    <n v="394"/>
    <n v="68"/>
    <n v="3"/>
    <m/>
    <m/>
  </r>
  <r>
    <s v="Centro-Oeste"/>
    <x v="24"/>
    <m/>
    <s v="50"/>
    <m/>
    <m/>
    <m/>
    <x v="124"/>
    <n v="27"/>
    <n v="2778986"/>
    <n v="7527"/>
    <n v="220"/>
    <n v="72"/>
    <n v="4"/>
    <m/>
    <m/>
  </r>
  <r>
    <s v="Centro-Oeste"/>
    <x v="24"/>
    <m/>
    <s v="50"/>
    <m/>
    <m/>
    <m/>
    <x v="125"/>
    <n v="27"/>
    <n v="2778986"/>
    <n v="7676"/>
    <n v="149"/>
    <n v="75"/>
    <n v="3"/>
    <m/>
    <m/>
  </r>
  <r>
    <s v="Centro-Oeste"/>
    <x v="24"/>
    <m/>
    <s v="50"/>
    <m/>
    <m/>
    <m/>
    <x v="126"/>
    <n v="27"/>
    <n v="2778986"/>
    <n v="7965"/>
    <n v="289"/>
    <n v="76"/>
    <n v="1"/>
    <m/>
    <m/>
  </r>
  <r>
    <s v="Centro-Oeste"/>
    <x v="24"/>
    <m/>
    <s v="50"/>
    <m/>
    <m/>
    <m/>
    <x v="127"/>
    <n v="27"/>
    <n v="2778986"/>
    <n v="8676"/>
    <n v="711"/>
    <n v="85"/>
    <n v="9"/>
    <m/>
    <m/>
  </r>
  <r>
    <s v="Centro-Oeste"/>
    <x v="24"/>
    <m/>
    <s v="50"/>
    <m/>
    <m/>
    <m/>
    <x v="128"/>
    <n v="27"/>
    <n v="2778986"/>
    <n v="9062"/>
    <n v="386"/>
    <n v="91"/>
    <n v="6"/>
    <m/>
    <m/>
  </r>
  <r>
    <s v="Centro-Oeste"/>
    <x v="24"/>
    <m/>
    <s v="50"/>
    <m/>
    <m/>
    <m/>
    <x v="129"/>
    <n v="27"/>
    <n v="2778986"/>
    <n v="9388"/>
    <n v="326"/>
    <n v="107"/>
    <n v="16"/>
    <m/>
    <m/>
  </r>
  <r>
    <s v="Centro-Oeste"/>
    <x v="24"/>
    <m/>
    <s v="50"/>
    <m/>
    <m/>
    <m/>
    <x v="130"/>
    <n v="27"/>
    <n v="2778986"/>
    <n v="9910"/>
    <n v="522"/>
    <n v="114"/>
    <n v="7"/>
    <m/>
    <m/>
  </r>
  <r>
    <s v="Centro-Oeste"/>
    <x v="24"/>
    <m/>
    <s v="50"/>
    <m/>
    <m/>
    <m/>
    <x v="131"/>
    <n v="28"/>
    <n v="2778986"/>
    <n v="10089"/>
    <n v="179"/>
    <n v="117"/>
    <n v="3"/>
    <m/>
    <m/>
  </r>
  <r>
    <s v="Centro-Oeste"/>
    <x v="24"/>
    <m/>
    <s v="50"/>
    <m/>
    <m/>
    <m/>
    <x v="132"/>
    <n v="28"/>
    <n v="2778986"/>
    <n v="10253"/>
    <n v="164"/>
    <n v="122"/>
    <n v="5"/>
    <m/>
    <m/>
  </r>
  <r>
    <s v="Centro-Oeste"/>
    <x v="24"/>
    <m/>
    <s v="50"/>
    <m/>
    <m/>
    <m/>
    <x v="133"/>
    <n v="28"/>
    <n v="2778986"/>
    <n v="10687"/>
    <n v="434"/>
    <n v="128"/>
    <n v="6"/>
    <m/>
    <m/>
  </r>
  <r>
    <s v="Centro-Oeste"/>
    <x v="24"/>
    <m/>
    <s v="50"/>
    <m/>
    <m/>
    <m/>
    <x v="134"/>
    <n v="28"/>
    <n v="2778986"/>
    <n v="11063"/>
    <n v="376"/>
    <n v="134"/>
    <n v="6"/>
    <m/>
    <m/>
  </r>
  <r>
    <s v="Centro-Oeste"/>
    <x v="25"/>
    <m/>
    <s v="51"/>
    <m/>
    <m/>
    <m/>
    <x v="0"/>
    <n v="9"/>
    <n v="3484466"/>
    <n v="0"/>
    <n v="0"/>
    <n v="0"/>
    <n v="0"/>
    <m/>
    <m/>
  </r>
  <r>
    <s v="Centro-Oeste"/>
    <x v="25"/>
    <m/>
    <s v="51"/>
    <m/>
    <m/>
    <m/>
    <x v="1"/>
    <n v="9"/>
    <n v="3484466"/>
    <n v="0"/>
    <n v="0"/>
    <n v="0"/>
    <n v="0"/>
    <m/>
    <m/>
  </r>
  <r>
    <s v="Centro-Oeste"/>
    <x v="25"/>
    <m/>
    <s v="51"/>
    <m/>
    <m/>
    <m/>
    <x v="2"/>
    <n v="9"/>
    <n v="3484466"/>
    <n v="0"/>
    <n v="0"/>
    <n v="0"/>
    <n v="0"/>
    <m/>
    <m/>
  </r>
  <r>
    <s v="Centro-Oeste"/>
    <x v="25"/>
    <m/>
    <s v="51"/>
    <m/>
    <m/>
    <m/>
    <x v="3"/>
    <n v="9"/>
    <n v="3484466"/>
    <n v="0"/>
    <n v="0"/>
    <n v="0"/>
    <n v="0"/>
    <m/>
    <m/>
  </r>
  <r>
    <s v="Centro-Oeste"/>
    <x v="25"/>
    <m/>
    <s v="51"/>
    <m/>
    <m/>
    <m/>
    <x v="4"/>
    <n v="9"/>
    <n v="3484466"/>
    <n v="0"/>
    <n v="0"/>
    <n v="0"/>
    <n v="0"/>
    <m/>
    <m/>
  </r>
  <r>
    <s v="Centro-Oeste"/>
    <x v="25"/>
    <m/>
    <s v="51"/>
    <m/>
    <m/>
    <m/>
    <x v="5"/>
    <n v="10"/>
    <n v="3484466"/>
    <n v="0"/>
    <n v="0"/>
    <n v="0"/>
    <n v="0"/>
    <m/>
    <m/>
  </r>
  <r>
    <s v="Centro-Oeste"/>
    <x v="25"/>
    <m/>
    <s v="51"/>
    <m/>
    <m/>
    <m/>
    <x v="6"/>
    <n v="10"/>
    <n v="3484466"/>
    <n v="0"/>
    <n v="0"/>
    <n v="0"/>
    <n v="0"/>
    <m/>
    <m/>
  </r>
  <r>
    <s v="Centro-Oeste"/>
    <x v="25"/>
    <m/>
    <s v="51"/>
    <m/>
    <m/>
    <m/>
    <x v="7"/>
    <n v="10"/>
    <n v="3484466"/>
    <n v="0"/>
    <n v="0"/>
    <n v="0"/>
    <n v="0"/>
    <m/>
    <m/>
  </r>
  <r>
    <s v="Centro-Oeste"/>
    <x v="25"/>
    <m/>
    <s v="51"/>
    <m/>
    <m/>
    <m/>
    <x v="8"/>
    <n v="10"/>
    <n v="3484466"/>
    <n v="0"/>
    <n v="0"/>
    <n v="0"/>
    <n v="0"/>
    <m/>
    <m/>
  </r>
  <r>
    <s v="Centro-Oeste"/>
    <x v="25"/>
    <m/>
    <s v="51"/>
    <m/>
    <m/>
    <m/>
    <x v="9"/>
    <n v="10"/>
    <n v="3484466"/>
    <n v="0"/>
    <n v="0"/>
    <n v="0"/>
    <n v="0"/>
    <m/>
    <m/>
  </r>
  <r>
    <s v="Centro-Oeste"/>
    <x v="25"/>
    <m/>
    <s v="51"/>
    <m/>
    <m/>
    <m/>
    <x v="10"/>
    <n v="10"/>
    <n v="3484466"/>
    <n v="0"/>
    <n v="0"/>
    <n v="0"/>
    <n v="0"/>
    <m/>
    <m/>
  </r>
  <r>
    <s v="Centro-Oeste"/>
    <x v="25"/>
    <m/>
    <s v="51"/>
    <m/>
    <m/>
    <m/>
    <x v="11"/>
    <n v="10"/>
    <n v="3484466"/>
    <n v="0"/>
    <n v="0"/>
    <n v="0"/>
    <n v="0"/>
    <m/>
    <m/>
  </r>
  <r>
    <s v="Centro-Oeste"/>
    <x v="25"/>
    <m/>
    <s v="51"/>
    <m/>
    <m/>
    <m/>
    <x v="12"/>
    <n v="11"/>
    <n v="3484466"/>
    <n v="0"/>
    <n v="0"/>
    <n v="0"/>
    <n v="0"/>
    <m/>
    <m/>
  </r>
  <r>
    <s v="Centro-Oeste"/>
    <x v="25"/>
    <m/>
    <s v="51"/>
    <m/>
    <m/>
    <m/>
    <x v="13"/>
    <n v="11"/>
    <n v="3484466"/>
    <n v="0"/>
    <n v="0"/>
    <n v="0"/>
    <n v="0"/>
    <m/>
    <m/>
  </r>
  <r>
    <s v="Centro-Oeste"/>
    <x v="25"/>
    <m/>
    <s v="51"/>
    <m/>
    <m/>
    <m/>
    <x v="14"/>
    <n v="11"/>
    <n v="3484466"/>
    <n v="0"/>
    <n v="0"/>
    <n v="0"/>
    <n v="0"/>
    <m/>
    <m/>
  </r>
  <r>
    <s v="Centro-Oeste"/>
    <x v="25"/>
    <m/>
    <s v="51"/>
    <m/>
    <m/>
    <m/>
    <x v="15"/>
    <n v="11"/>
    <n v="3484466"/>
    <n v="0"/>
    <n v="0"/>
    <n v="0"/>
    <n v="0"/>
    <m/>
    <m/>
  </r>
  <r>
    <s v="Centro-Oeste"/>
    <x v="25"/>
    <m/>
    <s v="51"/>
    <m/>
    <m/>
    <m/>
    <x v="16"/>
    <n v="11"/>
    <n v="3484466"/>
    <n v="0"/>
    <n v="0"/>
    <n v="0"/>
    <n v="0"/>
    <m/>
    <m/>
  </r>
  <r>
    <s v="Centro-Oeste"/>
    <x v="25"/>
    <m/>
    <s v="51"/>
    <m/>
    <m/>
    <m/>
    <x v="17"/>
    <n v="11"/>
    <n v="3484466"/>
    <n v="0"/>
    <n v="0"/>
    <n v="0"/>
    <n v="0"/>
    <m/>
    <m/>
  </r>
  <r>
    <s v="Centro-Oeste"/>
    <x v="25"/>
    <m/>
    <s v="51"/>
    <m/>
    <m/>
    <m/>
    <x v="18"/>
    <n v="11"/>
    <n v="3484466"/>
    <n v="0"/>
    <n v="0"/>
    <n v="0"/>
    <n v="0"/>
    <m/>
    <m/>
  </r>
  <r>
    <s v="Centro-Oeste"/>
    <x v="25"/>
    <m/>
    <s v="51"/>
    <m/>
    <m/>
    <m/>
    <x v="19"/>
    <n v="12"/>
    <n v="3484466"/>
    <n v="0"/>
    <n v="0"/>
    <n v="0"/>
    <n v="0"/>
    <m/>
    <m/>
  </r>
  <r>
    <s v="Centro-Oeste"/>
    <x v="25"/>
    <m/>
    <s v="51"/>
    <m/>
    <m/>
    <m/>
    <x v="20"/>
    <n v="12"/>
    <n v="3484466"/>
    <n v="0"/>
    <n v="0"/>
    <n v="0"/>
    <n v="0"/>
    <m/>
    <m/>
  </r>
  <r>
    <s v="Centro-Oeste"/>
    <x v="25"/>
    <m/>
    <s v="51"/>
    <m/>
    <m/>
    <m/>
    <x v="21"/>
    <n v="12"/>
    <n v="3484466"/>
    <n v="0"/>
    <n v="0"/>
    <n v="0"/>
    <n v="0"/>
    <m/>
    <m/>
  </r>
  <r>
    <s v="Centro-Oeste"/>
    <x v="25"/>
    <m/>
    <s v="51"/>
    <m/>
    <m/>
    <m/>
    <x v="22"/>
    <n v="12"/>
    <n v="3484466"/>
    <n v="0"/>
    <n v="0"/>
    <n v="0"/>
    <n v="0"/>
    <m/>
    <m/>
  </r>
  <r>
    <s v="Centro-Oeste"/>
    <x v="25"/>
    <m/>
    <s v="51"/>
    <m/>
    <m/>
    <m/>
    <x v="23"/>
    <n v="12"/>
    <n v="3484466"/>
    <n v="0"/>
    <n v="0"/>
    <n v="0"/>
    <n v="0"/>
    <m/>
    <m/>
  </r>
  <r>
    <s v="Centro-Oeste"/>
    <x v="25"/>
    <m/>
    <s v="51"/>
    <m/>
    <m/>
    <m/>
    <x v="24"/>
    <n v="12"/>
    <n v="3484466"/>
    <n v="1"/>
    <n v="1"/>
    <n v="0"/>
    <n v="0"/>
    <m/>
    <m/>
  </r>
  <r>
    <s v="Centro-Oeste"/>
    <x v="25"/>
    <m/>
    <s v="51"/>
    <m/>
    <m/>
    <m/>
    <x v="25"/>
    <n v="12"/>
    <n v="3484466"/>
    <n v="2"/>
    <n v="1"/>
    <n v="0"/>
    <n v="0"/>
    <m/>
    <m/>
  </r>
  <r>
    <s v="Centro-Oeste"/>
    <x v="25"/>
    <m/>
    <s v="51"/>
    <m/>
    <m/>
    <m/>
    <x v="26"/>
    <n v="13"/>
    <n v="3484466"/>
    <n v="2"/>
    <n v="0"/>
    <n v="0"/>
    <n v="0"/>
    <m/>
    <m/>
  </r>
  <r>
    <s v="Centro-Oeste"/>
    <x v="25"/>
    <m/>
    <s v="51"/>
    <m/>
    <m/>
    <m/>
    <x v="27"/>
    <n v="13"/>
    <n v="3484466"/>
    <n v="2"/>
    <n v="0"/>
    <n v="0"/>
    <n v="0"/>
    <m/>
    <m/>
  </r>
  <r>
    <s v="Centro-Oeste"/>
    <x v="25"/>
    <m/>
    <s v="51"/>
    <m/>
    <m/>
    <m/>
    <x v="28"/>
    <n v="13"/>
    <n v="3484466"/>
    <n v="7"/>
    <n v="5"/>
    <n v="0"/>
    <n v="0"/>
    <m/>
    <m/>
  </r>
  <r>
    <s v="Centro-Oeste"/>
    <x v="25"/>
    <m/>
    <s v="51"/>
    <m/>
    <m/>
    <m/>
    <x v="29"/>
    <n v="13"/>
    <n v="3484466"/>
    <n v="8"/>
    <n v="1"/>
    <n v="0"/>
    <n v="0"/>
    <m/>
    <m/>
  </r>
  <r>
    <s v="Centro-Oeste"/>
    <x v="25"/>
    <m/>
    <s v="51"/>
    <m/>
    <m/>
    <m/>
    <x v="30"/>
    <n v="13"/>
    <n v="3484466"/>
    <n v="11"/>
    <n v="3"/>
    <n v="0"/>
    <n v="0"/>
    <m/>
    <m/>
  </r>
  <r>
    <s v="Centro-Oeste"/>
    <x v="25"/>
    <m/>
    <s v="51"/>
    <m/>
    <m/>
    <m/>
    <x v="31"/>
    <n v="13"/>
    <n v="3484466"/>
    <n v="11"/>
    <n v="0"/>
    <n v="0"/>
    <n v="0"/>
    <m/>
    <m/>
  </r>
  <r>
    <s v="Centro-Oeste"/>
    <x v="25"/>
    <m/>
    <s v="51"/>
    <m/>
    <m/>
    <m/>
    <x v="32"/>
    <n v="13"/>
    <n v="3484466"/>
    <n v="13"/>
    <n v="2"/>
    <n v="0"/>
    <n v="0"/>
    <m/>
    <m/>
  </r>
  <r>
    <s v="Centro-Oeste"/>
    <x v="25"/>
    <m/>
    <s v="51"/>
    <m/>
    <m/>
    <m/>
    <x v="33"/>
    <n v="14"/>
    <n v="3484466"/>
    <n v="16"/>
    <n v="3"/>
    <n v="0"/>
    <n v="0"/>
    <m/>
    <m/>
  </r>
  <r>
    <s v="Centro-Oeste"/>
    <x v="25"/>
    <m/>
    <s v="51"/>
    <m/>
    <m/>
    <m/>
    <x v="34"/>
    <n v="14"/>
    <n v="3484466"/>
    <n v="18"/>
    <n v="2"/>
    <n v="0"/>
    <n v="0"/>
    <m/>
    <m/>
  </r>
  <r>
    <s v="Centro-Oeste"/>
    <x v="25"/>
    <m/>
    <s v="51"/>
    <m/>
    <m/>
    <m/>
    <x v="35"/>
    <n v="14"/>
    <n v="3484466"/>
    <n v="25"/>
    <n v="7"/>
    <n v="0"/>
    <n v="0"/>
    <m/>
    <m/>
  </r>
  <r>
    <s v="Centro-Oeste"/>
    <x v="25"/>
    <m/>
    <s v="51"/>
    <m/>
    <m/>
    <m/>
    <x v="36"/>
    <n v="14"/>
    <n v="3484466"/>
    <n v="27"/>
    <n v="2"/>
    <n v="0"/>
    <n v="0"/>
    <m/>
    <m/>
  </r>
  <r>
    <s v="Centro-Oeste"/>
    <x v="25"/>
    <m/>
    <s v="51"/>
    <m/>
    <m/>
    <m/>
    <x v="37"/>
    <n v="14"/>
    <n v="3484466"/>
    <n v="36"/>
    <n v="9"/>
    <n v="0"/>
    <n v="0"/>
    <m/>
    <m/>
  </r>
  <r>
    <s v="Centro-Oeste"/>
    <x v="25"/>
    <m/>
    <s v="51"/>
    <m/>
    <m/>
    <m/>
    <x v="38"/>
    <n v="14"/>
    <n v="3484466"/>
    <n v="44"/>
    <n v="8"/>
    <n v="1"/>
    <n v="1"/>
    <m/>
    <m/>
  </r>
  <r>
    <s v="Centro-Oeste"/>
    <x v="25"/>
    <m/>
    <s v="51"/>
    <m/>
    <m/>
    <m/>
    <x v="39"/>
    <n v="14"/>
    <n v="3484466"/>
    <n v="56"/>
    <n v="12"/>
    <n v="1"/>
    <n v="0"/>
    <m/>
    <m/>
  </r>
  <r>
    <s v="Centro-Oeste"/>
    <x v="25"/>
    <m/>
    <s v="51"/>
    <m/>
    <m/>
    <m/>
    <x v="40"/>
    <n v="15"/>
    <n v="3484466"/>
    <n v="60"/>
    <n v="4"/>
    <n v="1"/>
    <n v="0"/>
    <m/>
    <m/>
  </r>
  <r>
    <s v="Centro-Oeste"/>
    <x v="25"/>
    <m/>
    <s v="51"/>
    <m/>
    <m/>
    <m/>
    <x v="41"/>
    <n v="15"/>
    <n v="3484466"/>
    <n v="76"/>
    <n v="16"/>
    <n v="1"/>
    <n v="0"/>
    <m/>
    <m/>
  </r>
  <r>
    <s v="Centro-Oeste"/>
    <x v="25"/>
    <m/>
    <s v="51"/>
    <m/>
    <m/>
    <m/>
    <x v="42"/>
    <n v="15"/>
    <n v="3484466"/>
    <n v="78"/>
    <n v="2"/>
    <n v="1"/>
    <n v="0"/>
    <m/>
    <m/>
  </r>
  <r>
    <s v="Centro-Oeste"/>
    <x v="25"/>
    <m/>
    <s v="51"/>
    <m/>
    <m/>
    <m/>
    <x v="43"/>
    <n v="15"/>
    <n v="3484466"/>
    <n v="90"/>
    <n v="12"/>
    <n v="1"/>
    <n v="0"/>
    <m/>
    <m/>
  </r>
  <r>
    <s v="Centro-Oeste"/>
    <x v="25"/>
    <m/>
    <s v="51"/>
    <m/>
    <m/>
    <m/>
    <x v="44"/>
    <n v="15"/>
    <n v="3484466"/>
    <n v="108"/>
    <n v="18"/>
    <n v="2"/>
    <n v="1"/>
    <m/>
    <m/>
  </r>
  <r>
    <s v="Centro-Oeste"/>
    <x v="25"/>
    <m/>
    <s v="51"/>
    <m/>
    <m/>
    <m/>
    <x v="45"/>
    <n v="15"/>
    <n v="3484466"/>
    <n v="112"/>
    <n v="4"/>
    <n v="2"/>
    <n v="0"/>
    <m/>
    <m/>
  </r>
  <r>
    <s v="Centro-Oeste"/>
    <x v="25"/>
    <m/>
    <s v="51"/>
    <m/>
    <m/>
    <m/>
    <x v="46"/>
    <n v="15"/>
    <n v="3484466"/>
    <n v="121"/>
    <n v="9"/>
    <n v="3"/>
    <n v="1"/>
    <m/>
    <m/>
  </r>
  <r>
    <s v="Centro-Oeste"/>
    <x v="25"/>
    <m/>
    <s v="51"/>
    <m/>
    <m/>
    <m/>
    <x v="47"/>
    <n v="16"/>
    <n v="3484466"/>
    <n v="123"/>
    <n v="2"/>
    <n v="3"/>
    <n v="0"/>
    <m/>
    <m/>
  </r>
  <r>
    <s v="Centro-Oeste"/>
    <x v="25"/>
    <m/>
    <s v="51"/>
    <m/>
    <m/>
    <m/>
    <x v="48"/>
    <n v="16"/>
    <n v="3484466"/>
    <n v="134"/>
    <n v="11"/>
    <n v="4"/>
    <n v="1"/>
    <m/>
    <m/>
  </r>
  <r>
    <s v="Centro-Oeste"/>
    <x v="25"/>
    <m/>
    <s v="51"/>
    <m/>
    <m/>
    <m/>
    <x v="49"/>
    <n v="16"/>
    <n v="3484466"/>
    <n v="138"/>
    <n v="4"/>
    <n v="4"/>
    <n v="0"/>
    <m/>
    <m/>
  </r>
  <r>
    <s v="Centro-Oeste"/>
    <x v="25"/>
    <m/>
    <s v="51"/>
    <m/>
    <m/>
    <m/>
    <x v="50"/>
    <n v="16"/>
    <n v="3484466"/>
    <n v="151"/>
    <n v="13"/>
    <n v="4"/>
    <n v="0"/>
    <m/>
    <m/>
  </r>
  <r>
    <s v="Centro-Oeste"/>
    <x v="25"/>
    <m/>
    <s v="51"/>
    <m/>
    <m/>
    <m/>
    <x v="51"/>
    <n v="16"/>
    <n v="3484466"/>
    <n v="156"/>
    <n v="5"/>
    <n v="5"/>
    <n v="1"/>
    <m/>
    <m/>
  </r>
  <r>
    <s v="Centro-Oeste"/>
    <x v="25"/>
    <m/>
    <s v="51"/>
    <m/>
    <m/>
    <m/>
    <x v="52"/>
    <n v="16"/>
    <n v="3484466"/>
    <n v="162"/>
    <n v="6"/>
    <n v="5"/>
    <n v="0"/>
    <m/>
    <m/>
  </r>
  <r>
    <s v="Centro-Oeste"/>
    <x v="25"/>
    <m/>
    <s v="51"/>
    <m/>
    <m/>
    <m/>
    <x v="53"/>
    <n v="16"/>
    <n v="3484466"/>
    <n v="171"/>
    <n v="9"/>
    <n v="5"/>
    <n v="0"/>
    <m/>
    <m/>
  </r>
  <r>
    <s v="Centro-Oeste"/>
    <x v="25"/>
    <m/>
    <s v="51"/>
    <m/>
    <m/>
    <m/>
    <x v="54"/>
    <n v="17"/>
    <n v="3484466"/>
    <n v="174"/>
    <n v="3"/>
    <n v="5"/>
    <n v="0"/>
    <m/>
    <m/>
  </r>
  <r>
    <s v="Centro-Oeste"/>
    <x v="25"/>
    <m/>
    <s v="51"/>
    <m/>
    <m/>
    <m/>
    <x v="55"/>
    <n v="17"/>
    <n v="3484466"/>
    <n v="181"/>
    <n v="7"/>
    <n v="6"/>
    <n v="1"/>
    <m/>
    <m/>
  </r>
  <r>
    <s v="Centro-Oeste"/>
    <x v="25"/>
    <m/>
    <s v="51"/>
    <m/>
    <m/>
    <m/>
    <x v="56"/>
    <n v="17"/>
    <n v="3484466"/>
    <n v="181"/>
    <n v="0"/>
    <n v="6"/>
    <n v="0"/>
    <m/>
    <m/>
  </r>
  <r>
    <s v="Centro-Oeste"/>
    <x v="25"/>
    <m/>
    <s v="51"/>
    <m/>
    <m/>
    <m/>
    <x v="57"/>
    <n v="17"/>
    <n v="3484466"/>
    <n v="183"/>
    <n v="2"/>
    <n v="6"/>
    <n v="0"/>
    <m/>
    <m/>
  </r>
  <r>
    <s v="Centro-Oeste"/>
    <x v="25"/>
    <m/>
    <s v="51"/>
    <m/>
    <m/>
    <m/>
    <x v="58"/>
    <n v="17"/>
    <n v="3484466"/>
    <n v="221"/>
    <n v="38"/>
    <n v="7"/>
    <n v="1"/>
    <m/>
    <m/>
  </r>
  <r>
    <s v="Centro-Oeste"/>
    <x v="25"/>
    <m/>
    <s v="51"/>
    <m/>
    <m/>
    <m/>
    <x v="59"/>
    <n v="17"/>
    <n v="3484466"/>
    <n v="240"/>
    <n v="19"/>
    <n v="8"/>
    <n v="1"/>
    <m/>
    <m/>
  </r>
  <r>
    <s v="Centro-Oeste"/>
    <x v="25"/>
    <m/>
    <s v="51"/>
    <m/>
    <m/>
    <m/>
    <x v="60"/>
    <n v="17"/>
    <n v="3484466"/>
    <n v="247"/>
    <n v="7"/>
    <n v="9"/>
    <n v="1"/>
    <m/>
    <m/>
  </r>
  <r>
    <s v="Centro-Oeste"/>
    <x v="25"/>
    <m/>
    <s v="51"/>
    <m/>
    <m/>
    <m/>
    <x v="61"/>
    <n v="18"/>
    <n v="3484466"/>
    <n v="250"/>
    <n v="3"/>
    <n v="9"/>
    <n v="0"/>
    <m/>
    <m/>
  </r>
  <r>
    <s v="Centro-Oeste"/>
    <x v="25"/>
    <m/>
    <s v="51"/>
    <m/>
    <m/>
    <m/>
    <x v="62"/>
    <n v="18"/>
    <n v="3484466"/>
    <n v="257"/>
    <n v="7"/>
    <n v="10"/>
    <n v="1"/>
    <m/>
    <m/>
  </r>
  <r>
    <s v="Centro-Oeste"/>
    <x v="25"/>
    <m/>
    <s v="51"/>
    <m/>
    <m/>
    <m/>
    <x v="63"/>
    <n v="18"/>
    <n v="3484466"/>
    <n v="261"/>
    <n v="4"/>
    <n v="11"/>
    <n v="1"/>
    <m/>
    <m/>
  </r>
  <r>
    <s v="Centro-Oeste"/>
    <x v="25"/>
    <m/>
    <s v="51"/>
    <m/>
    <m/>
    <m/>
    <x v="64"/>
    <n v="18"/>
    <n v="3484466"/>
    <n v="292"/>
    <n v="31"/>
    <n v="11"/>
    <n v="0"/>
    <m/>
    <m/>
  </r>
  <r>
    <s v="Centro-Oeste"/>
    <x v="25"/>
    <m/>
    <s v="51"/>
    <m/>
    <m/>
    <m/>
    <x v="65"/>
    <n v="18"/>
    <n v="3484466"/>
    <n v="297"/>
    <n v="5"/>
    <n v="11"/>
    <n v="0"/>
    <m/>
    <m/>
  </r>
  <r>
    <s v="Centro-Oeste"/>
    <x v="25"/>
    <m/>
    <s v="51"/>
    <m/>
    <m/>
    <m/>
    <x v="66"/>
    <n v="18"/>
    <n v="3484466"/>
    <n v="320"/>
    <n v="23"/>
    <n v="11"/>
    <n v="0"/>
    <m/>
    <m/>
  </r>
  <r>
    <s v="Centro-Oeste"/>
    <x v="25"/>
    <m/>
    <s v="51"/>
    <m/>
    <m/>
    <m/>
    <x v="67"/>
    <n v="18"/>
    <n v="3484466"/>
    <n v="331"/>
    <n v="11"/>
    <n v="12"/>
    <n v="1"/>
    <m/>
    <m/>
  </r>
  <r>
    <s v="Centro-Oeste"/>
    <x v="25"/>
    <m/>
    <s v="51"/>
    <m/>
    <m/>
    <m/>
    <x v="68"/>
    <n v="19"/>
    <n v="3484466"/>
    <n v="337"/>
    <n v="6"/>
    <n v="12"/>
    <n v="0"/>
    <m/>
    <m/>
  </r>
  <r>
    <s v="Centro-Oeste"/>
    <x v="25"/>
    <m/>
    <s v="51"/>
    <m/>
    <m/>
    <m/>
    <x v="69"/>
    <n v="19"/>
    <n v="3484466"/>
    <n v="344"/>
    <n v="7"/>
    <n v="13"/>
    <n v="1"/>
    <m/>
    <m/>
  </r>
  <r>
    <s v="Centro-Oeste"/>
    <x v="25"/>
    <m/>
    <s v="51"/>
    <m/>
    <m/>
    <m/>
    <x v="70"/>
    <n v="19"/>
    <n v="3484466"/>
    <n v="365"/>
    <n v="21"/>
    <n v="13"/>
    <n v="0"/>
    <m/>
    <m/>
  </r>
  <r>
    <s v="Centro-Oeste"/>
    <x v="25"/>
    <m/>
    <s v="51"/>
    <m/>
    <m/>
    <m/>
    <x v="71"/>
    <n v="19"/>
    <n v="3484466"/>
    <n v="379"/>
    <n v="14"/>
    <n v="13"/>
    <n v="0"/>
    <m/>
    <m/>
  </r>
  <r>
    <s v="Centro-Oeste"/>
    <x v="25"/>
    <m/>
    <s v="51"/>
    <m/>
    <m/>
    <m/>
    <x v="72"/>
    <n v="19"/>
    <n v="3484466"/>
    <n v="417"/>
    <n v="38"/>
    <n v="13"/>
    <n v="0"/>
    <m/>
    <m/>
  </r>
  <r>
    <s v="Centro-Oeste"/>
    <x v="25"/>
    <m/>
    <s v="51"/>
    <m/>
    <m/>
    <m/>
    <x v="73"/>
    <n v="19"/>
    <n v="3484466"/>
    <n v="457"/>
    <n v="40"/>
    <n v="14"/>
    <n v="1"/>
    <m/>
    <m/>
  </r>
  <r>
    <s v="Centro-Oeste"/>
    <x v="25"/>
    <m/>
    <s v="51"/>
    <m/>
    <m/>
    <m/>
    <x v="74"/>
    <n v="19"/>
    <n v="3484466"/>
    <n v="502"/>
    <n v="45"/>
    <n v="16"/>
    <n v="2"/>
    <m/>
    <m/>
  </r>
  <r>
    <s v="Centro-Oeste"/>
    <x v="25"/>
    <m/>
    <s v="51"/>
    <m/>
    <m/>
    <m/>
    <x v="75"/>
    <n v="20"/>
    <n v="3484466"/>
    <n v="519"/>
    <n v="17"/>
    <n v="18"/>
    <n v="2"/>
    <m/>
    <m/>
  </r>
  <r>
    <s v="Centro-Oeste"/>
    <x v="25"/>
    <m/>
    <s v="51"/>
    <m/>
    <m/>
    <m/>
    <x v="76"/>
    <n v="20"/>
    <n v="3484466"/>
    <n v="541"/>
    <n v="22"/>
    <n v="19"/>
    <n v="1"/>
    <m/>
    <m/>
  </r>
  <r>
    <s v="Centro-Oeste"/>
    <x v="25"/>
    <m/>
    <s v="51"/>
    <m/>
    <m/>
    <m/>
    <x v="77"/>
    <n v="20"/>
    <n v="3484466"/>
    <n v="591"/>
    <n v="50"/>
    <n v="19"/>
    <n v="0"/>
    <m/>
    <m/>
  </r>
  <r>
    <s v="Centro-Oeste"/>
    <x v="25"/>
    <m/>
    <s v="51"/>
    <m/>
    <m/>
    <m/>
    <x v="78"/>
    <n v="20"/>
    <n v="3484466"/>
    <n v="661"/>
    <n v="70"/>
    <n v="20"/>
    <n v="1"/>
    <m/>
    <m/>
  </r>
  <r>
    <s v="Centro-Oeste"/>
    <x v="25"/>
    <m/>
    <s v="51"/>
    <m/>
    <m/>
    <m/>
    <x v="79"/>
    <n v="20"/>
    <n v="3484466"/>
    <n v="719"/>
    <n v="58"/>
    <n v="23"/>
    <n v="3"/>
    <m/>
    <m/>
  </r>
  <r>
    <s v="Centro-Oeste"/>
    <x v="25"/>
    <m/>
    <s v="51"/>
    <m/>
    <m/>
    <m/>
    <x v="80"/>
    <n v="20"/>
    <n v="3484466"/>
    <n v="779"/>
    <n v="60"/>
    <n v="26"/>
    <n v="3"/>
    <m/>
    <m/>
  </r>
  <r>
    <s v="Centro-Oeste"/>
    <x v="25"/>
    <m/>
    <s v="51"/>
    <m/>
    <m/>
    <m/>
    <x v="81"/>
    <n v="20"/>
    <n v="3484466"/>
    <n v="851"/>
    <n v="72"/>
    <n v="27"/>
    <n v="1"/>
    <m/>
    <m/>
  </r>
  <r>
    <s v="Centro-Oeste"/>
    <x v="25"/>
    <m/>
    <s v="51"/>
    <m/>
    <m/>
    <m/>
    <x v="82"/>
    <n v="21"/>
    <n v="3484466"/>
    <n v="901"/>
    <n v="50"/>
    <n v="27"/>
    <n v="0"/>
    <m/>
    <m/>
  </r>
  <r>
    <s v="Centro-Oeste"/>
    <x v="25"/>
    <m/>
    <s v="51"/>
    <m/>
    <m/>
    <m/>
    <x v="83"/>
    <n v="21"/>
    <n v="3484466"/>
    <n v="937"/>
    <n v="36"/>
    <n v="29"/>
    <n v="2"/>
    <m/>
    <m/>
  </r>
  <r>
    <s v="Centro-Oeste"/>
    <x v="25"/>
    <m/>
    <s v="51"/>
    <m/>
    <m/>
    <m/>
    <x v="84"/>
    <n v="21"/>
    <n v="3484466"/>
    <n v="995"/>
    <n v="58"/>
    <n v="32"/>
    <n v="3"/>
    <m/>
    <m/>
  </r>
  <r>
    <s v="Centro-Oeste"/>
    <x v="25"/>
    <m/>
    <s v="51"/>
    <m/>
    <m/>
    <m/>
    <x v="85"/>
    <n v="21"/>
    <n v="3484466"/>
    <n v="1054"/>
    <n v="59"/>
    <n v="32"/>
    <n v="0"/>
    <m/>
    <m/>
  </r>
  <r>
    <s v="Centro-Oeste"/>
    <x v="25"/>
    <m/>
    <s v="51"/>
    <m/>
    <m/>
    <m/>
    <x v="86"/>
    <n v="21"/>
    <n v="3484466"/>
    <n v="1172"/>
    <n v="118"/>
    <n v="34"/>
    <n v="2"/>
    <m/>
    <m/>
  </r>
  <r>
    <s v="Centro-Oeste"/>
    <x v="25"/>
    <m/>
    <s v="51"/>
    <m/>
    <m/>
    <m/>
    <x v="87"/>
    <n v="21"/>
    <n v="3484466"/>
    <n v="1220"/>
    <n v="48"/>
    <n v="37"/>
    <n v="3"/>
    <m/>
    <m/>
  </r>
  <r>
    <s v="Centro-Oeste"/>
    <x v="25"/>
    <m/>
    <s v="51"/>
    <m/>
    <m/>
    <m/>
    <x v="88"/>
    <n v="21"/>
    <n v="3484466"/>
    <n v="1352"/>
    <n v="132"/>
    <n v="37"/>
    <n v="0"/>
    <m/>
    <m/>
  </r>
  <r>
    <s v="Centro-Oeste"/>
    <x v="25"/>
    <m/>
    <s v="51"/>
    <m/>
    <m/>
    <m/>
    <x v="89"/>
    <n v="22"/>
    <n v="3484466"/>
    <n v="1462"/>
    <n v="110"/>
    <n v="40"/>
    <n v="3"/>
    <m/>
    <m/>
  </r>
  <r>
    <s v="Centro-Oeste"/>
    <x v="25"/>
    <m/>
    <s v="51"/>
    <m/>
    <m/>
    <m/>
    <x v="90"/>
    <n v="22"/>
    <n v="3484466"/>
    <n v="1500"/>
    <n v="38"/>
    <n v="41"/>
    <n v="1"/>
    <m/>
    <m/>
  </r>
  <r>
    <s v="Centro-Oeste"/>
    <x v="25"/>
    <m/>
    <s v="51"/>
    <m/>
    <m/>
    <m/>
    <x v="91"/>
    <n v="22"/>
    <n v="3484466"/>
    <n v="1628"/>
    <n v="128"/>
    <n v="43"/>
    <n v="2"/>
    <m/>
    <m/>
  </r>
  <r>
    <s v="Centro-Oeste"/>
    <x v="25"/>
    <m/>
    <s v="51"/>
    <m/>
    <m/>
    <m/>
    <x v="92"/>
    <n v="22"/>
    <n v="3484466"/>
    <n v="1839"/>
    <n v="211"/>
    <n v="46"/>
    <n v="3"/>
    <m/>
    <m/>
  </r>
  <r>
    <s v="Centro-Oeste"/>
    <x v="25"/>
    <m/>
    <s v="51"/>
    <m/>
    <m/>
    <m/>
    <x v="93"/>
    <n v="22"/>
    <n v="3484466"/>
    <n v="1951"/>
    <n v="112"/>
    <n v="51"/>
    <n v="5"/>
    <m/>
    <m/>
  </r>
  <r>
    <s v="Centro-Oeste"/>
    <x v="25"/>
    <m/>
    <s v="51"/>
    <m/>
    <m/>
    <m/>
    <x v="94"/>
    <n v="22"/>
    <n v="3484466"/>
    <n v="2103"/>
    <n v="152"/>
    <n v="56"/>
    <n v="5"/>
    <m/>
    <m/>
  </r>
  <r>
    <s v="Centro-Oeste"/>
    <x v="25"/>
    <m/>
    <s v="51"/>
    <m/>
    <m/>
    <m/>
    <x v="95"/>
    <n v="22"/>
    <n v="3484466"/>
    <n v="2361"/>
    <n v="258"/>
    <n v="57"/>
    <n v="1"/>
    <m/>
    <m/>
  </r>
  <r>
    <s v="Centro-Oeste"/>
    <x v="25"/>
    <m/>
    <s v="51"/>
    <m/>
    <m/>
    <m/>
    <x v="96"/>
    <n v="23"/>
    <n v="3484466"/>
    <n v="2429"/>
    <n v="68"/>
    <n v="61"/>
    <n v="4"/>
    <m/>
    <m/>
  </r>
  <r>
    <s v="Centro-Oeste"/>
    <x v="25"/>
    <m/>
    <s v="51"/>
    <m/>
    <m/>
    <m/>
    <x v="97"/>
    <n v="23"/>
    <n v="3484466"/>
    <n v="2541"/>
    <n v="112"/>
    <n v="66"/>
    <n v="5"/>
    <m/>
    <m/>
  </r>
  <r>
    <s v="Centro-Oeste"/>
    <x v="25"/>
    <m/>
    <s v="51"/>
    <m/>
    <m/>
    <m/>
    <x v="98"/>
    <n v="23"/>
    <n v="3484466"/>
    <n v="2709"/>
    <n v="168"/>
    <n v="70"/>
    <n v="4"/>
    <m/>
    <m/>
  </r>
  <r>
    <s v="Centro-Oeste"/>
    <x v="25"/>
    <m/>
    <s v="51"/>
    <m/>
    <m/>
    <m/>
    <x v="99"/>
    <n v="23"/>
    <n v="3484466"/>
    <n v="2848"/>
    <n v="139"/>
    <n v="76"/>
    <n v="6"/>
    <m/>
    <m/>
  </r>
  <r>
    <s v="Centro-Oeste"/>
    <x v="25"/>
    <m/>
    <s v="51"/>
    <m/>
    <m/>
    <m/>
    <x v="100"/>
    <n v="23"/>
    <n v="3484466"/>
    <n v="3194"/>
    <n v="346"/>
    <n v="82"/>
    <n v="6"/>
    <m/>
    <m/>
  </r>
  <r>
    <s v="Centro-Oeste"/>
    <x v="25"/>
    <m/>
    <s v="51"/>
    <m/>
    <m/>
    <m/>
    <x v="101"/>
    <n v="23"/>
    <n v="3484466"/>
    <n v="3481"/>
    <n v="287"/>
    <n v="88"/>
    <n v="6"/>
    <m/>
    <m/>
  </r>
  <r>
    <s v="Centro-Oeste"/>
    <x v="25"/>
    <m/>
    <s v="51"/>
    <m/>
    <m/>
    <m/>
    <x v="102"/>
    <n v="23"/>
    <n v="3484466"/>
    <n v="3662"/>
    <n v="181"/>
    <n v="96"/>
    <n v="8"/>
    <m/>
    <m/>
  </r>
  <r>
    <s v="Centro-Oeste"/>
    <x v="25"/>
    <m/>
    <s v="51"/>
    <m/>
    <m/>
    <m/>
    <x v="103"/>
    <n v="24"/>
    <n v="3484466"/>
    <n v="3878"/>
    <n v="216"/>
    <n v="109"/>
    <n v="13"/>
    <m/>
    <m/>
  </r>
  <r>
    <s v="Centro-Oeste"/>
    <x v="25"/>
    <m/>
    <s v="51"/>
    <m/>
    <m/>
    <m/>
    <x v="104"/>
    <n v="24"/>
    <n v="3484466"/>
    <n v="4100"/>
    <n v="222"/>
    <n v="116"/>
    <n v="7"/>
    <m/>
    <m/>
  </r>
  <r>
    <s v="Centro-Oeste"/>
    <x v="25"/>
    <m/>
    <s v="51"/>
    <m/>
    <m/>
    <m/>
    <x v="105"/>
    <n v="24"/>
    <n v="3484466"/>
    <n v="4339"/>
    <n v="239"/>
    <n v="135"/>
    <n v="19"/>
    <m/>
    <m/>
  </r>
  <r>
    <s v="Centro-Oeste"/>
    <x v="25"/>
    <m/>
    <s v="51"/>
    <m/>
    <m/>
    <m/>
    <x v="106"/>
    <n v="24"/>
    <n v="3484466"/>
    <n v="4602"/>
    <n v="263"/>
    <n v="146"/>
    <n v="11"/>
    <m/>
    <m/>
  </r>
  <r>
    <s v="Centro-Oeste"/>
    <x v="25"/>
    <m/>
    <s v="51"/>
    <m/>
    <m/>
    <m/>
    <x v="107"/>
    <n v="24"/>
    <n v="3484466"/>
    <n v="5092"/>
    <n v="490"/>
    <n v="160"/>
    <n v="14"/>
    <m/>
    <m/>
  </r>
  <r>
    <s v="Centro-Oeste"/>
    <x v="25"/>
    <m/>
    <s v="51"/>
    <m/>
    <m/>
    <m/>
    <x v="108"/>
    <n v="24"/>
    <n v="3484466"/>
    <n v="5363"/>
    <n v="271"/>
    <n v="175"/>
    <n v="15"/>
    <m/>
    <m/>
  </r>
  <r>
    <s v="Centro-Oeste"/>
    <x v="25"/>
    <m/>
    <s v="51"/>
    <m/>
    <m/>
    <m/>
    <x v="109"/>
    <n v="24"/>
    <n v="3484466"/>
    <n v="5524"/>
    <n v="161"/>
    <n v="192"/>
    <n v="17"/>
    <m/>
    <m/>
  </r>
  <r>
    <s v="Centro-Oeste"/>
    <x v="25"/>
    <m/>
    <s v="51"/>
    <m/>
    <m/>
    <m/>
    <x v="110"/>
    <n v="25"/>
    <n v="3484466"/>
    <n v="5861"/>
    <n v="337"/>
    <n v="209"/>
    <n v="17"/>
    <m/>
    <m/>
  </r>
  <r>
    <s v="Centro-Oeste"/>
    <x v="25"/>
    <m/>
    <s v="51"/>
    <m/>
    <m/>
    <m/>
    <x v="111"/>
    <n v="25"/>
    <n v="3484466"/>
    <n v="6185"/>
    <n v="324"/>
    <n v="216"/>
    <n v="7"/>
    <m/>
    <m/>
  </r>
  <r>
    <s v="Centro-Oeste"/>
    <x v="25"/>
    <m/>
    <s v="51"/>
    <m/>
    <m/>
    <m/>
    <x v="112"/>
    <n v="25"/>
    <n v="3484466"/>
    <n v="6388"/>
    <n v="203"/>
    <n v="226"/>
    <n v="10"/>
    <m/>
    <m/>
  </r>
  <r>
    <s v="Centro-Oeste"/>
    <x v="25"/>
    <m/>
    <s v="51"/>
    <m/>
    <m/>
    <m/>
    <x v="113"/>
    <n v="25"/>
    <n v="3484466"/>
    <n v="7124"/>
    <n v="736"/>
    <n v="266"/>
    <n v="40"/>
    <m/>
    <m/>
  </r>
  <r>
    <s v="Centro-Oeste"/>
    <x v="25"/>
    <m/>
    <s v="51"/>
    <m/>
    <m/>
    <m/>
    <x v="114"/>
    <n v="25"/>
    <n v="3484466"/>
    <n v="7512"/>
    <n v="388"/>
    <n v="281"/>
    <n v="15"/>
    <m/>
    <m/>
  </r>
  <r>
    <s v="Centro-Oeste"/>
    <x v="25"/>
    <m/>
    <s v="51"/>
    <m/>
    <m/>
    <m/>
    <x v="115"/>
    <n v="25"/>
    <n v="3484466"/>
    <n v="8353"/>
    <n v="841"/>
    <n v="309"/>
    <n v="28"/>
    <m/>
    <m/>
  </r>
  <r>
    <s v="Centro-Oeste"/>
    <x v="25"/>
    <m/>
    <s v="51"/>
    <m/>
    <m/>
    <m/>
    <x v="116"/>
    <n v="25"/>
    <n v="3484466"/>
    <n v="8962"/>
    <n v="609"/>
    <n v="335"/>
    <n v="26"/>
    <m/>
    <m/>
  </r>
  <r>
    <s v="Centro-Oeste"/>
    <x v="25"/>
    <m/>
    <s v="51"/>
    <m/>
    <m/>
    <m/>
    <x v="117"/>
    <n v="26"/>
    <n v="3484466"/>
    <n v="9470"/>
    <n v="508"/>
    <n v="360"/>
    <n v="25"/>
    <m/>
    <m/>
  </r>
  <r>
    <s v="Centro-Oeste"/>
    <x v="25"/>
    <m/>
    <s v="51"/>
    <m/>
    <m/>
    <m/>
    <x v="118"/>
    <n v="26"/>
    <n v="3484466"/>
    <n v="10021"/>
    <n v="551"/>
    <n v="384"/>
    <n v="24"/>
    <m/>
    <m/>
  </r>
  <r>
    <s v="Centro-Oeste"/>
    <x v="25"/>
    <m/>
    <s v="51"/>
    <m/>
    <m/>
    <m/>
    <x v="119"/>
    <n v="26"/>
    <n v="3484466"/>
    <n v="10659"/>
    <n v="638"/>
    <n v="401"/>
    <n v="17"/>
    <m/>
    <m/>
  </r>
  <r>
    <s v="Centro-Oeste"/>
    <x v="25"/>
    <m/>
    <s v="51"/>
    <m/>
    <m/>
    <m/>
    <x v="120"/>
    <n v="26"/>
    <n v="3484466"/>
    <n v="11443"/>
    <n v="784"/>
    <n v="443"/>
    <n v="42"/>
    <m/>
    <m/>
  </r>
  <r>
    <s v="Centro-Oeste"/>
    <x v="25"/>
    <m/>
    <s v="51"/>
    <m/>
    <m/>
    <m/>
    <x v="121"/>
    <n v="26"/>
    <n v="3484466"/>
    <n v="12157"/>
    <n v="714"/>
    <n v="462"/>
    <n v="19"/>
    <m/>
    <m/>
  </r>
  <r>
    <s v="Centro-Oeste"/>
    <x v="25"/>
    <m/>
    <s v="51"/>
    <m/>
    <m/>
    <m/>
    <x v="122"/>
    <n v="26"/>
    <n v="3484466"/>
    <n v="13026"/>
    <n v="869"/>
    <n v="480"/>
    <n v="18"/>
    <m/>
    <m/>
  </r>
  <r>
    <s v="Centro-Oeste"/>
    <x v="25"/>
    <m/>
    <s v="51"/>
    <m/>
    <m/>
    <m/>
    <x v="123"/>
    <n v="26"/>
    <n v="3484466"/>
    <n v="13805"/>
    <n v="779"/>
    <n v="527"/>
    <n v="47"/>
    <m/>
    <m/>
  </r>
  <r>
    <s v="Centro-Oeste"/>
    <x v="25"/>
    <m/>
    <s v="51"/>
    <m/>
    <m/>
    <m/>
    <x v="124"/>
    <n v="27"/>
    <n v="3484466"/>
    <n v="14687"/>
    <n v="882"/>
    <n v="563"/>
    <n v="36"/>
    <m/>
    <m/>
  </r>
  <r>
    <s v="Centro-Oeste"/>
    <x v="25"/>
    <m/>
    <s v="51"/>
    <m/>
    <m/>
    <m/>
    <x v="125"/>
    <n v="27"/>
    <n v="3484466"/>
    <n v="15086"/>
    <n v="399"/>
    <n v="582"/>
    <n v="19"/>
    <m/>
    <m/>
  </r>
  <r>
    <s v="Centro-Oeste"/>
    <x v="25"/>
    <m/>
    <s v="51"/>
    <m/>
    <m/>
    <m/>
    <x v="126"/>
    <n v="27"/>
    <n v="3484466"/>
    <n v="15636"/>
    <n v="550"/>
    <n v="593"/>
    <n v="11"/>
    <m/>
    <m/>
  </r>
  <r>
    <s v="Centro-Oeste"/>
    <x v="25"/>
    <m/>
    <s v="51"/>
    <m/>
    <m/>
    <m/>
    <x v="127"/>
    <n v="27"/>
    <n v="3484466"/>
    <n v="16621"/>
    <n v="985"/>
    <n v="634"/>
    <n v="41"/>
    <m/>
    <m/>
  </r>
  <r>
    <s v="Centro-Oeste"/>
    <x v="25"/>
    <m/>
    <s v="51"/>
    <m/>
    <m/>
    <m/>
    <x v="128"/>
    <n v="27"/>
    <n v="3484466"/>
    <n v="17727"/>
    <n v="1106"/>
    <n v="674"/>
    <n v="40"/>
    <m/>
    <m/>
  </r>
  <r>
    <s v="Centro-Oeste"/>
    <x v="25"/>
    <m/>
    <s v="51"/>
    <m/>
    <m/>
    <m/>
    <x v="129"/>
    <n v="27"/>
    <n v="3484466"/>
    <n v="18854"/>
    <n v="1127"/>
    <n v="709"/>
    <n v="35"/>
    <m/>
    <m/>
  </r>
  <r>
    <s v="Centro-Oeste"/>
    <x v="25"/>
    <m/>
    <s v="51"/>
    <m/>
    <m/>
    <m/>
    <x v="130"/>
    <n v="27"/>
    <n v="3484466"/>
    <n v="20098"/>
    <n v="1244"/>
    <n v="755"/>
    <n v="46"/>
    <m/>
    <m/>
  </r>
  <r>
    <s v="Centro-Oeste"/>
    <x v="25"/>
    <m/>
    <s v="51"/>
    <m/>
    <m/>
    <m/>
    <x v="131"/>
    <n v="28"/>
    <n v="3484466"/>
    <n v="20891"/>
    <n v="793"/>
    <n v="807"/>
    <n v="52"/>
    <m/>
    <m/>
  </r>
  <r>
    <s v="Centro-Oeste"/>
    <x v="25"/>
    <m/>
    <s v="51"/>
    <m/>
    <m/>
    <m/>
    <x v="132"/>
    <n v="28"/>
    <n v="3484466"/>
    <n v="21496"/>
    <n v="605"/>
    <n v="826"/>
    <n v="19"/>
    <m/>
    <m/>
  </r>
  <r>
    <s v="Centro-Oeste"/>
    <x v="25"/>
    <m/>
    <s v="51"/>
    <m/>
    <m/>
    <m/>
    <x v="133"/>
    <n v="28"/>
    <n v="3484466"/>
    <n v="22406"/>
    <n v="910"/>
    <n v="846"/>
    <n v="20"/>
    <m/>
    <m/>
  </r>
  <r>
    <s v="Centro-Oeste"/>
    <x v="25"/>
    <m/>
    <s v="51"/>
    <m/>
    <m/>
    <m/>
    <x v="134"/>
    <n v="28"/>
    <n v="3484466"/>
    <n v="23835"/>
    <n v="1429"/>
    <n v="882"/>
    <n v="36"/>
    <m/>
    <m/>
  </r>
  <r>
    <s v="Centro-Oeste"/>
    <x v="26"/>
    <m/>
    <s v="52"/>
    <m/>
    <m/>
    <m/>
    <x v="0"/>
    <n v="9"/>
    <n v="7018354"/>
    <n v="0"/>
    <n v="0"/>
    <n v="0"/>
    <n v="0"/>
    <m/>
    <m/>
  </r>
  <r>
    <s v="Centro-Oeste"/>
    <x v="26"/>
    <m/>
    <s v="52"/>
    <m/>
    <m/>
    <m/>
    <x v="1"/>
    <n v="9"/>
    <n v="7018354"/>
    <n v="0"/>
    <n v="0"/>
    <n v="0"/>
    <n v="0"/>
    <m/>
    <m/>
  </r>
  <r>
    <s v="Centro-Oeste"/>
    <x v="26"/>
    <m/>
    <s v="52"/>
    <m/>
    <m/>
    <m/>
    <x v="2"/>
    <n v="9"/>
    <n v="7018354"/>
    <n v="0"/>
    <n v="0"/>
    <n v="0"/>
    <n v="0"/>
    <m/>
    <m/>
  </r>
  <r>
    <s v="Centro-Oeste"/>
    <x v="26"/>
    <m/>
    <s v="52"/>
    <m/>
    <m/>
    <m/>
    <x v="3"/>
    <n v="9"/>
    <n v="7018354"/>
    <n v="0"/>
    <n v="0"/>
    <n v="0"/>
    <n v="0"/>
    <m/>
    <m/>
  </r>
  <r>
    <s v="Centro-Oeste"/>
    <x v="26"/>
    <m/>
    <s v="52"/>
    <m/>
    <m/>
    <m/>
    <x v="4"/>
    <n v="9"/>
    <n v="7018354"/>
    <n v="0"/>
    <n v="0"/>
    <n v="0"/>
    <n v="0"/>
    <m/>
    <m/>
  </r>
  <r>
    <s v="Centro-Oeste"/>
    <x v="26"/>
    <m/>
    <s v="52"/>
    <m/>
    <m/>
    <m/>
    <x v="5"/>
    <n v="10"/>
    <n v="7018354"/>
    <n v="0"/>
    <n v="0"/>
    <n v="0"/>
    <n v="0"/>
    <m/>
    <m/>
  </r>
  <r>
    <s v="Centro-Oeste"/>
    <x v="26"/>
    <m/>
    <s v="52"/>
    <m/>
    <m/>
    <m/>
    <x v="6"/>
    <n v="10"/>
    <n v="7018354"/>
    <n v="0"/>
    <n v="0"/>
    <n v="0"/>
    <n v="0"/>
    <m/>
    <m/>
  </r>
  <r>
    <s v="Centro-Oeste"/>
    <x v="26"/>
    <m/>
    <s v="52"/>
    <m/>
    <m/>
    <m/>
    <x v="7"/>
    <n v="10"/>
    <n v="7018354"/>
    <n v="0"/>
    <n v="0"/>
    <n v="0"/>
    <n v="0"/>
    <m/>
    <m/>
  </r>
  <r>
    <s v="Centro-Oeste"/>
    <x v="26"/>
    <m/>
    <s v="52"/>
    <m/>
    <m/>
    <m/>
    <x v="8"/>
    <n v="10"/>
    <n v="7018354"/>
    <n v="0"/>
    <n v="0"/>
    <n v="0"/>
    <n v="0"/>
    <m/>
    <m/>
  </r>
  <r>
    <s v="Centro-Oeste"/>
    <x v="26"/>
    <m/>
    <s v="52"/>
    <m/>
    <m/>
    <m/>
    <x v="9"/>
    <n v="10"/>
    <n v="7018354"/>
    <n v="0"/>
    <n v="0"/>
    <n v="0"/>
    <n v="0"/>
    <m/>
    <m/>
  </r>
  <r>
    <s v="Centro-Oeste"/>
    <x v="26"/>
    <m/>
    <s v="52"/>
    <m/>
    <m/>
    <m/>
    <x v="10"/>
    <n v="10"/>
    <n v="7018354"/>
    <n v="0"/>
    <n v="0"/>
    <n v="0"/>
    <n v="0"/>
    <m/>
    <m/>
  </r>
  <r>
    <s v="Centro-Oeste"/>
    <x v="26"/>
    <m/>
    <s v="52"/>
    <m/>
    <m/>
    <m/>
    <x v="11"/>
    <n v="10"/>
    <n v="7018354"/>
    <n v="0"/>
    <n v="0"/>
    <n v="0"/>
    <n v="0"/>
    <m/>
    <m/>
  </r>
  <r>
    <s v="Centro-Oeste"/>
    <x v="26"/>
    <m/>
    <s v="52"/>
    <m/>
    <m/>
    <m/>
    <x v="12"/>
    <n v="11"/>
    <n v="7018354"/>
    <n v="0"/>
    <n v="0"/>
    <n v="0"/>
    <n v="0"/>
    <m/>
    <m/>
  </r>
  <r>
    <s v="Centro-Oeste"/>
    <x v="26"/>
    <m/>
    <s v="52"/>
    <m/>
    <m/>
    <m/>
    <x v="13"/>
    <n v="11"/>
    <n v="7018354"/>
    <n v="0"/>
    <n v="0"/>
    <n v="0"/>
    <n v="0"/>
    <m/>
    <m/>
  </r>
  <r>
    <s v="Centro-Oeste"/>
    <x v="26"/>
    <m/>
    <s v="52"/>
    <m/>
    <m/>
    <m/>
    <x v="14"/>
    <n v="11"/>
    <n v="7018354"/>
    <n v="0"/>
    <n v="0"/>
    <n v="0"/>
    <n v="0"/>
    <m/>
    <m/>
  </r>
  <r>
    <s v="Centro-Oeste"/>
    <x v="26"/>
    <m/>
    <s v="52"/>
    <m/>
    <m/>
    <m/>
    <x v="15"/>
    <n v="11"/>
    <n v="7018354"/>
    <n v="0"/>
    <n v="0"/>
    <n v="0"/>
    <n v="0"/>
    <m/>
    <m/>
  </r>
  <r>
    <s v="Centro-Oeste"/>
    <x v="26"/>
    <m/>
    <s v="52"/>
    <m/>
    <m/>
    <m/>
    <x v="16"/>
    <n v="11"/>
    <n v="7018354"/>
    <n v="0"/>
    <n v="0"/>
    <n v="0"/>
    <n v="0"/>
    <m/>
    <m/>
  </r>
  <r>
    <s v="Centro-Oeste"/>
    <x v="26"/>
    <m/>
    <s v="52"/>
    <m/>
    <m/>
    <m/>
    <x v="17"/>
    <n v="11"/>
    <n v="7018354"/>
    <n v="3"/>
    <n v="3"/>
    <n v="0"/>
    <n v="0"/>
    <m/>
    <m/>
  </r>
  <r>
    <s v="Centro-Oeste"/>
    <x v="26"/>
    <m/>
    <s v="52"/>
    <m/>
    <m/>
    <m/>
    <x v="18"/>
    <n v="11"/>
    <n v="7018354"/>
    <n v="3"/>
    <n v="0"/>
    <n v="0"/>
    <n v="0"/>
    <m/>
    <m/>
  </r>
  <r>
    <s v="Centro-Oeste"/>
    <x v="26"/>
    <m/>
    <s v="52"/>
    <m/>
    <m/>
    <m/>
    <x v="19"/>
    <n v="12"/>
    <n v="7018354"/>
    <n v="3"/>
    <n v="0"/>
    <n v="0"/>
    <n v="0"/>
    <m/>
    <m/>
  </r>
  <r>
    <s v="Centro-Oeste"/>
    <x v="26"/>
    <m/>
    <s v="52"/>
    <m/>
    <m/>
    <m/>
    <x v="20"/>
    <n v="12"/>
    <n v="7018354"/>
    <n v="3"/>
    <n v="0"/>
    <n v="0"/>
    <n v="0"/>
    <m/>
    <m/>
  </r>
  <r>
    <s v="Centro-Oeste"/>
    <x v="26"/>
    <m/>
    <s v="52"/>
    <m/>
    <m/>
    <m/>
    <x v="21"/>
    <n v="12"/>
    <n v="7018354"/>
    <n v="6"/>
    <n v="3"/>
    <n v="0"/>
    <n v="0"/>
    <m/>
    <m/>
  </r>
  <r>
    <s v="Centro-Oeste"/>
    <x v="26"/>
    <m/>
    <s v="52"/>
    <m/>
    <m/>
    <m/>
    <x v="22"/>
    <n v="12"/>
    <n v="7018354"/>
    <n v="8"/>
    <n v="2"/>
    <n v="0"/>
    <n v="0"/>
    <m/>
    <m/>
  </r>
  <r>
    <s v="Centro-Oeste"/>
    <x v="26"/>
    <m/>
    <s v="52"/>
    <m/>
    <m/>
    <m/>
    <x v="23"/>
    <n v="12"/>
    <n v="7018354"/>
    <n v="12"/>
    <n v="4"/>
    <n v="0"/>
    <n v="0"/>
    <m/>
    <m/>
  </r>
  <r>
    <s v="Centro-Oeste"/>
    <x v="26"/>
    <m/>
    <s v="52"/>
    <m/>
    <m/>
    <m/>
    <x v="24"/>
    <n v="12"/>
    <n v="7018354"/>
    <n v="15"/>
    <n v="3"/>
    <n v="0"/>
    <n v="0"/>
    <m/>
    <m/>
  </r>
  <r>
    <s v="Centro-Oeste"/>
    <x v="26"/>
    <m/>
    <s v="52"/>
    <m/>
    <m/>
    <m/>
    <x v="25"/>
    <n v="12"/>
    <n v="7018354"/>
    <n v="20"/>
    <n v="5"/>
    <n v="0"/>
    <n v="0"/>
    <m/>
    <m/>
  </r>
  <r>
    <s v="Centro-Oeste"/>
    <x v="26"/>
    <m/>
    <s v="52"/>
    <m/>
    <m/>
    <m/>
    <x v="26"/>
    <n v="13"/>
    <n v="7018354"/>
    <n v="21"/>
    <n v="1"/>
    <n v="0"/>
    <n v="0"/>
    <m/>
    <m/>
  </r>
  <r>
    <s v="Centro-Oeste"/>
    <x v="26"/>
    <m/>
    <s v="52"/>
    <m/>
    <m/>
    <m/>
    <x v="27"/>
    <n v="13"/>
    <n v="7018354"/>
    <n v="23"/>
    <n v="2"/>
    <n v="0"/>
    <n v="0"/>
    <m/>
    <m/>
  </r>
  <r>
    <s v="Centro-Oeste"/>
    <x v="26"/>
    <m/>
    <s v="52"/>
    <m/>
    <m/>
    <m/>
    <x v="28"/>
    <n v="13"/>
    <n v="7018354"/>
    <n v="27"/>
    <n v="4"/>
    <n v="0"/>
    <n v="0"/>
    <m/>
    <m/>
  </r>
  <r>
    <s v="Centro-Oeste"/>
    <x v="26"/>
    <m/>
    <s v="52"/>
    <m/>
    <m/>
    <m/>
    <x v="29"/>
    <n v="13"/>
    <n v="7018354"/>
    <n v="29"/>
    <n v="2"/>
    <n v="0"/>
    <n v="0"/>
    <m/>
    <m/>
  </r>
  <r>
    <s v="Centro-Oeste"/>
    <x v="26"/>
    <m/>
    <s v="52"/>
    <m/>
    <m/>
    <m/>
    <x v="30"/>
    <n v="13"/>
    <n v="7018354"/>
    <n v="39"/>
    <n v="10"/>
    <n v="1"/>
    <n v="1"/>
    <m/>
    <m/>
  </r>
  <r>
    <s v="Centro-Oeste"/>
    <x v="26"/>
    <m/>
    <s v="52"/>
    <m/>
    <m/>
    <m/>
    <x v="31"/>
    <n v="13"/>
    <n v="7018354"/>
    <n v="49"/>
    <n v="10"/>
    <n v="1"/>
    <n v="0"/>
    <m/>
    <m/>
  </r>
  <r>
    <s v="Centro-Oeste"/>
    <x v="26"/>
    <m/>
    <s v="52"/>
    <m/>
    <m/>
    <m/>
    <x v="32"/>
    <n v="13"/>
    <n v="7018354"/>
    <n v="56"/>
    <n v="7"/>
    <n v="1"/>
    <n v="0"/>
    <m/>
    <m/>
  </r>
  <r>
    <s v="Centro-Oeste"/>
    <x v="26"/>
    <m/>
    <s v="52"/>
    <m/>
    <m/>
    <m/>
    <x v="33"/>
    <n v="14"/>
    <n v="7018354"/>
    <n v="58"/>
    <n v="2"/>
    <n v="1"/>
    <n v="0"/>
    <m/>
    <m/>
  </r>
  <r>
    <s v="Centro-Oeste"/>
    <x v="26"/>
    <m/>
    <s v="52"/>
    <m/>
    <m/>
    <m/>
    <x v="34"/>
    <n v="14"/>
    <n v="7018354"/>
    <n v="61"/>
    <n v="3"/>
    <n v="1"/>
    <n v="0"/>
    <m/>
    <m/>
  </r>
  <r>
    <s v="Centro-Oeste"/>
    <x v="26"/>
    <m/>
    <s v="52"/>
    <m/>
    <m/>
    <m/>
    <x v="35"/>
    <n v="14"/>
    <n v="7018354"/>
    <n v="65"/>
    <n v="4"/>
    <n v="1"/>
    <n v="0"/>
    <m/>
    <m/>
  </r>
  <r>
    <s v="Centro-Oeste"/>
    <x v="26"/>
    <m/>
    <s v="52"/>
    <m/>
    <m/>
    <m/>
    <x v="36"/>
    <n v="14"/>
    <n v="7018354"/>
    <n v="71"/>
    <n v="6"/>
    <n v="1"/>
    <n v="0"/>
    <m/>
    <m/>
  </r>
  <r>
    <s v="Centro-Oeste"/>
    <x v="26"/>
    <m/>
    <s v="52"/>
    <m/>
    <m/>
    <m/>
    <x v="37"/>
    <n v="14"/>
    <n v="7018354"/>
    <n v="73"/>
    <n v="2"/>
    <n v="1"/>
    <n v="0"/>
    <m/>
    <m/>
  </r>
  <r>
    <s v="Centro-Oeste"/>
    <x v="26"/>
    <m/>
    <s v="52"/>
    <m/>
    <m/>
    <m/>
    <x v="38"/>
    <n v="14"/>
    <n v="7018354"/>
    <n v="88"/>
    <n v="15"/>
    <n v="2"/>
    <n v="1"/>
    <m/>
    <m/>
  </r>
  <r>
    <s v="Centro-Oeste"/>
    <x v="26"/>
    <m/>
    <s v="52"/>
    <m/>
    <m/>
    <m/>
    <x v="39"/>
    <n v="14"/>
    <n v="7018354"/>
    <n v="103"/>
    <n v="15"/>
    <n v="2"/>
    <n v="0"/>
    <m/>
    <m/>
  </r>
  <r>
    <s v="Centro-Oeste"/>
    <x v="26"/>
    <m/>
    <s v="52"/>
    <m/>
    <m/>
    <m/>
    <x v="40"/>
    <n v="15"/>
    <n v="7018354"/>
    <n v="115"/>
    <n v="12"/>
    <n v="3"/>
    <n v="1"/>
    <m/>
    <m/>
  </r>
  <r>
    <s v="Centro-Oeste"/>
    <x v="26"/>
    <m/>
    <s v="52"/>
    <m/>
    <m/>
    <m/>
    <x v="41"/>
    <n v="15"/>
    <n v="7018354"/>
    <n v="119"/>
    <n v="4"/>
    <n v="5"/>
    <n v="2"/>
    <m/>
    <m/>
  </r>
  <r>
    <s v="Centro-Oeste"/>
    <x v="26"/>
    <m/>
    <s v="52"/>
    <m/>
    <m/>
    <m/>
    <x v="42"/>
    <n v="15"/>
    <n v="7018354"/>
    <n v="133"/>
    <n v="14"/>
    <n v="5"/>
    <n v="0"/>
    <m/>
    <m/>
  </r>
  <r>
    <s v="Centro-Oeste"/>
    <x v="26"/>
    <m/>
    <s v="52"/>
    <m/>
    <m/>
    <m/>
    <x v="43"/>
    <n v="15"/>
    <n v="7018354"/>
    <n v="158"/>
    <n v="25"/>
    <n v="7"/>
    <n v="2"/>
    <m/>
    <m/>
  </r>
  <r>
    <s v="Centro-Oeste"/>
    <x v="26"/>
    <m/>
    <s v="52"/>
    <m/>
    <m/>
    <m/>
    <x v="44"/>
    <n v="15"/>
    <n v="7018354"/>
    <n v="179"/>
    <n v="21"/>
    <n v="7"/>
    <n v="0"/>
    <m/>
    <m/>
  </r>
  <r>
    <s v="Centro-Oeste"/>
    <x v="26"/>
    <m/>
    <s v="52"/>
    <m/>
    <m/>
    <m/>
    <x v="45"/>
    <n v="15"/>
    <n v="7018354"/>
    <n v="191"/>
    <n v="12"/>
    <n v="8"/>
    <n v="1"/>
    <m/>
    <m/>
  </r>
  <r>
    <s v="Centro-Oeste"/>
    <x v="26"/>
    <m/>
    <s v="52"/>
    <m/>
    <m/>
    <m/>
    <x v="46"/>
    <n v="15"/>
    <n v="7018354"/>
    <n v="209"/>
    <n v="18"/>
    <n v="10"/>
    <n v="2"/>
    <m/>
    <m/>
  </r>
  <r>
    <s v="Centro-Oeste"/>
    <x v="26"/>
    <m/>
    <s v="52"/>
    <m/>
    <m/>
    <m/>
    <x v="47"/>
    <n v="16"/>
    <n v="7018354"/>
    <n v="229"/>
    <n v="20"/>
    <n v="14"/>
    <n v="4"/>
    <m/>
    <m/>
  </r>
  <r>
    <s v="Centro-Oeste"/>
    <x v="26"/>
    <m/>
    <s v="52"/>
    <m/>
    <m/>
    <m/>
    <x v="48"/>
    <n v="16"/>
    <n v="7018354"/>
    <n v="233"/>
    <n v="4"/>
    <n v="15"/>
    <n v="1"/>
    <m/>
    <m/>
  </r>
  <r>
    <s v="Centro-Oeste"/>
    <x v="26"/>
    <m/>
    <s v="52"/>
    <m/>
    <m/>
    <m/>
    <x v="49"/>
    <n v="16"/>
    <n v="7018354"/>
    <n v="284"/>
    <n v="51"/>
    <n v="15"/>
    <n v="0"/>
    <m/>
    <m/>
  </r>
  <r>
    <s v="Centro-Oeste"/>
    <x v="26"/>
    <m/>
    <s v="52"/>
    <m/>
    <m/>
    <m/>
    <x v="50"/>
    <n v="16"/>
    <n v="7018354"/>
    <n v="304"/>
    <n v="20"/>
    <n v="15"/>
    <n v="0"/>
    <m/>
    <m/>
  </r>
  <r>
    <s v="Centro-Oeste"/>
    <x v="26"/>
    <m/>
    <s v="52"/>
    <m/>
    <m/>
    <m/>
    <x v="51"/>
    <n v="16"/>
    <n v="7018354"/>
    <n v="318"/>
    <n v="14"/>
    <n v="16"/>
    <n v="1"/>
    <m/>
    <m/>
  </r>
  <r>
    <s v="Centro-Oeste"/>
    <x v="26"/>
    <m/>
    <s v="52"/>
    <m/>
    <m/>
    <m/>
    <x v="52"/>
    <n v="16"/>
    <n v="7018354"/>
    <n v="335"/>
    <n v="17"/>
    <n v="16"/>
    <n v="0"/>
    <m/>
    <m/>
  </r>
  <r>
    <s v="Centro-Oeste"/>
    <x v="26"/>
    <m/>
    <s v="52"/>
    <m/>
    <m/>
    <m/>
    <x v="53"/>
    <n v="16"/>
    <n v="7018354"/>
    <n v="378"/>
    <n v="43"/>
    <n v="18"/>
    <n v="2"/>
    <m/>
    <m/>
  </r>
  <r>
    <s v="Centro-Oeste"/>
    <x v="26"/>
    <m/>
    <s v="52"/>
    <m/>
    <m/>
    <m/>
    <x v="54"/>
    <n v="17"/>
    <n v="7018354"/>
    <n v="393"/>
    <n v="15"/>
    <n v="18"/>
    <n v="0"/>
    <m/>
    <m/>
  </r>
  <r>
    <s v="Centro-Oeste"/>
    <x v="26"/>
    <m/>
    <s v="52"/>
    <m/>
    <m/>
    <m/>
    <x v="55"/>
    <n v="17"/>
    <n v="7018354"/>
    <n v="403"/>
    <n v="10"/>
    <n v="19"/>
    <n v="1"/>
    <m/>
    <m/>
  </r>
  <r>
    <s v="Centro-Oeste"/>
    <x v="26"/>
    <m/>
    <s v="52"/>
    <m/>
    <m/>
    <m/>
    <x v="56"/>
    <n v="17"/>
    <n v="7018354"/>
    <n v="421"/>
    <n v="18"/>
    <n v="19"/>
    <n v="0"/>
    <m/>
    <m/>
  </r>
  <r>
    <s v="Centro-Oeste"/>
    <x v="26"/>
    <m/>
    <s v="52"/>
    <m/>
    <m/>
    <m/>
    <x v="57"/>
    <n v="17"/>
    <n v="7018354"/>
    <n v="438"/>
    <n v="17"/>
    <n v="21"/>
    <n v="2"/>
    <m/>
    <m/>
  </r>
  <r>
    <s v="Centro-Oeste"/>
    <x v="26"/>
    <m/>
    <s v="52"/>
    <m/>
    <m/>
    <m/>
    <x v="58"/>
    <n v="17"/>
    <n v="7018354"/>
    <n v="453"/>
    <n v="15"/>
    <n v="23"/>
    <n v="2"/>
    <m/>
    <m/>
  </r>
  <r>
    <s v="Centro-Oeste"/>
    <x v="26"/>
    <m/>
    <s v="52"/>
    <m/>
    <m/>
    <m/>
    <x v="59"/>
    <n v="17"/>
    <n v="7018354"/>
    <n v="486"/>
    <n v="33"/>
    <n v="24"/>
    <n v="1"/>
    <m/>
    <m/>
  </r>
  <r>
    <s v="Centro-Oeste"/>
    <x v="26"/>
    <m/>
    <s v="52"/>
    <m/>
    <m/>
    <m/>
    <x v="60"/>
    <n v="17"/>
    <n v="7018354"/>
    <n v="506"/>
    <n v="20"/>
    <n v="25"/>
    <n v="1"/>
    <m/>
    <m/>
  </r>
  <r>
    <s v="Centro-Oeste"/>
    <x v="26"/>
    <m/>
    <s v="52"/>
    <m/>
    <m/>
    <m/>
    <x v="61"/>
    <n v="18"/>
    <n v="7018354"/>
    <n v="573"/>
    <n v="67"/>
    <n v="25"/>
    <n v="0"/>
    <m/>
    <m/>
  </r>
  <r>
    <s v="Centro-Oeste"/>
    <x v="26"/>
    <m/>
    <s v="52"/>
    <m/>
    <m/>
    <m/>
    <x v="62"/>
    <n v="18"/>
    <n v="7018354"/>
    <n v="616"/>
    <n v="43"/>
    <n v="26"/>
    <n v="1"/>
    <m/>
    <m/>
  </r>
  <r>
    <s v="Centro-Oeste"/>
    <x v="26"/>
    <m/>
    <s v="52"/>
    <m/>
    <m/>
    <m/>
    <x v="63"/>
    <n v="18"/>
    <n v="7018354"/>
    <n v="661"/>
    <n v="45"/>
    <n v="27"/>
    <n v="1"/>
    <m/>
    <m/>
  </r>
  <r>
    <s v="Centro-Oeste"/>
    <x v="26"/>
    <m/>
    <s v="52"/>
    <m/>
    <m/>
    <m/>
    <x v="64"/>
    <n v="18"/>
    <n v="7018354"/>
    <n v="705"/>
    <n v="44"/>
    <n v="27"/>
    <n v="0"/>
    <m/>
    <m/>
  </r>
  <r>
    <s v="Centro-Oeste"/>
    <x v="26"/>
    <m/>
    <s v="52"/>
    <m/>
    <m/>
    <m/>
    <x v="65"/>
    <n v="18"/>
    <n v="7018354"/>
    <n v="781"/>
    <n v="76"/>
    <n v="29"/>
    <n v="2"/>
    <m/>
    <m/>
  </r>
  <r>
    <s v="Centro-Oeste"/>
    <x v="26"/>
    <m/>
    <s v="52"/>
    <m/>
    <m/>
    <m/>
    <x v="66"/>
    <n v="18"/>
    <n v="7018354"/>
    <n v="808"/>
    <n v="27"/>
    <n v="29"/>
    <n v="0"/>
    <m/>
    <m/>
  </r>
  <r>
    <s v="Centro-Oeste"/>
    <x v="26"/>
    <m/>
    <s v="52"/>
    <m/>
    <m/>
    <m/>
    <x v="67"/>
    <n v="18"/>
    <n v="7018354"/>
    <n v="825"/>
    <n v="17"/>
    <n v="30"/>
    <n v="1"/>
    <m/>
    <m/>
  </r>
  <r>
    <s v="Centro-Oeste"/>
    <x v="26"/>
    <m/>
    <s v="52"/>
    <m/>
    <m/>
    <m/>
    <x v="68"/>
    <n v="19"/>
    <n v="7018354"/>
    <n v="850"/>
    <n v="25"/>
    <n v="30"/>
    <n v="0"/>
    <m/>
    <m/>
  </r>
  <r>
    <s v="Centro-Oeste"/>
    <x v="26"/>
    <m/>
    <s v="52"/>
    <m/>
    <m/>
    <m/>
    <x v="69"/>
    <n v="19"/>
    <n v="7018354"/>
    <n v="861"/>
    <n v="11"/>
    <n v="30"/>
    <n v="0"/>
    <m/>
    <m/>
  </r>
  <r>
    <s v="Centro-Oeste"/>
    <x v="26"/>
    <m/>
    <s v="52"/>
    <m/>
    <m/>
    <m/>
    <x v="70"/>
    <n v="19"/>
    <n v="7018354"/>
    <n v="922"/>
    <n v="61"/>
    <n v="38"/>
    <n v="8"/>
    <m/>
    <m/>
  </r>
  <r>
    <s v="Centro-Oeste"/>
    <x v="26"/>
    <m/>
    <s v="52"/>
    <m/>
    <m/>
    <m/>
    <x v="71"/>
    <n v="19"/>
    <n v="7018354"/>
    <n v="1024"/>
    <n v="102"/>
    <n v="44"/>
    <n v="6"/>
    <m/>
    <m/>
  </r>
  <r>
    <s v="Centro-Oeste"/>
    <x v="26"/>
    <m/>
    <s v="52"/>
    <m/>
    <m/>
    <m/>
    <x v="72"/>
    <n v="19"/>
    <n v="7018354"/>
    <n v="1027"/>
    <n v="3"/>
    <n v="44"/>
    <n v="0"/>
    <m/>
    <m/>
  </r>
  <r>
    <s v="Centro-Oeste"/>
    <x v="26"/>
    <m/>
    <s v="52"/>
    <m/>
    <m/>
    <m/>
    <x v="73"/>
    <n v="19"/>
    <n v="7018354"/>
    <n v="1053"/>
    <n v="26"/>
    <n v="47"/>
    <n v="3"/>
    <m/>
    <m/>
  </r>
  <r>
    <s v="Centro-Oeste"/>
    <x v="26"/>
    <m/>
    <s v="52"/>
    <m/>
    <m/>
    <m/>
    <x v="74"/>
    <n v="19"/>
    <n v="7018354"/>
    <n v="1069"/>
    <n v="16"/>
    <n v="47"/>
    <n v="0"/>
    <m/>
    <m/>
  </r>
  <r>
    <s v="Centro-Oeste"/>
    <x v="26"/>
    <m/>
    <s v="52"/>
    <m/>
    <m/>
    <m/>
    <x v="75"/>
    <n v="20"/>
    <n v="7018354"/>
    <n v="1093"/>
    <n v="24"/>
    <n v="47"/>
    <n v="0"/>
    <m/>
    <m/>
  </r>
  <r>
    <s v="Centro-Oeste"/>
    <x v="26"/>
    <m/>
    <s v="52"/>
    <m/>
    <m/>
    <m/>
    <x v="76"/>
    <n v="20"/>
    <n v="7018354"/>
    <n v="1100"/>
    <n v="7"/>
    <n v="49"/>
    <n v="2"/>
    <m/>
    <m/>
  </r>
  <r>
    <s v="Centro-Oeste"/>
    <x v="26"/>
    <m/>
    <s v="52"/>
    <m/>
    <m/>
    <m/>
    <x v="77"/>
    <n v="20"/>
    <n v="7018354"/>
    <n v="1115"/>
    <n v="15"/>
    <n v="52"/>
    <n v="3"/>
    <m/>
    <m/>
  </r>
  <r>
    <s v="Centro-Oeste"/>
    <x v="26"/>
    <m/>
    <s v="52"/>
    <m/>
    <m/>
    <m/>
    <x v="78"/>
    <n v="20"/>
    <n v="7018354"/>
    <n v="1134"/>
    <n v="19"/>
    <n v="61"/>
    <n v="9"/>
    <m/>
    <m/>
  </r>
  <r>
    <s v="Centro-Oeste"/>
    <x v="26"/>
    <m/>
    <s v="52"/>
    <m/>
    <m/>
    <m/>
    <x v="79"/>
    <n v="20"/>
    <n v="7018354"/>
    <n v="1423"/>
    <n v="289"/>
    <n v="64"/>
    <n v="3"/>
    <m/>
    <m/>
  </r>
  <r>
    <s v="Centro-Oeste"/>
    <x v="26"/>
    <m/>
    <s v="52"/>
    <m/>
    <m/>
    <m/>
    <x v="80"/>
    <n v="20"/>
    <n v="7018354"/>
    <n v="1572"/>
    <n v="149"/>
    <n v="67"/>
    <n v="3"/>
    <m/>
    <m/>
  </r>
  <r>
    <s v="Centro-Oeste"/>
    <x v="26"/>
    <m/>
    <s v="52"/>
    <m/>
    <m/>
    <m/>
    <x v="81"/>
    <n v="20"/>
    <n v="7018354"/>
    <n v="1640"/>
    <n v="68"/>
    <n v="69"/>
    <n v="2"/>
    <m/>
    <m/>
  </r>
  <r>
    <s v="Centro-Oeste"/>
    <x v="26"/>
    <m/>
    <s v="52"/>
    <m/>
    <m/>
    <m/>
    <x v="82"/>
    <n v="21"/>
    <n v="7018354"/>
    <n v="1692"/>
    <n v="52"/>
    <n v="70"/>
    <n v="1"/>
    <m/>
    <m/>
  </r>
  <r>
    <s v="Centro-Oeste"/>
    <x v="26"/>
    <m/>
    <s v="52"/>
    <m/>
    <m/>
    <m/>
    <x v="83"/>
    <n v="21"/>
    <n v="7018354"/>
    <n v="1749"/>
    <n v="57"/>
    <n v="73"/>
    <n v="3"/>
    <m/>
    <m/>
  </r>
  <r>
    <s v="Centro-Oeste"/>
    <x v="26"/>
    <m/>
    <s v="52"/>
    <m/>
    <m/>
    <m/>
    <x v="84"/>
    <n v="21"/>
    <n v="7018354"/>
    <n v="1846"/>
    <n v="97"/>
    <n v="73"/>
    <n v="0"/>
    <m/>
    <m/>
  </r>
  <r>
    <s v="Centro-Oeste"/>
    <x v="26"/>
    <m/>
    <s v="52"/>
    <m/>
    <m/>
    <m/>
    <x v="85"/>
    <n v="21"/>
    <n v="7018354"/>
    <n v="1978"/>
    <n v="132"/>
    <n v="78"/>
    <n v="5"/>
    <m/>
    <m/>
  </r>
  <r>
    <s v="Centro-Oeste"/>
    <x v="26"/>
    <m/>
    <s v="52"/>
    <m/>
    <m/>
    <m/>
    <x v="86"/>
    <n v="21"/>
    <n v="7018354"/>
    <n v="2114"/>
    <n v="136"/>
    <n v="85"/>
    <n v="7"/>
    <m/>
    <m/>
  </r>
  <r>
    <s v="Centro-Oeste"/>
    <x v="26"/>
    <m/>
    <s v="52"/>
    <m/>
    <m/>
    <m/>
    <x v="87"/>
    <n v="21"/>
    <n v="7018354"/>
    <n v="2304"/>
    <n v="190"/>
    <n v="93"/>
    <n v="8"/>
    <m/>
    <m/>
  </r>
  <r>
    <s v="Centro-Oeste"/>
    <x v="26"/>
    <m/>
    <s v="52"/>
    <m/>
    <m/>
    <m/>
    <x v="88"/>
    <n v="21"/>
    <n v="7018354"/>
    <n v="2377"/>
    <n v="73"/>
    <n v="95"/>
    <n v="2"/>
    <m/>
    <m/>
  </r>
  <r>
    <s v="Centro-Oeste"/>
    <x v="26"/>
    <m/>
    <s v="52"/>
    <m/>
    <m/>
    <m/>
    <x v="89"/>
    <n v="22"/>
    <n v="7018354"/>
    <n v="2443"/>
    <n v="66"/>
    <n v="95"/>
    <n v="0"/>
    <m/>
    <m/>
  </r>
  <r>
    <s v="Centro-Oeste"/>
    <x v="26"/>
    <m/>
    <s v="52"/>
    <m/>
    <m/>
    <m/>
    <x v="90"/>
    <n v="22"/>
    <n v="7018354"/>
    <n v="2512"/>
    <n v="69"/>
    <n v="96"/>
    <n v="1"/>
    <m/>
    <m/>
  </r>
  <r>
    <s v="Centro-Oeste"/>
    <x v="26"/>
    <m/>
    <s v="52"/>
    <m/>
    <m/>
    <m/>
    <x v="91"/>
    <n v="22"/>
    <n v="7018354"/>
    <n v="2671"/>
    <n v="159"/>
    <n v="104"/>
    <n v="8"/>
    <m/>
    <m/>
  </r>
  <r>
    <s v="Centro-Oeste"/>
    <x v="26"/>
    <m/>
    <s v="52"/>
    <m/>
    <m/>
    <m/>
    <x v="92"/>
    <n v="22"/>
    <n v="7018354"/>
    <n v="2843"/>
    <n v="172"/>
    <n v="108"/>
    <n v="4"/>
    <m/>
    <m/>
  </r>
  <r>
    <s v="Centro-Oeste"/>
    <x v="26"/>
    <m/>
    <s v="52"/>
    <m/>
    <m/>
    <m/>
    <x v="93"/>
    <n v="22"/>
    <n v="7018354"/>
    <n v="3090"/>
    <n v="247"/>
    <n v="115"/>
    <n v="7"/>
    <m/>
    <m/>
  </r>
  <r>
    <s v="Centro-Oeste"/>
    <x v="26"/>
    <m/>
    <s v="52"/>
    <m/>
    <m/>
    <m/>
    <x v="94"/>
    <n v="22"/>
    <n v="7018354"/>
    <n v="3319"/>
    <n v="229"/>
    <n v="119"/>
    <n v="4"/>
    <m/>
    <m/>
  </r>
  <r>
    <s v="Centro-Oeste"/>
    <x v="26"/>
    <m/>
    <s v="52"/>
    <m/>
    <m/>
    <m/>
    <x v="95"/>
    <n v="22"/>
    <n v="7018354"/>
    <n v="3585"/>
    <n v="266"/>
    <n v="122"/>
    <n v="3"/>
    <m/>
    <m/>
  </r>
  <r>
    <s v="Centro-Oeste"/>
    <x v="26"/>
    <m/>
    <s v="52"/>
    <m/>
    <m/>
    <m/>
    <x v="96"/>
    <n v="23"/>
    <n v="7018354"/>
    <n v="3702"/>
    <n v="117"/>
    <n v="124"/>
    <n v="2"/>
    <m/>
    <m/>
  </r>
  <r>
    <s v="Centro-Oeste"/>
    <x v="26"/>
    <m/>
    <s v="52"/>
    <m/>
    <m/>
    <m/>
    <x v="97"/>
    <n v="23"/>
    <n v="7018354"/>
    <n v="3906"/>
    <n v="204"/>
    <n v="127"/>
    <n v="3"/>
    <m/>
    <m/>
  </r>
  <r>
    <s v="Centro-Oeste"/>
    <x v="26"/>
    <m/>
    <s v="52"/>
    <m/>
    <m/>
    <m/>
    <x v="98"/>
    <n v="23"/>
    <n v="7018354"/>
    <n v="4377"/>
    <n v="471"/>
    <n v="151"/>
    <n v="24"/>
    <m/>
    <m/>
  </r>
  <r>
    <s v="Centro-Oeste"/>
    <x v="26"/>
    <m/>
    <s v="52"/>
    <m/>
    <m/>
    <m/>
    <x v="99"/>
    <n v="23"/>
    <n v="7018354"/>
    <n v="4570"/>
    <n v="193"/>
    <n v="155"/>
    <n v="4"/>
    <m/>
    <m/>
  </r>
  <r>
    <s v="Centro-Oeste"/>
    <x v="26"/>
    <m/>
    <s v="52"/>
    <m/>
    <m/>
    <m/>
    <x v="100"/>
    <n v="23"/>
    <n v="7018354"/>
    <n v="4944"/>
    <n v="374"/>
    <n v="164"/>
    <n v="9"/>
    <m/>
    <m/>
  </r>
  <r>
    <s v="Centro-Oeste"/>
    <x v="26"/>
    <m/>
    <s v="52"/>
    <m/>
    <m/>
    <m/>
    <x v="101"/>
    <n v="23"/>
    <n v="7018354"/>
    <n v="5373"/>
    <n v="429"/>
    <n v="167"/>
    <n v="3"/>
    <m/>
    <m/>
  </r>
  <r>
    <s v="Centro-Oeste"/>
    <x v="26"/>
    <m/>
    <s v="52"/>
    <m/>
    <m/>
    <m/>
    <x v="102"/>
    <n v="23"/>
    <n v="7018354"/>
    <n v="5669"/>
    <n v="296"/>
    <n v="172"/>
    <n v="5"/>
    <m/>
    <m/>
  </r>
  <r>
    <s v="Centro-Oeste"/>
    <x v="26"/>
    <m/>
    <s v="52"/>
    <m/>
    <m/>
    <m/>
    <x v="103"/>
    <n v="24"/>
    <n v="7018354"/>
    <n v="5813"/>
    <n v="144"/>
    <n v="173"/>
    <n v="1"/>
    <m/>
    <m/>
  </r>
  <r>
    <s v="Centro-Oeste"/>
    <x v="26"/>
    <m/>
    <s v="52"/>
    <m/>
    <m/>
    <m/>
    <x v="104"/>
    <n v="24"/>
    <n v="7018354"/>
    <n v="6124"/>
    <n v="311"/>
    <n v="173"/>
    <n v="0"/>
    <m/>
    <m/>
  </r>
  <r>
    <s v="Centro-Oeste"/>
    <x v="26"/>
    <m/>
    <s v="52"/>
    <m/>
    <m/>
    <m/>
    <x v="105"/>
    <n v="24"/>
    <n v="7018354"/>
    <n v="6521"/>
    <n v="397"/>
    <n v="180"/>
    <n v="7"/>
    <m/>
    <m/>
  </r>
  <r>
    <s v="Centro-Oeste"/>
    <x v="26"/>
    <m/>
    <s v="52"/>
    <m/>
    <m/>
    <m/>
    <x v="106"/>
    <n v="24"/>
    <n v="7018354"/>
    <n v="7159"/>
    <n v="638"/>
    <n v="188"/>
    <n v="8"/>
    <m/>
    <m/>
  </r>
  <r>
    <s v="Centro-Oeste"/>
    <x v="26"/>
    <m/>
    <s v="52"/>
    <m/>
    <m/>
    <m/>
    <x v="107"/>
    <n v="24"/>
    <n v="7018354"/>
    <n v="7657"/>
    <n v="498"/>
    <n v="189"/>
    <n v="1"/>
    <m/>
    <m/>
  </r>
  <r>
    <s v="Centro-Oeste"/>
    <x v="26"/>
    <m/>
    <s v="52"/>
    <m/>
    <m/>
    <m/>
    <x v="108"/>
    <n v="24"/>
    <n v="7018354"/>
    <n v="7846"/>
    <n v="189"/>
    <n v="194"/>
    <n v="5"/>
    <m/>
    <m/>
  </r>
  <r>
    <s v="Centro-Oeste"/>
    <x v="26"/>
    <m/>
    <s v="52"/>
    <m/>
    <m/>
    <m/>
    <x v="109"/>
    <n v="24"/>
    <n v="7018354"/>
    <n v="7940"/>
    <n v="94"/>
    <n v="208"/>
    <n v="14"/>
    <m/>
    <m/>
  </r>
  <r>
    <s v="Centro-Oeste"/>
    <x v="26"/>
    <m/>
    <s v="52"/>
    <m/>
    <m/>
    <m/>
    <x v="110"/>
    <n v="25"/>
    <n v="7018354"/>
    <n v="7944"/>
    <n v="4"/>
    <n v="211"/>
    <n v="3"/>
    <m/>
    <m/>
  </r>
  <r>
    <s v="Centro-Oeste"/>
    <x v="26"/>
    <m/>
    <s v="52"/>
    <m/>
    <m/>
    <m/>
    <x v="111"/>
    <n v="25"/>
    <n v="7018354"/>
    <n v="10182"/>
    <n v="2238"/>
    <n v="226"/>
    <n v="15"/>
    <m/>
    <m/>
  </r>
  <r>
    <s v="Centro-Oeste"/>
    <x v="26"/>
    <m/>
    <s v="52"/>
    <m/>
    <m/>
    <m/>
    <x v="112"/>
    <n v="25"/>
    <n v="7018354"/>
    <n v="11264"/>
    <n v="1082"/>
    <n v="246"/>
    <n v="20"/>
    <m/>
    <m/>
  </r>
  <r>
    <s v="Centro-Oeste"/>
    <x v="26"/>
    <m/>
    <s v="52"/>
    <m/>
    <m/>
    <m/>
    <x v="113"/>
    <n v="25"/>
    <n v="7018354"/>
    <n v="12236"/>
    <n v="972"/>
    <n v="252"/>
    <n v="6"/>
    <m/>
    <m/>
  </r>
  <r>
    <s v="Centro-Oeste"/>
    <x v="26"/>
    <m/>
    <s v="52"/>
    <m/>
    <m/>
    <m/>
    <x v="114"/>
    <n v="25"/>
    <n v="7018354"/>
    <n v="13304"/>
    <n v="1068"/>
    <n v="264"/>
    <n v="12"/>
    <m/>
    <m/>
  </r>
  <r>
    <s v="Centro-Oeste"/>
    <x v="26"/>
    <m/>
    <s v="52"/>
    <m/>
    <m/>
    <m/>
    <x v="115"/>
    <n v="25"/>
    <n v="7018354"/>
    <n v="14027"/>
    <n v="723"/>
    <n v="281"/>
    <n v="17"/>
    <m/>
    <m/>
  </r>
  <r>
    <s v="Centro-Oeste"/>
    <x v="26"/>
    <m/>
    <s v="52"/>
    <m/>
    <m/>
    <m/>
    <x v="116"/>
    <n v="25"/>
    <n v="7018354"/>
    <n v="14880"/>
    <n v="853"/>
    <n v="295"/>
    <n v="14"/>
    <m/>
    <m/>
  </r>
  <r>
    <s v="Centro-Oeste"/>
    <x v="26"/>
    <m/>
    <s v="52"/>
    <m/>
    <m/>
    <m/>
    <x v="117"/>
    <n v="26"/>
    <n v="7018354"/>
    <n v="15619"/>
    <n v="739"/>
    <n v="303"/>
    <n v="8"/>
    <m/>
    <m/>
  </r>
  <r>
    <s v="Centro-Oeste"/>
    <x v="26"/>
    <m/>
    <s v="52"/>
    <m/>
    <m/>
    <m/>
    <x v="118"/>
    <n v="26"/>
    <n v="7018354"/>
    <n v="16536"/>
    <n v="917"/>
    <n v="311"/>
    <n v="8"/>
    <m/>
    <m/>
  </r>
  <r>
    <s v="Centro-Oeste"/>
    <x v="26"/>
    <m/>
    <s v="52"/>
    <m/>
    <m/>
    <m/>
    <x v="119"/>
    <n v="26"/>
    <n v="7018354"/>
    <n v="17568"/>
    <n v="1032"/>
    <n v="329"/>
    <n v="18"/>
    <m/>
    <m/>
  </r>
  <r>
    <s v="Centro-Oeste"/>
    <x v="26"/>
    <m/>
    <s v="52"/>
    <m/>
    <m/>
    <m/>
    <x v="120"/>
    <n v="26"/>
    <n v="7018354"/>
    <n v="18622"/>
    <n v="1054"/>
    <n v="363"/>
    <n v="34"/>
    <m/>
    <m/>
  </r>
  <r>
    <s v="Centro-Oeste"/>
    <x v="26"/>
    <m/>
    <s v="52"/>
    <m/>
    <m/>
    <m/>
    <x v="121"/>
    <n v="26"/>
    <n v="7018354"/>
    <n v="19547"/>
    <n v="925"/>
    <n v="384"/>
    <n v="21"/>
    <m/>
    <m/>
  </r>
  <r>
    <s v="Centro-Oeste"/>
    <x v="26"/>
    <m/>
    <s v="52"/>
    <m/>
    <m/>
    <m/>
    <x v="122"/>
    <n v="26"/>
    <n v="7018354"/>
    <n v="20863"/>
    <n v="1316"/>
    <n v="409"/>
    <n v="25"/>
    <m/>
    <m/>
  </r>
  <r>
    <s v="Centro-Oeste"/>
    <x v="26"/>
    <m/>
    <s v="52"/>
    <m/>
    <m/>
    <m/>
    <x v="123"/>
    <n v="26"/>
    <n v="7018354"/>
    <n v="21620"/>
    <n v="757"/>
    <n v="429"/>
    <n v="20"/>
    <m/>
    <m/>
  </r>
  <r>
    <s v="Centro-Oeste"/>
    <x v="26"/>
    <m/>
    <s v="52"/>
    <m/>
    <m/>
    <m/>
    <x v="124"/>
    <n v="27"/>
    <n v="7018354"/>
    <n v="21984"/>
    <n v="364"/>
    <n v="435"/>
    <n v="6"/>
    <m/>
    <m/>
  </r>
  <r>
    <s v="Centro-Oeste"/>
    <x v="26"/>
    <m/>
    <s v="52"/>
    <m/>
    <m/>
    <m/>
    <x v="125"/>
    <n v="27"/>
    <n v="7018354"/>
    <n v="23007"/>
    <n v="1023"/>
    <n v="437"/>
    <n v="2"/>
    <m/>
    <m/>
  </r>
  <r>
    <s v="Centro-Oeste"/>
    <x v="26"/>
    <m/>
    <s v="52"/>
    <m/>
    <m/>
    <m/>
    <x v="126"/>
    <n v="27"/>
    <n v="7018354"/>
    <n v="24381"/>
    <n v="1374"/>
    <n v="474"/>
    <n v="37"/>
    <m/>
    <m/>
  </r>
  <r>
    <s v="Centro-Oeste"/>
    <x v="26"/>
    <m/>
    <s v="52"/>
    <m/>
    <m/>
    <m/>
    <x v="127"/>
    <n v="27"/>
    <n v="7018354"/>
    <n v="25541"/>
    <n v="1160"/>
    <n v="503"/>
    <n v="29"/>
    <m/>
    <m/>
  </r>
  <r>
    <s v="Centro-Oeste"/>
    <x v="26"/>
    <m/>
    <s v="52"/>
    <m/>
    <m/>
    <m/>
    <x v="128"/>
    <n v="27"/>
    <n v="7018354"/>
    <n v="26263"/>
    <n v="722"/>
    <n v="545"/>
    <n v="42"/>
    <m/>
    <m/>
  </r>
  <r>
    <s v="Centro-Oeste"/>
    <x v="26"/>
    <m/>
    <s v="52"/>
    <m/>
    <m/>
    <m/>
    <x v="129"/>
    <n v="27"/>
    <n v="7018354"/>
    <n v="26330"/>
    <n v="67"/>
    <n v="586"/>
    <n v="41"/>
    <m/>
    <m/>
  </r>
  <r>
    <s v="Centro-Oeste"/>
    <x v="26"/>
    <m/>
    <s v="52"/>
    <m/>
    <m/>
    <m/>
    <x v="130"/>
    <n v="27"/>
    <n v="7018354"/>
    <n v="28494"/>
    <n v="2164"/>
    <n v="611"/>
    <n v="25"/>
    <m/>
    <m/>
  </r>
  <r>
    <s v="Centro-Oeste"/>
    <x v="26"/>
    <m/>
    <s v="52"/>
    <m/>
    <m/>
    <m/>
    <x v="131"/>
    <n v="28"/>
    <n v="7018354"/>
    <n v="28526"/>
    <n v="32"/>
    <n v="621"/>
    <n v="10"/>
    <m/>
    <m/>
  </r>
  <r>
    <s v="Centro-Oeste"/>
    <x v="26"/>
    <m/>
    <s v="52"/>
    <m/>
    <m/>
    <m/>
    <x v="132"/>
    <n v="28"/>
    <n v="7018354"/>
    <n v="29296"/>
    <n v="770"/>
    <n v="654"/>
    <n v="33"/>
    <m/>
    <m/>
  </r>
  <r>
    <s v="Centro-Oeste"/>
    <x v="26"/>
    <m/>
    <s v="52"/>
    <m/>
    <m/>
    <m/>
    <x v="133"/>
    <n v="28"/>
    <n v="7018354"/>
    <n v="31308"/>
    <n v="2012"/>
    <n v="701"/>
    <n v="47"/>
    <m/>
    <m/>
  </r>
  <r>
    <s v="Centro-Oeste"/>
    <x v="26"/>
    <m/>
    <s v="52"/>
    <m/>
    <m/>
    <m/>
    <x v="134"/>
    <n v="28"/>
    <n v="7018354"/>
    <n v="32664"/>
    <n v="1356"/>
    <n v="733"/>
    <n v="32"/>
    <m/>
    <m/>
  </r>
  <r>
    <s v="Centro-Oeste"/>
    <x v="27"/>
    <m/>
    <s v="53"/>
    <m/>
    <m/>
    <m/>
    <x v="0"/>
    <n v="9"/>
    <n v="3015268"/>
    <n v="0"/>
    <n v="0"/>
    <n v="0"/>
    <n v="0"/>
    <m/>
    <m/>
  </r>
  <r>
    <s v="Centro-Oeste"/>
    <x v="27"/>
    <m/>
    <s v="53"/>
    <m/>
    <m/>
    <m/>
    <x v="1"/>
    <n v="9"/>
    <n v="3015268"/>
    <n v="0"/>
    <n v="0"/>
    <n v="0"/>
    <n v="0"/>
    <m/>
    <m/>
  </r>
  <r>
    <s v="Centro-Oeste"/>
    <x v="27"/>
    <m/>
    <s v="53"/>
    <m/>
    <m/>
    <m/>
    <x v="2"/>
    <n v="9"/>
    <n v="3015268"/>
    <n v="0"/>
    <n v="0"/>
    <n v="0"/>
    <n v="0"/>
    <m/>
    <m/>
  </r>
  <r>
    <s v="Centro-Oeste"/>
    <x v="27"/>
    <m/>
    <s v="53"/>
    <m/>
    <m/>
    <m/>
    <x v="3"/>
    <n v="9"/>
    <n v="3015268"/>
    <n v="0"/>
    <n v="0"/>
    <n v="0"/>
    <n v="0"/>
    <m/>
    <m/>
  </r>
  <r>
    <s v="Centro-Oeste"/>
    <x v="27"/>
    <m/>
    <s v="53"/>
    <m/>
    <m/>
    <m/>
    <x v="4"/>
    <n v="9"/>
    <n v="3015268"/>
    <n v="0"/>
    <n v="0"/>
    <n v="0"/>
    <n v="0"/>
    <m/>
    <m/>
  </r>
  <r>
    <s v="Centro-Oeste"/>
    <x v="27"/>
    <m/>
    <s v="53"/>
    <m/>
    <m/>
    <m/>
    <x v="5"/>
    <n v="10"/>
    <n v="3015268"/>
    <n v="0"/>
    <n v="0"/>
    <n v="0"/>
    <n v="0"/>
    <m/>
    <m/>
  </r>
  <r>
    <s v="Centro-Oeste"/>
    <x v="27"/>
    <m/>
    <s v="53"/>
    <m/>
    <m/>
    <m/>
    <x v="6"/>
    <n v="10"/>
    <n v="3015268"/>
    <n v="0"/>
    <n v="0"/>
    <n v="0"/>
    <n v="0"/>
    <m/>
    <m/>
  </r>
  <r>
    <s v="Centro-Oeste"/>
    <x v="27"/>
    <m/>
    <s v="53"/>
    <m/>
    <m/>
    <m/>
    <x v="7"/>
    <n v="10"/>
    <n v="3015268"/>
    <n v="0"/>
    <n v="0"/>
    <n v="0"/>
    <n v="0"/>
    <m/>
    <m/>
  </r>
  <r>
    <s v="Centro-Oeste"/>
    <x v="27"/>
    <m/>
    <s v="53"/>
    <m/>
    <m/>
    <m/>
    <x v="8"/>
    <n v="10"/>
    <n v="3015268"/>
    <n v="0"/>
    <n v="0"/>
    <n v="0"/>
    <n v="0"/>
    <m/>
    <m/>
  </r>
  <r>
    <s v="Centro-Oeste"/>
    <x v="27"/>
    <m/>
    <s v="53"/>
    <m/>
    <m/>
    <m/>
    <x v="9"/>
    <n v="10"/>
    <n v="3015268"/>
    <n v="0"/>
    <n v="0"/>
    <n v="0"/>
    <n v="0"/>
    <m/>
    <m/>
  </r>
  <r>
    <s v="Centro-Oeste"/>
    <x v="27"/>
    <m/>
    <s v="53"/>
    <m/>
    <m/>
    <m/>
    <x v="10"/>
    <n v="10"/>
    <n v="3015268"/>
    <n v="0"/>
    <n v="0"/>
    <n v="0"/>
    <n v="0"/>
    <m/>
    <m/>
  </r>
  <r>
    <s v="Centro-Oeste"/>
    <x v="27"/>
    <m/>
    <s v="53"/>
    <m/>
    <m/>
    <m/>
    <x v="11"/>
    <n v="10"/>
    <n v="3015268"/>
    <n v="1"/>
    <n v="1"/>
    <n v="0"/>
    <n v="0"/>
    <m/>
    <m/>
  </r>
  <r>
    <s v="Centro-Oeste"/>
    <x v="27"/>
    <m/>
    <s v="53"/>
    <m/>
    <m/>
    <m/>
    <x v="12"/>
    <n v="11"/>
    <n v="3015268"/>
    <n v="1"/>
    <n v="0"/>
    <n v="0"/>
    <n v="0"/>
    <m/>
    <m/>
  </r>
  <r>
    <s v="Centro-Oeste"/>
    <x v="27"/>
    <m/>
    <s v="53"/>
    <m/>
    <m/>
    <m/>
    <x v="13"/>
    <n v="11"/>
    <n v="3015268"/>
    <n v="1"/>
    <n v="0"/>
    <n v="0"/>
    <n v="0"/>
    <m/>
    <m/>
  </r>
  <r>
    <s v="Centro-Oeste"/>
    <x v="27"/>
    <m/>
    <s v="53"/>
    <m/>
    <m/>
    <m/>
    <x v="14"/>
    <n v="11"/>
    <n v="3015268"/>
    <n v="1"/>
    <n v="0"/>
    <n v="0"/>
    <n v="0"/>
    <m/>
    <m/>
  </r>
  <r>
    <s v="Centro-Oeste"/>
    <x v="27"/>
    <m/>
    <s v="53"/>
    <m/>
    <m/>
    <m/>
    <x v="15"/>
    <n v="11"/>
    <n v="3015268"/>
    <n v="2"/>
    <n v="1"/>
    <n v="0"/>
    <n v="0"/>
    <m/>
    <m/>
  </r>
  <r>
    <s v="Centro-Oeste"/>
    <x v="27"/>
    <m/>
    <s v="53"/>
    <m/>
    <m/>
    <m/>
    <x v="16"/>
    <n v="11"/>
    <n v="3015268"/>
    <n v="2"/>
    <n v="0"/>
    <n v="0"/>
    <n v="0"/>
    <m/>
    <m/>
  </r>
  <r>
    <s v="Centro-Oeste"/>
    <x v="27"/>
    <m/>
    <s v="53"/>
    <m/>
    <m/>
    <m/>
    <x v="17"/>
    <n v="11"/>
    <n v="3015268"/>
    <n v="2"/>
    <n v="0"/>
    <n v="0"/>
    <n v="0"/>
    <m/>
    <m/>
  </r>
  <r>
    <s v="Centro-Oeste"/>
    <x v="27"/>
    <m/>
    <s v="53"/>
    <m/>
    <m/>
    <m/>
    <x v="18"/>
    <n v="11"/>
    <n v="3015268"/>
    <n v="6"/>
    <n v="4"/>
    <n v="0"/>
    <n v="0"/>
    <m/>
    <m/>
  </r>
  <r>
    <s v="Centro-Oeste"/>
    <x v="27"/>
    <m/>
    <s v="53"/>
    <m/>
    <m/>
    <m/>
    <x v="19"/>
    <n v="12"/>
    <n v="3015268"/>
    <n v="8"/>
    <n v="2"/>
    <n v="0"/>
    <n v="0"/>
    <m/>
    <m/>
  </r>
  <r>
    <s v="Centro-Oeste"/>
    <x v="27"/>
    <m/>
    <s v="53"/>
    <m/>
    <m/>
    <m/>
    <x v="20"/>
    <n v="12"/>
    <n v="3015268"/>
    <n v="13"/>
    <n v="5"/>
    <n v="0"/>
    <n v="0"/>
    <m/>
    <m/>
  </r>
  <r>
    <s v="Centro-Oeste"/>
    <x v="27"/>
    <m/>
    <s v="53"/>
    <m/>
    <m/>
    <m/>
    <x v="21"/>
    <n v="12"/>
    <n v="3015268"/>
    <n v="22"/>
    <n v="9"/>
    <n v="0"/>
    <n v="0"/>
    <m/>
    <m/>
  </r>
  <r>
    <s v="Centro-Oeste"/>
    <x v="27"/>
    <m/>
    <s v="53"/>
    <m/>
    <m/>
    <m/>
    <x v="22"/>
    <n v="12"/>
    <n v="3015268"/>
    <n v="26"/>
    <n v="4"/>
    <n v="0"/>
    <n v="0"/>
    <m/>
    <m/>
  </r>
  <r>
    <s v="Centro-Oeste"/>
    <x v="27"/>
    <m/>
    <s v="53"/>
    <m/>
    <m/>
    <m/>
    <x v="23"/>
    <n v="12"/>
    <n v="3015268"/>
    <n v="42"/>
    <n v="16"/>
    <n v="0"/>
    <n v="0"/>
    <m/>
    <m/>
  </r>
  <r>
    <s v="Centro-Oeste"/>
    <x v="27"/>
    <m/>
    <s v="53"/>
    <m/>
    <m/>
    <m/>
    <x v="24"/>
    <n v="12"/>
    <n v="3015268"/>
    <n v="87"/>
    <n v="45"/>
    <n v="0"/>
    <n v="0"/>
    <m/>
    <m/>
  </r>
  <r>
    <s v="Centro-Oeste"/>
    <x v="27"/>
    <m/>
    <s v="53"/>
    <m/>
    <m/>
    <m/>
    <x v="25"/>
    <n v="12"/>
    <n v="3015268"/>
    <n v="100"/>
    <n v="13"/>
    <n v="0"/>
    <n v="0"/>
    <m/>
    <m/>
  </r>
  <r>
    <s v="Centro-Oeste"/>
    <x v="27"/>
    <m/>
    <s v="53"/>
    <m/>
    <m/>
    <m/>
    <x v="26"/>
    <n v="13"/>
    <n v="3015268"/>
    <n v="117"/>
    <n v="17"/>
    <n v="0"/>
    <n v="0"/>
    <m/>
    <m/>
  </r>
  <r>
    <s v="Centro-Oeste"/>
    <x v="27"/>
    <m/>
    <s v="53"/>
    <m/>
    <m/>
    <m/>
    <x v="27"/>
    <n v="13"/>
    <n v="3015268"/>
    <n v="133"/>
    <n v="16"/>
    <n v="0"/>
    <n v="0"/>
    <m/>
    <m/>
  </r>
  <r>
    <s v="Centro-Oeste"/>
    <x v="27"/>
    <m/>
    <s v="53"/>
    <m/>
    <m/>
    <m/>
    <x v="28"/>
    <n v="13"/>
    <n v="3015268"/>
    <n v="160"/>
    <n v="27"/>
    <n v="0"/>
    <n v="0"/>
    <m/>
    <m/>
  </r>
  <r>
    <s v="Centro-Oeste"/>
    <x v="27"/>
    <m/>
    <s v="53"/>
    <m/>
    <m/>
    <m/>
    <x v="29"/>
    <n v="13"/>
    <n v="3015268"/>
    <n v="160"/>
    <n v="0"/>
    <n v="0"/>
    <n v="0"/>
    <m/>
    <m/>
  </r>
  <r>
    <s v="Centro-Oeste"/>
    <x v="27"/>
    <m/>
    <s v="53"/>
    <m/>
    <m/>
    <m/>
    <x v="30"/>
    <n v="13"/>
    <n v="3015268"/>
    <n v="200"/>
    <n v="40"/>
    <n v="0"/>
    <n v="0"/>
    <m/>
    <m/>
  </r>
  <r>
    <s v="Centro-Oeste"/>
    <x v="27"/>
    <m/>
    <s v="53"/>
    <m/>
    <m/>
    <m/>
    <x v="31"/>
    <n v="13"/>
    <n v="3015268"/>
    <n v="230"/>
    <n v="30"/>
    <n v="0"/>
    <n v="0"/>
    <m/>
    <m/>
  </r>
  <r>
    <s v="Centro-Oeste"/>
    <x v="27"/>
    <m/>
    <s v="53"/>
    <m/>
    <m/>
    <m/>
    <x v="32"/>
    <n v="13"/>
    <n v="3015268"/>
    <n v="260"/>
    <n v="30"/>
    <n v="0"/>
    <n v="0"/>
    <m/>
    <m/>
  </r>
  <r>
    <s v="Centro-Oeste"/>
    <x v="27"/>
    <m/>
    <s v="53"/>
    <m/>
    <m/>
    <m/>
    <x v="33"/>
    <n v="14"/>
    <n v="3015268"/>
    <n v="289"/>
    <n v="29"/>
    <n v="1"/>
    <n v="1"/>
    <m/>
    <m/>
  </r>
  <r>
    <s v="Centro-Oeste"/>
    <x v="27"/>
    <m/>
    <s v="53"/>
    <m/>
    <m/>
    <m/>
    <x v="34"/>
    <n v="14"/>
    <n v="3015268"/>
    <n v="312"/>
    <n v="23"/>
    <n v="1"/>
    <n v="0"/>
    <m/>
    <m/>
  </r>
  <r>
    <s v="Centro-Oeste"/>
    <x v="27"/>
    <m/>
    <s v="53"/>
    <m/>
    <m/>
    <m/>
    <x v="35"/>
    <n v="14"/>
    <n v="3015268"/>
    <n v="332"/>
    <n v="20"/>
    <n v="3"/>
    <n v="2"/>
    <m/>
    <m/>
  </r>
  <r>
    <s v="Centro-Oeste"/>
    <x v="27"/>
    <m/>
    <s v="53"/>
    <m/>
    <m/>
    <m/>
    <x v="36"/>
    <n v="14"/>
    <n v="3015268"/>
    <n v="355"/>
    <n v="23"/>
    <n v="3"/>
    <n v="0"/>
    <m/>
    <m/>
  </r>
  <r>
    <s v="Centro-Oeste"/>
    <x v="27"/>
    <m/>
    <s v="53"/>
    <m/>
    <m/>
    <m/>
    <x v="37"/>
    <n v="14"/>
    <n v="3015268"/>
    <n v="370"/>
    <n v="15"/>
    <n v="4"/>
    <n v="1"/>
    <m/>
    <m/>
  </r>
  <r>
    <s v="Centro-Oeste"/>
    <x v="27"/>
    <m/>
    <s v="53"/>
    <m/>
    <m/>
    <m/>
    <x v="38"/>
    <n v="14"/>
    <n v="3015268"/>
    <n v="402"/>
    <n v="32"/>
    <n v="5"/>
    <n v="1"/>
    <m/>
    <m/>
  </r>
  <r>
    <s v="Centro-Oeste"/>
    <x v="27"/>
    <m/>
    <s v="53"/>
    <m/>
    <m/>
    <m/>
    <x v="39"/>
    <n v="14"/>
    <n v="3015268"/>
    <n v="454"/>
    <n v="52"/>
    <n v="7"/>
    <n v="2"/>
    <m/>
    <m/>
  </r>
  <r>
    <s v="Centro-Oeste"/>
    <x v="27"/>
    <m/>
    <s v="53"/>
    <m/>
    <m/>
    <m/>
    <x v="40"/>
    <n v="15"/>
    <n v="3015268"/>
    <n v="468"/>
    <n v="14"/>
    <n v="7"/>
    <n v="0"/>
    <m/>
    <m/>
  </r>
  <r>
    <s v="Centro-Oeste"/>
    <x v="27"/>
    <m/>
    <s v="53"/>
    <m/>
    <m/>
    <m/>
    <x v="41"/>
    <n v="15"/>
    <n v="3015268"/>
    <n v="473"/>
    <n v="5"/>
    <n v="10"/>
    <n v="3"/>
    <m/>
    <m/>
  </r>
  <r>
    <s v="Centro-Oeste"/>
    <x v="27"/>
    <m/>
    <s v="53"/>
    <m/>
    <m/>
    <m/>
    <x v="42"/>
    <n v="15"/>
    <n v="3015268"/>
    <n v="492"/>
    <n v="19"/>
    <n v="12"/>
    <n v="2"/>
    <m/>
    <m/>
  </r>
  <r>
    <s v="Centro-Oeste"/>
    <x v="27"/>
    <m/>
    <s v="53"/>
    <m/>
    <m/>
    <m/>
    <x v="43"/>
    <n v="15"/>
    <n v="3015268"/>
    <n v="509"/>
    <n v="17"/>
    <n v="12"/>
    <n v="0"/>
    <m/>
    <m/>
  </r>
  <r>
    <s v="Centro-Oeste"/>
    <x v="27"/>
    <m/>
    <s v="53"/>
    <m/>
    <m/>
    <m/>
    <x v="44"/>
    <n v="15"/>
    <n v="3015268"/>
    <n v="527"/>
    <n v="18"/>
    <n v="13"/>
    <n v="1"/>
    <m/>
    <m/>
  </r>
  <r>
    <s v="Centro-Oeste"/>
    <x v="27"/>
    <m/>
    <s v="53"/>
    <m/>
    <m/>
    <m/>
    <x v="45"/>
    <n v="15"/>
    <n v="3015268"/>
    <n v="555"/>
    <n v="28"/>
    <n v="14"/>
    <n v="1"/>
    <m/>
    <m/>
  </r>
  <r>
    <s v="Centro-Oeste"/>
    <x v="27"/>
    <m/>
    <s v="53"/>
    <m/>
    <m/>
    <m/>
    <x v="46"/>
    <n v="15"/>
    <n v="3015268"/>
    <n v="579"/>
    <n v="24"/>
    <n v="14"/>
    <n v="0"/>
    <m/>
    <m/>
  </r>
  <r>
    <s v="Centro-Oeste"/>
    <x v="27"/>
    <m/>
    <s v="53"/>
    <m/>
    <m/>
    <m/>
    <x v="47"/>
    <n v="16"/>
    <n v="3015268"/>
    <n v="614"/>
    <n v="35"/>
    <n v="14"/>
    <n v="0"/>
    <m/>
    <m/>
  </r>
  <r>
    <s v="Centro-Oeste"/>
    <x v="27"/>
    <m/>
    <s v="53"/>
    <m/>
    <m/>
    <m/>
    <x v="48"/>
    <n v="16"/>
    <n v="3015268"/>
    <n v="638"/>
    <n v="24"/>
    <n v="15"/>
    <n v="1"/>
    <m/>
    <m/>
  </r>
  <r>
    <s v="Centro-Oeste"/>
    <x v="27"/>
    <m/>
    <s v="53"/>
    <m/>
    <m/>
    <m/>
    <x v="49"/>
    <n v="16"/>
    <n v="3015268"/>
    <n v="651"/>
    <n v="13"/>
    <n v="17"/>
    <n v="2"/>
    <m/>
    <m/>
  </r>
  <r>
    <s v="Centro-Oeste"/>
    <x v="27"/>
    <m/>
    <s v="53"/>
    <m/>
    <m/>
    <m/>
    <x v="50"/>
    <n v="16"/>
    <n v="3015268"/>
    <n v="682"/>
    <n v="31"/>
    <n v="17"/>
    <n v="0"/>
    <m/>
    <m/>
  </r>
  <r>
    <s v="Centro-Oeste"/>
    <x v="27"/>
    <m/>
    <s v="53"/>
    <m/>
    <m/>
    <m/>
    <x v="51"/>
    <n v="16"/>
    <n v="3015268"/>
    <n v="716"/>
    <n v="34"/>
    <n v="20"/>
    <n v="3"/>
    <m/>
    <m/>
  </r>
  <r>
    <s v="Centro-Oeste"/>
    <x v="27"/>
    <m/>
    <s v="53"/>
    <m/>
    <m/>
    <m/>
    <x v="52"/>
    <n v="16"/>
    <n v="3015268"/>
    <n v="746"/>
    <n v="30"/>
    <n v="20"/>
    <n v="0"/>
    <m/>
    <m/>
  </r>
  <r>
    <s v="Centro-Oeste"/>
    <x v="27"/>
    <m/>
    <s v="53"/>
    <m/>
    <m/>
    <m/>
    <x v="53"/>
    <n v="16"/>
    <n v="3015268"/>
    <n v="762"/>
    <n v="16"/>
    <n v="24"/>
    <n v="4"/>
    <m/>
    <m/>
  </r>
  <r>
    <s v="Centro-Oeste"/>
    <x v="27"/>
    <m/>
    <s v="53"/>
    <m/>
    <m/>
    <m/>
    <x v="54"/>
    <n v="17"/>
    <n v="3015268"/>
    <n v="827"/>
    <n v="65"/>
    <n v="24"/>
    <n v="0"/>
    <m/>
    <m/>
  </r>
  <r>
    <s v="Centro-Oeste"/>
    <x v="27"/>
    <m/>
    <s v="53"/>
    <m/>
    <m/>
    <m/>
    <x v="55"/>
    <n v="17"/>
    <n v="3015268"/>
    <n v="872"/>
    <n v="45"/>
    <n v="24"/>
    <n v="0"/>
    <m/>
    <m/>
  </r>
  <r>
    <s v="Centro-Oeste"/>
    <x v="27"/>
    <m/>
    <s v="53"/>
    <m/>
    <m/>
    <m/>
    <x v="56"/>
    <n v="17"/>
    <n v="3015268"/>
    <n v="881"/>
    <n v="9"/>
    <n v="24"/>
    <n v="0"/>
    <m/>
    <m/>
  </r>
  <r>
    <s v="Centro-Oeste"/>
    <x v="27"/>
    <m/>
    <s v="53"/>
    <m/>
    <m/>
    <m/>
    <x v="57"/>
    <n v="17"/>
    <n v="3015268"/>
    <n v="946"/>
    <n v="65"/>
    <n v="25"/>
    <n v="1"/>
    <m/>
    <m/>
  </r>
  <r>
    <s v="Centro-Oeste"/>
    <x v="27"/>
    <m/>
    <s v="53"/>
    <m/>
    <m/>
    <m/>
    <x v="58"/>
    <n v="17"/>
    <n v="3015268"/>
    <n v="963"/>
    <n v="17"/>
    <n v="25"/>
    <n v="0"/>
    <m/>
    <m/>
  </r>
  <r>
    <s v="Centro-Oeste"/>
    <x v="27"/>
    <m/>
    <s v="53"/>
    <m/>
    <m/>
    <m/>
    <x v="59"/>
    <n v="17"/>
    <n v="3015268"/>
    <n v="989"/>
    <n v="26"/>
    <n v="26"/>
    <n v="1"/>
    <m/>
    <m/>
  </r>
  <r>
    <s v="Centro-Oeste"/>
    <x v="27"/>
    <m/>
    <s v="53"/>
    <m/>
    <m/>
    <m/>
    <x v="60"/>
    <n v="17"/>
    <n v="3015268"/>
    <n v="1013"/>
    <n v="24"/>
    <n v="26"/>
    <n v="0"/>
    <m/>
    <m/>
  </r>
  <r>
    <s v="Centro-Oeste"/>
    <x v="27"/>
    <m/>
    <s v="53"/>
    <m/>
    <m/>
    <m/>
    <x v="61"/>
    <n v="18"/>
    <n v="3015268"/>
    <n v="1066"/>
    <n v="53"/>
    <n v="27"/>
    <n v="1"/>
    <m/>
    <m/>
  </r>
  <r>
    <s v="Centro-Oeste"/>
    <x v="27"/>
    <m/>
    <s v="53"/>
    <m/>
    <m/>
    <m/>
    <x v="62"/>
    <n v="18"/>
    <n v="3015268"/>
    <n v="1146"/>
    <n v="80"/>
    <n v="27"/>
    <n v="0"/>
    <m/>
    <m/>
  </r>
  <r>
    <s v="Centro-Oeste"/>
    <x v="27"/>
    <m/>
    <s v="53"/>
    <m/>
    <m/>
    <m/>
    <x v="63"/>
    <n v="18"/>
    <n v="3015268"/>
    <n v="1213"/>
    <n v="67"/>
    <n v="28"/>
    <n v="1"/>
    <m/>
    <m/>
  </r>
  <r>
    <s v="Centro-Oeste"/>
    <x v="27"/>
    <m/>
    <s v="53"/>
    <m/>
    <m/>
    <m/>
    <x v="64"/>
    <n v="18"/>
    <n v="3015268"/>
    <n v="1275"/>
    <n v="62"/>
    <n v="28"/>
    <n v="0"/>
    <m/>
    <m/>
  </r>
  <r>
    <s v="Centro-Oeste"/>
    <x v="27"/>
    <m/>
    <s v="53"/>
    <m/>
    <m/>
    <m/>
    <x v="65"/>
    <n v="18"/>
    <n v="3015268"/>
    <n v="1356"/>
    <n v="81"/>
    <n v="30"/>
    <n v="2"/>
    <m/>
    <m/>
  </r>
  <r>
    <s v="Centro-Oeste"/>
    <x v="27"/>
    <m/>
    <s v="53"/>
    <m/>
    <m/>
    <m/>
    <x v="66"/>
    <n v="18"/>
    <n v="3015268"/>
    <n v="1466"/>
    <n v="110"/>
    <n v="30"/>
    <n v="0"/>
    <m/>
    <m/>
  </r>
  <r>
    <s v="Centro-Oeste"/>
    <x v="27"/>
    <m/>
    <s v="53"/>
    <m/>
    <m/>
    <m/>
    <x v="67"/>
    <n v="18"/>
    <n v="3015268"/>
    <n v="1566"/>
    <n v="100"/>
    <n v="31"/>
    <n v="1"/>
    <m/>
    <m/>
  </r>
  <r>
    <s v="Centro-Oeste"/>
    <x v="27"/>
    <m/>
    <s v="53"/>
    <m/>
    <m/>
    <m/>
    <x v="68"/>
    <n v="19"/>
    <n v="3015268"/>
    <n v="1649"/>
    <n v="83"/>
    <n v="33"/>
    <n v="2"/>
    <m/>
    <m/>
  </r>
  <r>
    <s v="Centro-Oeste"/>
    <x v="27"/>
    <m/>
    <s v="53"/>
    <m/>
    <m/>
    <m/>
    <x v="69"/>
    <n v="19"/>
    <n v="3015268"/>
    <n v="1768"/>
    <n v="119"/>
    <n v="33"/>
    <n v="0"/>
    <m/>
    <m/>
  </r>
  <r>
    <s v="Centro-Oeste"/>
    <x v="27"/>
    <m/>
    <s v="53"/>
    <m/>
    <m/>
    <m/>
    <x v="70"/>
    <n v="19"/>
    <n v="3015268"/>
    <n v="1818"/>
    <n v="50"/>
    <n v="33"/>
    <n v="0"/>
    <m/>
    <m/>
  </r>
  <r>
    <s v="Centro-Oeste"/>
    <x v="27"/>
    <m/>
    <s v="53"/>
    <m/>
    <m/>
    <m/>
    <x v="71"/>
    <n v="19"/>
    <n v="3015268"/>
    <n v="1906"/>
    <n v="88"/>
    <n v="34"/>
    <n v="1"/>
    <m/>
    <m/>
  </r>
  <r>
    <s v="Centro-Oeste"/>
    <x v="27"/>
    <m/>
    <s v="53"/>
    <m/>
    <m/>
    <m/>
    <x v="72"/>
    <n v="19"/>
    <n v="3015268"/>
    <n v="2258"/>
    <n v="352"/>
    <n v="35"/>
    <n v="1"/>
    <m/>
    <m/>
  </r>
  <r>
    <s v="Centro-Oeste"/>
    <x v="27"/>
    <m/>
    <s v="53"/>
    <m/>
    <m/>
    <m/>
    <x v="73"/>
    <n v="19"/>
    <n v="3015268"/>
    <n v="2442"/>
    <n v="184"/>
    <n v="37"/>
    <n v="2"/>
    <m/>
    <m/>
  </r>
  <r>
    <s v="Centro-Oeste"/>
    <x v="27"/>
    <m/>
    <s v="53"/>
    <m/>
    <m/>
    <m/>
    <x v="74"/>
    <n v="19"/>
    <n v="3015268"/>
    <n v="2576"/>
    <n v="134"/>
    <n v="39"/>
    <n v="2"/>
    <m/>
    <m/>
  </r>
  <r>
    <s v="Centro-Oeste"/>
    <x v="27"/>
    <m/>
    <s v="53"/>
    <m/>
    <m/>
    <m/>
    <x v="75"/>
    <n v="20"/>
    <n v="3015268"/>
    <n v="2682"/>
    <n v="106"/>
    <n v="42"/>
    <n v="3"/>
    <m/>
    <m/>
  </r>
  <r>
    <s v="Centro-Oeste"/>
    <x v="27"/>
    <m/>
    <s v="53"/>
    <m/>
    <m/>
    <m/>
    <x v="76"/>
    <n v="20"/>
    <n v="3015268"/>
    <n v="2783"/>
    <n v="101"/>
    <n v="44"/>
    <n v="2"/>
    <m/>
    <m/>
  </r>
  <r>
    <s v="Centro-Oeste"/>
    <x v="27"/>
    <m/>
    <s v="53"/>
    <m/>
    <m/>
    <m/>
    <x v="77"/>
    <n v="20"/>
    <n v="3015268"/>
    <n v="2979"/>
    <n v="196"/>
    <n v="46"/>
    <n v="2"/>
    <m/>
    <m/>
  </r>
  <r>
    <s v="Centro-Oeste"/>
    <x v="27"/>
    <m/>
    <s v="53"/>
    <m/>
    <m/>
    <m/>
    <x v="78"/>
    <n v="20"/>
    <n v="3015268"/>
    <n v="3192"/>
    <n v="213"/>
    <n v="48"/>
    <n v="2"/>
    <m/>
    <m/>
  </r>
  <r>
    <s v="Centro-Oeste"/>
    <x v="27"/>
    <m/>
    <s v="53"/>
    <m/>
    <m/>
    <m/>
    <x v="79"/>
    <n v="20"/>
    <n v="3015268"/>
    <n v="3416"/>
    <n v="224"/>
    <n v="51"/>
    <n v="3"/>
    <m/>
    <m/>
  </r>
  <r>
    <s v="Centro-Oeste"/>
    <x v="27"/>
    <m/>
    <s v="53"/>
    <m/>
    <m/>
    <m/>
    <x v="80"/>
    <n v="20"/>
    <n v="3015268"/>
    <n v="3787"/>
    <n v="371"/>
    <n v="55"/>
    <n v="4"/>
    <m/>
    <m/>
  </r>
  <r>
    <s v="Centro-Oeste"/>
    <x v="27"/>
    <m/>
    <s v="53"/>
    <m/>
    <m/>
    <m/>
    <x v="81"/>
    <n v="20"/>
    <n v="3015268"/>
    <n v="4140"/>
    <n v="353"/>
    <n v="56"/>
    <n v="1"/>
    <m/>
    <m/>
  </r>
  <r>
    <s v="Centro-Oeste"/>
    <x v="27"/>
    <m/>
    <s v="53"/>
    <m/>
    <m/>
    <m/>
    <x v="82"/>
    <n v="21"/>
    <n v="3015268"/>
    <n v="4368"/>
    <n v="228"/>
    <n v="59"/>
    <n v="3"/>
    <m/>
    <m/>
  </r>
  <r>
    <s v="Centro-Oeste"/>
    <x v="27"/>
    <m/>
    <s v="53"/>
    <m/>
    <m/>
    <m/>
    <x v="83"/>
    <n v="21"/>
    <n v="3015268"/>
    <n v="4619"/>
    <n v="251"/>
    <n v="66"/>
    <n v="7"/>
    <m/>
    <m/>
  </r>
  <r>
    <s v="Centro-Oeste"/>
    <x v="27"/>
    <m/>
    <s v="53"/>
    <m/>
    <m/>
    <m/>
    <x v="84"/>
    <n v="21"/>
    <n v="3015268"/>
    <n v="4853"/>
    <n v="234"/>
    <n v="72"/>
    <n v="6"/>
    <m/>
    <m/>
  </r>
  <r>
    <s v="Centro-Oeste"/>
    <x v="27"/>
    <m/>
    <s v="53"/>
    <m/>
    <m/>
    <m/>
    <x v="85"/>
    <n v="21"/>
    <n v="3015268"/>
    <n v="5161"/>
    <n v="308"/>
    <n v="77"/>
    <n v="5"/>
    <m/>
    <m/>
  </r>
  <r>
    <s v="Centro-Oeste"/>
    <x v="27"/>
    <m/>
    <s v="53"/>
    <m/>
    <m/>
    <m/>
    <x v="86"/>
    <n v="21"/>
    <n v="3015268"/>
    <n v="5542"/>
    <n v="381"/>
    <n v="84"/>
    <n v="7"/>
    <m/>
    <m/>
  </r>
  <r>
    <s v="Centro-Oeste"/>
    <x v="27"/>
    <m/>
    <s v="53"/>
    <m/>
    <m/>
    <m/>
    <x v="87"/>
    <n v="21"/>
    <n v="3015268"/>
    <n v="5948"/>
    <n v="406"/>
    <n v="90"/>
    <n v="6"/>
    <m/>
    <m/>
  </r>
  <r>
    <s v="Centro-Oeste"/>
    <x v="27"/>
    <m/>
    <s v="53"/>
    <m/>
    <m/>
    <m/>
    <x v="88"/>
    <n v="21"/>
    <n v="3015268"/>
    <n v="6251"/>
    <n v="303"/>
    <n v="95"/>
    <n v="5"/>
    <m/>
    <m/>
  </r>
  <r>
    <s v="Centro-Oeste"/>
    <x v="27"/>
    <m/>
    <s v="53"/>
    <m/>
    <m/>
    <m/>
    <x v="89"/>
    <n v="22"/>
    <n v="3015268"/>
    <n v="6638"/>
    <n v="387"/>
    <n v="104"/>
    <n v="9"/>
    <m/>
    <m/>
  </r>
  <r>
    <s v="Centro-Oeste"/>
    <x v="27"/>
    <m/>
    <s v="53"/>
    <m/>
    <m/>
    <m/>
    <x v="90"/>
    <n v="22"/>
    <n v="3015268"/>
    <n v="6930"/>
    <n v="292"/>
    <n v="114"/>
    <n v="10"/>
    <m/>
    <m/>
  </r>
  <r>
    <s v="Centro-Oeste"/>
    <x v="27"/>
    <m/>
    <s v="53"/>
    <m/>
    <m/>
    <m/>
    <x v="91"/>
    <n v="22"/>
    <n v="3015268"/>
    <n v="7210"/>
    <n v="280"/>
    <n v="124"/>
    <n v="10"/>
    <m/>
    <m/>
  </r>
  <r>
    <s v="Centro-Oeste"/>
    <x v="27"/>
    <m/>
    <s v="53"/>
    <m/>
    <m/>
    <m/>
    <x v="92"/>
    <n v="22"/>
    <n v="3015268"/>
    <n v="7761"/>
    <n v="551"/>
    <n v="133"/>
    <n v="9"/>
    <m/>
    <m/>
  </r>
  <r>
    <s v="Centro-Oeste"/>
    <x v="27"/>
    <m/>
    <s v="53"/>
    <m/>
    <m/>
    <m/>
    <x v="93"/>
    <n v="22"/>
    <n v="3015268"/>
    <n v="8300"/>
    <n v="539"/>
    <n v="142"/>
    <n v="9"/>
    <m/>
    <m/>
  </r>
  <r>
    <s v="Centro-Oeste"/>
    <x v="27"/>
    <m/>
    <s v="53"/>
    <m/>
    <m/>
    <m/>
    <x v="94"/>
    <n v="22"/>
    <n v="3015268"/>
    <n v="8722"/>
    <n v="422"/>
    <n v="154"/>
    <n v="12"/>
    <m/>
    <m/>
  </r>
  <r>
    <s v="Centro-Oeste"/>
    <x v="27"/>
    <m/>
    <s v="53"/>
    <m/>
    <m/>
    <m/>
    <x v="95"/>
    <n v="22"/>
    <n v="3015268"/>
    <n v="9474"/>
    <n v="752"/>
    <n v="162"/>
    <n v="8"/>
    <m/>
    <m/>
  </r>
  <r>
    <s v="Centro-Oeste"/>
    <x v="27"/>
    <m/>
    <s v="53"/>
    <m/>
    <m/>
    <m/>
    <x v="96"/>
    <n v="23"/>
    <n v="3015268"/>
    <n v="9780"/>
    <n v="306"/>
    <n v="170"/>
    <n v="8"/>
    <m/>
    <m/>
  </r>
  <r>
    <s v="Centro-Oeste"/>
    <x v="27"/>
    <m/>
    <s v="53"/>
    <m/>
    <m/>
    <m/>
    <x v="97"/>
    <n v="23"/>
    <n v="3015268"/>
    <n v="10510"/>
    <n v="730"/>
    <n v="171"/>
    <n v="1"/>
    <m/>
    <m/>
  </r>
  <r>
    <s v="Centro-Oeste"/>
    <x v="27"/>
    <m/>
    <s v="53"/>
    <m/>
    <m/>
    <m/>
    <x v="98"/>
    <n v="23"/>
    <n v="3015268"/>
    <n v="11256"/>
    <n v="746"/>
    <n v="177"/>
    <n v="6"/>
    <m/>
    <m/>
  </r>
  <r>
    <s v="Centro-Oeste"/>
    <x v="27"/>
    <m/>
    <s v="53"/>
    <m/>
    <m/>
    <m/>
    <x v="99"/>
    <n v="23"/>
    <n v="3015268"/>
    <n v="12020"/>
    <n v="764"/>
    <n v="191"/>
    <n v="14"/>
    <m/>
    <m/>
  </r>
  <r>
    <s v="Centro-Oeste"/>
    <x v="27"/>
    <m/>
    <s v="53"/>
    <m/>
    <m/>
    <m/>
    <x v="100"/>
    <n v="23"/>
    <n v="3015268"/>
    <n v="12923"/>
    <n v="903"/>
    <n v="196"/>
    <n v="5"/>
    <m/>
    <m/>
  </r>
  <r>
    <s v="Centro-Oeste"/>
    <x v="27"/>
    <m/>
    <s v="53"/>
    <m/>
    <m/>
    <m/>
    <x v="101"/>
    <n v="23"/>
    <n v="3015268"/>
    <n v="14208"/>
    <n v="1285"/>
    <n v="202"/>
    <n v="6"/>
    <m/>
    <m/>
  </r>
  <r>
    <s v="Centro-Oeste"/>
    <x v="27"/>
    <m/>
    <s v="53"/>
    <m/>
    <m/>
    <m/>
    <x v="102"/>
    <n v="23"/>
    <n v="3015268"/>
    <n v="15850"/>
    <n v="1642"/>
    <n v="208"/>
    <n v="6"/>
    <m/>
    <m/>
  </r>
  <r>
    <s v="Centro-Oeste"/>
    <x v="27"/>
    <m/>
    <s v="53"/>
    <m/>
    <m/>
    <m/>
    <x v="103"/>
    <n v="24"/>
    <n v="3015268"/>
    <n v="16623"/>
    <n v="773"/>
    <n v="214"/>
    <n v="6"/>
    <m/>
    <m/>
  </r>
  <r>
    <s v="Centro-Oeste"/>
    <x v="27"/>
    <m/>
    <s v="53"/>
    <m/>
    <m/>
    <m/>
    <x v="104"/>
    <n v="24"/>
    <n v="3015268"/>
    <n v="16629"/>
    <n v="6"/>
    <n v="214"/>
    <n v="0"/>
    <m/>
    <m/>
  </r>
  <r>
    <s v="Centro-Oeste"/>
    <x v="27"/>
    <m/>
    <s v="53"/>
    <m/>
    <m/>
    <m/>
    <x v="105"/>
    <n v="24"/>
    <n v="3015268"/>
    <n v="18090"/>
    <n v="1461"/>
    <n v="236"/>
    <n v="22"/>
    <m/>
    <m/>
  </r>
  <r>
    <s v="Centro-Oeste"/>
    <x v="27"/>
    <m/>
    <s v="53"/>
    <m/>
    <m/>
    <m/>
    <x v="106"/>
    <n v="24"/>
    <n v="3015268"/>
    <n v="19433"/>
    <n v="1343"/>
    <n v="256"/>
    <n v="20"/>
    <m/>
    <m/>
  </r>
  <r>
    <s v="Centro-Oeste"/>
    <x v="27"/>
    <m/>
    <s v="53"/>
    <m/>
    <m/>
    <m/>
    <x v="107"/>
    <n v="24"/>
    <n v="3015268"/>
    <n v="20507"/>
    <n v="1074"/>
    <n v="274"/>
    <n v="18"/>
    <m/>
    <m/>
  </r>
  <r>
    <s v="Centro-Oeste"/>
    <x v="27"/>
    <m/>
    <s v="53"/>
    <m/>
    <m/>
    <m/>
    <x v="108"/>
    <n v="24"/>
    <n v="3015268"/>
    <n v="21396"/>
    <n v="889"/>
    <n v="282"/>
    <n v="8"/>
    <m/>
    <m/>
  </r>
  <r>
    <s v="Centro-Oeste"/>
    <x v="27"/>
    <m/>
    <s v="53"/>
    <m/>
    <m/>
    <m/>
    <x v="109"/>
    <n v="24"/>
    <n v="3015268"/>
    <n v="21959"/>
    <n v="563"/>
    <n v="293"/>
    <n v="11"/>
    <m/>
    <m/>
  </r>
  <r>
    <s v="Centro-Oeste"/>
    <x v="27"/>
    <m/>
    <s v="53"/>
    <m/>
    <m/>
    <m/>
    <x v="110"/>
    <n v="25"/>
    <n v="3015268"/>
    <n v="22871"/>
    <n v="912"/>
    <n v="304"/>
    <n v="11"/>
    <m/>
    <m/>
  </r>
  <r>
    <s v="Centro-Oeste"/>
    <x v="27"/>
    <m/>
    <s v="53"/>
    <m/>
    <m/>
    <m/>
    <x v="111"/>
    <n v="25"/>
    <n v="3015268"/>
    <n v="23684"/>
    <n v="813"/>
    <n v="319"/>
    <n v="15"/>
    <m/>
    <m/>
  </r>
  <r>
    <s v="Centro-Oeste"/>
    <x v="27"/>
    <m/>
    <s v="53"/>
    <m/>
    <m/>
    <m/>
    <x v="112"/>
    <n v="25"/>
    <n v="3015268"/>
    <n v="25380"/>
    <n v="1696"/>
    <n v="348"/>
    <n v="29"/>
    <m/>
    <m/>
  </r>
  <r>
    <s v="Centro-Oeste"/>
    <x v="27"/>
    <m/>
    <s v="53"/>
    <m/>
    <m/>
    <m/>
    <x v="113"/>
    <n v="25"/>
    <n v="3015268"/>
    <n v="27140"/>
    <n v="1760"/>
    <n v="365"/>
    <n v="17"/>
    <m/>
    <m/>
  </r>
  <r>
    <s v="Centro-Oeste"/>
    <x v="27"/>
    <m/>
    <s v="53"/>
    <m/>
    <m/>
    <m/>
    <x v="114"/>
    <n v="25"/>
    <n v="3015268"/>
    <n v="28521"/>
    <n v="1381"/>
    <n v="379"/>
    <n v="14"/>
    <m/>
    <m/>
  </r>
  <r>
    <s v="Centro-Oeste"/>
    <x v="27"/>
    <m/>
    <s v="53"/>
    <m/>
    <m/>
    <m/>
    <x v="115"/>
    <n v="25"/>
    <n v="3015268"/>
    <n v="30902"/>
    <n v="2381"/>
    <n v="396"/>
    <n v="17"/>
    <m/>
    <m/>
  </r>
  <r>
    <s v="Centro-Oeste"/>
    <x v="27"/>
    <m/>
    <s v="53"/>
    <m/>
    <m/>
    <m/>
    <x v="116"/>
    <n v="25"/>
    <n v="3015268"/>
    <n v="32238"/>
    <n v="1336"/>
    <n v="404"/>
    <n v="8"/>
    <m/>
    <m/>
  </r>
  <r>
    <s v="Centro-Oeste"/>
    <x v="27"/>
    <m/>
    <s v="53"/>
    <m/>
    <m/>
    <m/>
    <x v="117"/>
    <n v="26"/>
    <n v="3015268"/>
    <n v="33227"/>
    <n v="989"/>
    <n v="423"/>
    <n v="19"/>
    <m/>
    <m/>
  </r>
  <r>
    <s v="Centro-Oeste"/>
    <x v="27"/>
    <m/>
    <s v="53"/>
    <m/>
    <m/>
    <m/>
    <x v="118"/>
    <n v="26"/>
    <n v="3015268"/>
    <n v="34148"/>
    <n v="921"/>
    <n v="449"/>
    <n v="26"/>
    <m/>
    <m/>
  </r>
  <r>
    <s v="Centro-Oeste"/>
    <x v="27"/>
    <m/>
    <s v="53"/>
    <m/>
    <m/>
    <m/>
    <x v="119"/>
    <n v="26"/>
    <n v="3015268"/>
    <n v="35368"/>
    <n v="1220"/>
    <n v="475"/>
    <n v="26"/>
    <m/>
    <m/>
  </r>
  <r>
    <s v="Centro-Oeste"/>
    <x v="27"/>
    <m/>
    <s v="53"/>
    <m/>
    <m/>
    <m/>
    <x v="120"/>
    <n v="26"/>
    <n v="3015268"/>
    <n v="37254"/>
    <n v="1886"/>
    <n v="495"/>
    <n v="20"/>
    <m/>
    <m/>
  </r>
  <r>
    <s v="Centro-Oeste"/>
    <x v="27"/>
    <m/>
    <s v="53"/>
    <m/>
    <m/>
    <m/>
    <x v="121"/>
    <n v="26"/>
    <n v="3015268"/>
    <n v="38871"/>
    <n v="1617"/>
    <n v="509"/>
    <n v="14"/>
    <m/>
    <m/>
  </r>
  <r>
    <s v="Centro-Oeste"/>
    <x v="27"/>
    <m/>
    <s v="53"/>
    <m/>
    <m/>
    <m/>
    <x v="122"/>
    <n v="26"/>
    <n v="3015268"/>
    <n v="41326"/>
    <n v="2455"/>
    <n v="532"/>
    <n v="23"/>
    <m/>
    <m/>
  </r>
  <r>
    <s v="Centro-Oeste"/>
    <x v="27"/>
    <m/>
    <s v="53"/>
    <m/>
    <m/>
    <m/>
    <x v="123"/>
    <n v="26"/>
    <n v="3015268"/>
    <n v="42766"/>
    <n v="1440"/>
    <n v="537"/>
    <n v="5"/>
    <m/>
    <m/>
  </r>
  <r>
    <s v="Centro-Oeste"/>
    <x v="27"/>
    <m/>
    <s v="53"/>
    <m/>
    <m/>
    <m/>
    <x v="124"/>
    <n v="27"/>
    <n v="3015268"/>
    <n v="44905"/>
    <n v="2139"/>
    <n v="548"/>
    <n v="11"/>
    <m/>
    <m/>
  </r>
  <r>
    <s v="Centro-Oeste"/>
    <x v="27"/>
    <m/>
    <s v="53"/>
    <m/>
    <m/>
    <m/>
    <x v="125"/>
    <n v="27"/>
    <n v="3015268"/>
    <n v="47071"/>
    <n v="2166"/>
    <n v="559"/>
    <n v="11"/>
    <m/>
    <m/>
  </r>
  <r>
    <s v="Centro-Oeste"/>
    <x v="27"/>
    <m/>
    <s v="53"/>
    <m/>
    <m/>
    <m/>
    <x v="126"/>
    <n v="27"/>
    <n v="3015268"/>
    <n v="49218"/>
    <n v="2147"/>
    <n v="587"/>
    <n v="28"/>
    <m/>
    <m/>
  </r>
  <r>
    <s v="Centro-Oeste"/>
    <x v="27"/>
    <m/>
    <s v="53"/>
    <m/>
    <m/>
    <m/>
    <x v="127"/>
    <n v="27"/>
    <n v="3015268"/>
    <n v="50676"/>
    <n v="1458"/>
    <n v="620"/>
    <n v="33"/>
    <m/>
    <m/>
  </r>
  <r>
    <s v="Centro-Oeste"/>
    <x v="27"/>
    <m/>
    <s v="53"/>
    <m/>
    <m/>
    <m/>
    <x v="128"/>
    <n v="27"/>
    <n v="3015268"/>
    <n v="52281"/>
    <n v="1605"/>
    <n v="631"/>
    <n v="11"/>
    <m/>
    <m/>
  </r>
  <r>
    <s v="Centro-Oeste"/>
    <x v="27"/>
    <m/>
    <s v="53"/>
    <m/>
    <m/>
    <m/>
    <x v="129"/>
    <n v="27"/>
    <n v="3015268"/>
    <n v="53996"/>
    <n v="1715"/>
    <n v="643"/>
    <n v="12"/>
    <m/>
    <m/>
  </r>
  <r>
    <s v="Centro-Oeste"/>
    <x v="27"/>
    <m/>
    <s v="53"/>
    <m/>
    <m/>
    <m/>
    <x v="130"/>
    <n v="27"/>
    <n v="3015268"/>
    <n v="55760"/>
    <n v="1764"/>
    <n v="671"/>
    <n v="28"/>
    <m/>
    <m/>
  </r>
  <r>
    <s v="Centro-Oeste"/>
    <x v="27"/>
    <m/>
    <s v="53"/>
    <m/>
    <m/>
    <m/>
    <x v="131"/>
    <n v="28"/>
    <n v="3015268"/>
    <n v="57854"/>
    <n v="2094"/>
    <n v="699"/>
    <n v="28"/>
    <m/>
    <m/>
  </r>
  <r>
    <s v="Centro-Oeste"/>
    <x v="27"/>
    <m/>
    <s v="53"/>
    <m/>
    <m/>
    <m/>
    <x v="132"/>
    <n v="28"/>
    <n v="3015268"/>
    <n v="60383"/>
    <n v="2529"/>
    <n v="726"/>
    <n v="27"/>
    <m/>
    <m/>
  </r>
  <r>
    <s v="Centro-Oeste"/>
    <x v="27"/>
    <m/>
    <s v="53"/>
    <m/>
    <m/>
    <m/>
    <x v="133"/>
    <n v="28"/>
    <n v="3015268"/>
    <n v="62694"/>
    <n v="2311"/>
    <n v="767"/>
    <n v="41"/>
    <m/>
    <m/>
  </r>
  <r>
    <s v="Centro-Oeste"/>
    <x v="27"/>
    <m/>
    <s v="53"/>
    <m/>
    <m/>
    <m/>
    <x v="134"/>
    <n v="28"/>
    <n v="3015268"/>
    <n v="64314"/>
    <n v="1620"/>
    <n v="801"/>
    <n v="34"/>
    <m/>
    <m/>
  </r>
  <r>
    <s v="Norte"/>
    <x v="1"/>
    <m/>
    <s v="11"/>
    <n v="110000"/>
    <m/>
    <m/>
    <x v="31"/>
    <n v="13"/>
    <m/>
    <n v="0"/>
    <n v="0"/>
    <n v="0"/>
    <n v="0"/>
    <m/>
    <m/>
  </r>
  <r>
    <s v="Norte"/>
    <x v="1"/>
    <m/>
    <s v="11"/>
    <n v="110000"/>
    <m/>
    <m/>
    <x v="32"/>
    <n v="13"/>
    <m/>
    <n v="0"/>
    <n v="0"/>
    <n v="0"/>
    <n v="0"/>
    <m/>
    <m/>
  </r>
  <r>
    <s v="Norte"/>
    <x v="1"/>
    <m/>
    <s v="11"/>
    <n v="110000"/>
    <m/>
    <m/>
    <x v="33"/>
    <n v="14"/>
    <m/>
    <n v="0"/>
    <n v="0"/>
    <n v="0"/>
    <n v="0"/>
    <m/>
    <m/>
  </r>
  <r>
    <s v="Norte"/>
    <x v="1"/>
    <m/>
    <s v="11"/>
    <n v="110000"/>
    <m/>
    <m/>
    <x v="34"/>
    <n v="14"/>
    <m/>
    <n v="0"/>
    <n v="0"/>
    <n v="0"/>
    <n v="0"/>
    <m/>
    <m/>
  </r>
  <r>
    <s v="Norte"/>
    <x v="1"/>
    <m/>
    <s v="11"/>
    <n v="110000"/>
    <m/>
    <m/>
    <x v="35"/>
    <n v="14"/>
    <m/>
    <n v="0"/>
    <n v="0"/>
    <n v="0"/>
    <n v="0"/>
    <m/>
    <m/>
  </r>
  <r>
    <s v="Norte"/>
    <x v="1"/>
    <m/>
    <s v="11"/>
    <n v="110000"/>
    <m/>
    <m/>
    <x v="36"/>
    <n v="14"/>
    <m/>
    <n v="0"/>
    <n v="0"/>
    <n v="0"/>
    <n v="0"/>
    <m/>
    <m/>
  </r>
  <r>
    <s v="Norte"/>
    <x v="1"/>
    <m/>
    <s v="11"/>
    <n v="110000"/>
    <m/>
    <m/>
    <x v="37"/>
    <n v="14"/>
    <m/>
    <n v="0"/>
    <n v="0"/>
    <n v="0"/>
    <n v="0"/>
    <m/>
    <m/>
  </r>
  <r>
    <s v="Norte"/>
    <x v="1"/>
    <m/>
    <s v="11"/>
    <n v="110000"/>
    <m/>
    <m/>
    <x v="38"/>
    <n v="14"/>
    <m/>
    <n v="0"/>
    <n v="0"/>
    <n v="0"/>
    <n v="0"/>
    <m/>
    <m/>
  </r>
  <r>
    <s v="Norte"/>
    <x v="1"/>
    <m/>
    <s v="11"/>
    <n v="110000"/>
    <m/>
    <m/>
    <x v="39"/>
    <n v="14"/>
    <m/>
    <n v="0"/>
    <n v="0"/>
    <n v="0"/>
    <n v="0"/>
    <m/>
    <m/>
  </r>
  <r>
    <s v="Norte"/>
    <x v="1"/>
    <m/>
    <s v="11"/>
    <n v="110000"/>
    <m/>
    <m/>
    <x v="40"/>
    <n v="15"/>
    <m/>
    <n v="0"/>
    <n v="0"/>
    <n v="0"/>
    <n v="0"/>
    <m/>
    <m/>
  </r>
  <r>
    <s v="Norte"/>
    <x v="1"/>
    <m/>
    <s v="11"/>
    <n v="110000"/>
    <m/>
    <m/>
    <x v="41"/>
    <n v="15"/>
    <m/>
    <n v="0"/>
    <n v="0"/>
    <n v="0"/>
    <n v="0"/>
    <m/>
    <m/>
  </r>
  <r>
    <s v="Norte"/>
    <x v="1"/>
    <m/>
    <s v="11"/>
    <n v="110000"/>
    <m/>
    <m/>
    <x v="42"/>
    <n v="15"/>
    <m/>
    <n v="0"/>
    <n v="0"/>
    <n v="0"/>
    <n v="0"/>
    <m/>
    <m/>
  </r>
  <r>
    <s v="Norte"/>
    <x v="1"/>
    <m/>
    <s v="11"/>
    <n v="110000"/>
    <m/>
    <m/>
    <x v="43"/>
    <n v="15"/>
    <m/>
    <n v="0"/>
    <n v="0"/>
    <n v="0"/>
    <n v="0"/>
    <m/>
    <m/>
  </r>
  <r>
    <s v="Norte"/>
    <x v="1"/>
    <m/>
    <s v="11"/>
    <n v="110000"/>
    <m/>
    <m/>
    <x v="44"/>
    <n v="15"/>
    <m/>
    <n v="0"/>
    <n v="0"/>
    <n v="0"/>
    <n v="0"/>
    <m/>
    <m/>
  </r>
  <r>
    <s v="Norte"/>
    <x v="1"/>
    <m/>
    <s v="11"/>
    <n v="110000"/>
    <m/>
    <m/>
    <x v="45"/>
    <n v="15"/>
    <m/>
    <n v="0"/>
    <n v="0"/>
    <n v="0"/>
    <n v="0"/>
    <m/>
    <m/>
  </r>
  <r>
    <s v="Norte"/>
    <x v="1"/>
    <m/>
    <s v="11"/>
    <n v="110000"/>
    <m/>
    <m/>
    <x v="46"/>
    <n v="15"/>
    <m/>
    <n v="0"/>
    <n v="0"/>
    <n v="0"/>
    <n v="0"/>
    <m/>
    <m/>
  </r>
  <r>
    <s v="Norte"/>
    <x v="1"/>
    <m/>
    <s v="11"/>
    <n v="110000"/>
    <m/>
    <m/>
    <x v="47"/>
    <n v="16"/>
    <m/>
    <n v="0"/>
    <n v="0"/>
    <n v="0"/>
    <n v="0"/>
    <m/>
    <m/>
  </r>
  <r>
    <s v="Norte"/>
    <x v="1"/>
    <m/>
    <s v="11"/>
    <n v="110000"/>
    <m/>
    <m/>
    <x v="48"/>
    <n v="16"/>
    <m/>
    <n v="0"/>
    <n v="0"/>
    <n v="0"/>
    <n v="0"/>
    <m/>
    <m/>
  </r>
  <r>
    <s v="Norte"/>
    <x v="1"/>
    <m/>
    <s v="11"/>
    <n v="110000"/>
    <m/>
    <m/>
    <x v="49"/>
    <n v="16"/>
    <m/>
    <n v="0"/>
    <n v="0"/>
    <n v="0"/>
    <n v="0"/>
    <m/>
    <m/>
  </r>
  <r>
    <s v="Norte"/>
    <x v="1"/>
    <m/>
    <s v="11"/>
    <n v="110000"/>
    <m/>
    <m/>
    <x v="50"/>
    <n v="16"/>
    <m/>
    <n v="0"/>
    <n v="0"/>
    <n v="0"/>
    <n v="0"/>
    <m/>
    <m/>
  </r>
  <r>
    <s v="Norte"/>
    <x v="1"/>
    <m/>
    <s v="11"/>
    <n v="110000"/>
    <m/>
    <m/>
    <x v="51"/>
    <n v="16"/>
    <m/>
    <n v="0"/>
    <n v="0"/>
    <n v="0"/>
    <n v="0"/>
    <m/>
    <m/>
  </r>
  <r>
    <s v="Norte"/>
    <x v="1"/>
    <m/>
    <s v="11"/>
    <n v="110000"/>
    <m/>
    <m/>
    <x v="52"/>
    <n v="16"/>
    <m/>
    <n v="0"/>
    <n v="0"/>
    <n v="0"/>
    <n v="0"/>
    <m/>
    <m/>
  </r>
  <r>
    <s v="Norte"/>
    <x v="1"/>
    <m/>
    <s v="11"/>
    <n v="110000"/>
    <m/>
    <m/>
    <x v="53"/>
    <n v="16"/>
    <m/>
    <n v="0"/>
    <n v="0"/>
    <n v="0"/>
    <n v="0"/>
    <m/>
    <m/>
  </r>
  <r>
    <s v="Norte"/>
    <x v="1"/>
    <m/>
    <s v="11"/>
    <n v="110000"/>
    <m/>
    <m/>
    <x v="54"/>
    <n v="17"/>
    <m/>
    <n v="0"/>
    <n v="0"/>
    <n v="0"/>
    <n v="0"/>
    <m/>
    <m/>
  </r>
  <r>
    <s v="Norte"/>
    <x v="1"/>
    <m/>
    <s v="11"/>
    <n v="110000"/>
    <m/>
    <m/>
    <x v="55"/>
    <n v="17"/>
    <m/>
    <n v="0"/>
    <n v="0"/>
    <n v="0"/>
    <n v="0"/>
    <m/>
    <m/>
  </r>
  <r>
    <s v="Norte"/>
    <x v="1"/>
    <m/>
    <s v="11"/>
    <n v="110000"/>
    <m/>
    <m/>
    <x v="56"/>
    <n v="17"/>
    <m/>
    <n v="0"/>
    <n v="0"/>
    <n v="0"/>
    <n v="0"/>
    <m/>
    <m/>
  </r>
  <r>
    <s v="Norte"/>
    <x v="1"/>
    <m/>
    <s v="11"/>
    <n v="110000"/>
    <m/>
    <m/>
    <x v="57"/>
    <n v="17"/>
    <m/>
    <n v="0"/>
    <n v="0"/>
    <n v="0"/>
    <n v="0"/>
    <m/>
    <m/>
  </r>
  <r>
    <s v="Norte"/>
    <x v="1"/>
    <m/>
    <s v="11"/>
    <n v="110000"/>
    <m/>
    <m/>
    <x v="58"/>
    <n v="17"/>
    <m/>
    <n v="7"/>
    <n v="7"/>
    <n v="0"/>
    <n v="0"/>
    <m/>
    <m/>
  </r>
  <r>
    <s v="Norte"/>
    <x v="1"/>
    <m/>
    <s v="11"/>
    <n v="110000"/>
    <m/>
    <m/>
    <x v="59"/>
    <n v="17"/>
    <m/>
    <n v="0"/>
    <n v="-7"/>
    <n v="0"/>
    <n v="0"/>
    <m/>
    <m/>
  </r>
  <r>
    <s v="Norte"/>
    <x v="1"/>
    <m/>
    <s v="11"/>
    <n v="110000"/>
    <m/>
    <m/>
    <x v="60"/>
    <n v="17"/>
    <m/>
    <n v="0"/>
    <n v="0"/>
    <n v="0"/>
    <n v="0"/>
    <m/>
    <m/>
  </r>
  <r>
    <s v="Norte"/>
    <x v="1"/>
    <m/>
    <s v="11"/>
    <n v="110000"/>
    <m/>
    <m/>
    <x v="61"/>
    <n v="18"/>
    <m/>
    <n v="0"/>
    <n v="0"/>
    <n v="0"/>
    <n v="0"/>
    <m/>
    <m/>
  </r>
  <r>
    <s v="Norte"/>
    <x v="1"/>
    <m/>
    <s v="11"/>
    <n v="110000"/>
    <m/>
    <m/>
    <x v="62"/>
    <n v="18"/>
    <m/>
    <n v="0"/>
    <n v="0"/>
    <n v="0"/>
    <n v="0"/>
    <m/>
    <m/>
  </r>
  <r>
    <s v="Norte"/>
    <x v="1"/>
    <m/>
    <s v="11"/>
    <n v="110000"/>
    <m/>
    <m/>
    <x v="63"/>
    <n v="18"/>
    <m/>
    <n v="0"/>
    <n v="0"/>
    <n v="0"/>
    <n v="0"/>
    <m/>
    <m/>
  </r>
  <r>
    <s v="Norte"/>
    <x v="1"/>
    <m/>
    <s v="11"/>
    <n v="110000"/>
    <m/>
    <m/>
    <x v="64"/>
    <n v="18"/>
    <m/>
    <n v="0"/>
    <n v="0"/>
    <n v="0"/>
    <n v="0"/>
    <m/>
    <m/>
  </r>
  <r>
    <s v="Norte"/>
    <x v="1"/>
    <m/>
    <s v="11"/>
    <n v="110000"/>
    <m/>
    <m/>
    <x v="65"/>
    <n v="18"/>
    <m/>
    <n v="4"/>
    <n v="4"/>
    <n v="0"/>
    <n v="0"/>
    <m/>
    <m/>
  </r>
  <r>
    <s v="Norte"/>
    <x v="1"/>
    <m/>
    <s v="11"/>
    <n v="110000"/>
    <m/>
    <m/>
    <x v="66"/>
    <n v="18"/>
    <m/>
    <n v="0"/>
    <n v="-4"/>
    <n v="0"/>
    <n v="0"/>
    <m/>
    <m/>
  </r>
  <r>
    <s v="Norte"/>
    <x v="1"/>
    <m/>
    <s v="11"/>
    <n v="110000"/>
    <m/>
    <m/>
    <x v="67"/>
    <n v="18"/>
    <m/>
    <n v="0"/>
    <n v="0"/>
    <n v="0"/>
    <n v="0"/>
    <m/>
    <m/>
  </r>
  <r>
    <s v="Norte"/>
    <x v="1"/>
    <m/>
    <s v="11"/>
    <n v="110000"/>
    <m/>
    <m/>
    <x v="68"/>
    <n v="19"/>
    <m/>
    <n v="0"/>
    <n v="0"/>
    <n v="0"/>
    <n v="0"/>
    <m/>
    <m/>
  </r>
  <r>
    <s v="Norte"/>
    <x v="1"/>
    <m/>
    <s v="11"/>
    <n v="110000"/>
    <m/>
    <m/>
    <x v="69"/>
    <n v="19"/>
    <m/>
    <n v="0"/>
    <n v="0"/>
    <n v="0"/>
    <n v="0"/>
    <m/>
    <m/>
  </r>
  <r>
    <s v="Norte"/>
    <x v="1"/>
    <m/>
    <s v="11"/>
    <n v="110000"/>
    <m/>
    <m/>
    <x v="70"/>
    <n v="19"/>
    <m/>
    <n v="0"/>
    <n v="0"/>
    <n v="0"/>
    <n v="0"/>
    <m/>
    <m/>
  </r>
  <r>
    <s v="Norte"/>
    <x v="1"/>
    <m/>
    <s v="11"/>
    <n v="110000"/>
    <m/>
    <m/>
    <x v="71"/>
    <n v="19"/>
    <m/>
    <n v="0"/>
    <n v="0"/>
    <n v="0"/>
    <n v="0"/>
    <m/>
    <m/>
  </r>
  <r>
    <s v="Norte"/>
    <x v="1"/>
    <m/>
    <s v="11"/>
    <n v="110000"/>
    <m/>
    <m/>
    <x v="72"/>
    <n v="19"/>
    <m/>
    <n v="0"/>
    <n v="0"/>
    <n v="0"/>
    <n v="0"/>
    <m/>
    <m/>
  </r>
  <r>
    <s v="Norte"/>
    <x v="1"/>
    <m/>
    <s v="11"/>
    <n v="110000"/>
    <m/>
    <m/>
    <x v="73"/>
    <n v="19"/>
    <m/>
    <n v="0"/>
    <n v="0"/>
    <n v="0"/>
    <n v="0"/>
    <m/>
    <m/>
  </r>
  <r>
    <s v="Norte"/>
    <x v="1"/>
    <m/>
    <s v="11"/>
    <n v="110000"/>
    <m/>
    <m/>
    <x v="74"/>
    <n v="19"/>
    <m/>
    <n v="0"/>
    <n v="0"/>
    <n v="0"/>
    <n v="0"/>
    <m/>
    <m/>
  </r>
  <r>
    <s v="Norte"/>
    <x v="1"/>
    <m/>
    <s v="11"/>
    <n v="110000"/>
    <m/>
    <m/>
    <x v="75"/>
    <n v="20"/>
    <m/>
    <n v="0"/>
    <n v="0"/>
    <n v="0"/>
    <n v="0"/>
    <m/>
    <m/>
  </r>
  <r>
    <s v="Norte"/>
    <x v="1"/>
    <m/>
    <s v="11"/>
    <n v="110000"/>
    <m/>
    <m/>
    <x v="76"/>
    <n v="20"/>
    <m/>
    <n v="0"/>
    <n v="0"/>
    <n v="0"/>
    <n v="0"/>
    <m/>
    <m/>
  </r>
  <r>
    <s v="Norte"/>
    <x v="1"/>
    <m/>
    <s v="11"/>
    <n v="110000"/>
    <m/>
    <m/>
    <x v="77"/>
    <n v="20"/>
    <m/>
    <n v="0"/>
    <n v="0"/>
    <n v="0"/>
    <n v="0"/>
    <m/>
    <m/>
  </r>
  <r>
    <s v="Norte"/>
    <x v="1"/>
    <m/>
    <s v="11"/>
    <n v="110000"/>
    <m/>
    <m/>
    <x v="78"/>
    <n v="20"/>
    <m/>
    <n v="0"/>
    <n v="0"/>
    <n v="0"/>
    <n v="0"/>
    <m/>
    <m/>
  </r>
  <r>
    <s v="Norte"/>
    <x v="1"/>
    <m/>
    <s v="11"/>
    <n v="110000"/>
    <m/>
    <m/>
    <x v="79"/>
    <n v="20"/>
    <m/>
    <n v="0"/>
    <n v="0"/>
    <n v="0"/>
    <n v="0"/>
    <m/>
    <m/>
  </r>
  <r>
    <s v="Norte"/>
    <x v="1"/>
    <m/>
    <s v="11"/>
    <n v="110000"/>
    <m/>
    <m/>
    <x v="80"/>
    <n v="20"/>
    <m/>
    <n v="0"/>
    <n v="0"/>
    <n v="0"/>
    <n v="0"/>
    <m/>
    <m/>
  </r>
  <r>
    <s v="Norte"/>
    <x v="1"/>
    <m/>
    <s v="11"/>
    <n v="110000"/>
    <m/>
    <m/>
    <x v="81"/>
    <n v="20"/>
    <m/>
    <n v="2"/>
    <n v="2"/>
    <n v="0"/>
    <n v="0"/>
    <m/>
    <m/>
  </r>
  <r>
    <s v="Norte"/>
    <x v="1"/>
    <m/>
    <s v="11"/>
    <n v="110000"/>
    <m/>
    <m/>
    <x v="82"/>
    <n v="21"/>
    <m/>
    <n v="0"/>
    <n v="-2"/>
    <n v="0"/>
    <n v="0"/>
    <m/>
    <m/>
  </r>
  <r>
    <s v="Norte"/>
    <x v="1"/>
    <m/>
    <s v="11"/>
    <n v="110000"/>
    <m/>
    <m/>
    <x v="83"/>
    <n v="21"/>
    <m/>
    <n v="0"/>
    <n v="0"/>
    <n v="0"/>
    <n v="0"/>
    <m/>
    <m/>
  </r>
  <r>
    <s v="Norte"/>
    <x v="1"/>
    <m/>
    <s v="11"/>
    <n v="110000"/>
    <m/>
    <m/>
    <x v="84"/>
    <n v="21"/>
    <m/>
    <n v="0"/>
    <n v="0"/>
    <n v="0"/>
    <n v="0"/>
    <m/>
    <m/>
  </r>
  <r>
    <s v="Norte"/>
    <x v="1"/>
    <m/>
    <s v="11"/>
    <n v="110000"/>
    <m/>
    <m/>
    <x v="85"/>
    <n v="21"/>
    <m/>
    <n v="0"/>
    <n v="0"/>
    <n v="0"/>
    <n v="0"/>
    <m/>
    <m/>
  </r>
  <r>
    <s v="Norte"/>
    <x v="1"/>
    <m/>
    <s v="11"/>
    <n v="110000"/>
    <m/>
    <m/>
    <x v="86"/>
    <n v="21"/>
    <m/>
    <n v="0"/>
    <n v="0"/>
    <n v="0"/>
    <n v="0"/>
    <m/>
    <m/>
  </r>
  <r>
    <s v="Norte"/>
    <x v="1"/>
    <m/>
    <s v="11"/>
    <n v="110000"/>
    <m/>
    <m/>
    <x v="87"/>
    <n v="21"/>
    <m/>
    <n v="0"/>
    <n v="0"/>
    <n v="0"/>
    <n v="0"/>
    <m/>
    <m/>
  </r>
  <r>
    <s v="Norte"/>
    <x v="1"/>
    <m/>
    <s v="11"/>
    <n v="110000"/>
    <m/>
    <m/>
    <x v="88"/>
    <n v="21"/>
    <m/>
    <n v="0"/>
    <n v="0"/>
    <n v="0"/>
    <n v="0"/>
    <m/>
    <m/>
  </r>
  <r>
    <s v="Norte"/>
    <x v="1"/>
    <m/>
    <s v="11"/>
    <n v="110000"/>
    <m/>
    <m/>
    <x v="89"/>
    <n v="22"/>
    <m/>
    <n v="0"/>
    <n v="0"/>
    <n v="0"/>
    <n v="0"/>
    <m/>
    <m/>
  </r>
  <r>
    <s v="Norte"/>
    <x v="1"/>
    <m/>
    <s v="11"/>
    <n v="110000"/>
    <m/>
    <m/>
    <x v="90"/>
    <n v="22"/>
    <m/>
    <n v="0"/>
    <n v="0"/>
    <n v="0"/>
    <n v="0"/>
    <m/>
    <m/>
  </r>
  <r>
    <s v="Norte"/>
    <x v="1"/>
    <m/>
    <s v="11"/>
    <n v="110000"/>
    <m/>
    <m/>
    <x v="91"/>
    <n v="22"/>
    <m/>
    <n v="0"/>
    <n v="0"/>
    <n v="0"/>
    <n v="0"/>
    <m/>
    <m/>
  </r>
  <r>
    <s v="Norte"/>
    <x v="1"/>
    <m/>
    <s v="11"/>
    <n v="110000"/>
    <m/>
    <m/>
    <x v="92"/>
    <n v="22"/>
    <m/>
    <n v="0"/>
    <n v="0"/>
    <n v="0"/>
    <n v="0"/>
    <m/>
    <m/>
  </r>
  <r>
    <s v="Norte"/>
    <x v="1"/>
    <m/>
    <s v="11"/>
    <n v="110000"/>
    <m/>
    <m/>
    <x v="93"/>
    <n v="22"/>
    <m/>
    <n v="0"/>
    <n v="0"/>
    <n v="0"/>
    <n v="0"/>
    <m/>
    <m/>
  </r>
  <r>
    <s v="Norte"/>
    <x v="1"/>
    <m/>
    <s v="11"/>
    <n v="110000"/>
    <m/>
    <m/>
    <x v="94"/>
    <n v="22"/>
    <m/>
    <n v="0"/>
    <n v="0"/>
    <n v="0"/>
    <n v="0"/>
    <m/>
    <m/>
  </r>
  <r>
    <s v="Norte"/>
    <x v="1"/>
    <m/>
    <s v="11"/>
    <n v="110000"/>
    <m/>
    <m/>
    <x v="95"/>
    <n v="22"/>
    <m/>
    <n v="0"/>
    <n v="0"/>
    <n v="0"/>
    <n v="0"/>
    <m/>
    <m/>
  </r>
  <r>
    <s v="Norte"/>
    <x v="1"/>
    <m/>
    <s v="11"/>
    <n v="110000"/>
    <m/>
    <m/>
    <x v="96"/>
    <n v="23"/>
    <m/>
    <n v="0"/>
    <n v="0"/>
    <n v="0"/>
    <n v="0"/>
    <m/>
    <m/>
  </r>
  <r>
    <s v="Norte"/>
    <x v="1"/>
    <m/>
    <s v="11"/>
    <n v="110000"/>
    <m/>
    <m/>
    <x v="97"/>
    <n v="23"/>
    <m/>
    <n v="0"/>
    <n v="0"/>
    <n v="0"/>
    <n v="0"/>
    <m/>
    <m/>
  </r>
  <r>
    <s v="Norte"/>
    <x v="1"/>
    <m/>
    <s v="11"/>
    <n v="110000"/>
    <m/>
    <m/>
    <x v="98"/>
    <n v="23"/>
    <m/>
    <n v="0"/>
    <n v="0"/>
    <n v="0"/>
    <n v="0"/>
    <m/>
    <m/>
  </r>
  <r>
    <s v="Norte"/>
    <x v="1"/>
    <m/>
    <s v="11"/>
    <n v="110000"/>
    <m/>
    <m/>
    <x v="99"/>
    <n v="23"/>
    <m/>
    <n v="0"/>
    <n v="0"/>
    <n v="0"/>
    <n v="0"/>
    <m/>
    <m/>
  </r>
  <r>
    <s v="Norte"/>
    <x v="1"/>
    <m/>
    <s v="11"/>
    <n v="110000"/>
    <m/>
    <m/>
    <x v="100"/>
    <n v="23"/>
    <m/>
    <n v="0"/>
    <n v="0"/>
    <n v="0"/>
    <n v="0"/>
    <m/>
    <m/>
  </r>
  <r>
    <s v="Norte"/>
    <x v="1"/>
    <m/>
    <s v="11"/>
    <n v="110000"/>
    <m/>
    <m/>
    <x v="101"/>
    <n v="23"/>
    <m/>
    <n v="0"/>
    <n v="0"/>
    <n v="0"/>
    <n v="0"/>
    <m/>
    <m/>
  </r>
  <r>
    <s v="Norte"/>
    <x v="1"/>
    <m/>
    <s v="11"/>
    <n v="110000"/>
    <m/>
    <m/>
    <x v="102"/>
    <n v="23"/>
    <m/>
    <n v="0"/>
    <n v="0"/>
    <n v="0"/>
    <n v="0"/>
    <m/>
    <m/>
  </r>
  <r>
    <s v="Norte"/>
    <x v="1"/>
    <m/>
    <s v="11"/>
    <n v="110000"/>
    <m/>
    <m/>
    <x v="103"/>
    <n v="24"/>
    <m/>
    <n v="0"/>
    <n v="0"/>
    <n v="0"/>
    <n v="0"/>
    <m/>
    <m/>
  </r>
  <r>
    <s v="Norte"/>
    <x v="1"/>
    <m/>
    <s v="11"/>
    <n v="110000"/>
    <m/>
    <m/>
    <x v="104"/>
    <n v="24"/>
    <m/>
    <n v="0"/>
    <n v="0"/>
    <n v="0"/>
    <n v="0"/>
    <m/>
    <m/>
  </r>
  <r>
    <s v="Norte"/>
    <x v="1"/>
    <m/>
    <s v="11"/>
    <n v="110000"/>
    <m/>
    <m/>
    <x v="105"/>
    <n v="24"/>
    <m/>
    <n v="0"/>
    <n v="0"/>
    <n v="0"/>
    <n v="0"/>
    <m/>
    <m/>
  </r>
  <r>
    <s v="Norte"/>
    <x v="1"/>
    <m/>
    <s v="11"/>
    <n v="110000"/>
    <m/>
    <m/>
    <x v="106"/>
    <n v="24"/>
    <m/>
    <n v="0"/>
    <n v="0"/>
    <n v="0"/>
    <n v="0"/>
    <m/>
    <m/>
  </r>
  <r>
    <s v="Norte"/>
    <x v="1"/>
    <m/>
    <s v="11"/>
    <n v="110000"/>
    <m/>
    <m/>
    <x v="107"/>
    <n v="24"/>
    <m/>
    <n v="0"/>
    <n v="0"/>
    <n v="0"/>
    <n v="0"/>
    <m/>
    <m/>
  </r>
  <r>
    <s v="Norte"/>
    <x v="1"/>
    <m/>
    <s v="11"/>
    <n v="110000"/>
    <m/>
    <m/>
    <x v="108"/>
    <n v="24"/>
    <m/>
    <n v="0"/>
    <n v="0"/>
    <n v="0"/>
    <n v="0"/>
    <m/>
    <m/>
  </r>
  <r>
    <s v="Norte"/>
    <x v="1"/>
    <m/>
    <s v="11"/>
    <n v="110000"/>
    <m/>
    <m/>
    <x v="109"/>
    <n v="24"/>
    <m/>
    <n v="0"/>
    <n v="0"/>
    <n v="0"/>
    <n v="0"/>
    <m/>
    <m/>
  </r>
  <r>
    <s v="Norte"/>
    <x v="1"/>
    <m/>
    <s v="11"/>
    <n v="110000"/>
    <m/>
    <m/>
    <x v="110"/>
    <n v="25"/>
    <m/>
    <n v="0"/>
    <n v="0"/>
    <n v="0"/>
    <n v="0"/>
    <m/>
    <m/>
  </r>
  <r>
    <s v="Norte"/>
    <x v="1"/>
    <m/>
    <s v="11"/>
    <n v="110000"/>
    <m/>
    <m/>
    <x v="111"/>
    <n v="25"/>
    <m/>
    <n v="0"/>
    <n v="0"/>
    <n v="0"/>
    <n v="0"/>
    <m/>
    <m/>
  </r>
  <r>
    <s v="Norte"/>
    <x v="1"/>
    <m/>
    <s v="11"/>
    <n v="110000"/>
    <m/>
    <m/>
    <x v="112"/>
    <n v="25"/>
    <m/>
    <n v="0"/>
    <n v="0"/>
    <n v="0"/>
    <n v="0"/>
    <m/>
    <m/>
  </r>
  <r>
    <s v="Norte"/>
    <x v="1"/>
    <m/>
    <s v="11"/>
    <n v="110000"/>
    <m/>
    <m/>
    <x v="113"/>
    <n v="25"/>
    <m/>
    <n v="0"/>
    <n v="0"/>
    <n v="0"/>
    <n v="0"/>
    <m/>
    <m/>
  </r>
  <r>
    <s v="Norte"/>
    <x v="1"/>
    <m/>
    <s v="11"/>
    <n v="110000"/>
    <m/>
    <m/>
    <x v="114"/>
    <n v="25"/>
    <m/>
    <n v="0"/>
    <n v="0"/>
    <n v="0"/>
    <n v="0"/>
    <m/>
    <m/>
  </r>
  <r>
    <s v="Norte"/>
    <x v="1"/>
    <m/>
    <s v="11"/>
    <n v="110000"/>
    <m/>
    <m/>
    <x v="115"/>
    <n v="25"/>
    <m/>
    <n v="0"/>
    <n v="0"/>
    <n v="0"/>
    <n v="0"/>
    <m/>
    <m/>
  </r>
  <r>
    <s v="Norte"/>
    <x v="1"/>
    <m/>
    <s v="11"/>
    <n v="110000"/>
    <m/>
    <m/>
    <x v="116"/>
    <n v="25"/>
    <m/>
    <n v="0"/>
    <n v="0"/>
    <n v="0"/>
    <n v="0"/>
    <m/>
    <m/>
  </r>
  <r>
    <s v="Norte"/>
    <x v="1"/>
    <m/>
    <s v="11"/>
    <n v="110000"/>
    <m/>
    <m/>
    <x v="117"/>
    <n v="26"/>
    <m/>
    <n v="0"/>
    <n v="0"/>
    <n v="0"/>
    <n v="0"/>
    <m/>
    <m/>
  </r>
  <r>
    <s v="Norte"/>
    <x v="1"/>
    <m/>
    <s v="11"/>
    <n v="110000"/>
    <m/>
    <m/>
    <x v="118"/>
    <n v="26"/>
    <m/>
    <n v="0"/>
    <n v="0"/>
    <n v="0"/>
    <n v="0"/>
    <m/>
    <m/>
  </r>
  <r>
    <s v="Norte"/>
    <x v="1"/>
    <m/>
    <s v="11"/>
    <n v="110000"/>
    <m/>
    <m/>
    <x v="119"/>
    <n v="26"/>
    <m/>
    <n v="0"/>
    <n v="0"/>
    <n v="0"/>
    <n v="0"/>
    <m/>
    <m/>
  </r>
  <r>
    <s v="Norte"/>
    <x v="1"/>
    <m/>
    <s v="11"/>
    <n v="110000"/>
    <m/>
    <m/>
    <x v="120"/>
    <n v="26"/>
    <m/>
    <n v="0"/>
    <n v="0"/>
    <n v="0"/>
    <n v="0"/>
    <m/>
    <m/>
  </r>
  <r>
    <s v="Norte"/>
    <x v="1"/>
    <m/>
    <s v="11"/>
    <n v="110000"/>
    <m/>
    <m/>
    <x v="121"/>
    <n v="26"/>
    <m/>
    <n v="0"/>
    <n v="0"/>
    <n v="0"/>
    <n v="0"/>
    <m/>
    <m/>
  </r>
  <r>
    <s v="Norte"/>
    <x v="1"/>
    <m/>
    <s v="11"/>
    <n v="110000"/>
    <m/>
    <m/>
    <x v="122"/>
    <n v="26"/>
    <m/>
    <n v="0"/>
    <n v="0"/>
    <n v="0"/>
    <n v="0"/>
    <m/>
    <m/>
  </r>
  <r>
    <s v="Norte"/>
    <x v="1"/>
    <m/>
    <s v="11"/>
    <n v="110000"/>
    <m/>
    <m/>
    <x v="123"/>
    <n v="26"/>
    <m/>
    <n v="0"/>
    <n v="0"/>
    <n v="0"/>
    <n v="0"/>
    <m/>
    <m/>
  </r>
  <r>
    <s v="Norte"/>
    <x v="1"/>
    <m/>
    <s v="11"/>
    <n v="110000"/>
    <m/>
    <m/>
    <x v="124"/>
    <n v="27"/>
    <m/>
    <n v="0"/>
    <n v="0"/>
    <n v="0"/>
    <n v="0"/>
    <m/>
    <m/>
  </r>
  <r>
    <s v="Norte"/>
    <x v="1"/>
    <m/>
    <s v="11"/>
    <n v="110000"/>
    <m/>
    <m/>
    <x v="125"/>
    <n v="27"/>
    <m/>
    <n v="0"/>
    <n v="0"/>
    <n v="0"/>
    <n v="0"/>
    <m/>
    <m/>
  </r>
  <r>
    <s v="Norte"/>
    <x v="1"/>
    <m/>
    <s v="11"/>
    <n v="110000"/>
    <m/>
    <m/>
    <x v="126"/>
    <n v="27"/>
    <m/>
    <n v="0"/>
    <n v="0"/>
    <n v="0"/>
    <n v="0"/>
    <m/>
    <m/>
  </r>
  <r>
    <s v="Norte"/>
    <x v="1"/>
    <m/>
    <s v="11"/>
    <n v="110000"/>
    <m/>
    <m/>
    <x v="127"/>
    <n v="27"/>
    <m/>
    <n v="0"/>
    <n v="0"/>
    <n v="0"/>
    <n v="0"/>
    <m/>
    <m/>
  </r>
  <r>
    <s v="Norte"/>
    <x v="1"/>
    <m/>
    <s v="11"/>
    <n v="110000"/>
    <m/>
    <m/>
    <x v="128"/>
    <n v="27"/>
    <m/>
    <n v="0"/>
    <n v="0"/>
    <n v="0"/>
    <n v="0"/>
    <m/>
    <m/>
  </r>
  <r>
    <s v="Norte"/>
    <x v="1"/>
    <m/>
    <s v="11"/>
    <n v="110000"/>
    <m/>
    <m/>
    <x v="129"/>
    <n v="27"/>
    <m/>
    <n v="0"/>
    <n v="0"/>
    <n v="0"/>
    <n v="0"/>
    <m/>
    <m/>
  </r>
  <r>
    <s v="Norte"/>
    <x v="1"/>
    <m/>
    <s v="11"/>
    <n v="110000"/>
    <m/>
    <m/>
    <x v="130"/>
    <n v="27"/>
    <m/>
    <n v="0"/>
    <n v="0"/>
    <n v="0"/>
    <n v="0"/>
    <m/>
    <m/>
  </r>
  <r>
    <s v="Norte"/>
    <x v="1"/>
    <m/>
    <s v="11"/>
    <n v="110000"/>
    <m/>
    <m/>
    <x v="131"/>
    <n v="28"/>
    <m/>
    <n v="0"/>
    <n v="0"/>
    <n v="0"/>
    <n v="0"/>
    <m/>
    <m/>
  </r>
  <r>
    <s v="Norte"/>
    <x v="1"/>
    <m/>
    <s v="11"/>
    <n v="110000"/>
    <m/>
    <m/>
    <x v="132"/>
    <n v="28"/>
    <m/>
    <n v="1"/>
    <n v="1"/>
    <n v="0"/>
    <n v="0"/>
    <m/>
    <m/>
  </r>
  <r>
    <s v="Norte"/>
    <x v="1"/>
    <m/>
    <s v="11"/>
    <n v="110000"/>
    <m/>
    <m/>
    <x v="133"/>
    <n v="28"/>
    <m/>
    <n v="1"/>
    <n v="0"/>
    <n v="0"/>
    <n v="0"/>
    <m/>
    <m/>
  </r>
  <r>
    <s v="Norte"/>
    <x v="1"/>
    <m/>
    <s v="11"/>
    <n v="110000"/>
    <m/>
    <m/>
    <x v="134"/>
    <n v="28"/>
    <m/>
    <n v="0"/>
    <n v="-1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11E03-4B6C-4DF5-AFB8-897A2A5C63BE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G33" firstHeaderRow="1" firstDataRow="2" firstDataCol="1"/>
  <pivotFields count="17">
    <pivotField showAll="0"/>
    <pivotField axis="axisRow" showAll="0">
      <items count="29">
        <item x="2"/>
        <item x="14"/>
        <item x="3"/>
        <item x="6"/>
        <item x="16"/>
        <item x="10"/>
        <item x="27"/>
        <item x="18"/>
        <item x="26"/>
        <item x="8"/>
        <item x="17"/>
        <item x="24"/>
        <item x="25"/>
        <item x="5"/>
        <item x="12"/>
        <item x="13"/>
        <item x="9"/>
        <item x="21"/>
        <item x="19"/>
        <item x="11"/>
        <item x="1"/>
        <item x="4"/>
        <item x="23"/>
        <item x="22"/>
        <item x="15"/>
        <item x="20"/>
        <item x="7"/>
        <item x="0"/>
        <item t="default"/>
      </items>
    </pivotField>
    <pivotField showAll="0"/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7"/>
  </colFields>
  <colItems count="136"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colItems>
  <dataFields count="1">
    <dataField name="Average of populacaoTCU2019" fld="9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81A4B-2F77-4C4B-81C4-26DE567F2D18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G33" firstHeaderRow="1" firstDataRow="2" firstDataCol="1"/>
  <pivotFields count="17">
    <pivotField showAll="0"/>
    <pivotField axis="axisRow" showAll="0">
      <items count="29">
        <item x="2"/>
        <item x="14"/>
        <item x="3"/>
        <item x="6"/>
        <item x="16"/>
        <item x="10"/>
        <item x="27"/>
        <item x="18"/>
        <item x="26"/>
        <item x="8"/>
        <item x="17"/>
        <item x="24"/>
        <item x="25"/>
        <item x="5"/>
        <item x="12"/>
        <item x="13"/>
        <item x="9"/>
        <item x="21"/>
        <item x="19"/>
        <item x="11"/>
        <item x="1"/>
        <item x="4"/>
        <item x="23"/>
        <item x="22"/>
        <item x="15"/>
        <item x="20"/>
        <item x="7"/>
        <item x="0"/>
        <item t="default"/>
      </items>
    </pivotField>
    <pivotField showAll="0"/>
    <pivotField showAll="0"/>
    <pivotField showAll="0"/>
    <pivotField showAll="0"/>
    <pivotField showAll="0"/>
    <pivotField axis="axisCol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7"/>
  </colFields>
  <colItems count="136"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colItems>
  <dataFields count="1">
    <dataField name="Max of casosAcumulado" fld="10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26751-76D3-4D01-8B3F-A4C653620B0F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G33" firstHeaderRow="1" firstDataRow="2" firstDataCol="1"/>
  <pivotFields count="17">
    <pivotField showAll="0"/>
    <pivotField axis="axisRow" showAll="0">
      <items count="29">
        <item x="2"/>
        <item x="14"/>
        <item x="3"/>
        <item x="6"/>
        <item x="16"/>
        <item x="10"/>
        <item x="27"/>
        <item x="18"/>
        <item x="26"/>
        <item x="8"/>
        <item x="17"/>
        <item x="24"/>
        <item x="25"/>
        <item x="5"/>
        <item x="12"/>
        <item x="13"/>
        <item x="9"/>
        <item x="21"/>
        <item x="19"/>
        <item x="11"/>
        <item x="1"/>
        <item x="4"/>
        <item x="23"/>
        <item x="22"/>
        <item x="15"/>
        <item x="20"/>
        <item x="7"/>
        <item x="0"/>
        <item t="default"/>
      </items>
    </pivotField>
    <pivotField showAll="0"/>
    <pivotField showAll="0"/>
    <pivotField showAll="0"/>
    <pivotField showAll="0"/>
    <pivotField showAll="0"/>
    <pivotField axis="axisCol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7"/>
  </colFields>
  <colItems count="136"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colItems>
  <dataFields count="1">
    <dataField name="Max of obitosAcumulado" fld="12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769269-6304-4513-963F-7BA2949BA182}" name="Table32" displayName="Table32" ref="A1:P3885" totalsRowShown="0">
  <autoFilter ref="A1:P3885" xr:uid="{00000000-0009-0000-0100-000003000000}"/>
  <tableColumns count="16">
    <tableColumn id="1" xr3:uid="{03E9DAF6-653D-4D20-A4AB-A6AC2B1BF1CC}" name="regiao"/>
    <tableColumn id="2" xr3:uid="{3A35F6DB-9516-4F08-8D47-B4F96AA9574B}" name="estado"/>
    <tableColumn id="3" xr3:uid="{9F474BCE-E9EE-43D6-9A67-D4D04885559C}" name="municipio"/>
    <tableColumn id="4" xr3:uid="{F1184D7A-12DA-46FC-B4A0-8A648BA820A5}" name="coduf"/>
    <tableColumn id="5" xr3:uid="{27E32B44-D7D9-4329-8541-46733815CB9D}" name="codmun"/>
    <tableColumn id="6" xr3:uid="{A612C7FF-42B7-424B-91DB-EFBF8D0DD570}" name="codRegiaoSaude"/>
    <tableColumn id="7" xr3:uid="{9407E905-8DB9-4687-8D9E-95D09474DF76}" name="nomeRegiaoSaude"/>
    <tableColumn id="8" xr3:uid="{0A1F67E4-53F0-4EEB-A4E3-E26092F1A021}" name="data" dataDxfId="0"/>
    <tableColumn id="9" xr3:uid="{6637D89B-8AB2-4D6B-A7D7-4623CBB4C6EB}" name="semanaEpi"/>
    <tableColumn id="10" xr3:uid="{38B17516-D659-4FF2-ACE9-7273E3D150D5}" name="populacaoTCU2019"/>
    <tableColumn id="11" xr3:uid="{BE17E0CA-8D29-411B-86D0-1BF60CD7576F}" name="casosAcumulado"/>
    <tableColumn id="12" xr3:uid="{90B64DCD-A40C-4355-ABCF-EBD19339B7BE}" name="casosNovos"/>
    <tableColumn id="13" xr3:uid="{6E5C8596-7E9B-48A6-8E8D-34BF87C81D4D}" name="obitosAcumulado"/>
    <tableColumn id="14" xr3:uid="{D7707BDF-F2BB-4AF2-81BD-5C8E62C1AA79}" name="obitosNovos"/>
    <tableColumn id="15" xr3:uid="{5668EFB6-B2BD-41CC-910E-5B06A347DDF6}" name="Recuperadosnovos"/>
    <tableColumn id="16" xr3:uid="{19E1A1D0-7AC1-45BC-84A9-156E5FAD4465}" name="emAcompanhamentoNovo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3E98-CFFF-4827-B8AB-2DEBB25E7CCA}">
  <dimension ref="A1:P3885"/>
  <sheetViews>
    <sheetView workbookViewId="0">
      <selection activeCell="J4" sqref="J4:J3781"/>
    </sheetView>
  </sheetViews>
  <sheetFormatPr defaultRowHeight="14.5" x14ac:dyDescent="0.35"/>
  <cols>
    <col min="8" max="8" width="14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D2" t="s">
        <v>17</v>
      </c>
      <c r="H2" s="14">
        <v>43886</v>
      </c>
      <c r="I2">
        <v>9</v>
      </c>
      <c r="J2" s="3">
        <v>210147125</v>
      </c>
      <c r="K2">
        <v>0</v>
      </c>
      <c r="L2">
        <v>0</v>
      </c>
      <c r="M2">
        <v>0</v>
      </c>
      <c r="N2">
        <v>0</v>
      </c>
    </row>
    <row r="3" spans="1:16" x14ac:dyDescent="0.35">
      <c r="A3" t="s">
        <v>16</v>
      </c>
      <c r="D3" t="s">
        <v>17</v>
      </c>
      <c r="H3" s="14">
        <v>43887</v>
      </c>
      <c r="I3">
        <v>9</v>
      </c>
      <c r="J3" s="3">
        <v>210147125</v>
      </c>
      <c r="K3">
        <v>1</v>
      </c>
      <c r="L3">
        <v>1</v>
      </c>
      <c r="M3">
        <v>0</v>
      </c>
      <c r="N3">
        <v>0</v>
      </c>
    </row>
    <row r="4" spans="1:16" x14ac:dyDescent="0.35">
      <c r="A4" t="s">
        <v>16</v>
      </c>
      <c r="D4" t="s">
        <v>17</v>
      </c>
      <c r="H4" s="14">
        <v>43888</v>
      </c>
      <c r="I4">
        <v>9</v>
      </c>
      <c r="J4" s="3">
        <v>210147125</v>
      </c>
      <c r="K4">
        <v>1</v>
      </c>
      <c r="L4">
        <v>0</v>
      </c>
      <c r="M4">
        <v>0</v>
      </c>
      <c r="N4">
        <v>0</v>
      </c>
    </row>
    <row r="5" spans="1:16" x14ac:dyDescent="0.35">
      <c r="A5" t="s">
        <v>16</v>
      </c>
      <c r="D5" t="s">
        <v>17</v>
      </c>
      <c r="H5" s="14">
        <v>43889</v>
      </c>
      <c r="I5">
        <v>9</v>
      </c>
      <c r="J5" s="3">
        <v>210147125</v>
      </c>
      <c r="K5">
        <v>1</v>
      </c>
      <c r="L5">
        <v>0</v>
      </c>
      <c r="M5">
        <v>0</v>
      </c>
      <c r="N5">
        <v>0</v>
      </c>
    </row>
    <row r="6" spans="1:16" x14ac:dyDescent="0.35">
      <c r="A6" t="s">
        <v>16</v>
      </c>
      <c r="D6" t="s">
        <v>17</v>
      </c>
      <c r="H6" s="14">
        <v>43890</v>
      </c>
      <c r="I6">
        <v>9</v>
      </c>
      <c r="J6" s="3">
        <v>210147125</v>
      </c>
      <c r="K6">
        <v>2</v>
      </c>
      <c r="L6">
        <v>1</v>
      </c>
      <c r="M6">
        <v>0</v>
      </c>
      <c r="N6">
        <v>0</v>
      </c>
    </row>
    <row r="7" spans="1:16" x14ac:dyDescent="0.35">
      <c r="A7" t="s">
        <v>16</v>
      </c>
      <c r="D7" t="s">
        <v>17</v>
      </c>
      <c r="H7" s="14">
        <v>43891</v>
      </c>
      <c r="I7">
        <v>10</v>
      </c>
      <c r="J7" s="3">
        <v>210147125</v>
      </c>
      <c r="K7">
        <v>2</v>
      </c>
      <c r="L7">
        <v>0</v>
      </c>
      <c r="M7">
        <v>0</v>
      </c>
      <c r="N7">
        <v>0</v>
      </c>
    </row>
    <row r="8" spans="1:16" x14ac:dyDescent="0.35">
      <c r="A8" t="s">
        <v>16</v>
      </c>
      <c r="D8" t="s">
        <v>17</v>
      </c>
      <c r="H8" s="14">
        <v>43892</v>
      </c>
      <c r="I8">
        <v>10</v>
      </c>
      <c r="J8" s="3">
        <v>210147125</v>
      </c>
      <c r="K8">
        <v>2</v>
      </c>
      <c r="L8">
        <v>0</v>
      </c>
      <c r="M8">
        <v>0</v>
      </c>
      <c r="N8">
        <v>0</v>
      </c>
    </row>
    <row r="9" spans="1:16" x14ac:dyDescent="0.35">
      <c r="A9" t="s">
        <v>16</v>
      </c>
      <c r="D9" t="s">
        <v>17</v>
      </c>
      <c r="H9" s="14">
        <v>43893</v>
      </c>
      <c r="I9">
        <v>10</v>
      </c>
      <c r="J9" s="3">
        <v>210147125</v>
      </c>
      <c r="K9">
        <v>2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D10" t="s">
        <v>17</v>
      </c>
      <c r="H10" s="14">
        <v>43894</v>
      </c>
      <c r="I10">
        <v>10</v>
      </c>
      <c r="J10" s="3">
        <v>210147125</v>
      </c>
      <c r="K10">
        <v>3</v>
      </c>
      <c r="L10">
        <v>1</v>
      </c>
      <c r="M10">
        <v>0</v>
      </c>
      <c r="N10">
        <v>0</v>
      </c>
    </row>
    <row r="11" spans="1:16" x14ac:dyDescent="0.35">
      <c r="A11" t="s">
        <v>16</v>
      </c>
      <c r="D11" t="s">
        <v>17</v>
      </c>
      <c r="H11" s="14">
        <v>43895</v>
      </c>
      <c r="I11">
        <v>10</v>
      </c>
      <c r="J11" s="3">
        <v>210147125</v>
      </c>
      <c r="K11">
        <v>7</v>
      </c>
      <c r="L11">
        <v>4</v>
      </c>
      <c r="M11">
        <v>0</v>
      </c>
      <c r="N11">
        <v>0</v>
      </c>
    </row>
    <row r="12" spans="1:16" x14ac:dyDescent="0.35">
      <c r="A12" t="s">
        <v>16</v>
      </c>
      <c r="D12" t="s">
        <v>17</v>
      </c>
      <c r="H12" s="14">
        <v>43896</v>
      </c>
      <c r="I12">
        <v>10</v>
      </c>
      <c r="J12" s="3">
        <v>210147125</v>
      </c>
      <c r="K12">
        <v>13</v>
      </c>
      <c r="L12">
        <v>6</v>
      </c>
      <c r="M12">
        <v>0</v>
      </c>
      <c r="N12">
        <v>0</v>
      </c>
    </row>
    <row r="13" spans="1:16" x14ac:dyDescent="0.35">
      <c r="A13" t="s">
        <v>16</v>
      </c>
      <c r="D13" t="s">
        <v>17</v>
      </c>
      <c r="H13" s="14">
        <v>43897</v>
      </c>
      <c r="I13">
        <v>10</v>
      </c>
      <c r="J13" s="3">
        <v>210147125</v>
      </c>
      <c r="K13">
        <v>19</v>
      </c>
      <c r="L13">
        <v>6</v>
      </c>
      <c r="M13">
        <v>0</v>
      </c>
      <c r="N13">
        <v>0</v>
      </c>
    </row>
    <row r="14" spans="1:16" x14ac:dyDescent="0.35">
      <c r="A14" t="s">
        <v>16</v>
      </c>
      <c r="D14" t="s">
        <v>17</v>
      </c>
      <c r="H14" s="14">
        <v>43898</v>
      </c>
      <c r="I14">
        <v>11</v>
      </c>
      <c r="J14" s="3">
        <v>210147125</v>
      </c>
      <c r="K14">
        <v>25</v>
      </c>
      <c r="L14">
        <v>6</v>
      </c>
      <c r="M14">
        <v>0</v>
      </c>
      <c r="N14">
        <v>0</v>
      </c>
    </row>
    <row r="15" spans="1:16" x14ac:dyDescent="0.35">
      <c r="A15" t="s">
        <v>16</v>
      </c>
      <c r="D15" t="s">
        <v>17</v>
      </c>
      <c r="H15" s="14">
        <v>43899</v>
      </c>
      <c r="I15">
        <v>11</v>
      </c>
      <c r="J15" s="3">
        <v>210147125</v>
      </c>
      <c r="K15">
        <v>25</v>
      </c>
      <c r="L15">
        <v>0</v>
      </c>
      <c r="M15">
        <v>0</v>
      </c>
      <c r="N15">
        <v>0</v>
      </c>
    </row>
    <row r="16" spans="1:16" x14ac:dyDescent="0.35">
      <c r="A16" t="s">
        <v>16</v>
      </c>
      <c r="D16" t="s">
        <v>17</v>
      </c>
      <c r="H16" s="14">
        <v>43900</v>
      </c>
      <c r="I16">
        <v>11</v>
      </c>
      <c r="J16" s="3">
        <v>210147125</v>
      </c>
      <c r="K16">
        <v>34</v>
      </c>
      <c r="L16">
        <v>9</v>
      </c>
      <c r="M16">
        <v>0</v>
      </c>
      <c r="N16">
        <v>0</v>
      </c>
    </row>
    <row r="17" spans="1:14" x14ac:dyDescent="0.35">
      <c r="A17" t="s">
        <v>16</v>
      </c>
      <c r="D17" t="s">
        <v>17</v>
      </c>
      <c r="H17" s="14">
        <v>43901</v>
      </c>
      <c r="I17">
        <v>11</v>
      </c>
      <c r="J17" s="3">
        <v>210147125</v>
      </c>
      <c r="K17">
        <v>52</v>
      </c>
      <c r="L17">
        <v>18</v>
      </c>
      <c r="M17">
        <v>0</v>
      </c>
      <c r="N17">
        <v>0</v>
      </c>
    </row>
    <row r="18" spans="1:14" x14ac:dyDescent="0.35">
      <c r="A18" t="s">
        <v>16</v>
      </c>
      <c r="D18" t="s">
        <v>17</v>
      </c>
      <c r="H18" s="14">
        <v>43902</v>
      </c>
      <c r="I18">
        <v>11</v>
      </c>
      <c r="J18" s="3">
        <v>210147125</v>
      </c>
      <c r="K18">
        <v>77</v>
      </c>
      <c r="L18">
        <v>25</v>
      </c>
      <c r="M18">
        <v>0</v>
      </c>
      <c r="N18">
        <v>0</v>
      </c>
    </row>
    <row r="19" spans="1:14" x14ac:dyDescent="0.35">
      <c r="A19" t="s">
        <v>16</v>
      </c>
      <c r="D19" t="s">
        <v>17</v>
      </c>
      <c r="H19" s="14">
        <v>43903</v>
      </c>
      <c r="I19">
        <v>11</v>
      </c>
      <c r="J19" s="3">
        <v>210147125</v>
      </c>
      <c r="K19">
        <v>98</v>
      </c>
      <c r="L19">
        <v>21</v>
      </c>
      <c r="M19">
        <v>0</v>
      </c>
      <c r="N19">
        <v>0</v>
      </c>
    </row>
    <row r="20" spans="1:14" x14ac:dyDescent="0.35">
      <c r="A20" t="s">
        <v>16</v>
      </c>
      <c r="D20" t="s">
        <v>17</v>
      </c>
      <c r="H20" s="14">
        <v>43904</v>
      </c>
      <c r="I20">
        <v>11</v>
      </c>
      <c r="J20" s="3">
        <v>210147125</v>
      </c>
      <c r="K20">
        <v>121</v>
      </c>
      <c r="L20">
        <v>23</v>
      </c>
      <c r="M20">
        <v>0</v>
      </c>
      <c r="N20">
        <v>0</v>
      </c>
    </row>
    <row r="21" spans="1:14" x14ac:dyDescent="0.35">
      <c r="A21" t="s">
        <v>16</v>
      </c>
      <c r="D21" t="s">
        <v>17</v>
      </c>
      <c r="H21" s="14">
        <v>43905</v>
      </c>
      <c r="I21">
        <v>12</v>
      </c>
      <c r="J21" s="3">
        <v>210147125</v>
      </c>
      <c r="K21">
        <v>200</v>
      </c>
      <c r="L21">
        <v>79</v>
      </c>
      <c r="M21">
        <v>0</v>
      </c>
      <c r="N21">
        <v>0</v>
      </c>
    </row>
    <row r="22" spans="1:14" x14ac:dyDescent="0.35">
      <c r="A22" t="s">
        <v>16</v>
      </c>
      <c r="D22" t="s">
        <v>17</v>
      </c>
      <c r="H22" s="14">
        <v>43906</v>
      </c>
      <c r="I22">
        <v>12</v>
      </c>
      <c r="J22" s="3">
        <v>210147125</v>
      </c>
      <c r="K22">
        <v>234</v>
      </c>
      <c r="L22">
        <v>34</v>
      </c>
      <c r="M22">
        <v>0</v>
      </c>
      <c r="N22">
        <v>0</v>
      </c>
    </row>
    <row r="23" spans="1:14" x14ac:dyDescent="0.35">
      <c r="A23" t="s">
        <v>16</v>
      </c>
      <c r="D23" t="s">
        <v>17</v>
      </c>
      <c r="H23" s="14">
        <v>43907</v>
      </c>
      <c r="I23">
        <v>12</v>
      </c>
      <c r="J23" s="3">
        <v>210147125</v>
      </c>
      <c r="K23">
        <v>291</v>
      </c>
      <c r="L23">
        <v>57</v>
      </c>
      <c r="M23">
        <v>1</v>
      </c>
      <c r="N23">
        <v>1</v>
      </c>
    </row>
    <row r="24" spans="1:14" x14ac:dyDescent="0.35">
      <c r="A24" t="s">
        <v>16</v>
      </c>
      <c r="D24" t="s">
        <v>17</v>
      </c>
      <c r="H24" s="14">
        <v>43908</v>
      </c>
      <c r="I24">
        <v>12</v>
      </c>
      <c r="J24" s="3">
        <v>210147125</v>
      </c>
      <c r="K24">
        <v>428</v>
      </c>
      <c r="L24">
        <v>137</v>
      </c>
      <c r="M24">
        <v>4</v>
      </c>
      <c r="N24">
        <v>3</v>
      </c>
    </row>
    <row r="25" spans="1:14" x14ac:dyDescent="0.35">
      <c r="A25" t="s">
        <v>16</v>
      </c>
      <c r="D25" t="s">
        <v>17</v>
      </c>
      <c r="H25" s="14">
        <v>43909</v>
      </c>
      <c r="I25">
        <v>12</v>
      </c>
      <c r="J25" s="3">
        <v>210147125</v>
      </c>
      <c r="K25">
        <v>621</v>
      </c>
      <c r="L25">
        <v>193</v>
      </c>
      <c r="M25">
        <v>6</v>
      </c>
      <c r="N25">
        <v>2</v>
      </c>
    </row>
    <row r="26" spans="1:14" x14ac:dyDescent="0.35">
      <c r="A26" t="s">
        <v>16</v>
      </c>
      <c r="D26" t="s">
        <v>17</v>
      </c>
      <c r="H26" s="14">
        <v>43910</v>
      </c>
      <c r="I26">
        <v>12</v>
      </c>
      <c r="J26" s="3">
        <v>210147125</v>
      </c>
      <c r="K26">
        <v>904</v>
      </c>
      <c r="L26">
        <v>283</v>
      </c>
      <c r="M26">
        <v>11</v>
      </c>
      <c r="N26">
        <v>5</v>
      </c>
    </row>
    <row r="27" spans="1:14" x14ac:dyDescent="0.35">
      <c r="A27" t="s">
        <v>16</v>
      </c>
      <c r="D27" t="s">
        <v>17</v>
      </c>
      <c r="H27" s="14">
        <v>43911</v>
      </c>
      <c r="I27">
        <v>12</v>
      </c>
      <c r="J27" s="3">
        <v>210147125</v>
      </c>
      <c r="K27">
        <v>1128</v>
      </c>
      <c r="L27">
        <v>224</v>
      </c>
      <c r="M27">
        <v>18</v>
      </c>
      <c r="N27">
        <v>7</v>
      </c>
    </row>
    <row r="28" spans="1:14" x14ac:dyDescent="0.35">
      <c r="A28" t="s">
        <v>16</v>
      </c>
      <c r="D28" t="s">
        <v>17</v>
      </c>
      <c r="H28" s="14">
        <v>43912</v>
      </c>
      <c r="I28">
        <v>13</v>
      </c>
      <c r="J28" s="3">
        <v>210147125</v>
      </c>
      <c r="K28">
        <v>1546</v>
      </c>
      <c r="L28">
        <v>418</v>
      </c>
      <c r="M28">
        <v>25</v>
      </c>
      <c r="N28">
        <v>7</v>
      </c>
    </row>
    <row r="29" spans="1:14" x14ac:dyDescent="0.35">
      <c r="A29" t="s">
        <v>16</v>
      </c>
      <c r="D29" t="s">
        <v>17</v>
      </c>
      <c r="H29" s="14">
        <v>43913</v>
      </c>
      <c r="I29">
        <v>13</v>
      </c>
      <c r="J29" s="3">
        <v>210147125</v>
      </c>
      <c r="K29">
        <v>1891</v>
      </c>
      <c r="L29">
        <v>345</v>
      </c>
      <c r="M29">
        <v>34</v>
      </c>
      <c r="N29">
        <v>9</v>
      </c>
    </row>
    <row r="30" spans="1:14" x14ac:dyDescent="0.35">
      <c r="A30" t="s">
        <v>16</v>
      </c>
      <c r="D30" t="s">
        <v>17</v>
      </c>
      <c r="H30" s="14">
        <v>43914</v>
      </c>
      <c r="I30">
        <v>13</v>
      </c>
      <c r="J30" s="3">
        <v>210147125</v>
      </c>
      <c r="K30">
        <v>2201</v>
      </c>
      <c r="L30">
        <v>310</v>
      </c>
      <c r="M30">
        <v>46</v>
      </c>
      <c r="N30">
        <v>12</v>
      </c>
    </row>
    <row r="31" spans="1:14" x14ac:dyDescent="0.35">
      <c r="A31" t="s">
        <v>16</v>
      </c>
      <c r="D31" t="s">
        <v>17</v>
      </c>
      <c r="H31" s="14">
        <v>43915</v>
      </c>
      <c r="I31">
        <v>13</v>
      </c>
      <c r="J31" s="3">
        <v>210147125</v>
      </c>
      <c r="K31">
        <v>2433</v>
      </c>
      <c r="L31">
        <v>232</v>
      </c>
      <c r="M31">
        <v>57</v>
      </c>
      <c r="N31">
        <v>11</v>
      </c>
    </row>
    <row r="32" spans="1:14" x14ac:dyDescent="0.35">
      <c r="A32" t="s">
        <v>16</v>
      </c>
      <c r="D32" t="s">
        <v>17</v>
      </c>
      <c r="H32" s="14">
        <v>43916</v>
      </c>
      <c r="I32">
        <v>13</v>
      </c>
      <c r="J32" s="3">
        <v>210147125</v>
      </c>
      <c r="K32">
        <v>2915</v>
      </c>
      <c r="L32">
        <v>482</v>
      </c>
      <c r="M32">
        <v>77</v>
      </c>
      <c r="N32">
        <v>20</v>
      </c>
    </row>
    <row r="33" spans="1:14" x14ac:dyDescent="0.35">
      <c r="A33" t="s">
        <v>16</v>
      </c>
      <c r="D33" t="s">
        <v>17</v>
      </c>
      <c r="H33" s="14">
        <v>43917</v>
      </c>
      <c r="I33">
        <v>13</v>
      </c>
      <c r="J33" s="3">
        <v>210147125</v>
      </c>
      <c r="K33">
        <v>3417</v>
      </c>
      <c r="L33">
        <v>502</v>
      </c>
      <c r="M33">
        <v>92</v>
      </c>
      <c r="N33">
        <v>15</v>
      </c>
    </row>
    <row r="34" spans="1:14" x14ac:dyDescent="0.35">
      <c r="A34" t="s">
        <v>16</v>
      </c>
      <c r="D34" t="s">
        <v>17</v>
      </c>
      <c r="H34" s="14">
        <v>43918</v>
      </c>
      <c r="I34">
        <v>13</v>
      </c>
      <c r="J34" s="3">
        <v>210147125</v>
      </c>
      <c r="K34">
        <v>3903</v>
      </c>
      <c r="L34">
        <v>486</v>
      </c>
      <c r="M34">
        <v>114</v>
      </c>
      <c r="N34">
        <v>22</v>
      </c>
    </row>
    <row r="35" spans="1:14" x14ac:dyDescent="0.35">
      <c r="A35" t="s">
        <v>16</v>
      </c>
      <c r="D35" t="s">
        <v>17</v>
      </c>
      <c r="H35" s="14">
        <v>43919</v>
      </c>
      <c r="I35">
        <v>14</v>
      </c>
      <c r="J35" s="3">
        <v>210147125</v>
      </c>
      <c r="K35">
        <v>4256</v>
      </c>
      <c r="L35">
        <v>353</v>
      </c>
      <c r="M35">
        <v>136</v>
      </c>
      <c r="N35">
        <v>22</v>
      </c>
    </row>
    <row r="36" spans="1:14" x14ac:dyDescent="0.35">
      <c r="A36" t="s">
        <v>16</v>
      </c>
      <c r="D36" t="s">
        <v>17</v>
      </c>
      <c r="H36" s="14">
        <v>43920</v>
      </c>
      <c r="I36">
        <v>14</v>
      </c>
      <c r="J36" s="3">
        <v>210147125</v>
      </c>
      <c r="K36">
        <v>4579</v>
      </c>
      <c r="L36">
        <v>323</v>
      </c>
      <c r="M36">
        <v>159</v>
      </c>
      <c r="N36">
        <v>23</v>
      </c>
    </row>
    <row r="37" spans="1:14" x14ac:dyDescent="0.35">
      <c r="A37" t="s">
        <v>16</v>
      </c>
      <c r="D37" t="s">
        <v>17</v>
      </c>
      <c r="H37" s="14">
        <v>43921</v>
      </c>
      <c r="I37">
        <v>14</v>
      </c>
      <c r="J37" s="3">
        <v>210147125</v>
      </c>
      <c r="K37">
        <v>5717</v>
      </c>
      <c r="L37">
        <v>1138</v>
      </c>
      <c r="M37">
        <v>201</v>
      </c>
      <c r="N37">
        <v>42</v>
      </c>
    </row>
    <row r="38" spans="1:14" x14ac:dyDescent="0.35">
      <c r="A38" t="s">
        <v>16</v>
      </c>
      <c r="D38" t="s">
        <v>17</v>
      </c>
      <c r="H38" s="14">
        <v>43922</v>
      </c>
      <c r="I38">
        <v>14</v>
      </c>
      <c r="J38" s="3">
        <v>210147125</v>
      </c>
      <c r="K38">
        <v>6834</v>
      </c>
      <c r="L38">
        <v>1117</v>
      </c>
      <c r="M38">
        <v>241</v>
      </c>
      <c r="N38">
        <v>40</v>
      </c>
    </row>
    <row r="39" spans="1:14" x14ac:dyDescent="0.35">
      <c r="A39" t="s">
        <v>16</v>
      </c>
      <c r="D39" t="s">
        <v>17</v>
      </c>
      <c r="H39" s="14">
        <v>43923</v>
      </c>
      <c r="I39">
        <v>14</v>
      </c>
      <c r="J39" s="3">
        <v>210147125</v>
      </c>
      <c r="K39">
        <v>7910</v>
      </c>
      <c r="L39">
        <v>1076</v>
      </c>
      <c r="M39">
        <v>299</v>
      </c>
      <c r="N39">
        <v>58</v>
      </c>
    </row>
    <row r="40" spans="1:14" x14ac:dyDescent="0.35">
      <c r="A40" t="s">
        <v>16</v>
      </c>
      <c r="D40" t="s">
        <v>17</v>
      </c>
      <c r="H40" s="14">
        <v>43924</v>
      </c>
      <c r="I40">
        <v>14</v>
      </c>
      <c r="J40" s="3">
        <v>210147125</v>
      </c>
      <c r="K40">
        <v>9056</v>
      </c>
      <c r="L40">
        <v>1146</v>
      </c>
      <c r="M40">
        <v>359</v>
      </c>
      <c r="N40">
        <v>60</v>
      </c>
    </row>
    <row r="41" spans="1:14" x14ac:dyDescent="0.35">
      <c r="A41" t="s">
        <v>16</v>
      </c>
      <c r="D41" t="s">
        <v>17</v>
      </c>
      <c r="H41" s="14">
        <v>43925</v>
      </c>
      <c r="I41">
        <v>14</v>
      </c>
      <c r="J41" s="3">
        <v>210147125</v>
      </c>
      <c r="K41">
        <v>10278</v>
      </c>
      <c r="L41">
        <v>1222</v>
      </c>
      <c r="M41">
        <v>432</v>
      </c>
      <c r="N41">
        <v>73</v>
      </c>
    </row>
    <row r="42" spans="1:14" x14ac:dyDescent="0.35">
      <c r="A42" t="s">
        <v>16</v>
      </c>
      <c r="D42" t="s">
        <v>17</v>
      </c>
      <c r="H42" s="14">
        <v>43926</v>
      </c>
      <c r="I42">
        <v>15</v>
      </c>
      <c r="J42" s="3">
        <v>210147125</v>
      </c>
      <c r="K42">
        <v>11130</v>
      </c>
      <c r="L42">
        <v>852</v>
      </c>
      <c r="M42">
        <v>486</v>
      </c>
      <c r="N42">
        <v>54</v>
      </c>
    </row>
    <row r="43" spans="1:14" x14ac:dyDescent="0.35">
      <c r="A43" t="s">
        <v>16</v>
      </c>
      <c r="D43" t="s">
        <v>17</v>
      </c>
      <c r="H43" s="14">
        <v>43927</v>
      </c>
      <c r="I43">
        <v>15</v>
      </c>
      <c r="J43" s="3">
        <v>210147125</v>
      </c>
      <c r="K43">
        <v>12056</v>
      </c>
      <c r="L43">
        <v>926</v>
      </c>
      <c r="M43">
        <v>553</v>
      </c>
      <c r="N43">
        <v>67</v>
      </c>
    </row>
    <row r="44" spans="1:14" x14ac:dyDescent="0.35">
      <c r="A44" t="s">
        <v>16</v>
      </c>
      <c r="D44" t="s">
        <v>17</v>
      </c>
      <c r="H44" s="14">
        <v>43928</v>
      </c>
      <c r="I44">
        <v>15</v>
      </c>
      <c r="J44" s="3">
        <v>210147125</v>
      </c>
      <c r="K44">
        <v>13717</v>
      </c>
      <c r="L44">
        <v>1661</v>
      </c>
      <c r="M44">
        <v>667</v>
      </c>
      <c r="N44">
        <v>114</v>
      </c>
    </row>
    <row r="45" spans="1:14" x14ac:dyDescent="0.35">
      <c r="A45" t="s">
        <v>16</v>
      </c>
      <c r="D45" t="s">
        <v>17</v>
      </c>
      <c r="H45" s="14">
        <v>43929</v>
      </c>
      <c r="I45">
        <v>15</v>
      </c>
      <c r="J45" s="3">
        <v>210147125</v>
      </c>
      <c r="K45">
        <v>15927</v>
      </c>
      <c r="L45">
        <v>2210</v>
      </c>
      <c r="M45">
        <v>800</v>
      </c>
      <c r="N45">
        <v>133</v>
      </c>
    </row>
    <row r="46" spans="1:14" x14ac:dyDescent="0.35">
      <c r="A46" t="s">
        <v>16</v>
      </c>
      <c r="D46" t="s">
        <v>17</v>
      </c>
      <c r="H46" s="14">
        <v>43930</v>
      </c>
      <c r="I46">
        <v>15</v>
      </c>
      <c r="J46" s="3">
        <v>210147125</v>
      </c>
      <c r="K46">
        <v>17857</v>
      </c>
      <c r="L46">
        <v>1930</v>
      </c>
      <c r="M46">
        <v>941</v>
      </c>
      <c r="N46">
        <v>141</v>
      </c>
    </row>
    <row r="47" spans="1:14" x14ac:dyDescent="0.35">
      <c r="A47" t="s">
        <v>16</v>
      </c>
      <c r="D47" t="s">
        <v>17</v>
      </c>
      <c r="H47" s="14">
        <v>43931</v>
      </c>
      <c r="I47">
        <v>15</v>
      </c>
      <c r="J47" s="3">
        <v>210147125</v>
      </c>
      <c r="K47">
        <v>19638</v>
      </c>
      <c r="L47">
        <v>1781</v>
      </c>
      <c r="M47">
        <v>1056</v>
      </c>
      <c r="N47">
        <v>115</v>
      </c>
    </row>
    <row r="48" spans="1:14" x14ac:dyDescent="0.35">
      <c r="A48" t="s">
        <v>16</v>
      </c>
      <c r="D48" t="s">
        <v>17</v>
      </c>
      <c r="H48" s="14">
        <v>43932</v>
      </c>
      <c r="I48">
        <v>15</v>
      </c>
      <c r="J48" s="3">
        <v>210147125</v>
      </c>
      <c r="K48">
        <v>20727</v>
      </c>
      <c r="L48">
        <v>1089</v>
      </c>
      <c r="M48">
        <v>1124</v>
      </c>
      <c r="N48">
        <v>68</v>
      </c>
    </row>
    <row r="49" spans="1:16" x14ac:dyDescent="0.35">
      <c r="A49" t="s">
        <v>16</v>
      </c>
      <c r="D49" t="s">
        <v>17</v>
      </c>
      <c r="H49" s="14">
        <v>43933</v>
      </c>
      <c r="I49">
        <v>16</v>
      </c>
      <c r="J49" s="3">
        <v>210147125</v>
      </c>
      <c r="K49">
        <v>22169</v>
      </c>
      <c r="L49">
        <v>1442</v>
      </c>
      <c r="M49">
        <v>1223</v>
      </c>
      <c r="N49">
        <v>99</v>
      </c>
    </row>
    <row r="50" spans="1:16" x14ac:dyDescent="0.35">
      <c r="A50" t="s">
        <v>16</v>
      </c>
      <c r="D50" t="s">
        <v>17</v>
      </c>
      <c r="H50" s="14">
        <v>43934</v>
      </c>
      <c r="I50">
        <v>16</v>
      </c>
      <c r="J50" s="3">
        <v>210147125</v>
      </c>
      <c r="K50">
        <v>23430</v>
      </c>
      <c r="L50">
        <v>1261</v>
      </c>
      <c r="M50">
        <v>1328</v>
      </c>
      <c r="N50">
        <v>105</v>
      </c>
    </row>
    <row r="51" spans="1:16" x14ac:dyDescent="0.35">
      <c r="A51" t="s">
        <v>16</v>
      </c>
      <c r="D51" t="s">
        <v>17</v>
      </c>
      <c r="H51" s="14">
        <v>43935</v>
      </c>
      <c r="I51">
        <v>16</v>
      </c>
      <c r="J51" s="3">
        <v>210147125</v>
      </c>
      <c r="K51">
        <v>25262</v>
      </c>
      <c r="L51">
        <v>1832</v>
      </c>
      <c r="M51">
        <v>1532</v>
      </c>
      <c r="N51">
        <v>204</v>
      </c>
    </row>
    <row r="52" spans="1:16" x14ac:dyDescent="0.35">
      <c r="A52" t="s">
        <v>16</v>
      </c>
      <c r="D52" t="s">
        <v>17</v>
      </c>
      <c r="H52" s="14">
        <v>43936</v>
      </c>
      <c r="I52">
        <v>16</v>
      </c>
      <c r="J52" s="3">
        <v>210147125</v>
      </c>
      <c r="K52">
        <v>28320</v>
      </c>
      <c r="L52">
        <v>3058</v>
      </c>
      <c r="M52">
        <v>1736</v>
      </c>
      <c r="N52">
        <v>204</v>
      </c>
    </row>
    <row r="53" spans="1:16" x14ac:dyDescent="0.35">
      <c r="A53" t="s">
        <v>16</v>
      </c>
      <c r="D53" t="s">
        <v>17</v>
      </c>
      <c r="H53" s="14">
        <v>43937</v>
      </c>
      <c r="I53">
        <v>16</v>
      </c>
      <c r="J53" s="3">
        <v>210147125</v>
      </c>
      <c r="K53">
        <v>30425</v>
      </c>
      <c r="L53">
        <v>2105</v>
      </c>
      <c r="M53">
        <v>1924</v>
      </c>
      <c r="N53">
        <v>188</v>
      </c>
    </row>
    <row r="54" spans="1:16" x14ac:dyDescent="0.35">
      <c r="A54" t="s">
        <v>16</v>
      </c>
      <c r="D54" t="s">
        <v>17</v>
      </c>
      <c r="H54" s="14">
        <v>43938</v>
      </c>
      <c r="I54">
        <v>16</v>
      </c>
      <c r="J54" s="3">
        <v>210147125</v>
      </c>
      <c r="K54">
        <v>33682</v>
      </c>
      <c r="L54">
        <v>3257</v>
      </c>
      <c r="M54">
        <v>2141</v>
      </c>
      <c r="N54">
        <v>217</v>
      </c>
    </row>
    <row r="55" spans="1:16" x14ac:dyDescent="0.35">
      <c r="A55" t="s">
        <v>16</v>
      </c>
      <c r="D55" t="s">
        <v>17</v>
      </c>
      <c r="H55" s="14">
        <v>43939</v>
      </c>
      <c r="I55">
        <v>16</v>
      </c>
      <c r="J55" s="3">
        <v>210147125</v>
      </c>
      <c r="K55">
        <v>36599</v>
      </c>
      <c r="L55">
        <v>2917</v>
      </c>
      <c r="M55">
        <v>2347</v>
      </c>
      <c r="N55">
        <v>206</v>
      </c>
    </row>
    <row r="56" spans="1:16" x14ac:dyDescent="0.35">
      <c r="A56" t="s">
        <v>16</v>
      </c>
      <c r="D56" t="s">
        <v>17</v>
      </c>
      <c r="H56" s="14">
        <v>43940</v>
      </c>
      <c r="I56">
        <v>17</v>
      </c>
      <c r="J56" s="3">
        <v>210147125</v>
      </c>
      <c r="K56">
        <v>38654</v>
      </c>
      <c r="L56">
        <v>2055</v>
      </c>
      <c r="M56">
        <v>2462</v>
      </c>
      <c r="N56">
        <v>115</v>
      </c>
      <c r="O56">
        <v>22130</v>
      </c>
      <c r="P56">
        <v>14062</v>
      </c>
    </row>
    <row r="57" spans="1:16" x14ac:dyDescent="0.35">
      <c r="A57" t="s">
        <v>16</v>
      </c>
      <c r="D57" t="s">
        <v>17</v>
      </c>
      <c r="H57" s="14">
        <v>43941</v>
      </c>
      <c r="I57">
        <v>17</v>
      </c>
      <c r="J57" s="3">
        <v>210147125</v>
      </c>
      <c r="K57">
        <v>40581</v>
      </c>
      <c r="L57">
        <v>1927</v>
      </c>
      <c r="M57">
        <v>2575</v>
      </c>
      <c r="N57">
        <v>113</v>
      </c>
      <c r="O57">
        <v>22991</v>
      </c>
      <c r="P57">
        <v>15015</v>
      </c>
    </row>
    <row r="58" spans="1:16" x14ac:dyDescent="0.35">
      <c r="A58" t="s">
        <v>16</v>
      </c>
      <c r="D58" t="s">
        <v>17</v>
      </c>
      <c r="H58" s="14">
        <v>43942</v>
      </c>
      <c r="I58">
        <v>17</v>
      </c>
      <c r="J58" s="3">
        <v>210147125</v>
      </c>
      <c r="K58">
        <v>43079</v>
      </c>
      <c r="L58">
        <v>2498</v>
      </c>
      <c r="M58">
        <v>2741</v>
      </c>
      <c r="N58">
        <v>166</v>
      </c>
      <c r="O58">
        <v>24325</v>
      </c>
      <c r="P58">
        <v>16013</v>
      </c>
    </row>
    <row r="59" spans="1:16" x14ac:dyDescent="0.35">
      <c r="A59" t="s">
        <v>16</v>
      </c>
      <c r="D59" t="s">
        <v>17</v>
      </c>
      <c r="H59" s="14">
        <v>43943</v>
      </c>
      <c r="I59">
        <v>17</v>
      </c>
      <c r="J59" s="3">
        <v>210147125</v>
      </c>
      <c r="K59">
        <v>45757</v>
      </c>
      <c r="L59">
        <v>2678</v>
      </c>
      <c r="M59">
        <v>2906</v>
      </c>
      <c r="N59">
        <v>165</v>
      </c>
      <c r="O59">
        <v>25318</v>
      </c>
      <c r="P59">
        <v>17533</v>
      </c>
    </row>
    <row r="60" spans="1:16" x14ac:dyDescent="0.35">
      <c r="A60" t="s">
        <v>16</v>
      </c>
      <c r="D60" t="s">
        <v>17</v>
      </c>
      <c r="H60" s="14">
        <v>43944</v>
      </c>
      <c r="I60">
        <v>17</v>
      </c>
      <c r="J60" s="3">
        <v>210147125</v>
      </c>
      <c r="K60">
        <v>49492</v>
      </c>
      <c r="L60">
        <v>3735</v>
      </c>
      <c r="M60">
        <v>3313</v>
      </c>
      <c r="N60">
        <v>407</v>
      </c>
      <c r="O60">
        <v>26573</v>
      </c>
      <c r="P60">
        <v>19606</v>
      </c>
    </row>
    <row r="61" spans="1:16" x14ac:dyDescent="0.35">
      <c r="A61" t="s">
        <v>16</v>
      </c>
      <c r="D61" t="s">
        <v>17</v>
      </c>
      <c r="H61" s="14">
        <v>43945</v>
      </c>
      <c r="I61">
        <v>17</v>
      </c>
      <c r="J61" s="3">
        <v>210147125</v>
      </c>
      <c r="K61">
        <v>52995</v>
      </c>
      <c r="L61">
        <v>3503</v>
      </c>
      <c r="M61">
        <v>3670</v>
      </c>
      <c r="N61">
        <v>357</v>
      </c>
      <c r="O61">
        <v>27655</v>
      </c>
      <c r="P61">
        <v>21670</v>
      </c>
    </row>
    <row r="62" spans="1:16" x14ac:dyDescent="0.35">
      <c r="A62" t="s">
        <v>16</v>
      </c>
      <c r="D62" t="s">
        <v>17</v>
      </c>
      <c r="H62" s="14">
        <v>43946</v>
      </c>
      <c r="I62">
        <v>17</v>
      </c>
      <c r="J62" s="3">
        <v>210147125</v>
      </c>
      <c r="K62">
        <v>58509</v>
      </c>
      <c r="L62">
        <v>5514</v>
      </c>
      <c r="M62">
        <v>4016</v>
      </c>
      <c r="N62">
        <v>346</v>
      </c>
      <c r="O62">
        <v>29160</v>
      </c>
      <c r="P62">
        <v>25333</v>
      </c>
    </row>
    <row r="63" spans="1:16" x14ac:dyDescent="0.35">
      <c r="A63" t="s">
        <v>16</v>
      </c>
      <c r="D63" t="s">
        <v>17</v>
      </c>
      <c r="H63" s="14">
        <v>43947</v>
      </c>
      <c r="I63">
        <v>18</v>
      </c>
      <c r="J63" s="3">
        <v>210147125</v>
      </c>
      <c r="K63">
        <v>61888</v>
      </c>
      <c r="L63">
        <v>3379</v>
      </c>
      <c r="M63">
        <v>4205</v>
      </c>
      <c r="N63">
        <v>189</v>
      </c>
      <c r="O63">
        <v>30152</v>
      </c>
      <c r="P63">
        <v>27531</v>
      </c>
    </row>
    <row r="64" spans="1:16" x14ac:dyDescent="0.35">
      <c r="A64" t="s">
        <v>16</v>
      </c>
      <c r="D64" t="s">
        <v>17</v>
      </c>
      <c r="H64" s="14">
        <v>43948</v>
      </c>
      <c r="I64">
        <v>18</v>
      </c>
      <c r="J64" s="3">
        <v>210147125</v>
      </c>
      <c r="K64">
        <v>66501</v>
      </c>
      <c r="L64">
        <v>4613</v>
      </c>
      <c r="M64">
        <v>4543</v>
      </c>
      <c r="N64">
        <v>338</v>
      </c>
      <c r="O64">
        <v>31142</v>
      </c>
      <c r="P64">
        <v>30816</v>
      </c>
    </row>
    <row r="65" spans="1:16" x14ac:dyDescent="0.35">
      <c r="A65" t="s">
        <v>16</v>
      </c>
      <c r="D65" t="s">
        <v>17</v>
      </c>
      <c r="H65" s="14">
        <v>43949</v>
      </c>
      <c r="I65">
        <v>18</v>
      </c>
      <c r="J65" s="3">
        <v>210147125</v>
      </c>
      <c r="K65">
        <v>71886</v>
      </c>
      <c r="L65">
        <v>5385</v>
      </c>
      <c r="M65">
        <v>5017</v>
      </c>
      <c r="N65">
        <v>474</v>
      </c>
      <c r="O65">
        <v>32544</v>
      </c>
      <c r="P65">
        <v>34325</v>
      </c>
    </row>
    <row r="66" spans="1:16" x14ac:dyDescent="0.35">
      <c r="A66" t="s">
        <v>16</v>
      </c>
      <c r="D66" t="s">
        <v>17</v>
      </c>
      <c r="H66" s="14">
        <v>43950</v>
      </c>
      <c r="I66">
        <v>18</v>
      </c>
      <c r="J66" s="3">
        <v>210147125</v>
      </c>
      <c r="K66">
        <v>78162</v>
      </c>
      <c r="L66">
        <v>6276</v>
      </c>
      <c r="M66">
        <v>5466</v>
      </c>
      <c r="N66">
        <v>449</v>
      </c>
      <c r="O66">
        <v>34132</v>
      </c>
      <c r="P66">
        <v>38564</v>
      </c>
    </row>
    <row r="67" spans="1:16" x14ac:dyDescent="0.35">
      <c r="A67" t="s">
        <v>16</v>
      </c>
      <c r="D67" t="s">
        <v>17</v>
      </c>
      <c r="H67" s="14">
        <v>43951</v>
      </c>
      <c r="I67">
        <v>18</v>
      </c>
      <c r="J67" s="3">
        <v>210147125</v>
      </c>
      <c r="K67">
        <v>85380</v>
      </c>
      <c r="L67">
        <v>7218</v>
      </c>
      <c r="M67">
        <v>5901</v>
      </c>
      <c r="N67">
        <v>435</v>
      </c>
      <c r="O67">
        <v>35935</v>
      </c>
      <c r="P67">
        <v>43544</v>
      </c>
    </row>
    <row r="68" spans="1:16" x14ac:dyDescent="0.35">
      <c r="A68" t="s">
        <v>16</v>
      </c>
      <c r="D68" t="s">
        <v>17</v>
      </c>
      <c r="H68" s="14">
        <v>43952</v>
      </c>
      <c r="I68">
        <v>18</v>
      </c>
      <c r="J68" s="3">
        <v>210147125</v>
      </c>
      <c r="K68">
        <v>91299</v>
      </c>
      <c r="L68">
        <v>5919</v>
      </c>
      <c r="M68">
        <v>6329</v>
      </c>
      <c r="N68">
        <v>428</v>
      </c>
      <c r="O68">
        <v>38039</v>
      </c>
      <c r="P68">
        <v>47221</v>
      </c>
    </row>
    <row r="69" spans="1:16" x14ac:dyDescent="0.35">
      <c r="A69" t="s">
        <v>16</v>
      </c>
      <c r="D69" t="s">
        <v>17</v>
      </c>
      <c r="H69" s="14">
        <v>43953</v>
      </c>
      <c r="I69">
        <v>18</v>
      </c>
      <c r="J69" s="3">
        <v>210147125</v>
      </c>
      <c r="K69">
        <v>96396</v>
      </c>
      <c r="L69">
        <v>5097</v>
      </c>
      <c r="M69">
        <v>6724</v>
      </c>
      <c r="N69">
        <v>395</v>
      </c>
      <c r="O69">
        <v>40937</v>
      </c>
      <c r="P69">
        <v>48872</v>
      </c>
    </row>
    <row r="70" spans="1:16" x14ac:dyDescent="0.35">
      <c r="A70" t="s">
        <v>16</v>
      </c>
      <c r="D70" t="s">
        <v>17</v>
      </c>
      <c r="H70" s="14">
        <v>43954</v>
      </c>
      <c r="I70">
        <v>19</v>
      </c>
      <c r="J70" s="3">
        <v>210147125</v>
      </c>
      <c r="K70">
        <v>101147</v>
      </c>
      <c r="L70">
        <v>4751</v>
      </c>
      <c r="M70">
        <v>7025</v>
      </c>
      <c r="N70">
        <v>301</v>
      </c>
      <c r="O70">
        <v>42991</v>
      </c>
      <c r="P70">
        <v>51131</v>
      </c>
    </row>
    <row r="71" spans="1:16" x14ac:dyDescent="0.35">
      <c r="A71" t="s">
        <v>16</v>
      </c>
      <c r="D71" t="s">
        <v>17</v>
      </c>
      <c r="H71" s="14">
        <v>43955</v>
      </c>
      <c r="I71">
        <v>19</v>
      </c>
      <c r="J71" s="3">
        <v>210147125</v>
      </c>
      <c r="K71">
        <v>107780</v>
      </c>
      <c r="L71">
        <v>6633</v>
      </c>
      <c r="M71">
        <v>7321</v>
      </c>
      <c r="N71">
        <v>296</v>
      </c>
      <c r="O71">
        <v>45186</v>
      </c>
      <c r="P71">
        <v>55273</v>
      </c>
    </row>
    <row r="72" spans="1:16" x14ac:dyDescent="0.35">
      <c r="A72" t="s">
        <v>16</v>
      </c>
      <c r="D72" t="s">
        <v>17</v>
      </c>
      <c r="H72" s="14">
        <v>43956</v>
      </c>
      <c r="I72">
        <v>19</v>
      </c>
      <c r="J72" s="3">
        <v>210147125</v>
      </c>
      <c r="K72">
        <v>114715</v>
      </c>
      <c r="L72">
        <v>6935</v>
      </c>
      <c r="M72">
        <v>7921</v>
      </c>
      <c r="N72">
        <v>600</v>
      </c>
      <c r="O72">
        <v>48221</v>
      </c>
      <c r="P72">
        <v>58573</v>
      </c>
    </row>
    <row r="73" spans="1:16" x14ac:dyDescent="0.35">
      <c r="A73" t="s">
        <v>16</v>
      </c>
      <c r="D73" t="s">
        <v>17</v>
      </c>
      <c r="H73" s="14">
        <v>43957</v>
      </c>
      <c r="I73">
        <v>19</v>
      </c>
      <c r="J73" s="3">
        <v>210147125</v>
      </c>
      <c r="K73">
        <v>125218</v>
      </c>
      <c r="L73">
        <v>10503</v>
      </c>
      <c r="M73">
        <v>8535</v>
      </c>
      <c r="N73">
        <v>614</v>
      </c>
      <c r="O73">
        <v>51370</v>
      </c>
      <c r="P73">
        <v>65312</v>
      </c>
    </row>
    <row r="74" spans="1:16" x14ac:dyDescent="0.35">
      <c r="A74" t="s">
        <v>16</v>
      </c>
      <c r="D74" t="s">
        <v>17</v>
      </c>
      <c r="H74" s="14">
        <v>43958</v>
      </c>
      <c r="I74">
        <v>19</v>
      </c>
      <c r="J74" s="3">
        <v>210147125</v>
      </c>
      <c r="K74">
        <v>135106</v>
      </c>
      <c r="L74">
        <v>9888</v>
      </c>
      <c r="M74">
        <v>9146</v>
      </c>
      <c r="N74">
        <v>611</v>
      </c>
      <c r="O74">
        <v>55350</v>
      </c>
      <c r="P74">
        <v>70610</v>
      </c>
    </row>
    <row r="75" spans="1:16" x14ac:dyDescent="0.35">
      <c r="A75" t="s">
        <v>16</v>
      </c>
      <c r="D75" t="s">
        <v>17</v>
      </c>
      <c r="H75" s="14">
        <v>43959</v>
      </c>
      <c r="I75">
        <v>19</v>
      </c>
      <c r="J75" s="3">
        <v>210147125</v>
      </c>
      <c r="K75">
        <v>145328</v>
      </c>
      <c r="L75">
        <v>10222</v>
      </c>
      <c r="M75">
        <v>9895</v>
      </c>
      <c r="N75">
        <v>749</v>
      </c>
      <c r="O75">
        <v>59297</v>
      </c>
      <c r="P75">
        <v>76134</v>
      </c>
    </row>
    <row r="76" spans="1:16" x14ac:dyDescent="0.35">
      <c r="A76" t="s">
        <v>16</v>
      </c>
      <c r="D76" t="s">
        <v>17</v>
      </c>
      <c r="H76" s="14">
        <v>43960</v>
      </c>
      <c r="I76">
        <v>19</v>
      </c>
      <c r="J76" s="3">
        <v>210147125</v>
      </c>
      <c r="K76">
        <v>155939</v>
      </c>
      <c r="L76">
        <v>10611</v>
      </c>
      <c r="M76">
        <v>10627</v>
      </c>
      <c r="N76">
        <v>732</v>
      </c>
      <c r="O76">
        <v>61685</v>
      </c>
      <c r="P76">
        <v>83627</v>
      </c>
    </row>
    <row r="77" spans="1:16" x14ac:dyDescent="0.35">
      <c r="A77" t="s">
        <v>16</v>
      </c>
      <c r="D77" t="s">
        <v>17</v>
      </c>
      <c r="H77" s="14">
        <v>43961</v>
      </c>
      <c r="I77">
        <v>20</v>
      </c>
      <c r="J77" s="3">
        <v>210147125</v>
      </c>
      <c r="K77">
        <v>162699</v>
      </c>
      <c r="L77">
        <v>6760</v>
      </c>
      <c r="M77">
        <v>11123</v>
      </c>
      <c r="N77">
        <v>496</v>
      </c>
      <c r="O77">
        <v>64957</v>
      </c>
      <c r="P77">
        <v>86619</v>
      </c>
    </row>
    <row r="78" spans="1:16" x14ac:dyDescent="0.35">
      <c r="A78" t="s">
        <v>16</v>
      </c>
      <c r="D78" t="s">
        <v>17</v>
      </c>
      <c r="H78" s="14">
        <v>43962</v>
      </c>
      <c r="I78">
        <v>20</v>
      </c>
      <c r="J78" s="3">
        <v>210147125</v>
      </c>
      <c r="K78">
        <v>168331</v>
      </c>
      <c r="L78">
        <v>5632</v>
      </c>
      <c r="M78">
        <v>11519</v>
      </c>
      <c r="N78">
        <v>396</v>
      </c>
      <c r="O78">
        <v>67384</v>
      </c>
      <c r="P78">
        <v>89429</v>
      </c>
    </row>
    <row r="79" spans="1:16" x14ac:dyDescent="0.35">
      <c r="A79" t="s">
        <v>16</v>
      </c>
      <c r="D79" t="s">
        <v>17</v>
      </c>
      <c r="H79" s="14">
        <v>43963</v>
      </c>
      <c r="I79">
        <v>20</v>
      </c>
      <c r="J79" s="3">
        <v>210147125</v>
      </c>
      <c r="K79">
        <v>177589</v>
      </c>
      <c r="L79">
        <v>9258</v>
      </c>
      <c r="M79">
        <v>12400</v>
      </c>
      <c r="N79">
        <v>881</v>
      </c>
      <c r="O79">
        <v>72597</v>
      </c>
      <c r="P79">
        <v>92593</v>
      </c>
    </row>
    <row r="80" spans="1:16" x14ac:dyDescent="0.35">
      <c r="A80" t="s">
        <v>16</v>
      </c>
      <c r="D80" t="s">
        <v>17</v>
      </c>
      <c r="H80" s="14">
        <v>43964</v>
      </c>
      <c r="I80">
        <v>20</v>
      </c>
      <c r="J80" s="3">
        <v>210147125</v>
      </c>
      <c r="K80">
        <v>188974</v>
      </c>
      <c r="L80">
        <v>11385</v>
      </c>
      <c r="M80">
        <v>13149</v>
      </c>
      <c r="N80">
        <v>749</v>
      </c>
      <c r="O80">
        <v>78424</v>
      </c>
      <c r="P80">
        <v>97402</v>
      </c>
    </row>
    <row r="81" spans="1:16" x14ac:dyDescent="0.35">
      <c r="A81" t="s">
        <v>16</v>
      </c>
      <c r="D81" t="s">
        <v>17</v>
      </c>
      <c r="H81" s="14">
        <v>43965</v>
      </c>
      <c r="I81">
        <v>20</v>
      </c>
      <c r="J81" s="3">
        <v>210147125</v>
      </c>
      <c r="K81">
        <v>202918</v>
      </c>
      <c r="L81">
        <v>13944</v>
      </c>
      <c r="M81">
        <v>13993</v>
      </c>
      <c r="N81">
        <v>844</v>
      </c>
      <c r="O81">
        <v>79479</v>
      </c>
      <c r="P81">
        <v>109446</v>
      </c>
    </row>
    <row r="82" spans="1:16" x14ac:dyDescent="0.35">
      <c r="A82" t="s">
        <v>16</v>
      </c>
      <c r="D82" t="s">
        <v>17</v>
      </c>
      <c r="H82" s="14">
        <v>43966</v>
      </c>
      <c r="I82">
        <v>20</v>
      </c>
      <c r="J82" s="3">
        <v>210147125</v>
      </c>
      <c r="K82">
        <v>218223</v>
      </c>
      <c r="L82">
        <v>15305</v>
      </c>
      <c r="M82">
        <v>14817</v>
      </c>
      <c r="N82">
        <v>824</v>
      </c>
      <c r="O82">
        <v>84970</v>
      </c>
      <c r="P82">
        <v>118436</v>
      </c>
    </row>
    <row r="83" spans="1:16" x14ac:dyDescent="0.35">
      <c r="A83" t="s">
        <v>16</v>
      </c>
      <c r="D83" t="s">
        <v>17</v>
      </c>
      <c r="H83" s="14">
        <v>43967</v>
      </c>
      <c r="I83">
        <v>20</v>
      </c>
      <c r="J83" s="3">
        <v>210147125</v>
      </c>
      <c r="K83">
        <v>233142</v>
      </c>
      <c r="L83">
        <v>14919</v>
      </c>
      <c r="M83">
        <v>15633</v>
      </c>
      <c r="N83">
        <v>816</v>
      </c>
      <c r="O83">
        <v>89672</v>
      </c>
      <c r="P83">
        <v>127837</v>
      </c>
    </row>
    <row r="84" spans="1:16" x14ac:dyDescent="0.35">
      <c r="A84" t="s">
        <v>16</v>
      </c>
      <c r="D84" t="s">
        <v>17</v>
      </c>
      <c r="H84" s="14">
        <v>43968</v>
      </c>
      <c r="I84">
        <v>21</v>
      </c>
      <c r="J84" s="3">
        <v>210147125</v>
      </c>
      <c r="K84">
        <v>241080</v>
      </c>
      <c r="L84">
        <v>7938</v>
      </c>
      <c r="M84">
        <v>16118</v>
      </c>
      <c r="N84">
        <v>485</v>
      </c>
      <c r="O84">
        <v>94122</v>
      </c>
      <c r="P84">
        <v>130840</v>
      </c>
    </row>
    <row r="85" spans="1:16" x14ac:dyDescent="0.35">
      <c r="A85" t="s">
        <v>16</v>
      </c>
      <c r="D85" t="s">
        <v>17</v>
      </c>
      <c r="H85" s="14">
        <v>43969</v>
      </c>
      <c r="I85">
        <v>21</v>
      </c>
      <c r="J85" s="3">
        <v>210147125</v>
      </c>
      <c r="K85">
        <v>254220</v>
      </c>
      <c r="L85">
        <v>13140</v>
      </c>
      <c r="M85">
        <v>16792</v>
      </c>
      <c r="N85">
        <v>674</v>
      </c>
      <c r="O85">
        <v>100459</v>
      </c>
      <c r="P85">
        <v>136969</v>
      </c>
    </row>
    <row r="86" spans="1:16" x14ac:dyDescent="0.35">
      <c r="A86" t="s">
        <v>16</v>
      </c>
      <c r="D86" t="s">
        <v>17</v>
      </c>
      <c r="H86" s="14">
        <v>43970</v>
      </c>
      <c r="I86">
        <v>21</v>
      </c>
      <c r="J86" s="3">
        <v>210147125</v>
      </c>
      <c r="K86">
        <v>271628</v>
      </c>
      <c r="L86">
        <v>17408</v>
      </c>
      <c r="M86">
        <v>17971</v>
      </c>
      <c r="N86">
        <v>1179</v>
      </c>
      <c r="O86">
        <v>106794</v>
      </c>
      <c r="P86">
        <v>146863</v>
      </c>
    </row>
    <row r="87" spans="1:16" x14ac:dyDescent="0.35">
      <c r="A87" t="s">
        <v>16</v>
      </c>
      <c r="D87" t="s">
        <v>17</v>
      </c>
      <c r="H87" s="14">
        <v>43971</v>
      </c>
      <c r="I87">
        <v>21</v>
      </c>
      <c r="J87" s="3">
        <v>210147125</v>
      </c>
      <c r="K87">
        <v>291579</v>
      </c>
      <c r="L87">
        <v>19951</v>
      </c>
      <c r="M87">
        <v>18859</v>
      </c>
      <c r="N87">
        <v>888</v>
      </c>
      <c r="O87">
        <v>116683</v>
      </c>
      <c r="P87">
        <v>156037</v>
      </c>
    </row>
    <row r="88" spans="1:16" x14ac:dyDescent="0.35">
      <c r="A88" t="s">
        <v>16</v>
      </c>
      <c r="D88" t="s">
        <v>17</v>
      </c>
      <c r="H88" s="14">
        <v>43972</v>
      </c>
      <c r="I88">
        <v>21</v>
      </c>
      <c r="J88" s="3">
        <v>210147125</v>
      </c>
      <c r="K88">
        <v>310087</v>
      </c>
      <c r="L88">
        <v>18508</v>
      </c>
      <c r="M88">
        <v>20047</v>
      </c>
      <c r="N88">
        <v>1188</v>
      </c>
      <c r="O88">
        <v>125960</v>
      </c>
      <c r="P88">
        <v>164080</v>
      </c>
    </row>
    <row r="89" spans="1:16" x14ac:dyDescent="0.35">
      <c r="A89" t="s">
        <v>16</v>
      </c>
      <c r="D89" t="s">
        <v>17</v>
      </c>
      <c r="H89" s="14">
        <v>43973</v>
      </c>
      <c r="I89">
        <v>21</v>
      </c>
      <c r="J89" s="3">
        <v>210147125</v>
      </c>
      <c r="K89">
        <v>330890</v>
      </c>
      <c r="L89">
        <v>20803</v>
      </c>
      <c r="M89">
        <v>21046</v>
      </c>
      <c r="N89">
        <v>999</v>
      </c>
      <c r="O89">
        <v>135430</v>
      </c>
      <c r="P89">
        <v>174412</v>
      </c>
    </row>
    <row r="90" spans="1:16" x14ac:dyDescent="0.35">
      <c r="A90" t="s">
        <v>16</v>
      </c>
      <c r="D90" t="s">
        <v>17</v>
      </c>
      <c r="H90" s="14">
        <v>43974</v>
      </c>
      <c r="I90">
        <v>21</v>
      </c>
      <c r="J90" s="3">
        <v>210147125</v>
      </c>
      <c r="K90">
        <v>347398</v>
      </c>
      <c r="L90">
        <v>16508</v>
      </c>
      <c r="M90">
        <v>22013</v>
      </c>
      <c r="N90">
        <v>967</v>
      </c>
      <c r="O90">
        <v>142587</v>
      </c>
      <c r="P90">
        <v>182798</v>
      </c>
    </row>
    <row r="91" spans="1:16" x14ac:dyDescent="0.35">
      <c r="A91" t="s">
        <v>16</v>
      </c>
      <c r="D91" t="s">
        <v>17</v>
      </c>
      <c r="H91" s="14">
        <v>43975</v>
      </c>
      <c r="I91">
        <v>22</v>
      </c>
      <c r="J91" s="3">
        <v>210147125</v>
      </c>
      <c r="K91">
        <v>363211</v>
      </c>
      <c r="L91">
        <v>15813</v>
      </c>
      <c r="M91">
        <v>22666</v>
      </c>
      <c r="N91">
        <v>653</v>
      </c>
      <c r="O91">
        <v>149911</v>
      </c>
      <c r="P91">
        <v>190634</v>
      </c>
    </row>
    <row r="92" spans="1:16" x14ac:dyDescent="0.35">
      <c r="A92" t="s">
        <v>16</v>
      </c>
      <c r="D92" t="s">
        <v>17</v>
      </c>
      <c r="H92" s="14">
        <v>43976</v>
      </c>
      <c r="I92">
        <v>22</v>
      </c>
      <c r="J92" s="3">
        <v>210147125</v>
      </c>
      <c r="K92">
        <v>374898</v>
      </c>
      <c r="L92">
        <v>11687</v>
      </c>
      <c r="M92">
        <v>23473</v>
      </c>
      <c r="N92">
        <v>807</v>
      </c>
      <c r="O92">
        <v>153833</v>
      </c>
      <c r="P92">
        <v>197592</v>
      </c>
    </row>
    <row r="93" spans="1:16" x14ac:dyDescent="0.35">
      <c r="A93" t="s">
        <v>16</v>
      </c>
      <c r="D93" t="s">
        <v>17</v>
      </c>
      <c r="H93" s="14">
        <v>43977</v>
      </c>
      <c r="I93">
        <v>22</v>
      </c>
      <c r="J93" s="3">
        <v>210147125</v>
      </c>
      <c r="K93">
        <v>391222</v>
      </c>
      <c r="L93">
        <v>16324</v>
      </c>
      <c r="M93">
        <v>24512</v>
      </c>
      <c r="N93">
        <v>1039</v>
      </c>
      <c r="O93">
        <v>158593</v>
      </c>
      <c r="P93">
        <v>208117</v>
      </c>
    </row>
    <row r="94" spans="1:16" x14ac:dyDescent="0.35">
      <c r="A94" t="s">
        <v>16</v>
      </c>
      <c r="D94" t="s">
        <v>17</v>
      </c>
      <c r="H94" s="14">
        <v>43978</v>
      </c>
      <c r="I94">
        <v>22</v>
      </c>
      <c r="J94" s="3">
        <v>210147125</v>
      </c>
      <c r="K94">
        <v>411821</v>
      </c>
      <c r="L94">
        <v>20599</v>
      </c>
      <c r="M94">
        <v>25598</v>
      </c>
      <c r="N94">
        <v>1086</v>
      </c>
      <c r="O94">
        <v>166647</v>
      </c>
      <c r="P94">
        <v>219576</v>
      </c>
    </row>
    <row r="95" spans="1:16" x14ac:dyDescent="0.35">
      <c r="A95" t="s">
        <v>16</v>
      </c>
      <c r="D95" t="s">
        <v>17</v>
      </c>
      <c r="H95" s="14">
        <v>43979</v>
      </c>
      <c r="I95">
        <v>22</v>
      </c>
      <c r="J95" s="3">
        <v>210147125</v>
      </c>
      <c r="K95">
        <v>438238</v>
      </c>
      <c r="L95">
        <v>26417</v>
      </c>
      <c r="M95">
        <v>26754</v>
      </c>
      <c r="N95">
        <v>1156</v>
      </c>
      <c r="O95">
        <v>177604</v>
      </c>
      <c r="P95">
        <v>233880</v>
      </c>
    </row>
    <row r="96" spans="1:16" x14ac:dyDescent="0.35">
      <c r="A96" t="s">
        <v>16</v>
      </c>
      <c r="D96" t="s">
        <v>17</v>
      </c>
      <c r="H96" s="14">
        <v>43980</v>
      </c>
      <c r="I96">
        <v>22</v>
      </c>
      <c r="J96" s="3">
        <v>210147125</v>
      </c>
      <c r="K96">
        <v>465166</v>
      </c>
      <c r="L96">
        <v>26928</v>
      </c>
      <c r="M96">
        <v>27878</v>
      </c>
      <c r="N96">
        <v>1124</v>
      </c>
      <c r="O96">
        <v>189476</v>
      </c>
      <c r="P96">
        <v>247812</v>
      </c>
    </row>
    <row r="97" spans="1:16" x14ac:dyDescent="0.35">
      <c r="A97" t="s">
        <v>16</v>
      </c>
      <c r="D97" t="s">
        <v>17</v>
      </c>
      <c r="H97" s="14">
        <v>43981</v>
      </c>
      <c r="I97">
        <v>22</v>
      </c>
      <c r="J97" s="3">
        <v>210147125</v>
      </c>
      <c r="K97">
        <v>498440</v>
      </c>
      <c r="L97">
        <v>33274</v>
      </c>
      <c r="M97">
        <v>28834</v>
      </c>
      <c r="N97">
        <v>956</v>
      </c>
      <c r="O97">
        <v>200892</v>
      </c>
      <c r="P97">
        <v>268714</v>
      </c>
    </row>
    <row r="98" spans="1:16" x14ac:dyDescent="0.35">
      <c r="A98" t="s">
        <v>16</v>
      </c>
      <c r="D98" t="s">
        <v>17</v>
      </c>
      <c r="H98" s="14">
        <v>43982</v>
      </c>
      <c r="I98">
        <v>23</v>
      </c>
      <c r="J98" s="3">
        <v>210147125</v>
      </c>
      <c r="K98">
        <v>514200</v>
      </c>
      <c r="L98">
        <v>15760</v>
      </c>
      <c r="M98">
        <v>29314</v>
      </c>
      <c r="N98">
        <v>480</v>
      </c>
      <c r="O98">
        <v>206555</v>
      </c>
      <c r="P98">
        <v>278331</v>
      </c>
    </row>
    <row r="99" spans="1:16" x14ac:dyDescent="0.35">
      <c r="A99" t="s">
        <v>16</v>
      </c>
      <c r="D99" t="s">
        <v>17</v>
      </c>
      <c r="H99" s="14">
        <v>43983</v>
      </c>
      <c r="I99">
        <v>23</v>
      </c>
      <c r="J99" s="3">
        <v>210147125</v>
      </c>
      <c r="K99">
        <v>526447</v>
      </c>
      <c r="L99">
        <v>12247</v>
      </c>
      <c r="M99">
        <v>29937</v>
      </c>
      <c r="N99">
        <v>623</v>
      </c>
      <c r="O99">
        <v>211080</v>
      </c>
      <c r="P99">
        <v>285430</v>
      </c>
    </row>
    <row r="100" spans="1:16" x14ac:dyDescent="0.35">
      <c r="A100" t="s">
        <v>16</v>
      </c>
      <c r="D100" t="s">
        <v>17</v>
      </c>
      <c r="H100" s="14">
        <v>43984</v>
      </c>
      <c r="I100">
        <v>23</v>
      </c>
      <c r="J100" s="3">
        <v>210147125</v>
      </c>
      <c r="K100">
        <v>555383</v>
      </c>
      <c r="L100">
        <v>28936</v>
      </c>
      <c r="M100">
        <v>31199</v>
      </c>
      <c r="N100">
        <v>1262</v>
      </c>
      <c r="O100">
        <v>223638</v>
      </c>
      <c r="P100">
        <v>300546</v>
      </c>
    </row>
    <row r="101" spans="1:16" x14ac:dyDescent="0.35">
      <c r="A101" t="s">
        <v>16</v>
      </c>
      <c r="D101" t="s">
        <v>17</v>
      </c>
      <c r="H101" s="14">
        <v>43985</v>
      </c>
      <c r="I101">
        <v>23</v>
      </c>
      <c r="J101" s="3">
        <v>210147125</v>
      </c>
      <c r="K101">
        <v>584016</v>
      </c>
      <c r="L101">
        <v>28633</v>
      </c>
      <c r="M101">
        <v>32548</v>
      </c>
      <c r="N101">
        <v>1349</v>
      </c>
      <c r="O101">
        <v>238617</v>
      </c>
      <c r="P101">
        <v>312851</v>
      </c>
    </row>
    <row r="102" spans="1:16" x14ac:dyDescent="0.35">
      <c r="A102" t="s">
        <v>16</v>
      </c>
      <c r="D102" t="s">
        <v>17</v>
      </c>
      <c r="H102" s="14">
        <v>43986</v>
      </c>
      <c r="I102">
        <v>23</v>
      </c>
      <c r="J102" s="3">
        <v>210147125</v>
      </c>
      <c r="K102">
        <v>614941</v>
      </c>
      <c r="L102">
        <v>30925</v>
      </c>
      <c r="M102">
        <v>34021</v>
      </c>
      <c r="N102">
        <v>1473</v>
      </c>
      <c r="O102">
        <v>254963</v>
      </c>
      <c r="P102">
        <v>325957</v>
      </c>
    </row>
    <row r="103" spans="1:16" x14ac:dyDescent="0.35">
      <c r="A103" t="s">
        <v>16</v>
      </c>
      <c r="D103" t="s">
        <v>17</v>
      </c>
      <c r="H103" s="14">
        <v>43987</v>
      </c>
      <c r="I103">
        <v>23</v>
      </c>
      <c r="J103" s="3">
        <v>210147125</v>
      </c>
      <c r="K103">
        <v>645771</v>
      </c>
      <c r="L103">
        <v>30830</v>
      </c>
      <c r="M103">
        <v>35026</v>
      </c>
      <c r="N103">
        <v>1005</v>
      </c>
      <c r="O103">
        <v>266940</v>
      </c>
      <c r="P103">
        <v>343805</v>
      </c>
    </row>
    <row r="104" spans="1:16" x14ac:dyDescent="0.35">
      <c r="A104" t="s">
        <v>16</v>
      </c>
      <c r="D104" t="s">
        <v>17</v>
      </c>
      <c r="H104" s="14">
        <v>43988</v>
      </c>
      <c r="I104">
        <v>23</v>
      </c>
      <c r="J104" s="3">
        <v>210147125</v>
      </c>
      <c r="K104">
        <v>672846</v>
      </c>
      <c r="L104">
        <v>27075</v>
      </c>
      <c r="M104">
        <v>35930</v>
      </c>
      <c r="N104">
        <v>904</v>
      </c>
      <c r="O104">
        <v>277149</v>
      </c>
      <c r="P104">
        <v>359767</v>
      </c>
    </row>
    <row r="105" spans="1:16" x14ac:dyDescent="0.35">
      <c r="A105" t="s">
        <v>16</v>
      </c>
      <c r="D105" t="s">
        <v>17</v>
      </c>
      <c r="H105" s="14">
        <v>43989</v>
      </c>
      <c r="I105">
        <v>24</v>
      </c>
      <c r="J105" s="3">
        <v>210147125</v>
      </c>
      <c r="K105">
        <v>691758</v>
      </c>
      <c r="L105">
        <v>18912</v>
      </c>
      <c r="M105">
        <v>36455</v>
      </c>
      <c r="N105">
        <v>525</v>
      </c>
      <c r="O105">
        <v>283952</v>
      </c>
      <c r="P105">
        <v>371351</v>
      </c>
    </row>
    <row r="106" spans="1:16" x14ac:dyDescent="0.35">
      <c r="A106" t="s">
        <v>16</v>
      </c>
      <c r="D106" t="s">
        <v>17</v>
      </c>
      <c r="H106" s="14">
        <v>43990</v>
      </c>
      <c r="I106">
        <v>24</v>
      </c>
      <c r="J106" s="3">
        <v>210147125</v>
      </c>
      <c r="K106">
        <v>707412</v>
      </c>
      <c r="L106">
        <v>15654</v>
      </c>
      <c r="M106">
        <v>37134</v>
      </c>
      <c r="N106">
        <v>679</v>
      </c>
      <c r="O106">
        <v>290040</v>
      </c>
      <c r="P106">
        <v>380238</v>
      </c>
    </row>
    <row r="107" spans="1:16" x14ac:dyDescent="0.35">
      <c r="A107" t="s">
        <v>16</v>
      </c>
      <c r="D107" t="s">
        <v>17</v>
      </c>
      <c r="H107" s="14">
        <v>43991</v>
      </c>
      <c r="I107">
        <v>24</v>
      </c>
      <c r="J107" s="3">
        <v>210147125</v>
      </c>
      <c r="K107">
        <v>739503</v>
      </c>
      <c r="L107">
        <v>32091</v>
      </c>
      <c r="M107">
        <v>38406</v>
      </c>
      <c r="N107">
        <v>1272</v>
      </c>
      <c r="O107">
        <v>311064</v>
      </c>
      <c r="P107">
        <v>390033</v>
      </c>
    </row>
    <row r="108" spans="1:16" x14ac:dyDescent="0.35">
      <c r="A108" t="s">
        <v>16</v>
      </c>
      <c r="D108" t="s">
        <v>17</v>
      </c>
      <c r="H108" s="14">
        <v>43992</v>
      </c>
      <c r="I108">
        <v>24</v>
      </c>
      <c r="J108" s="3">
        <v>210147125</v>
      </c>
      <c r="K108">
        <v>772416</v>
      </c>
      <c r="L108">
        <v>32913</v>
      </c>
      <c r="M108">
        <v>39680</v>
      </c>
      <c r="N108">
        <v>1274</v>
      </c>
      <c r="O108">
        <v>325395</v>
      </c>
      <c r="P108">
        <v>407341</v>
      </c>
    </row>
    <row r="109" spans="1:16" x14ac:dyDescent="0.35">
      <c r="A109" t="s">
        <v>16</v>
      </c>
      <c r="D109" t="s">
        <v>17</v>
      </c>
      <c r="H109" s="14">
        <v>43993</v>
      </c>
      <c r="I109">
        <v>24</v>
      </c>
      <c r="J109" s="3">
        <v>210147125</v>
      </c>
      <c r="K109">
        <v>802828</v>
      </c>
      <c r="L109">
        <v>30412</v>
      </c>
      <c r="M109">
        <v>40919</v>
      </c>
      <c r="N109">
        <v>1239</v>
      </c>
      <c r="O109">
        <v>345595</v>
      </c>
      <c r="P109">
        <v>416314</v>
      </c>
    </row>
    <row r="110" spans="1:16" x14ac:dyDescent="0.35">
      <c r="A110" t="s">
        <v>16</v>
      </c>
      <c r="D110" t="s">
        <v>17</v>
      </c>
      <c r="H110" s="14">
        <v>43994</v>
      </c>
      <c r="I110">
        <v>24</v>
      </c>
      <c r="J110" s="3">
        <v>210147125</v>
      </c>
      <c r="K110">
        <v>828810</v>
      </c>
      <c r="L110">
        <v>25982</v>
      </c>
      <c r="M110">
        <v>41828</v>
      </c>
      <c r="N110">
        <v>909</v>
      </c>
      <c r="O110">
        <v>365063</v>
      </c>
      <c r="P110">
        <v>421919</v>
      </c>
    </row>
    <row r="111" spans="1:16" x14ac:dyDescent="0.35">
      <c r="A111" t="s">
        <v>16</v>
      </c>
      <c r="D111" t="s">
        <v>17</v>
      </c>
      <c r="H111" s="14">
        <v>43995</v>
      </c>
      <c r="I111">
        <v>24</v>
      </c>
      <c r="J111" s="3">
        <v>210147125</v>
      </c>
      <c r="K111">
        <v>850514</v>
      </c>
      <c r="L111">
        <v>21704</v>
      </c>
      <c r="M111">
        <v>42720</v>
      </c>
      <c r="N111">
        <v>892</v>
      </c>
      <c r="O111">
        <v>379245</v>
      </c>
      <c r="P111">
        <v>428549</v>
      </c>
    </row>
    <row r="112" spans="1:16" x14ac:dyDescent="0.35">
      <c r="A112" t="s">
        <v>16</v>
      </c>
      <c r="D112" t="s">
        <v>17</v>
      </c>
      <c r="H112" s="14">
        <v>43996</v>
      </c>
      <c r="I112">
        <v>25</v>
      </c>
      <c r="J112" s="3">
        <v>210147125</v>
      </c>
      <c r="K112">
        <v>867624</v>
      </c>
      <c r="L112">
        <v>17110</v>
      </c>
      <c r="M112">
        <v>43332</v>
      </c>
      <c r="N112">
        <v>612</v>
      </c>
      <c r="O112">
        <v>388492</v>
      </c>
      <c r="P112">
        <v>435800</v>
      </c>
    </row>
    <row r="113" spans="1:16" x14ac:dyDescent="0.35">
      <c r="A113" t="s">
        <v>16</v>
      </c>
      <c r="D113" t="s">
        <v>17</v>
      </c>
      <c r="H113" s="14">
        <v>43997</v>
      </c>
      <c r="I113">
        <v>25</v>
      </c>
      <c r="J113" s="3">
        <v>210147125</v>
      </c>
      <c r="K113">
        <v>888271</v>
      </c>
      <c r="L113">
        <v>20647</v>
      </c>
      <c r="M113">
        <v>43959</v>
      </c>
      <c r="N113">
        <v>627</v>
      </c>
      <c r="O113">
        <v>412252</v>
      </c>
      <c r="P113">
        <v>432060</v>
      </c>
    </row>
    <row r="114" spans="1:16" x14ac:dyDescent="0.35">
      <c r="A114" t="s">
        <v>16</v>
      </c>
      <c r="D114" t="s">
        <v>17</v>
      </c>
      <c r="H114" s="14">
        <v>43998</v>
      </c>
      <c r="I114">
        <v>25</v>
      </c>
      <c r="J114" s="3">
        <v>210147125</v>
      </c>
      <c r="K114">
        <v>923189</v>
      </c>
      <c r="L114">
        <v>34918</v>
      </c>
      <c r="M114">
        <v>45241</v>
      </c>
      <c r="N114">
        <v>1282</v>
      </c>
      <c r="O114">
        <v>441729</v>
      </c>
      <c r="P114">
        <v>436219</v>
      </c>
    </row>
    <row r="115" spans="1:16" x14ac:dyDescent="0.35">
      <c r="A115" t="s">
        <v>16</v>
      </c>
      <c r="D115" t="s">
        <v>17</v>
      </c>
      <c r="H115" s="14">
        <v>43999</v>
      </c>
      <c r="I115">
        <v>25</v>
      </c>
      <c r="J115" s="3">
        <v>210147125</v>
      </c>
      <c r="K115">
        <v>955377</v>
      </c>
      <c r="L115">
        <v>32188</v>
      </c>
      <c r="M115">
        <v>46510</v>
      </c>
      <c r="N115">
        <v>1269</v>
      </c>
      <c r="O115">
        <v>463474</v>
      </c>
      <c r="P115">
        <v>445393</v>
      </c>
    </row>
    <row r="116" spans="1:16" x14ac:dyDescent="0.35">
      <c r="A116" t="s">
        <v>16</v>
      </c>
      <c r="D116" t="s">
        <v>17</v>
      </c>
      <c r="H116" s="14">
        <v>44000</v>
      </c>
      <c r="I116">
        <v>25</v>
      </c>
      <c r="J116" s="3">
        <v>210147125</v>
      </c>
      <c r="K116">
        <v>978142</v>
      </c>
      <c r="L116">
        <v>22765</v>
      </c>
      <c r="M116">
        <v>47748</v>
      </c>
      <c r="N116">
        <v>1238</v>
      </c>
      <c r="O116">
        <v>482102</v>
      </c>
      <c r="P116">
        <v>448292</v>
      </c>
    </row>
    <row r="117" spans="1:16" x14ac:dyDescent="0.35">
      <c r="A117" t="s">
        <v>16</v>
      </c>
      <c r="D117" t="s">
        <v>17</v>
      </c>
      <c r="H117" s="14">
        <v>44001</v>
      </c>
      <c r="I117">
        <v>25</v>
      </c>
      <c r="J117" s="3">
        <v>210147125</v>
      </c>
      <c r="K117">
        <v>1032913</v>
      </c>
      <c r="L117">
        <v>54771</v>
      </c>
      <c r="M117">
        <v>48954</v>
      </c>
      <c r="N117">
        <v>1206</v>
      </c>
      <c r="O117">
        <v>507200</v>
      </c>
      <c r="P117">
        <v>476759</v>
      </c>
    </row>
    <row r="118" spans="1:16" x14ac:dyDescent="0.35">
      <c r="A118" t="s">
        <v>16</v>
      </c>
      <c r="D118" t="s">
        <v>17</v>
      </c>
      <c r="H118" s="14">
        <v>44002</v>
      </c>
      <c r="I118">
        <v>25</v>
      </c>
      <c r="J118" s="3">
        <v>210147125</v>
      </c>
      <c r="K118">
        <v>1067579</v>
      </c>
      <c r="L118">
        <v>34666</v>
      </c>
      <c r="M118">
        <v>49976</v>
      </c>
      <c r="N118">
        <v>1022</v>
      </c>
      <c r="O118">
        <v>520734</v>
      </c>
      <c r="P118">
        <v>496869</v>
      </c>
    </row>
    <row r="119" spans="1:16" x14ac:dyDescent="0.35">
      <c r="A119" t="s">
        <v>16</v>
      </c>
      <c r="D119" t="s">
        <v>17</v>
      </c>
      <c r="H119" s="14">
        <v>44003</v>
      </c>
      <c r="I119">
        <v>26</v>
      </c>
      <c r="J119" s="3">
        <v>210147125</v>
      </c>
      <c r="K119">
        <v>1085038</v>
      </c>
      <c r="L119">
        <v>17459</v>
      </c>
      <c r="M119">
        <v>50617</v>
      </c>
      <c r="N119">
        <v>641</v>
      </c>
      <c r="O119">
        <v>549386</v>
      </c>
      <c r="P119">
        <v>485035</v>
      </c>
    </row>
    <row r="120" spans="1:16" x14ac:dyDescent="0.35">
      <c r="A120" t="s">
        <v>16</v>
      </c>
      <c r="D120" t="s">
        <v>17</v>
      </c>
      <c r="H120" s="14">
        <v>44004</v>
      </c>
      <c r="I120">
        <v>26</v>
      </c>
      <c r="J120" s="3">
        <v>210147125</v>
      </c>
      <c r="K120">
        <v>1106470</v>
      </c>
      <c r="L120">
        <v>21432</v>
      </c>
      <c r="M120">
        <v>51271</v>
      </c>
      <c r="N120">
        <v>654</v>
      </c>
      <c r="O120">
        <v>571649</v>
      </c>
      <c r="P120">
        <v>483550</v>
      </c>
    </row>
    <row r="121" spans="1:16" x14ac:dyDescent="0.35">
      <c r="A121" t="s">
        <v>16</v>
      </c>
      <c r="D121" t="s">
        <v>17</v>
      </c>
      <c r="H121" s="14">
        <v>44005</v>
      </c>
      <c r="I121">
        <v>26</v>
      </c>
      <c r="J121" s="3">
        <v>210147125</v>
      </c>
      <c r="K121">
        <v>1145906</v>
      </c>
      <c r="L121">
        <v>39436</v>
      </c>
      <c r="M121">
        <v>52645</v>
      </c>
      <c r="N121">
        <v>1374</v>
      </c>
      <c r="O121">
        <v>613345</v>
      </c>
      <c r="P121">
        <v>479916</v>
      </c>
    </row>
    <row r="122" spans="1:16" x14ac:dyDescent="0.35">
      <c r="A122" t="s">
        <v>16</v>
      </c>
      <c r="D122" t="s">
        <v>17</v>
      </c>
      <c r="H122" s="14">
        <v>44006</v>
      </c>
      <c r="I122">
        <v>26</v>
      </c>
      <c r="J122" s="3">
        <v>210147125</v>
      </c>
      <c r="K122">
        <v>1188631</v>
      </c>
      <c r="L122">
        <v>42725</v>
      </c>
      <c r="M122">
        <v>53830</v>
      </c>
      <c r="N122">
        <v>1185</v>
      </c>
      <c r="O122">
        <v>649908</v>
      </c>
      <c r="P122">
        <v>484893</v>
      </c>
    </row>
    <row r="123" spans="1:16" x14ac:dyDescent="0.35">
      <c r="A123" t="s">
        <v>16</v>
      </c>
      <c r="D123" t="s">
        <v>17</v>
      </c>
      <c r="H123" s="14">
        <v>44007</v>
      </c>
      <c r="I123">
        <v>26</v>
      </c>
      <c r="J123" s="3">
        <v>210147125</v>
      </c>
      <c r="K123">
        <v>1228114</v>
      </c>
      <c r="L123">
        <v>39483</v>
      </c>
      <c r="M123">
        <v>54971</v>
      </c>
      <c r="N123">
        <v>1141</v>
      </c>
      <c r="O123">
        <v>673729</v>
      </c>
      <c r="P123">
        <v>499414</v>
      </c>
    </row>
    <row r="124" spans="1:16" x14ac:dyDescent="0.35">
      <c r="A124" t="s">
        <v>16</v>
      </c>
      <c r="D124" t="s">
        <v>17</v>
      </c>
      <c r="H124" s="14">
        <v>44008</v>
      </c>
      <c r="I124">
        <v>26</v>
      </c>
      <c r="J124" s="3">
        <v>210147125</v>
      </c>
      <c r="K124">
        <v>1274974</v>
      </c>
      <c r="L124">
        <v>46860</v>
      </c>
      <c r="M124">
        <v>55961</v>
      </c>
      <c r="N124">
        <v>990</v>
      </c>
      <c r="O124">
        <v>697526</v>
      </c>
      <c r="P124">
        <v>521487</v>
      </c>
    </row>
    <row r="125" spans="1:16" x14ac:dyDescent="0.35">
      <c r="A125" t="s">
        <v>16</v>
      </c>
      <c r="D125" t="s">
        <v>17</v>
      </c>
      <c r="H125" s="14">
        <v>44009</v>
      </c>
      <c r="I125">
        <v>26</v>
      </c>
      <c r="J125" s="3">
        <v>210147125</v>
      </c>
      <c r="K125">
        <v>1313667</v>
      </c>
      <c r="L125">
        <v>38693</v>
      </c>
      <c r="M125">
        <v>57070</v>
      </c>
      <c r="N125">
        <v>1109</v>
      </c>
      <c r="O125">
        <v>715905</v>
      </c>
      <c r="P125">
        <v>540692</v>
      </c>
    </row>
    <row r="126" spans="1:16" x14ac:dyDescent="0.35">
      <c r="A126" t="s">
        <v>16</v>
      </c>
      <c r="D126" t="s">
        <v>17</v>
      </c>
      <c r="H126" s="14">
        <v>44010</v>
      </c>
      <c r="I126">
        <v>27</v>
      </c>
      <c r="J126" s="3">
        <v>210147125</v>
      </c>
      <c r="K126">
        <v>1344143</v>
      </c>
      <c r="L126">
        <v>30476</v>
      </c>
      <c r="M126">
        <v>57622</v>
      </c>
      <c r="N126">
        <v>552</v>
      </c>
      <c r="O126">
        <v>733848</v>
      </c>
      <c r="P126">
        <v>552673</v>
      </c>
    </row>
    <row r="127" spans="1:16" x14ac:dyDescent="0.35">
      <c r="A127" t="s">
        <v>16</v>
      </c>
      <c r="D127" t="s">
        <v>17</v>
      </c>
      <c r="H127" s="14">
        <v>44011</v>
      </c>
      <c r="I127">
        <v>27</v>
      </c>
      <c r="J127" s="3">
        <v>210147125</v>
      </c>
      <c r="K127">
        <v>1368195</v>
      </c>
      <c r="L127">
        <v>24052</v>
      </c>
      <c r="M127">
        <v>58314</v>
      </c>
      <c r="N127">
        <v>692</v>
      </c>
      <c r="O127">
        <v>757462</v>
      </c>
      <c r="P127">
        <v>552419</v>
      </c>
    </row>
    <row r="128" spans="1:16" x14ac:dyDescent="0.35">
      <c r="A128" t="s">
        <v>16</v>
      </c>
      <c r="D128" t="s">
        <v>17</v>
      </c>
      <c r="H128" s="14">
        <v>44012</v>
      </c>
      <c r="I128">
        <v>27</v>
      </c>
      <c r="J128" s="3">
        <v>210147125</v>
      </c>
      <c r="K128">
        <v>1402041</v>
      </c>
      <c r="L128">
        <v>33846</v>
      </c>
      <c r="M128">
        <v>59594</v>
      </c>
      <c r="N128">
        <v>1280</v>
      </c>
      <c r="O128">
        <v>790040</v>
      </c>
      <c r="P128">
        <v>552407</v>
      </c>
    </row>
    <row r="129" spans="1:16" x14ac:dyDescent="0.35">
      <c r="A129" t="s">
        <v>16</v>
      </c>
      <c r="D129" t="s">
        <v>17</v>
      </c>
      <c r="H129" s="14">
        <v>44013</v>
      </c>
      <c r="I129">
        <v>27</v>
      </c>
      <c r="J129" s="3">
        <v>210147125</v>
      </c>
      <c r="K129">
        <v>1448753</v>
      </c>
      <c r="L129">
        <v>46712</v>
      </c>
      <c r="M129">
        <v>60632</v>
      </c>
      <c r="N129">
        <v>1038</v>
      </c>
      <c r="O129">
        <v>826866</v>
      </c>
      <c r="P129">
        <v>561255</v>
      </c>
    </row>
    <row r="130" spans="1:16" x14ac:dyDescent="0.35">
      <c r="A130" t="s">
        <v>16</v>
      </c>
      <c r="D130" t="s">
        <v>17</v>
      </c>
      <c r="H130" s="14">
        <v>44014</v>
      </c>
      <c r="I130">
        <v>27</v>
      </c>
      <c r="J130" s="3">
        <v>210147125</v>
      </c>
      <c r="K130">
        <v>1496858</v>
      </c>
      <c r="L130">
        <v>48105</v>
      </c>
      <c r="M130">
        <v>61884</v>
      </c>
      <c r="N130">
        <v>1252</v>
      </c>
      <c r="O130">
        <v>852816</v>
      </c>
      <c r="P130">
        <v>582158</v>
      </c>
    </row>
    <row r="131" spans="1:16" x14ac:dyDescent="0.35">
      <c r="A131" t="s">
        <v>16</v>
      </c>
      <c r="D131" t="s">
        <v>17</v>
      </c>
      <c r="H131" s="14">
        <v>44015</v>
      </c>
      <c r="I131">
        <v>27</v>
      </c>
      <c r="J131" s="3">
        <v>210147125</v>
      </c>
      <c r="K131">
        <v>1539081</v>
      </c>
      <c r="L131">
        <v>42223</v>
      </c>
      <c r="M131">
        <v>63174</v>
      </c>
      <c r="N131">
        <v>1290</v>
      </c>
      <c r="O131">
        <v>868372</v>
      </c>
      <c r="P131">
        <v>607535</v>
      </c>
    </row>
    <row r="132" spans="1:16" x14ac:dyDescent="0.35">
      <c r="A132" t="s">
        <v>16</v>
      </c>
      <c r="D132" t="s">
        <v>17</v>
      </c>
      <c r="H132" s="14">
        <v>44016</v>
      </c>
      <c r="I132">
        <v>27</v>
      </c>
      <c r="J132" s="3">
        <v>210147125</v>
      </c>
      <c r="K132">
        <v>1577004</v>
      </c>
      <c r="L132">
        <v>37923</v>
      </c>
      <c r="M132">
        <v>64265</v>
      </c>
      <c r="N132">
        <v>1091</v>
      </c>
      <c r="O132">
        <v>876359</v>
      </c>
      <c r="P132">
        <v>636380</v>
      </c>
    </row>
    <row r="133" spans="1:16" x14ac:dyDescent="0.35">
      <c r="A133" t="s">
        <v>16</v>
      </c>
      <c r="D133" t="s">
        <v>17</v>
      </c>
      <c r="H133" s="14">
        <v>44017</v>
      </c>
      <c r="I133">
        <v>28</v>
      </c>
      <c r="J133" s="3">
        <v>210147125</v>
      </c>
      <c r="K133">
        <v>1603055</v>
      </c>
      <c r="L133">
        <v>26051</v>
      </c>
      <c r="M133">
        <v>64867</v>
      </c>
      <c r="N133">
        <v>602</v>
      </c>
      <c r="O133">
        <v>906286</v>
      </c>
      <c r="P133">
        <v>631902</v>
      </c>
    </row>
    <row r="134" spans="1:16" x14ac:dyDescent="0.35">
      <c r="A134" t="s">
        <v>16</v>
      </c>
      <c r="D134" t="s">
        <v>17</v>
      </c>
      <c r="H134" s="14">
        <v>44018</v>
      </c>
      <c r="I134">
        <v>28</v>
      </c>
      <c r="J134" s="3">
        <v>210147125</v>
      </c>
      <c r="K134">
        <v>1623284</v>
      </c>
      <c r="L134">
        <v>20229</v>
      </c>
      <c r="M134">
        <v>65487</v>
      </c>
      <c r="N134">
        <v>620</v>
      </c>
      <c r="O134">
        <v>927292</v>
      </c>
      <c r="P134">
        <v>630505</v>
      </c>
    </row>
    <row r="135" spans="1:16" x14ac:dyDescent="0.35">
      <c r="A135" t="s">
        <v>16</v>
      </c>
      <c r="D135" t="s">
        <v>17</v>
      </c>
      <c r="H135" s="14">
        <v>44019</v>
      </c>
      <c r="I135">
        <v>28</v>
      </c>
      <c r="J135" s="3">
        <v>210147125</v>
      </c>
      <c r="K135">
        <v>1668589</v>
      </c>
      <c r="L135">
        <v>45305</v>
      </c>
      <c r="M135">
        <v>66741</v>
      </c>
      <c r="N135">
        <v>1254</v>
      </c>
      <c r="O135">
        <v>976977</v>
      </c>
      <c r="P135">
        <v>624871</v>
      </c>
    </row>
    <row r="136" spans="1:16" x14ac:dyDescent="0.35">
      <c r="A136" t="s">
        <v>16</v>
      </c>
      <c r="D136" t="s">
        <v>17</v>
      </c>
      <c r="H136" s="14">
        <v>44020</v>
      </c>
      <c r="I136">
        <v>28</v>
      </c>
      <c r="J136" s="3">
        <v>210147125</v>
      </c>
      <c r="K136">
        <v>1713160</v>
      </c>
      <c r="L136">
        <v>44571</v>
      </c>
      <c r="M136">
        <v>67964</v>
      </c>
      <c r="N136">
        <v>1223</v>
      </c>
      <c r="O136">
        <v>1020901</v>
      </c>
      <c r="P136">
        <v>624295</v>
      </c>
    </row>
    <row r="137" spans="1:16" x14ac:dyDescent="0.35">
      <c r="A137" t="s">
        <v>18</v>
      </c>
      <c r="B137" t="s">
        <v>19</v>
      </c>
      <c r="D137" t="s">
        <v>20</v>
      </c>
      <c r="H137" s="14">
        <v>43886</v>
      </c>
      <c r="I137">
        <v>9</v>
      </c>
      <c r="J137" s="3">
        <v>1777225</v>
      </c>
      <c r="K137">
        <v>0</v>
      </c>
      <c r="L137">
        <v>0</v>
      </c>
      <c r="M137">
        <v>0</v>
      </c>
      <c r="N137">
        <v>0</v>
      </c>
    </row>
    <row r="138" spans="1:16" x14ac:dyDescent="0.35">
      <c r="A138" t="s">
        <v>18</v>
      </c>
      <c r="B138" t="s">
        <v>19</v>
      </c>
      <c r="D138" t="s">
        <v>20</v>
      </c>
      <c r="H138" s="14">
        <v>43887</v>
      </c>
      <c r="I138">
        <v>9</v>
      </c>
      <c r="J138" s="3">
        <v>1777225</v>
      </c>
      <c r="K138">
        <v>0</v>
      </c>
      <c r="L138">
        <v>0</v>
      </c>
      <c r="M138">
        <v>0</v>
      </c>
      <c r="N138">
        <v>0</v>
      </c>
    </row>
    <row r="139" spans="1:16" x14ac:dyDescent="0.35">
      <c r="A139" t="s">
        <v>18</v>
      </c>
      <c r="B139" t="s">
        <v>19</v>
      </c>
      <c r="D139" t="s">
        <v>20</v>
      </c>
      <c r="H139" s="14">
        <v>43888</v>
      </c>
      <c r="I139">
        <v>9</v>
      </c>
      <c r="J139" s="3">
        <v>1777225</v>
      </c>
      <c r="K139">
        <v>0</v>
      </c>
      <c r="L139">
        <v>0</v>
      </c>
      <c r="M139">
        <v>0</v>
      </c>
      <c r="N139">
        <v>0</v>
      </c>
    </row>
    <row r="140" spans="1:16" x14ac:dyDescent="0.35">
      <c r="A140" t="s">
        <v>18</v>
      </c>
      <c r="B140" t="s">
        <v>19</v>
      </c>
      <c r="D140" t="s">
        <v>20</v>
      </c>
      <c r="H140" s="14">
        <v>43889</v>
      </c>
      <c r="I140">
        <v>9</v>
      </c>
      <c r="J140" s="3">
        <v>1777225</v>
      </c>
      <c r="K140">
        <v>0</v>
      </c>
      <c r="L140">
        <v>0</v>
      </c>
      <c r="M140">
        <v>0</v>
      </c>
      <c r="N140">
        <v>0</v>
      </c>
    </row>
    <row r="141" spans="1:16" x14ac:dyDescent="0.35">
      <c r="A141" t="s">
        <v>18</v>
      </c>
      <c r="B141" t="s">
        <v>19</v>
      </c>
      <c r="D141" t="s">
        <v>20</v>
      </c>
      <c r="H141" s="14">
        <v>43890</v>
      </c>
      <c r="I141">
        <v>9</v>
      </c>
      <c r="J141" s="3">
        <v>1777225</v>
      </c>
      <c r="K141">
        <v>0</v>
      </c>
      <c r="L141">
        <v>0</v>
      </c>
      <c r="M141">
        <v>0</v>
      </c>
      <c r="N141">
        <v>0</v>
      </c>
    </row>
    <row r="142" spans="1:16" x14ac:dyDescent="0.35">
      <c r="A142" t="s">
        <v>18</v>
      </c>
      <c r="B142" t="s">
        <v>19</v>
      </c>
      <c r="D142" t="s">
        <v>20</v>
      </c>
      <c r="H142" s="14">
        <v>43891</v>
      </c>
      <c r="I142">
        <v>10</v>
      </c>
      <c r="J142" s="3">
        <v>1777225</v>
      </c>
      <c r="K142">
        <v>0</v>
      </c>
      <c r="L142">
        <v>0</v>
      </c>
      <c r="M142">
        <v>0</v>
      </c>
      <c r="N142">
        <v>0</v>
      </c>
    </row>
    <row r="143" spans="1:16" x14ac:dyDescent="0.35">
      <c r="A143" t="s">
        <v>18</v>
      </c>
      <c r="B143" t="s">
        <v>19</v>
      </c>
      <c r="D143" t="s">
        <v>20</v>
      </c>
      <c r="H143" s="14">
        <v>43892</v>
      </c>
      <c r="I143">
        <v>10</v>
      </c>
      <c r="J143" s="3">
        <v>1777225</v>
      </c>
      <c r="K143">
        <v>0</v>
      </c>
      <c r="L143">
        <v>0</v>
      </c>
      <c r="M143">
        <v>0</v>
      </c>
      <c r="N143">
        <v>0</v>
      </c>
    </row>
    <row r="144" spans="1:16" x14ac:dyDescent="0.35">
      <c r="A144" t="s">
        <v>18</v>
      </c>
      <c r="B144" t="s">
        <v>19</v>
      </c>
      <c r="D144" t="s">
        <v>20</v>
      </c>
      <c r="H144" s="14">
        <v>43893</v>
      </c>
      <c r="I144">
        <v>10</v>
      </c>
      <c r="J144" s="3">
        <v>1777225</v>
      </c>
      <c r="K144">
        <v>0</v>
      </c>
      <c r="L144">
        <v>0</v>
      </c>
      <c r="M144">
        <v>0</v>
      </c>
      <c r="N144">
        <v>0</v>
      </c>
    </row>
    <row r="145" spans="1:14" x14ac:dyDescent="0.35">
      <c r="A145" t="s">
        <v>18</v>
      </c>
      <c r="B145" t="s">
        <v>19</v>
      </c>
      <c r="D145" t="s">
        <v>20</v>
      </c>
      <c r="H145" s="14">
        <v>43894</v>
      </c>
      <c r="I145">
        <v>10</v>
      </c>
      <c r="J145" s="3">
        <v>1777225</v>
      </c>
      <c r="K145">
        <v>0</v>
      </c>
      <c r="L145">
        <v>0</v>
      </c>
      <c r="M145">
        <v>0</v>
      </c>
      <c r="N145">
        <v>0</v>
      </c>
    </row>
    <row r="146" spans="1:14" x14ac:dyDescent="0.35">
      <c r="A146" t="s">
        <v>18</v>
      </c>
      <c r="B146" t="s">
        <v>19</v>
      </c>
      <c r="D146" t="s">
        <v>20</v>
      </c>
      <c r="H146" s="14">
        <v>43895</v>
      </c>
      <c r="I146">
        <v>10</v>
      </c>
      <c r="J146" s="3">
        <v>1777225</v>
      </c>
      <c r="K146">
        <v>0</v>
      </c>
      <c r="L146">
        <v>0</v>
      </c>
      <c r="M146">
        <v>0</v>
      </c>
      <c r="N146">
        <v>0</v>
      </c>
    </row>
    <row r="147" spans="1:14" x14ac:dyDescent="0.35">
      <c r="A147" t="s">
        <v>18</v>
      </c>
      <c r="B147" t="s">
        <v>19</v>
      </c>
      <c r="D147" t="s">
        <v>20</v>
      </c>
      <c r="H147" s="14">
        <v>43896</v>
      </c>
      <c r="I147">
        <v>10</v>
      </c>
      <c r="J147" s="3">
        <v>1777225</v>
      </c>
      <c r="K147">
        <v>0</v>
      </c>
      <c r="L147">
        <v>0</v>
      </c>
      <c r="M147">
        <v>0</v>
      </c>
      <c r="N147">
        <v>0</v>
      </c>
    </row>
    <row r="148" spans="1:14" x14ac:dyDescent="0.35">
      <c r="A148" t="s">
        <v>18</v>
      </c>
      <c r="B148" t="s">
        <v>19</v>
      </c>
      <c r="D148" t="s">
        <v>20</v>
      </c>
      <c r="H148" s="14">
        <v>43897</v>
      </c>
      <c r="I148">
        <v>10</v>
      </c>
      <c r="J148" s="3">
        <v>1777225</v>
      </c>
      <c r="K148">
        <v>0</v>
      </c>
      <c r="L148">
        <v>0</v>
      </c>
      <c r="M148">
        <v>0</v>
      </c>
      <c r="N148">
        <v>0</v>
      </c>
    </row>
    <row r="149" spans="1:14" x14ac:dyDescent="0.35">
      <c r="A149" t="s">
        <v>18</v>
      </c>
      <c r="B149" t="s">
        <v>19</v>
      </c>
      <c r="D149" t="s">
        <v>20</v>
      </c>
      <c r="H149" s="14">
        <v>43898</v>
      </c>
      <c r="I149">
        <v>11</v>
      </c>
      <c r="J149" s="3">
        <v>1777225</v>
      </c>
      <c r="K149">
        <v>0</v>
      </c>
      <c r="L149">
        <v>0</v>
      </c>
      <c r="M149">
        <v>0</v>
      </c>
      <c r="N149">
        <v>0</v>
      </c>
    </row>
    <row r="150" spans="1:14" x14ac:dyDescent="0.35">
      <c r="A150" t="s">
        <v>18</v>
      </c>
      <c r="B150" t="s">
        <v>19</v>
      </c>
      <c r="D150" t="s">
        <v>20</v>
      </c>
      <c r="H150" s="14">
        <v>43899</v>
      </c>
      <c r="I150">
        <v>11</v>
      </c>
      <c r="J150" s="3">
        <v>1777225</v>
      </c>
      <c r="K150">
        <v>0</v>
      </c>
      <c r="L150">
        <v>0</v>
      </c>
      <c r="M150">
        <v>0</v>
      </c>
      <c r="N150">
        <v>0</v>
      </c>
    </row>
    <row r="151" spans="1:14" x14ac:dyDescent="0.35">
      <c r="A151" t="s">
        <v>18</v>
      </c>
      <c r="B151" t="s">
        <v>19</v>
      </c>
      <c r="D151" t="s">
        <v>20</v>
      </c>
      <c r="H151" s="14">
        <v>43900</v>
      </c>
      <c r="I151">
        <v>11</v>
      </c>
      <c r="J151" s="3">
        <v>1777225</v>
      </c>
      <c r="K151">
        <v>0</v>
      </c>
      <c r="L151">
        <v>0</v>
      </c>
      <c r="M151">
        <v>0</v>
      </c>
      <c r="N151">
        <v>0</v>
      </c>
    </row>
    <row r="152" spans="1:14" x14ac:dyDescent="0.35">
      <c r="A152" t="s">
        <v>18</v>
      </c>
      <c r="B152" t="s">
        <v>19</v>
      </c>
      <c r="D152" t="s">
        <v>20</v>
      </c>
      <c r="H152" s="14">
        <v>43901</v>
      </c>
      <c r="I152">
        <v>11</v>
      </c>
      <c r="J152" s="3">
        <v>1777225</v>
      </c>
      <c r="K152">
        <v>0</v>
      </c>
      <c r="L152">
        <v>0</v>
      </c>
      <c r="M152">
        <v>0</v>
      </c>
      <c r="N152">
        <v>0</v>
      </c>
    </row>
    <row r="153" spans="1:14" x14ac:dyDescent="0.35">
      <c r="A153" t="s">
        <v>18</v>
      </c>
      <c r="B153" t="s">
        <v>19</v>
      </c>
      <c r="D153" t="s">
        <v>20</v>
      </c>
      <c r="H153" s="14">
        <v>43902</v>
      </c>
      <c r="I153">
        <v>11</v>
      </c>
      <c r="J153" s="3">
        <v>1777225</v>
      </c>
      <c r="K153">
        <v>0</v>
      </c>
      <c r="L153">
        <v>0</v>
      </c>
      <c r="M153">
        <v>0</v>
      </c>
      <c r="N153">
        <v>0</v>
      </c>
    </row>
    <row r="154" spans="1:14" x14ac:dyDescent="0.35">
      <c r="A154" t="s">
        <v>18</v>
      </c>
      <c r="B154" t="s">
        <v>19</v>
      </c>
      <c r="D154" t="s">
        <v>20</v>
      </c>
      <c r="H154" s="14">
        <v>43903</v>
      </c>
      <c r="I154">
        <v>11</v>
      </c>
      <c r="J154" s="3">
        <v>1777225</v>
      </c>
      <c r="K154">
        <v>0</v>
      </c>
      <c r="L154">
        <v>0</v>
      </c>
      <c r="M154">
        <v>0</v>
      </c>
      <c r="N154">
        <v>0</v>
      </c>
    </row>
    <row r="155" spans="1:14" x14ac:dyDescent="0.35">
      <c r="A155" t="s">
        <v>18</v>
      </c>
      <c r="B155" t="s">
        <v>19</v>
      </c>
      <c r="D155" t="s">
        <v>20</v>
      </c>
      <c r="H155" s="14">
        <v>43904</v>
      </c>
      <c r="I155">
        <v>11</v>
      </c>
      <c r="J155" s="3">
        <v>1777225</v>
      </c>
      <c r="K155">
        <v>0</v>
      </c>
      <c r="L155">
        <v>0</v>
      </c>
      <c r="M155">
        <v>0</v>
      </c>
      <c r="N155">
        <v>0</v>
      </c>
    </row>
    <row r="156" spans="1:14" x14ac:dyDescent="0.35">
      <c r="A156" t="s">
        <v>18</v>
      </c>
      <c r="B156" t="s">
        <v>19</v>
      </c>
      <c r="D156" t="s">
        <v>20</v>
      </c>
      <c r="H156" s="14">
        <v>43905</v>
      </c>
      <c r="I156">
        <v>12</v>
      </c>
      <c r="J156" s="3">
        <v>1777225</v>
      </c>
      <c r="K156">
        <v>0</v>
      </c>
      <c r="L156">
        <v>0</v>
      </c>
      <c r="M156">
        <v>0</v>
      </c>
      <c r="N156">
        <v>0</v>
      </c>
    </row>
    <row r="157" spans="1:14" x14ac:dyDescent="0.35">
      <c r="A157" t="s">
        <v>18</v>
      </c>
      <c r="B157" t="s">
        <v>19</v>
      </c>
      <c r="D157" t="s">
        <v>20</v>
      </c>
      <c r="H157" s="14">
        <v>43906</v>
      </c>
      <c r="I157">
        <v>12</v>
      </c>
      <c r="J157" s="3">
        <v>1777225</v>
      </c>
      <c r="K157">
        <v>0</v>
      </c>
      <c r="L157">
        <v>0</v>
      </c>
      <c r="M157">
        <v>0</v>
      </c>
      <c r="N157">
        <v>0</v>
      </c>
    </row>
    <row r="158" spans="1:14" x14ac:dyDescent="0.35">
      <c r="A158" t="s">
        <v>18</v>
      </c>
      <c r="B158" t="s">
        <v>19</v>
      </c>
      <c r="D158" t="s">
        <v>20</v>
      </c>
      <c r="H158" s="14">
        <v>43907</v>
      </c>
      <c r="I158">
        <v>12</v>
      </c>
      <c r="J158" s="3">
        <v>1777225</v>
      </c>
      <c r="K158">
        <v>0</v>
      </c>
      <c r="L158">
        <v>0</v>
      </c>
      <c r="M158">
        <v>0</v>
      </c>
      <c r="N158">
        <v>0</v>
      </c>
    </row>
    <row r="159" spans="1:14" x14ac:dyDescent="0.35">
      <c r="A159" t="s">
        <v>18</v>
      </c>
      <c r="B159" t="s">
        <v>19</v>
      </c>
      <c r="D159" t="s">
        <v>20</v>
      </c>
      <c r="H159" s="14">
        <v>43908</v>
      </c>
      <c r="I159">
        <v>12</v>
      </c>
      <c r="J159" s="3">
        <v>1777225</v>
      </c>
      <c r="K159">
        <v>0</v>
      </c>
      <c r="L159">
        <v>0</v>
      </c>
      <c r="M159">
        <v>0</v>
      </c>
      <c r="N159">
        <v>0</v>
      </c>
    </row>
    <row r="160" spans="1:14" x14ac:dyDescent="0.35">
      <c r="A160" t="s">
        <v>18</v>
      </c>
      <c r="B160" t="s">
        <v>19</v>
      </c>
      <c r="D160" t="s">
        <v>20</v>
      </c>
      <c r="H160" s="14">
        <v>43909</v>
      </c>
      <c r="I160">
        <v>12</v>
      </c>
      <c r="J160" s="3">
        <v>1777225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 t="s">
        <v>18</v>
      </c>
      <c r="B161" t="s">
        <v>19</v>
      </c>
      <c r="D161" t="s">
        <v>20</v>
      </c>
      <c r="H161" s="14">
        <v>43910</v>
      </c>
      <c r="I161">
        <v>12</v>
      </c>
      <c r="J161" s="3">
        <v>1777225</v>
      </c>
      <c r="K161">
        <v>1</v>
      </c>
      <c r="L161">
        <v>1</v>
      </c>
      <c r="M161">
        <v>0</v>
      </c>
      <c r="N161">
        <v>0</v>
      </c>
    </row>
    <row r="162" spans="1:14" x14ac:dyDescent="0.35">
      <c r="A162" t="s">
        <v>18</v>
      </c>
      <c r="B162" t="s">
        <v>19</v>
      </c>
      <c r="D162" t="s">
        <v>20</v>
      </c>
      <c r="H162" s="14">
        <v>43911</v>
      </c>
      <c r="I162">
        <v>12</v>
      </c>
      <c r="J162" s="3">
        <v>1777225</v>
      </c>
      <c r="K162">
        <v>1</v>
      </c>
      <c r="L162">
        <v>0</v>
      </c>
      <c r="M162">
        <v>0</v>
      </c>
      <c r="N162">
        <v>0</v>
      </c>
    </row>
    <row r="163" spans="1:14" x14ac:dyDescent="0.35">
      <c r="A163" t="s">
        <v>18</v>
      </c>
      <c r="B163" t="s">
        <v>19</v>
      </c>
      <c r="D163" t="s">
        <v>20</v>
      </c>
      <c r="H163" s="14">
        <v>43912</v>
      </c>
      <c r="I163">
        <v>13</v>
      </c>
      <c r="J163" s="3">
        <v>1777225</v>
      </c>
      <c r="K163">
        <v>3</v>
      </c>
      <c r="L163">
        <v>2</v>
      </c>
      <c r="M163">
        <v>0</v>
      </c>
      <c r="N163">
        <v>0</v>
      </c>
    </row>
    <row r="164" spans="1:14" x14ac:dyDescent="0.35">
      <c r="A164" t="s">
        <v>18</v>
      </c>
      <c r="B164" t="s">
        <v>19</v>
      </c>
      <c r="D164" t="s">
        <v>20</v>
      </c>
      <c r="H164" s="14">
        <v>43913</v>
      </c>
      <c r="I164">
        <v>13</v>
      </c>
      <c r="J164" s="3">
        <v>1777225</v>
      </c>
      <c r="K164">
        <v>3</v>
      </c>
      <c r="L164">
        <v>0</v>
      </c>
      <c r="M164">
        <v>0</v>
      </c>
      <c r="N164">
        <v>0</v>
      </c>
    </row>
    <row r="165" spans="1:14" x14ac:dyDescent="0.35">
      <c r="A165" t="s">
        <v>18</v>
      </c>
      <c r="B165" t="s">
        <v>19</v>
      </c>
      <c r="D165" t="s">
        <v>20</v>
      </c>
      <c r="H165" s="14">
        <v>43914</v>
      </c>
      <c r="I165">
        <v>13</v>
      </c>
      <c r="J165" s="3">
        <v>1777225</v>
      </c>
      <c r="K165">
        <v>3</v>
      </c>
      <c r="L165">
        <v>0</v>
      </c>
      <c r="M165">
        <v>0</v>
      </c>
      <c r="N165">
        <v>0</v>
      </c>
    </row>
    <row r="166" spans="1:14" x14ac:dyDescent="0.35">
      <c r="A166" t="s">
        <v>18</v>
      </c>
      <c r="B166" t="s">
        <v>19</v>
      </c>
      <c r="D166" t="s">
        <v>20</v>
      </c>
      <c r="H166" s="14">
        <v>43915</v>
      </c>
      <c r="I166">
        <v>13</v>
      </c>
      <c r="J166" s="3">
        <v>1777225</v>
      </c>
      <c r="K166">
        <v>5</v>
      </c>
      <c r="L166">
        <v>2</v>
      </c>
      <c r="M166">
        <v>0</v>
      </c>
      <c r="N166">
        <v>0</v>
      </c>
    </row>
    <row r="167" spans="1:14" x14ac:dyDescent="0.35">
      <c r="A167" t="s">
        <v>18</v>
      </c>
      <c r="B167" t="s">
        <v>19</v>
      </c>
      <c r="D167" t="s">
        <v>20</v>
      </c>
      <c r="H167" s="14">
        <v>43916</v>
      </c>
      <c r="I167">
        <v>13</v>
      </c>
      <c r="J167" s="3">
        <v>1777225</v>
      </c>
      <c r="K167">
        <v>5</v>
      </c>
      <c r="L167">
        <v>0</v>
      </c>
      <c r="M167">
        <v>0</v>
      </c>
      <c r="N167">
        <v>0</v>
      </c>
    </row>
    <row r="168" spans="1:14" x14ac:dyDescent="0.35">
      <c r="A168" t="s">
        <v>18</v>
      </c>
      <c r="B168" t="s">
        <v>19</v>
      </c>
      <c r="D168" t="s">
        <v>20</v>
      </c>
      <c r="H168" s="14">
        <v>43917</v>
      </c>
      <c r="I168">
        <v>13</v>
      </c>
      <c r="J168" s="3">
        <v>1777225</v>
      </c>
      <c r="K168">
        <v>6</v>
      </c>
      <c r="L168">
        <v>1</v>
      </c>
      <c r="M168">
        <v>0</v>
      </c>
      <c r="N168">
        <v>0</v>
      </c>
    </row>
    <row r="169" spans="1:14" x14ac:dyDescent="0.35">
      <c r="A169" t="s">
        <v>18</v>
      </c>
      <c r="B169" t="s">
        <v>19</v>
      </c>
      <c r="D169" t="s">
        <v>20</v>
      </c>
      <c r="H169" s="14">
        <v>43918</v>
      </c>
      <c r="I169">
        <v>13</v>
      </c>
      <c r="J169" s="3">
        <v>1777225</v>
      </c>
      <c r="K169">
        <v>6</v>
      </c>
      <c r="L169">
        <v>0</v>
      </c>
      <c r="M169">
        <v>0</v>
      </c>
      <c r="N169">
        <v>0</v>
      </c>
    </row>
    <row r="170" spans="1:14" x14ac:dyDescent="0.35">
      <c r="A170" t="s">
        <v>18</v>
      </c>
      <c r="B170" t="s">
        <v>19</v>
      </c>
      <c r="D170" t="s">
        <v>20</v>
      </c>
      <c r="H170" s="14">
        <v>43919</v>
      </c>
      <c r="I170">
        <v>14</v>
      </c>
      <c r="J170" s="3">
        <v>1777225</v>
      </c>
      <c r="K170">
        <v>6</v>
      </c>
      <c r="L170">
        <v>0</v>
      </c>
      <c r="M170">
        <v>0</v>
      </c>
      <c r="N170">
        <v>0</v>
      </c>
    </row>
    <row r="171" spans="1:14" x14ac:dyDescent="0.35">
      <c r="A171" t="s">
        <v>18</v>
      </c>
      <c r="B171" t="s">
        <v>19</v>
      </c>
      <c r="D171" t="s">
        <v>20</v>
      </c>
      <c r="H171" s="14">
        <v>43920</v>
      </c>
      <c r="I171">
        <v>14</v>
      </c>
      <c r="J171" s="3">
        <v>1777225</v>
      </c>
      <c r="K171">
        <v>6</v>
      </c>
      <c r="L171">
        <v>0</v>
      </c>
      <c r="M171">
        <v>0</v>
      </c>
      <c r="N171">
        <v>0</v>
      </c>
    </row>
    <row r="172" spans="1:14" x14ac:dyDescent="0.35">
      <c r="A172" t="s">
        <v>18</v>
      </c>
      <c r="B172" t="s">
        <v>19</v>
      </c>
      <c r="D172" t="s">
        <v>20</v>
      </c>
      <c r="H172" s="14">
        <v>43921</v>
      </c>
      <c r="I172">
        <v>14</v>
      </c>
      <c r="J172" s="3">
        <v>1777225</v>
      </c>
      <c r="K172">
        <v>8</v>
      </c>
      <c r="L172">
        <v>2</v>
      </c>
      <c r="M172">
        <v>1</v>
      </c>
      <c r="N172">
        <v>1</v>
      </c>
    </row>
    <row r="173" spans="1:14" x14ac:dyDescent="0.35">
      <c r="A173" t="s">
        <v>18</v>
      </c>
      <c r="B173" t="s">
        <v>19</v>
      </c>
      <c r="D173" t="s">
        <v>20</v>
      </c>
      <c r="H173" s="14">
        <v>43922</v>
      </c>
      <c r="I173">
        <v>14</v>
      </c>
      <c r="J173" s="3">
        <v>1777225</v>
      </c>
      <c r="K173">
        <v>9</v>
      </c>
      <c r="L173">
        <v>1</v>
      </c>
      <c r="M173">
        <v>1</v>
      </c>
      <c r="N173">
        <v>0</v>
      </c>
    </row>
    <row r="174" spans="1:14" x14ac:dyDescent="0.35">
      <c r="A174" t="s">
        <v>18</v>
      </c>
      <c r="B174" t="s">
        <v>19</v>
      </c>
      <c r="D174" t="s">
        <v>20</v>
      </c>
      <c r="H174" s="14">
        <v>43923</v>
      </c>
      <c r="I174">
        <v>14</v>
      </c>
      <c r="J174" s="3">
        <v>1777225</v>
      </c>
      <c r="K174">
        <v>10</v>
      </c>
      <c r="L174">
        <v>1</v>
      </c>
      <c r="M174">
        <v>1</v>
      </c>
      <c r="N174">
        <v>0</v>
      </c>
    </row>
    <row r="175" spans="1:14" x14ac:dyDescent="0.35">
      <c r="A175" t="s">
        <v>18</v>
      </c>
      <c r="B175" t="s">
        <v>19</v>
      </c>
      <c r="D175" t="s">
        <v>20</v>
      </c>
      <c r="H175" s="14">
        <v>43924</v>
      </c>
      <c r="I175">
        <v>14</v>
      </c>
      <c r="J175" s="3">
        <v>1777225</v>
      </c>
      <c r="K175">
        <v>10</v>
      </c>
      <c r="L175">
        <v>0</v>
      </c>
      <c r="M175">
        <v>1</v>
      </c>
      <c r="N175">
        <v>0</v>
      </c>
    </row>
    <row r="176" spans="1:14" x14ac:dyDescent="0.35">
      <c r="A176" t="s">
        <v>18</v>
      </c>
      <c r="B176" t="s">
        <v>19</v>
      </c>
      <c r="D176" t="s">
        <v>20</v>
      </c>
      <c r="H176" s="14">
        <v>43925</v>
      </c>
      <c r="I176">
        <v>14</v>
      </c>
      <c r="J176" s="3">
        <v>1777225</v>
      </c>
      <c r="K176">
        <v>11</v>
      </c>
      <c r="L176">
        <v>1</v>
      </c>
      <c r="M176">
        <v>1</v>
      </c>
      <c r="N176">
        <v>0</v>
      </c>
    </row>
    <row r="177" spans="1:14" x14ac:dyDescent="0.35">
      <c r="A177" t="s">
        <v>18</v>
      </c>
      <c r="B177" t="s">
        <v>19</v>
      </c>
      <c r="D177" t="s">
        <v>20</v>
      </c>
      <c r="H177" s="14">
        <v>43926</v>
      </c>
      <c r="I177">
        <v>15</v>
      </c>
      <c r="J177" s="3">
        <v>1777225</v>
      </c>
      <c r="K177">
        <v>12</v>
      </c>
      <c r="L177">
        <v>1</v>
      </c>
      <c r="M177">
        <v>1</v>
      </c>
      <c r="N177">
        <v>0</v>
      </c>
    </row>
    <row r="178" spans="1:14" x14ac:dyDescent="0.35">
      <c r="A178" t="s">
        <v>18</v>
      </c>
      <c r="B178" t="s">
        <v>19</v>
      </c>
      <c r="D178" t="s">
        <v>20</v>
      </c>
      <c r="H178" s="14">
        <v>43927</v>
      </c>
      <c r="I178">
        <v>15</v>
      </c>
      <c r="J178" s="3">
        <v>1777225</v>
      </c>
      <c r="K178">
        <v>14</v>
      </c>
      <c r="L178">
        <v>2</v>
      </c>
      <c r="M178">
        <v>1</v>
      </c>
      <c r="N178">
        <v>0</v>
      </c>
    </row>
    <row r="179" spans="1:14" x14ac:dyDescent="0.35">
      <c r="A179" t="s">
        <v>18</v>
      </c>
      <c r="B179" t="s">
        <v>19</v>
      </c>
      <c r="D179" t="s">
        <v>20</v>
      </c>
      <c r="H179" s="14">
        <v>43928</v>
      </c>
      <c r="I179">
        <v>15</v>
      </c>
      <c r="J179" s="3">
        <v>1777225</v>
      </c>
      <c r="K179">
        <v>18</v>
      </c>
      <c r="L179">
        <v>4</v>
      </c>
      <c r="M179">
        <v>1</v>
      </c>
      <c r="N179">
        <v>0</v>
      </c>
    </row>
    <row r="180" spans="1:14" x14ac:dyDescent="0.35">
      <c r="A180" t="s">
        <v>18</v>
      </c>
      <c r="B180" t="s">
        <v>19</v>
      </c>
      <c r="D180" t="s">
        <v>20</v>
      </c>
      <c r="H180" s="14">
        <v>43929</v>
      </c>
      <c r="I180">
        <v>15</v>
      </c>
      <c r="J180" s="3">
        <v>1777225</v>
      </c>
      <c r="K180">
        <v>18</v>
      </c>
      <c r="L180">
        <v>0</v>
      </c>
      <c r="M180">
        <v>1</v>
      </c>
      <c r="N180">
        <v>0</v>
      </c>
    </row>
    <row r="181" spans="1:14" x14ac:dyDescent="0.35">
      <c r="A181" t="s">
        <v>18</v>
      </c>
      <c r="B181" t="s">
        <v>19</v>
      </c>
      <c r="D181" t="s">
        <v>20</v>
      </c>
      <c r="H181" s="14">
        <v>43930</v>
      </c>
      <c r="I181">
        <v>15</v>
      </c>
      <c r="J181" s="3">
        <v>1777225</v>
      </c>
      <c r="K181">
        <v>28</v>
      </c>
      <c r="L181">
        <v>10</v>
      </c>
      <c r="M181">
        <v>2</v>
      </c>
      <c r="N181">
        <v>1</v>
      </c>
    </row>
    <row r="182" spans="1:14" x14ac:dyDescent="0.35">
      <c r="A182" t="s">
        <v>18</v>
      </c>
      <c r="B182" t="s">
        <v>19</v>
      </c>
      <c r="D182" t="s">
        <v>20</v>
      </c>
      <c r="H182" s="14">
        <v>43931</v>
      </c>
      <c r="I182">
        <v>15</v>
      </c>
      <c r="J182" s="3">
        <v>1777225</v>
      </c>
      <c r="K182">
        <v>32</v>
      </c>
      <c r="L182">
        <v>4</v>
      </c>
      <c r="M182">
        <v>2</v>
      </c>
      <c r="N182">
        <v>0</v>
      </c>
    </row>
    <row r="183" spans="1:14" x14ac:dyDescent="0.35">
      <c r="A183" t="s">
        <v>18</v>
      </c>
      <c r="B183" t="s">
        <v>19</v>
      </c>
      <c r="D183" t="s">
        <v>20</v>
      </c>
      <c r="H183" s="14">
        <v>43932</v>
      </c>
      <c r="I183">
        <v>15</v>
      </c>
      <c r="J183" s="3">
        <v>1777225</v>
      </c>
      <c r="K183">
        <v>33</v>
      </c>
      <c r="L183">
        <v>1</v>
      </c>
      <c r="M183">
        <v>2</v>
      </c>
      <c r="N183">
        <v>0</v>
      </c>
    </row>
    <row r="184" spans="1:14" x14ac:dyDescent="0.35">
      <c r="A184" t="s">
        <v>18</v>
      </c>
      <c r="B184" t="s">
        <v>19</v>
      </c>
      <c r="D184" t="s">
        <v>20</v>
      </c>
      <c r="H184" s="14">
        <v>43933</v>
      </c>
      <c r="I184">
        <v>16</v>
      </c>
      <c r="J184" s="3">
        <v>1777225</v>
      </c>
      <c r="K184">
        <v>35</v>
      </c>
      <c r="L184">
        <v>2</v>
      </c>
      <c r="M184">
        <v>2</v>
      </c>
      <c r="N184">
        <v>0</v>
      </c>
    </row>
    <row r="185" spans="1:14" x14ac:dyDescent="0.35">
      <c r="A185" t="s">
        <v>18</v>
      </c>
      <c r="B185" t="s">
        <v>19</v>
      </c>
      <c r="D185" t="s">
        <v>20</v>
      </c>
      <c r="H185" s="14">
        <v>43934</v>
      </c>
      <c r="I185">
        <v>16</v>
      </c>
      <c r="J185" s="3">
        <v>1777225</v>
      </c>
      <c r="K185">
        <v>42</v>
      </c>
      <c r="L185">
        <v>7</v>
      </c>
      <c r="M185">
        <v>2</v>
      </c>
      <c r="N185">
        <v>0</v>
      </c>
    </row>
    <row r="186" spans="1:14" x14ac:dyDescent="0.35">
      <c r="A186" t="s">
        <v>18</v>
      </c>
      <c r="B186" t="s">
        <v>19</v>
      </c>
      <c r="D186" t="s">
        <v>20</v>
      </c>
      <c r="H186" s="14">
        <v>43935</v>
      </c>
      <c r="I186">
        <v>16</v>
      </c>
      <c r="J186" s="3">
        <v>1777225</v>
      </c>
      <c r="K186">
        <v>64</v>
      </c>
      <c r="L186">
        <v>22</v>
      </c>
      <c r="M186">
        <v>2</v>
      </c>
      <c r="N186">
        <v>0</v>
      </c>
    </row>
    <row r="187" spans="1:14" x14ac:dyDescent="0.35">
      <c r="A187" t="s">
        <v>18</v>
      </c>
      <c r="B187" t="s">
        <v>19</v>
      </c>
      <c r="D187" t="s">
        <v>20</v>
      </c>
      <c r="H187" s="14">
        <v>43936</v>
      </c>
      <c r="I187">
        <v>16</v>
      </c>
      <c r="J187" s="3">
        <v>1777225</v>
      </c>
      <c r="K187">
        <v>69</v>
      </c>
      <c r="L187">
        <v>5</v>
      </c>
      <c r="M187">
        <v>2</v>
      </c>
      <c r="N187">
        <v>0</v>
      </c>
    </row>
    <row r="188" spans="1:14" x14ac:dyDescent="0.35">
      <c r="A188" t="s">
        <v>18</v>
      </c>
      <c r="B188" t="s">
        <v>19</v>
      </c>
      <c r="D188" t="s">
        <v>20</v>
      </c>
      <c r="H188" s="14">
        <v>43937</v>
      </c>
      <c r="I188">
        <v>16</v>
      </c>
      <c r="J188" s="3">
        <v>1777225</v>
      </c>
      <c r="K188">
        <v>76</v>
      </c>
      <c r="L188">
        <v>7</v>
      </c>
      <c r="M188">
        <v>3</v>
      </c>
      <c r="N188">
        <v>1</v>
      </c>
    </row>
    <row r="189" spans="1:14" x14ac:dyDescent="0.35">
      <c r="A189" t="s">
        <v>18</v>
      </c>
      <c r="B189" t="s">
        <v>19</v>
      </c>
      <c r="D189" t="s">
        <v>20</v>
      </c>
      <c r="H189" s="14">
        <v>43938</v>
      </c>
      <c r="I189">
        <v>16</v>
      </c>
      <c r="J189" s="3">
        <v>1777225</v>
      </c>
      <c r="K189">
        <v>92</v>
      </c>
      <c r="L189">
        <v>16</v>
      </c>
      <c r="M189">
        <v>3</v>
      </c>
      <c r="N189">
        <v>0</v>
      </c>
    </row>
    <row r="190" spans="1:14" x14ac:dyDescent="0.35">
      <c r="A190" t="s">
        <v>18</v>
      </c>
      <c r="B190" t="s">
        <v>19</v>
      </c>
      <c r="D190" t="s">
        <v>20</v>
      </c>
      <c r="H190" s="14">
        <v>43939</v>
      </c>
      <c r="I190">
        <v>16</v>
      </c>
      <c r="J190" s="3">
        <v>1777225</v>
      </c>
      <c r="K190">
        <v>110</v>
      </c>
      <c r="L190">
        <v>18</v>
      </c>
      <c r="M190">
        <v>3</v>
      </c>
      <c r="N190">
        <v>0</v>
      </c>
    </row>
    <row r="191" spans="1:14" x14ac:dyDescent="0.35">
      <c r="A191" t="s">
        <v>18</v>
      </c>
      <c r="B191" t="s">
        <v>19</v>
      </c>
      <c r="D191" t="s">
        <v>20</v>
      </c>
      <c r="H191" s="14">
        <v>43940</v>
      </c>
      <c r="I191">
        <v>17</v>
      </c>
      <c r="J191" s="3">
        <v>1777225</v>
      </c>
      <c r="K191">
        <v>128</v>
      </c>
      <c r="L191">
        <v>18</v>
      </c>
      <c r="M191">
        <v>4</v>
      </c>
      <c r="N191">
        <v>1</v>
      </c>
    </row>
    <row r="192" spans="1:14" x14ac:dyDescent="0.35">
      <c r="A192" t="s">
        <v>18</v>
      </c>
      <c r="B192" t="s">
        <v>19</v>
      </c>
      <c r="D192" t="s">
        <v>20</v>
      </c>
      <c r="H192" s="14">
        <v>43941</v>
      </c>
      <c r="I192">
        <v>17</v>
      </c>
      <c r="J192" s="3">
        <v>1777225</v>
      </c>
      <c r="K192">
        <v>160</v>
      </c>
      <c r="L192">
        <v>32</v>
      </c>
      <c r="M192">
        <v>4</v>
      </c>
      <c r="N192">
        <v>0</v>
      </c>
    </row>
    <row r="193" spans="1:14" x14ac:dyDescent="0.35">
      <c r="A193" t="s">
        <v>18</v>
      </c>
      <c r="B193" t="s">
        <v>19</v>
      </c>
      <c r="D193" t="s">
        <v>20</v>
      </c>
      <c r="H193" s="14">
        <v>43942</v>
      </c>
      <c r="I193">
        <v>17</v>
      </c>
      <c r="J193" s="3">
        <v>1777225</v>
      </c>
      <c r="K193">
        <v>199</v>
      </c>
      <c r="L193">
        <v>39</v>
      </c>
      <c r="M193">
        <v>4</v>
      </c>
      <c r="N193">
        <v>0</v>
      </c>
    </row>
    <row r="194" spans="1:14" x14ac:dyDescent="0.35">
      <c r="A194" t="s">
        <v>18</v>
      </c>
      <c r="B194" t="s">
        <v>19</v>
      </c>
      <c r="D194" t="s">
        <v>20</v>
      </c>
      <c r="H194" s="14">
        <v>43943</v>
      </c>
      <c r="I194">
        <v>17</v>
      </c>
      <c r="J194" s="3">
        <v>1777225</v>
      </c>
      <c r="K194">
        <v>223</v>
      </c>
      <c r="L194">
        <v>24</v>
      </c>
      <c r="M194">
        <v>5</v>
      </c>
      <c r="N194">
        <v>1</v>
      </c>
    </row>
    <row r="195" spans="1:14" x14ac:dyDescent="0.35">
      <c r="A195" t="s">
        <v>18</v>
      </c>
      <c r="B195" t="s">
        <v>19</v>
      </c>
      <c r="D195" t="s">
        <v>20</v>
      </c>
      <c r="H195" s="14">
        <v>43944</v>
      </c>
      <c r="I195">
        <v>17</v>
      </c>
      <c r="J195" s="3">
        <v>1777225</v>
      </c>
      <c r="K195">
        <v>250</v>
      </c>
      <c r="L195">
        <v>27</v>
      </c>
      <c r="M195">
        <v>5</v>
      </c>
      <c r="N195">
        <v>0</v>
      </c>
    </row>
    <row r="196" spans="1:14" x14ac:dyDescent="0.35">
      <c r="A196" t="s">
        <v>18</v>
      </c>
      <c r="B196" t="s">
        <v>19</v>
      </c>
      <c r="D196" t="s">
        <v>20</v>
      </c>
      <c r="H196" s="14">
        <v>43945</v>
      </c>
      <c r="I196">
        <v>17</v>
      </c>
      <c r="J196" s="3">
        <v>1777225</v>
      </c>
      <c r="K196">
        <v>290</v>
      </c>
      <c r="L196">
        <v>40</v>
      </c>
      <c r="M196">
        <v>5</v>
      </c>
      <c r="N196">
        <v>0</v>
      </c>
    </row>
    <row r="197" spans="1:14" x14ac:dyDescent="0.35">
      <c r="A197" t="s">
        <v>18</v>
      </c>
      <c r="B197" t="s">
        <v>19</v>
      </c>
      <c r="D197" t="s">
        <v>20</v>
      </c>
      <c r="H197" s="14">
        <v>43946</v>
      </c>
      <c r="I197">
        <v>17</v>
      </c>
      <c r="J197" s="3">
        <v>1777225</v>
      </c>
      <c r="K197">
        <v>328</v>
      </c>
      <c r="L197">
        <v>38</v>
      </c>
      <c r="M197">
        <v>7</v>
      </c>
      <c r="N197">
        <v>2</v>
      </c>
    </row>
    <row r="198" spans="1:14" x14ac:dyDescent="0.35">
      <c r="A198" t="s">
        <v>18</v>
      </c>
      <c r="B198" t="s">
        <v>19</v>
      </c>
      <c r="D198" t="s">
        <v>20</v>
      </c>
      <c r="H198" s="14">
        <v>43947</v>
      </c>
      <c r="I198">
        <v>18</v>
      </c>
      <c r="J198" s="3">
        <v>1777225</v>
      </c>
      <c r="K198">
        <v>364</v>
      </c>
      <c r="L198">
        <v>36</v>
      </c>
      <c r="M198">
        <v>10</v>
      </c>
      <c r="N198">
        <v>3</v>
      </c>
    </row>
    <row r="199" spans="1:14" x14ac:dyDescent="0.35">
      <c r="A199" t="s">
        <v>18</v>
      </c>
      <c r="B199" t="s">
        <v>19</v>
      </c>
      <c r="D199" t="s">
        <v>20</v>
      </c>
      <c r="H199" s="14">
        <v>43948</v>
      </c>
      <c r="I199">
        <v>18</v>
      </c>
      <c r="J199" s="3">
        <v>1777225</v>
      </c>
      <c r="K199">
        <v>393</v>
      </c>
      <c r="L199">
        <v>29</v>
      </c>
      <c r="M199">
        <v>10</v>
      </c>
      <c r="N199">
        <v>0</v>
      </c>
    </row>
    <row r="200" spans="1:14" x14ac:dyDescent="0.35">
      <c r="A200" t="s">
        <v>18</v>
      </c>
      <c r="B200" t="s">
        <v>19</v>
      </c>
      <c r="D200" t="s">
        <v>20</v>
      </c>
      <c r="H200" s="14">
        <v>43949</v>
      </c>
      <c r="I200">
        <v>18</v>
      </c>
      <c r="J200" s="3">
        <v>1777225</v>
      </c>
      <c r="K200">
        <v>413</v>
      </c>
      <c r="L200">
        <v>20</v>
      </c>
      <c r="M200">
        <v>11</v>
      </c>
      <c r="N200">
        <v>1</v>
      </c>
    </row>
    <row r="201" spans="1:14" x14ac:dyDescent="0.35">
      <c r="A201" t="s">
        <v>18</v>
      </c>
      <c r="B201" t="s">
        <v>19</v>
      </c>
      <c r="D201" t="s">
        <v>20</v>
      </c>
      <c r="H201" s="14">
        <v>43950</v>
      </c>
      <c r="I201">
        <v>18</v>
      </c>
      <c r="J201" s="3">
        <v>1777225</v>
      </c>
      <c r="K201">
        <v>433</v>
      </c>
      <c r="L201">
        <v>20</v>
      </c>
      <c r="M201">
        <v>15</v>
      </c>
      <c r="N201">
        <v>4</v>
      </c>
    </row>
    <row r="202" spans="1:14" x14ac:dyDescent="0.35">
      <c r="A202" t="s">
        <v>18</v>
      </c>
      <c r="B202" t="s">
        <v>19</v>
      </c>
      <c r="D202" t="s">
        <v>20</v>
      </c>
      <c r="H202" s="14">
        <v>43951</v>
      </c>
      <c r="I202">
        <v>18</v>
      </c>
      <c r="J202" s="3">
        <v>1777225</v>
      </c>
      <c r="K202">
        <v>502</v>
      </c>
      <c r="L202">
        <v>69</v>
      </c>
      <c r="M202">
        <v>16</v>
      </c>
      <c r="N202">
        <v>1</v>
      </c>
    </row>
    <row r="203" spans="1:14" x14ac:dyDescent="0.35">
      <c r="A203" t="s">
        <v>18</v>
      </c>
      <c r="B203" t="s">
        <v>19</v>
      </c>
      <c r="D203" t="s">
        <v>20</v>
      </c>
      <c r="H203" s="14">
        <v>43952</v>
      </c>
      <c r="I203">
        <v>18</v>
      </c>
      <c r="J203" s="3">
        <v>1777225</v>
      </c>
      <c r="K203">
        <v>585</v>
      </c>
      <c r="L203">
        <v>83</v>
      </c>
      <c r="M203">
        <v>18</v>
      </c>
      <c r="N203">
        <v>2</v>
      </c>
    </row>
    <row r="204" spans="1:14" x14ac:dyDescent="0.35">
      <c r="A204" t="s">
        <v>18</v>
      </c>
      <c r="B204" t="s">
        <v>19</v>
      </c>
      <c r="D204" t="s">
        <v>20</v>
      </c>
      <c r="H204" s="14">
        <v>43953</v>
      </c>
      <c r="I204">
        <v>18</v>
      </c>
      <c r="J204" s="3">
        <v>1777225</v>
      </c>
      <c r="K204">
        <v>653</v>
      </c>
      <c r="L204">
        <v>68</v>
      </c>
      <c r="M204">
        <v>23</v>
      </c>
      <c r="N204">
        <v>5</v>
      </c>
    </row>
    <row r="205" spans="1:14" x14ac:dyDescent="0.35">
      <c r="A205" t="s">
        <v>18</v>
      </c>
      <c r="B205" t="s">
        <v>19</v>
      </c>
      <c r="D205" t="s">
        <v>20</v>
      </c>
      <c r="H205" s="14">
        <v>43954</v>
      </c>
      <c r="I205">
        <v>19</v>
      </c>
      <c r="J205" s="3">
        <v>1777225</v>
      </c>
      <c r="K205">
        <v>705</v>
      </c>
      <c r="L205">
        <v>52</v>
      </c>
      <c r="M205">
        <v>24</v>
      </c>
      <c r="N205">
        <v>1</v>
      </c>
    </row>
    <row r="206" spans="1:14" x14ac:dyDescent="0.35">
      <c r="A206" t="s">
        <v>18</v>
      </c>
      <c r="B206" t="s">
        <v>19</v>
      </c>
      <c r="D206" t="s">
        <v>20</v>
      </c>
      <c r="H206" s="14">
        <v>43955</v>
      </c>
      <c r="I206">
        <v>19</v>
      </c>
      <c r="J206" s="3">
        <v>1777225</v>
      </c>
      <c r="K206">
        <v>756</v>
      </c>
      <c r="L206">
        <v>51</v>
      </c>
      <c r="M206">
        <v>25</v>
      </c>
      <c r="N206">
        <v>1</v>
      </c>
    </row>
    <row r="207" spans="1:14" x14ac:dyDescent="0.35">
      <c r="A207" t="s">
        <v>18</v>
      </c>
      <c r="B207" t="s">
        <v>19</v>
      </c>
      <c r="D207" t="s">
        <v>20</v>
      </c>
      <c r="H207" s="14">
        <v>43956</v>
      </c>
      <c r="I207">
        <v>19</v>
      </c>
      <c r="J207" s="3">
        <v>1777225</v>
      </c>
      <c r="K207">
        <v>861</v>
      </c>
      <c r="L207">
        <v>105</v>
      </c>
      <c r="M207">
        <v>29</v>
      </c>
      <c r="N207">
        <v>4</v>
      </c>
    </row>
    <row r="208" spans="1:14" x14ac:dyDescent="0.35">
      <c r="A208" t="s">
        <v>18</v>
      </c>
      <c r="B208" t="s">
        <v>19</v>
      </c>
      <c r="D208" t="s">
        <v>20</v>
      </c>
      <c r="H208" s="14">
        <v>43957</v>
      </c>
      <c r="I208">
        <v>19</v>
      </c>
      <c r="J208" s="3">
        <v>1777225</v>
      </c>
      <c r="K208">
        <v>943</v>
      </c>
      <c r="L208">
        <v>82</v>
      </c>
      <c r="M208">
        <v>33</v>
      </c>
      <c r="N208">
        <v>4</v>
      </c>
    </row>
    <row r="209" spans="1:14" x14ac:dyDescent="0.35">
      <c r="A209" t="s">
        <v>18</v>
      </c>
      <c r="B209" t="s">
        <v>19</v>
      </c>
      <c r="D209" t="s">
        <v>20</v>
      </c>
      <c r="H209" s="14">
        <v>43958</v>
      </c>
      <c r="I209">
        <v>19</v>
      </c>
      <c r="J209" s="3">
        <v>1777225</v>
      </c>
      <c r="K209">
        <v>1098</v>
      </c>
      <c r="L209">
        <v>155</v>
      </c>
      <c r="M209">
        <v>37</v>
      </c>
      <c r="N209">
        <v>4</v>
      </c>
    </row>
    <row r="210" spans="1:14" x14ac:dyDescent="0.35">
      <c r="A210" t="s">
        <v>18</v>
      </c>
      <c r="B210" t="s">
        <v>19</v>
      </c>
      <c r="D210" t="s">
        <v>20</v>
      </c>
      <c r="H210" s="14">
        <v>43959</v>
      </c>
      <c r="I210">
        <v>19</v>
      </c>
      <c r="J210" s="3">
        <v>1777225</v>
      </c>
      <c r="K210">
        <v>1222</v>
      </c>
      <c r="L210">
        <v>124</v>
      </c>
      <c r="M210">
        <v>39</v>
      </c>
      <c r="N210">
        <v>2</v>
      </c>
    </row>
    <row r="211" spans="1:14" x14ac:dyDescent="0.35">
      <c r="A211" t="s">
        <v>18</v>
      </c>
      <c r="B211" t="s">
        <v>19</v>
      </c>
      <c r="D211" t="s">
        <v>20</v>
      </c>
      <c r="H211" s="14">
        <v>43960</v>
      </c>
      <c r="I211">
        <v>19</v>
      </c>
      <c r="J211" s="3">
        <v>1777225</v>
      </c>
      <c r="K211">
        <v>1263</v>
      </c>
      <c r="L211">
        <v>41</v>
      </c>
      <c r="M211">
        <v>41</v>
      </c>
      <c r="N211">
        <v>2</v>
      </c>
    </row>
    <row r="212" spans="1:14" x14ac:dyDescent="0.35">
      <c r="A212" t="s">
        <v>18</v>
      </c>
      <c r="B212" t="s">
        <v>19</v>
      </c>
      <c r="D212" t="s">
        <v>20</v>
      </c>
      <c r="H212" s="14">
        <v>43961</v>
      </c>
      <c r="I212">
        <v>20</v>
      </c>
      <c r="J212" s="3">
        <v>1777225</v>
      </c>
      <c r="K212">
        <v>1302</v>
      </c>
      <c r="L212">
        <v>39</v>
      </c>
      <c r="M212">
        <v>43</v>
      </c>
      <c r="N212">
        <v>2</v>
      </c>
    </row>
    <row r="213" spans="1:14" x14ac:dyDescent="0.35">
      <c r="A213" t="s">
        <v>18</v>
      </c>
      <c r="B213" t="s">
        <v>19</v>
      </c>
      <c r="D213" t="s">
        <v>20</v>
      </c>
      <c r="H213" s="14">
        <v>43962</v>
      </c>
      <c r="I213">
        <v>20</v>
      </c>
      <c r="J213" s="3">
        <v>1777225</v>
      </c>
      <c r="K213">
        <v>1396</v>
      </c>
      <c r="L213">
        <v>94</v>
      </c>
      <c r="M213">
        <v>47</v>
      </c>
      <c r="N213">
        <v>4</v>
      </c>
    </row>
    <row r="214" spans="1:14" x14ac:dyDescent="0.35">
      <c r="A214" t="s">
        <v>18</v>
      </c>
      <c r="B214" t="s">
        <v>19</v>
      </c>
      <c r="D214" t="s">
        <v>20</v>
      </c>
      <c r="H214" s="14">
        <v>43963</v>
      </c>
      <c r="I214">
        <v>20</v>
      </c>
      <c r="J214" s="3">
        <v>1777225</v>
      </c>
      <c r="K214">
        <v>1460</v>
      </c>
      <c r="L214">
        <v>64</v>
      </c>
      <c r="M214">
        <v>50</v>
      </c>
      <c r="N214">
        <v>3</v>
      </c>
    </row>
    <row r="215" spans="1:14" x14ac:dyDescent="0.35">
      <c r="A215" t="s">
        <v>18</v>
      </c>
      <c r="B215" t="s">
        <v>19</v>
      </c>
      <c r="D215" t="s">
        <v>20</v>
      </c>
      <c r="H215" s="14">
        <v>43964</v>
      </c>
      <c r="I215">
        <v>20</v>
      </c>
      <c r="J215" s="3">
        <v>1777225</v>
      </c>
      <c r="K215">
        <v>1612</v>
      </c>
      <c r="L215">
        <v>152</v>
      </c>
      <c r="M215">
        <v>50</v>
      </c>
      <c r="N215">
        <v>0</v>
      </c>
    </row>
    <row r="216" spans="1:14" x14ac:dyDescent="0.35">
      <c r="A216" t="s">
        <v>18</v>
      </c>
      <c r="B216" t="s">
        <v>19</v>
      </c>
      <c r="D216" t="s">
        <v>20</v>
      </c>
      <c r="H216" s="14">
        <v>43965</v>
      </c>
      <c r="I216">
        <v>20</v>
      </c>
      <c r="J216" s="3">
        <v>1777225</v>
      </c>
      <c r="K216">
        <v>1686</v>
      </c>
      <c r="L216">
        <v>74</v>
      </c>
      <c r="M216">
        <v>56</v>
      </c>
      <c r="N216">
        <v>6</v>
      </c>
    </row>
    <row r="217" spans="1:14" x14ac:dyDescent="0.35">
      <c r="A217" t="s">
        <v>18</v>
      </c>
      <c r="B217" t="s">
        <v>19</v>
      </c>
      <c r="D217" t="s">
        <v>20</v>
      </c>
      <c r="H217" s="14">
        <v>43966</v>
      </c>
      <c r="I217">
        <v>20</v>
      </c>
      <c r="J217" s="3">
        <v>1777225</v>
      </c>
      <c r="K217">
        <v>1789</v>
      </c>
      <c r="L217">
        <v>103</v>
      </c>
      <c r="M217">
        <v>62</v>
      </c>
      <c r="N217">
        <v>6</v>
      </c>
    </row>
    <row r="218" spans="1:14" x14ac:dyDescent="0.35">
      <c r="A218" t="s">
        <v>18</v>
      </c>
      <c r="B218" t="s">
        <v>19</v>
      </c>
      <c r="D218" t="s">
        <v>20</v>
      </c>
      <c r="H218" s="14">
        <v>43967</v>
      </c>
      <c r="I218">
        <v>20</v>
      </c>
      <c r="J218" s="3">
        <v>1777225</v>
      </c>
      <c r="K218">
        <v>1919</v>
      </c>
      <c r="L218">
        <v>130</v>
      </c>
      <c r="M218">
        <v>69</v>
      </c>
      <c r="N218">
        <v>7</v>
      </c>
    </row>
    <row r="219" spans="1:14" x14ac:dyDescent="0.35">
      <c r="A219" t="s">
        <v>18</v>
      </c>
      <c r="B219" t="s">
        <v>19</v>
      </c>
      <c r="D219" t="s">
        <v>20</v>
      </c>
      <c r="H219" s="14">
        <v>43968</v>
      </c>
      <c r="I219">
        <v>21</v>
      </c>
      <c r="J219" s="3">
        <v>1777225</v>
      </c>
      <c r="K219">
        <v>1963</v>
      </c>
      <c r="L219">
        <v>44</v>
      </c>
      <c r="M219">
        <v>74</v>
      </c>
      <c r="N219">
        <v>5</v>
      </c>
    </row>
    <row r="220" spans="1:14" x14ac:dyDescent="0.35">
      <c r="A220" t="s">
        <v>18</v>
      </c>
      <c r="B220" t="s">
        <v>19</v>
      </c>
      <c r="D220" t="s">
        <v>20</v>
      </c>
      <c r="H220" s="14">
        <v>43969</v>
      </c>
      <c r="I220">
        <v>21</v>
      </c>
      <c r="J220" s="3">
        <v>1777225</v>
      </c>
      <c r="K220">
        <v>2043</v>
      </c>
      <c r="L220">
        <v>80</v>
      </c>
      <c r="M220">
        <v>77</v>
      </c>
      <c r="N220">
        <v>3</v>
      </c>
    </row>
    <row r="221" spans="1:14" x14ac:dyDescent="0.35">
      <c r="A221" t="s">
        <v>18</v>
      </c>
      <c r="B221" t="s">
        <v>19</v>
      </c>
      <c r="D221" t="s">
        <v>20</v>
      </c>
      <c r="H221" s="14">
        <v>43970</v>
      </c>
      <c r="I221">
        <v>21</v>
      </c>
      <c r="J221" s="3">
        <v>1777225</v>
      </c>
      <c r="K221">
        <v>2257</v>
      </c>
      <c r="L221">
        <v>214</v>
      </c>
      <c r="M221">
        <v>87</v>
      </c>
      <c r="N221">
        <v>10</v>
      </c>
    </row>
    <row r="222" spans="1:14" x14ac:dyDescent="0.35">
      <c r="A222" t="s">
        <v>18</v>
      </c>
      <c r="B222" t="s">
        <v>19</v>
      </c>
      <c r="D222" t="s">
        <v>20</v>
      </c>
      <c r="H222" s="14">
        <v>43971</v>
      </c>
      <c r="I222">
        <v>21</v>
      </c>
      <c r="J222" s="3">
        <v>1777225</v>
      </c>
      <c r="K222">
        <v>2499</v>
      </c>
      <c r="L222">
        <v>242</v>
      </c>
      <c r="M222">
        <v>90</v>
      </c>
      <c r="N222">
        <v>3</v>
      </c>
    </row>
    <row r="223" spans="1:14" x14ac:dyDescent="0.35">
      <c r="A223" t="s">
        <v>18</v>
      </c>
      <c r="B223" t="s">
        <v>19</v>
      </c>
      <c r="D223" t="s">
        <v>20</v>
      </c>
      <c r="H223" s="14">
        <v>43972</v>
      </c>
      <c r="I223">
        <v>21</v>
      </c>
      <c r="J223" s="3">
        <v>1777225</v>
      </c>
      <c r="K223">
        <v>2659</v>
      </c>
      <c r="L223">
        <v>160</v>
      </c>
      <c r="M223">
        <v>101</v>
      </c>
      <c r="N223">
        <v>11</v>
      </c>
    </row>
    <row r="224" spans="1:14" x14ac:dyDescent="0.35">
      <c r="A224" t="s">
        <v>18</v>
      </c>
      <c r="B224" t="s">
        <v>19</v>
      </c>
      <c r="D224" t="s">
        <v>20</v>
      </c>
      <c r="H224" s="14">
        <v>43973</v>
      </c>
      <c r="I224">
        <v>21</v>
      </c>
      <c r="J224" s="3">
        <v>1777225</v>
      </c>
      <c r="K224">
        <v>2774</v>
      </c>
      <c r="L224">
        <v>115</v>
      </c>
      <c r="M224">
        <v>106</v>
      </c>
      <c r="N224">
        <v>5</v>
      </c>
    </row>
    <row r="225" spans="1:14" x14ac:dyDescent="0.35">
      <c r="A225" t="s">
        <v>18</v>
      </c>
      <c r="B225" t="s">
        <v>19</v>
      </c>
      <c r="D225" t="s">
        <v>20</v>
      </c>
      <c r="H225" s="14">
        <v>43974</v>
      </c>
      <c r="I225">
        <v>21</v>
      </c>
      <c r="J225" s="3">
        <v>1777225</v>
      </c>
      <c r="K225">
        <v>3109</v>
      </c>
      <c r="L225">
        <v>335</v>
      </c>
      <c r="M225">
        <v>115</v>
      </c>
      <c r="N225">
        <v>9</v>
      </c>
    </row>
    <row r="226" spans="1:14" x14ac:dyDescent="0.35">
      <c r="A226" t="s">
        <v>18</v>
      </c>
      <c r="B226" t="s">
        <v>19</v>
      </c>
      <c r="D226" t="s">
        <v>20</v>
      </c>
      <c r="H226" s="14">
        <v>43975</v>
      </c>
      <c r="I226">
        <v>22</v>
      </c>
      <c r="J226" s="3">
        <v>1777225</v>
      </c>
      <c r="K226">
        <v>3201</v>
      </c>
      <c r="L226">
        <v>92</v>
      </c>
      <c r="M226">
        <v>121</v>
      </c>
      <c r="N226">
        <v>6</v>
      </c>
    </row>
    <row r="227" spans="1:14" x14ac:dyDescent="0.35">
      <c r="A227" t="s">
        <v>18</v>
      </c>
      <c r="B227" t="s">
        <v>19</v>
      </c>
      <c r="D227" t="s">
        <v>20</v>
      </c>
      <c r="H227" s="14">
        <v>43976</v>
      </c>
      <c r="I227">
        <v>22</v>
      </c>
      <c r="J227" s="3">
        <v>1777225</v>
      </c>
      <c r="K227">
        <v>3268</v>
      </c>
      <c r="L227">
        <v>67</v>
      </c>
      <c r="M227">
        <v>121</v>
      </c>
      <c r="N227">
        <v>0</v>
      </c>
    </row>
    <row r="228" spans="1:14" x14ac:dyDescent="0.35">
      <c r="A228" t="s">
        <v>18</v>
      </c>
      <c r="B228" t="s">
        <v>19</v>
      </c>
      <c r="D228" t="s">
        <v>20</v>
      </c>
      <c r="H228" s="14">
        <v>43977</v>
      </c>
      <c r="I228">
        <v>22</v>
      </c>
      <c r="J228" s="3">
        <v>1777225</v>
      </c>
      <c r="K228">
        <v>3493</v>
      </c>
      <c r="L228">
        <v>225</v>
      </c>
      <c r="M228">
        <v>133</v>
      </c>
      <c r="N228">
        <v>12</v>
      </c>
    </row>
    <row r="229" spans="1:14" x14ac:dyDescent="0.35">
      <c r="A229" t="s">
        <v>18</v>
      </c>
      <c r="B229" t="s">
        <v>19</v>
      </c>
      <c r="D229" t="s">
        <v>20</v>
      </c>
      <c r="H229" s="14">
        <v>43978</v>
      </c>
      <c r="I229">
        <v>22</v>
      </c>
      <c r="J229" s="3">
        <v>1777225</v>
      </c>
      <c r="K229">
        <v>3862</v>
      </c>
      <c r="L229">
        <v>369</v>
      </c>
      <c r="M229">
        <v>137</v>
      </c>
      <c r="N229">
        <v>4</v>
      </c>
    </row>
    <row r="230" spans="1:14" x14ac:dyDescent="0.35">
      <c r="A230" t="s">
        <v>18</v>
      </c>
      <c r="B230" t="s">
        <v>19</v>
      </c>
      <c r="D230" t="s">
        <v>20</v>
      </c>
      <c r="H230" s="14">
        <v>43979</v>
      </c>
      <c r="I230">
        <v>22</v>
      </c>
      <c r="J230" s="3">
        <v>1777225</v>
      </c>
      <c r="K230">
        <v>4252</v>
      </c>
      <c r="L230">
        <v>390</v>
      </c>
      <c r="M230">
        <v>142</v>
      </c>
      <c r="N230">
        <v>5</v>
      </c>
    </row>
    <row r="231" spans="1:14" x14ac:dyDescent="0.35">
      <c r="A231" t="s">
        <v>18</v>
      </c>
      <c r="B231" t="s">
        <v>19</v>
      </c>
      <c r="D231" t="s">
        <v>20</v>
      </c>
      <c r="H231" s="14">
        <v>43980</v>
      </c>
      <c r="I231">
        <v>22</v>
      </c>
      <c r="J231" s="3">
        <v>1777225</v>
      </c>
      <c r="K231">
        <v>4502</v>
      </c>
      <c r="L231">
        <v>250</v>
      </c>
      <c r="M231">
        <v>145</v>
      </c>
      <c r="N231">
        <v>3</v>
      </c>
    </row>
    <row r="232" spans="1:14" x14ac:dyDescent="0.35">
      <c r="A232" t="s">
        <v>18</v>
      </c>
      <c r="B232" t="s">
        <v>19</v>
      </c>
      <c r="D232" t="s">
        <v>20</v>
      </c>
      <c r="H232" s="14">
        <v>43981</v>
      </c>
      <c r="I232">
        <v>22</v>
      </c>
      <c r="J232" s="3">
        <v>1777225</v>
      </c>
      <c r="K232">
        <v>4743</v>
      </c>
      <c r="L232">
        <v>241</v>
      </c>
      <c r="M232">
        <v>151</v>
      </c>
      <c r="N232">
        <v>6</v>
      </c>
    </row>
    <row r="233" spans="1:14" x14ac:dyDescent="0.35">
      <c r="A233" t="s">
        <v>18</v>
      </c>
      <c r="B233" t="s">
        <v>19</v>
      </c>
      <c r="D233" t="s">
        <v>20</v>
      </c>
      <c r="H233" s="14">
        <v>43982</v>
      </c>
      <c r="I233">
        <v>23</v>
      </c>
      <c r="J233" s="3">
        <v>1777225</v>
      </c>
      <c r="K233">
        <v>4942</v>
      </c>
      <c r="L233">
        <v>199</v>
      </c>
      <c r="M233">
        <v>156</v>
      </c>
      <c r="N233">
        <v>5</v>
      </c>
    </row>
    <row r="234" spans="1:14" x14ac:dyDescent="0.35">
      <c r="A234" t="s">
        <v>18</v>
      </c>
      <c r="B234" t="s">
        <v>19</v>
      </c>
      <c r="D234" t="s">
        <v>20</v>
      </c>
      <c r="H234" s="14">
        <v>43983</v>
      </c>
      <c r="I234">
        <v>23</v>
      </c>
      <c r="J234" s="3">
        <v>1777225</v>
      </c>
      <c r="K234">
        <v>5172</v>
      </c>
      <c r="L234">
        <v>230</v>
      </c>
      <c r="M234">
        <v>159</v>
      </c>
      <c r="N234">
        <v>3</v>
      </c>
    </row>
    <row r="235" spans="1:14" x14ac:dyDescent="0.35">
      <c r="A235" t="s">
        <v>18</v>
      </c>
      <c r="B235" t="s">
        <v>19</v>
      </c>
      <c r="D235" t="s">
        <v>20</v>
      </c>
      <c r="H235" s="14">
        <v>43984</v>
      </c>
      <c r="I235">
        <v>23</v>
      </c>
      <c r="J235" s="3">
        <v>1777225</v>
      </c>
      <c r="K235">
        <v>5477</v>
      </c>
      <c r="L235">
        <v>305</v>
      </c>
      <c r="M235">
        <v>172</v>
      </c>
      <c r="N235">
        <v>13</v>
      </c>
    </row>
    <row r="236" spans="1:14" x14ac:dyDescent="0.35">
      <c r="A236" t="s">
        <v>18</v>
      </c>
      <c r="B236" t="s">
        <v>19</v>
      </c>
      <c r="D236" t="s">
        <v>20</v>
      </c>
      <c r="H236" s="14">
        <v>43985</v>
      </c>
      <c r="I236">
        <v>23</v>
      </c>
      <c r="J236" s="3">
        <v>1777225</v>
      </c>
      <c r="K236">
        <v>5713</v>
      </c>
      <c r="L236">
        <v>236</v>
      </c>
      <c r="M236">
        <v>180</v>
      </c>
      <c r="N236">
        <v>8</v>
      </c>
    </row>
    <row r="237" spans="1:14" x14ac:dyDescent="0.35">
      <c r="A237" t="s">
        <v>18</v>
      </c>
      <c r="B237" t="s">
        <v>19</v>
      </c>
      <c r="D237" t="s">
        <v>20</v>
      </c>
      <c r="H237" s="14">
        <v>43986</v>
      </c>
      <c r="I237">
        <v>23</v>
      </c>
      <c r="J237" s="3">
        <v>1777225</v>
      </c>
      <c r="K237">
        <v>6459</v>
      </c>
      <c r="L237">
        <v>746</v>
      </c>
      <c r="M237">
        <v>194</v>
      </c>
      <c r="N237">
        <v>14</v>
      </c>
    </row>
    <row r="238" spans="1:14" x14ac:dyDescent="0.35">
      <c r="A238" t="s">
        <v>18</v>
      </c>
      <c r="B238" t="s">
        <v>19</v>
      </c>
      <c r="D238" t="s">
        <v>20</v>
      </c>
      <c r="H238" s="14">
        <v>43987</v>
      </c>
      <c r="I238">
        <v>23</v>
      </c>
      <c r="J238" s="3">
        <v>1777225</v>
      </c>
      <c r="K238">
        <v>6862</v>
      </c>
      <c r="L238">
        <v>403</v>
      </c>
      <c r="M238">
        <v>213</v>
      </c>
      <c r="N238">
        <v>19</v>
      </c>
    </row>
    <row r="239" spans="1:14" x14ac:dyDescent="0.35">
      <c r="A239" t="s">
        <v>18</v>
      </c>
      <c r="B239" t="s">
        <v>19</v>
      </c>
      <c r="D239" t="s">
        <v>20</v>
      </c>
      <c r="H239" s="14">
        <v>43988</v>
      </c>
      <c r="I239">
        <v>23</v>
      </c>
      <c r="J239" s="3">
        <v>1777225</v>
      </c>
      <c r="K239">
        <v>7700</v>
      </c>
      <c r="L239">
        <v>838</v>
      </c>
      <c r="M239">
        <v>228</v>
      </c>
      <c r="N239">
        <v>15</v>
      </c>
    </row>
    <row r="240" spans="1:14" x14ac:dyDescent="0.35">
      <c r="A240" t="s">
        <v>18</v>
      </c>
      <c r="B240" t="s">
        <v>19</v>
      </c>
      <c r="D240" t="s">
        <v>20</v>
      </c>
      <c r="H240" s="14">
        <v>43989</v>
      </c>
      <c r="I240">
        <v>24</v>
      </c>
      <c r="J240" s="3">
        <v>1777225</v>
      </c>
      <c r="K240">
        <v>8110</v>
      </c>
      <c r="L240">
        <v>410</v>
      </c>
      <c r="M240">
        <v>235</v>
      </c>
      <c r="N240">
        <v>7</v>
      </c>
    </row>
    <row r="241" spans="1:14" x14ac:dyDescent="0.35">
      <c r="A241" t="s">
        <v>18</v>
      </c>
      <c r="B241" t="s">
        <v>19</v>
      </c>
      <c r="D241" t="s">
        <v>20</v>
      </c>
      <c r="H241" s="14">
        <v>43990</v>
      </c>
      <c r="I241">
        <v>24</v>
      </c>
      <c r="J241" s="3">
        <v>1777225</v>
      </c>
      <c r="K241">
        <v>8626</v>
      </c>
      <c r="L241">
        <v>516</v>
      </c>
      <c r="M241">
        <v>245</v>
      </c>
      <c r="N241">
        <v>10</v>
      </c>
    </row>
    <row r="242" spans="1:14" x14ac:dyDescent="0.35">
      <c r="A242" t="s">
        <v>18</v>
      </c>
      <c r="B242" t="s">
        <v>19</v>
      </c>
      <c r="D242" t="s">
        <v>20</v>
      </c>
      <c r="H242" s="14">
        <v>43991</v>
      </c>
      <c r="I242">
        <v>24</v>
      </c>
      <c r="J242" s="3">
        <v>1777225</v>
      </c>
      <c r="K242">
        <v>9220</v>
      </c>
      <c r="L242">
        <v>594</v>
      </c>
      <c r="M242">
        <v>255</v>
      </c>
      <c r="N242">
        <v>10</v>
      </c>
    </row>
    <row r="243" spans="1:14" x14ac:dyDescent="0.35">
      <c r="A243" t="s">
        <v>18</v>
      </c>
      <c r="B243" t="s">
        <v>19</v>
      </c>
      <c r="D243" t="s">
        <v>20</v>
      </c>
      <c r="H243" s="14">
        <v>43992</v>
      </c>
      <c r="I243">
        <v>24</v>
      </c>
      <c r="J243" s="3">
        <v>1777225</v>
      </c>
      <c r="K243">
        <v>9850</v>
      </c>
      <c r="L243">
        <v>630</v>
      </c>
      <c r="M243">
        <v>267</v>
      </c>
      <c r="N243">
        <v>12</v>
      </c>
    </row>
    <row r="244" spans="1:14" x14ac:dyDescent="0.35">
      <c r="A244" t="s">
        <v>18</v>
      </c>
      <c r="B244" t="s">
        <v>19</v>
      </c>
      <c r="D244" t="s">
        <v>20</v>
      </c>
      <c r="H244" s="14">
        <v>43993</v>
      </c>
      <c r="I244">
        <v>24</v>
      </c>
      <c r="J244" s="3">
        <v>1777225</v>
      </c>
      <c r="K244">
        <v>10547</v>
      </c>
      <c r="L244">
        <v>697</v>
      </c>
      <c r="M244">
        <v>293</v>
      </c>
      <c r="N244">
        <v>26</v>
      </c>
    </row>
    <row r="245" spans="1:14" x14ac:dyDescent="0.35">
      <c r="A245" t="s">
        <v>18</v>
      </c>
      <c r="B245" t="s">
        <v>19</v>
      </c>
      <c r="D245" t="s">
        <v>20</v>
      </c>
      <c r="H245" s="14">
        <v>43994</v>
      </c>
      <c r="I245">
        <v>24</v>
      </c>
      <c r="J245" s="3">
        <v>1777225</v>
      </c>
      <c r="K245">
        <v>11224</v>
      </c>
      <c r="L245">
        <v>677</v>
      </c>
      <c r="M245">
        <v>296</v>
      </c>
      <c r="N245">
        <v>3</v>
      </c>
    </row>
    <row r="246" spans="1:14" x14ac:dyDescent="0.35">
      <c r="A246" t="s">
        <v>18</v>
      </c>
      <c r="B246" t="s">
        <v>19</v>
      </c>
      <c r="D246" t="s">
        <v>20</v>
      </c>
      <c r="H246" s="14">
        <v>43995</v>
      </c>
      <c r="I246">
        <v>24</v>
      </c>
      <c r="J246" s="3">
        <v>1777225</v>
      </c>
      <c r="K246">
        <v>11710</v>
      </c>
      <c r="L246">
        <v>486</v>
      </c>
      <c r="M246">
        <v>309</v>
      </c>
      <c r="N246">
        <v>13</v>
      </c>
    </row>
    <row r="247" spans="1:14" x14ac:dyDescent="0.35">
      <c r="A247" t="s">
        <v>18</v>
      </c>
      <c r="B247" t="s">
        <v>19</v>
      </c>
      <c r="D247" t="s">
        <v>20</v>
      </c>
      <c r="H247" s="14">
        <v>43996</v>
      </c>
      <c r="I247">
        <v>25</v>
      </c>
      <c r="J247" s="3">
        <v>1777225</v>
      </c>
      <c r="K247">
        <v>11865</v>
      </c>
      <c r="L247">
        <v>155</v>
      </c>
      <c r="M247">
        <v>324</v>
      </c>
      <c r="N247">
        <v>15</v>
      </c>
    </row>
    <row r="248" spans="1:14" x14ac:dyDescent="0.35">
      <c r="A248" t="s">
        <v>18</v>
      </c>
      <c r="B248" t="s">
        <v>19</v>
      </c>
      <c r="D248" t="s">
        <v>20</v>
      </c>
      <c r="H248" s="14">
        <v>43997</v>
      </c>
      <c r="I248">
        <v>25</v>
      </c>
      <c r="J248" s="3">
        <v>1777225</v>
      </c>
      <c r="K248">
        <v>12180</v>
      </c>
      <c r="L248">
        <v>315</v>
      </c>
      <c r="M248">
        <v>332</v>
      </c>
      <c r="N248">
        <v>8</v>
      </c>
    </row>
    <row r="249" spans="1:14" x14ac:dyDescent="0.35">
      <c r="A249" t="s">
        <v>18</v>
      </c>
      <c r="B249" t="s">
        <v>19</v>
      </c>
      <c r="D249" t="s">
        <v>20</v>
      </c>
      <c r="H249" s="14">
        <v>43998</v>
      </c>
      <c r="I249">
        <v>25</v>
      </c>
      <c r="J249" s="3">
        <v>1777225</v>
      </c>
      <c r="K249">
        <v>13010</v>
      </c>
      <c r="L249">
        <v>830</v>
      </c>
      <c r="M249">
        <v>346</v>
      </c>
      <c r="N249">
        <v>14</v>
      </c>
    </row>
    <row r="250" spans="1:14" x14ac:dyDescent="0.35">
      <c r="A250" t="s">
        <v>18</v>
      </c>
      <c r="B250" t="s">
        <v>19</v>
      </c>
      <c r="D250" t="s">
        <v>20</v>
      </c>
      <c r="H250" s="14">
        <v>43999</v>
      </c>
      <c r="I250">
        <v>25</v>
      </c>
      <c r="J250" s="3">
        <v>1777225</v>
      </c>
      <c r="K250">
        <v>13567</v>
      </c>
      <c r="L250">
        <v>557</v>
      </c>
      <c r="M250">
        <v>360</v>
      </c>
      <c r="N250">
        <v>14</v>
      </c>
    </row>
    <row r="251" spans="1:14" x14ac:dyDescent="0.35">
      <c r="A251" t="s">
        <v>18</v>
      </c>
      <c r="B251" t="s">
        <v>19</v>
      </c>
      <c r="D251" t="s">
        <v>20</v>
      </c>
      <c r="H251" s="14">
        <v>44000</v>
      </c>
      <c r="I251">
        <v>25</v>
      </c>
      <c r="J251" s="3">
        <v>1777225</v>
      </c>
      <c r="K251">
        <v>13804</v>
      </c>
      <c r="L251">
        <v>237</v>
      </c>
      <c r="M251">
        <v>374</v>
      </c>
      <c r="N251">
        <v>14</v>
      </c>
    </row>
    <row r="252" spans="1:14" x14ac:dyDescent="0.35">
      <c r="A252" t="s">
        <v>18</v>
      </c>
      <c r="B252" t="s">
        <v>19</v>
      </c>
      <c r="D252" t="s">
        <v>20</v>
      </c>
      <c r="H252" s="14">
        <v>44001</v>
      </c>
      <c r="I252">
        <v>25</v>
      </c>
      <c r="J252" s="3">
        <v>1777225</v>
      </c>
      <c r="K252">
        <v>14353</v>
      </c>
      <c r="L252">
        <v>549</v>
      </c>
      <c r="M252">
        <v>391</v>
      </c>
      <c r="N252">
        <v>17</v>
      </c>
    </row>
    <row r="253" spans="1:14" x14ac:dyDescent="0.35">
      <c r="A253" t="s">
        <v>18</v>
      </c>
      <c r="B253" t="s">
        <v>19</v>
      </c>
      <c r="D253" t="s">
        <v>20</v>
      </c>
      <c r="H253" s="14">
        <v>44002</v>
      </c>
      <c r="I253">
        <v>25</v>
      </c>
      <c r="J253" s="3">
        <v>1777225</v>
      </c>
      <c r="K253">
        <v>14952</v>
      </c>
      <c r="L253">
        <v>599</v>
      </c>
      <c r="M253">
        <v>409</v>
      </c>
      <c r="N253">
        <v>18</v>
      </c>
    </row>
    <row r="254" spans="1:14" x14ac:dyDescent="0.35">
      <c r="A254" t="s">
        <v>18</v>
      </c>
      <c r="B254" t="s">
        <v>19</v>
      </c>
      <c r="D254" t="s">
        <v>20</v>
      </c>
      <c r="H254" s="14">
        <v>44003</v>
      </c>
      <c r="I254">
        <v>26</v>
      </c>
      <c r="J254" s="3">
        <v>1777225</v>
      </c>
      <c r="K254">
        <v>15181</v>
      </c>
      <c r="L254">
        <v>229</v>
      </c>
      <c r="M254">
        <v>417</v>
      </c>
      <c r="N254">
        <v>8</v>
      </c>
    </row>
    <row r="255" spans="1:14" x14ac:dyDescent="0.35">
      <c r="A255" t="s">
        <v>18</v>
      </c>
      <c r="B255" t="s">
        <v>19</v>
      </c>
      <c r="D255" t="s">
        <v>20</v>
      </c>
      <c r="H255" s="14">
        <v>44004</v>
      </c>
      <c r="I255">
        <v>26</v>
      </c>
      <c r="J255" s="3">
        <v>1777225</v>
      </c>
      <c r="K255">
        <v>15827</v>
      </c>
      <c r="L255">
        <v>646</v>
      </c>
      <c r="M255">
        <v>431</v>
      </c>
      <c r="N255">
        <v>14</v>
      </c>
    </row>
    <row r="256" spans="1:14" x14ac:dyDescent="0.35">
      <c r="A256" t="s">
        <v>18</v>
      </c>
      <c r="B256" t="s">
        <v>19</v>
      </c>
      <c r="D256" t="s">
        <v>20</v>
      </c>
      <c r="H256" s="14">
        <v>44005</v>
      </c>
      <c r="I256">
        <v>26</v>
      </c>
      <c r="J256" s="3">
        <v>1777225</v>
      </c>
      <c r="K256">
        <v>16498</v>
      </c>
      <c r="L256">
        <v>671</v>
      </c>
      <c r="M256">
        <v>444</v>
      </c>
      <c r="N256">
        <v>13</v>
      </c>
    </row>
    <row r="257" spans="1:14" x14ac:dyDescent="0.35">
      <c r="A257" t="s">
        <v>18</v>
      </c>
      <c r="B257" t="s">
        <v>19</v>
      </c>
      <c r="D257" t="s">
        <v>20</v>
      </c>
      <c r="H257" s="14">
        <v>44006</v>
      </c>
      <c r="I257">
        <v>26</v>
      </c>
      <c r="J257" s="3">
        <v>1777225</v>
      </c>
      <c r="K257">
        <v>17424</v>
      </c>
      <c r="L257">
        <v>926</v>
      </c>
      <c r="M257">
        <v>455</v>
      </c>
      <c r="N257">
        <v>11</v>
      </c>
    </row>
    <row r="258" spans="1:14" x14ac:dyDescent="0.35">
      <c r="A258" t="s">
        <v>18</v>
      </c>
      <c r="B258" t="s">
        <v>19</v>
      </c>
      <c r="D258" t="s">
        <v>20</v>
      </c>
      <c r="H258" s="14">
        <v>44007</v>
      </c>
      <c r="I258">
        <v>26</v>
      </c>
      <c r="J258" s="3">
        <v>1777225</v>
      </c>
      <c r="K258">
        <v>18173</v>
      </c>
      <c r="L258">
        <v>749</v>
      </c>
      <c r="M258">
        <v>467</v>
      </c>
      <c r="N258">
        <v>12</v>
      </c>
    </row>
    <row r="259" spans="1:14" x14ac:dyDescent="0.35">
      <c r="A259" t="s">
        <v>18</v>
      </c>
      <c r="B259" t="s">
        <v>19</v>
      </c>
      <c r="D259" t="s">
        <v>20</v>
      </c>
      <c r="H259" s="14">
        <v>44008</v>
      </c>
      <c r="I259">
        <v>26</v>
      </c>
      <c r="J259" s="3">
        <v>1777225</v>
      </c>
      <c r="K259">
        <v>19271</v>
      </c>
      <c r="L259">
        <v>1098</v>
      </c>
      <c r="M259">
        <v>476</v>
      </c>
      <c r="N259">
        <v>9</v>
      </c>
    </row>
    <row r="260" spans="1:14" x14ac:dyDescent="0.35">
      <c r="A260" t="s">
        <v>18</v>
      </c>
      <c r="B260" t="s">
        <v>19</v>
      </c>
      <c r="D260" t="s">
        <v>20</v>
      </c>
      <c r="H260" s="14">
        <v>44009</v>
      </c>
      <c r="I260">
        <v>26</v>
      </c>
      <c r="J260" s="3">
        <v>1777225</v>
      </c>
      <c r="K260">
        <v>19271</v>
      </c>
      <c r="L260">
        <v>0</v>
      </c>
      <c r="M260">
        <v>476</v>
      </c>
      <c r="N260">
        <v>0</v>
      </c>
    </row>
    <row r="261" spans="1:14" x14ac:dyDescent="0.35">
      <c r="A261" t="s">
        <v>18</v>
      </c>
      <c r="B261" t="s">
        <v>19</v>
      </c>
      <c r="D261" t="s">
        <v>20</v>
      </c>
      <c r="H261" s="14">
        <v>44010</v>
      </c>
      <c r="I261">
        <v>27</v>
      </c>
      <c r="J261" s="3">
        <v>1777225</v>
      </c>
      <c r="K261">
        <v>19820</v>
      </c>
      <c r="L261">
        <v>549</v>
      </c>
      <c r="M261">
        <v>486</v>
      </c>
      <c r="N261">
        <v>10</v>
      </c>
    </row>
    <row r="262" spans="1:14" x14ac:dyDescent="0.35">
      <c r="A262" t="s">
        <v>18</v>
      </c>
      <c r="B262" t="s">
        <v>19</v>
      </c>
      <c r="D262" t="s">
        <v>20</v>
      </c>
      <c r="H262" s="14">
        <v>44011</v>
      </c>
      <c r="I262">
        <v>27</v>
      </c>
      <c r="J262" s="3">
        <v>1777225</v>
      </c>
      <c r="K262">
        <v>20406</v>
      </c>
      <c r="L262">
        <v>586</v>
      </c>
      <c r="M262">
        <v>500</v>
      </c>
      <c r="N262">
        <v>14</v>
      </c>
    </row>
    <row r="263" spans="1:14" x14ac:dyDescent="0.35">
      <c r="A263" t="s">
        <v>18</v>
      </c>
      <c r="B263" t="s">
        <v>19</v>
      </c>
      <c r="D263" t="s">
        <v>20</v>
      </c>
      <c r="H263" s="14">
        <v>44012</v>
      </c>
      <c r="I263">
        <v>27</v>
      </c>
      <c r="J263" s="3">
        <v>1777225</v>
      </c>
      <c r="K263">
        <v>21251</v>
      </c>
      <c r="L263">
        <v>845</v>
      </c>
      <c r="M263">
        <v>518</v>
      </c>
      <c r="N263">
        <v>18</v>
      </c>
    </row>
    <row r="264" spans="1:14" x14ac:dyDescent="0.35">
      <c r="A264" t="s">
        <v>18</v>
      </c>
      <c r="B264" t="s">
        <v>19</v>
      </c>
      <c r="D264" t="s">
        <v>20</v>
      </c>
      <c r="H264" s="14">
        <v>44013</v>
      </c>
      <c r="I264">
        <v>27</v>
      </c>
      <c r="J264" s="3">
        <v>1777225</v>
      </c>
      <c r="K264">
        <v>21462</v>
      </c>
      <c r="L264">
        <v>211</v>
      </c>
      <c r="M264">
        <v>520</v>
      </c>
      <c r="N264">
        <v>2</v>
      </c>
    </row>
    <row r="265" spans="1:14" x14ac:dyDescent="0.35">
      <c r="A265" t="s">
        <v>18</v>
      </c>
      <c r="B265" t="s">
        <v>19</v>
      </c>
      <c r="D265" t="s">
        <v>20</v>
      </c>
      <c r="H265" s="14">
        <v>44014</v>
      </c>
      <c r="I265">
        <v>27</v>
      </c>
      <c r="J265" s="3">
        <v>1777225</v>
      </c>
      <c r="K265">
        <v>21970</v>
      </c>
      <c r="L265">
        <v>508</v>
      </c>
      <c r="M265">
        <v>530</v>
      </c>
      <c r="N265">
        <v>10</v>
      </c>
    </row>
    <row r="266" spans="1:14" x14ac:dyDescent="0.35">
      <c r="A266" t="s">
        <v>18</v>
      </c>
      <c r="B266" t="s">
        <v>19</v>
      </c>
      <c r="D266" t="s">
        <v>20</v>
      </c>
      <c r="H266" s="14">
        <v>44015</v>
      </c>
      <c r="I266">
        <v>27</v>
      </c>
      <c r="J266" s="3">
        <v>1777225</v>
      </c>
      <c r="K266">
        <v>22241</v>
      </c>
      <c r="L266">
        <v>271</v>
      </c>
      <c r="M266">
        <v>533</v>
      </c>
      <c r="N266">
        <v>3</v>
      </c>
    </row>
    <row r="267" spans="1:14" x14ac:dyDescent="0.35">
      <c r="A267" t="s">
        <v>18</v>
      </c>
      <c r="B267" t="s">
        <v>19</v>
      </c>
      <c r="D267" t="s">
        <v>20</v>
      </c>
      <c r="H267" s="14">
        <v>44016</v>
      </c>
      <c r="I267">
        <v>27</v>
      </c>
      <c r="J267" s="3">
        <v>1777225</v>
      </c>
      <c r="K267">
        <v>22957</v>
      </c>
      <c r="L267">
        <v>716</v>
      </c>
      <c r="M267">
        <v>548</v>
      </c>
      <c r="N267">
        <v>15</v>
      </c>
    </row>
    <row r="268" spans="1:14" x14ac:dyDescent="0.35">
      <c r="A268" t="s">
        <v>18</v>
      </c>
      <c r="B268" t="s">
        <v>19</v>
      </c>
      <c r="D268" t="s">
        <v>20</v>
      </c>
      <c r="H268" s="14">
        <v>44017</v>
      </c>
      <c r="I268">
        <v>28</v>
      </c>
      <c r="J268" s="3">
        <v>1777225</v>
      </c>
      <c r="K268">
        <v>23479</v>
      </c>
      <c r="L268">
        <v>522</v>
      </c>
      <c r="M268">
        <v>555</v>
      </c>
      <c r="N268">
        <v>7</v>
      </c>
    </row>
    <row r="269" spans="1:14" x14ac:dyDescent="0.35">
      <c r="A269" t="s">
        <v>18</v>
      </c>
      <c r="B269" t="s">
        <v>19</v>
      </c>
      <c r="D269" t="s">
        <v>20</v>
      </c>
      <c r="H269" s="14">
        <v>44018</v>
      </c>
      <c r="I269">
        <v>28</v>
      </c>
      <c r="J269" s="3">
        <v>1777225</v>
      </c>
      <c r="K269">
        <v>23921</v>
      </c>
      <c r="L269">
        <v>442</v>
      </c>
      <c r="M269">
        <v>558</v>
      </c>
      <c r="N269">
        <v>3</v>
      </c>
    </row>
    <row r="270" spans="1:14" x14ac:dyDescent="0.35">
      <c r="A270" t="s">
        <v>18</v>
      </c>
      <c r="B270" t="s">
        <v>19</v>
      </c>
      <c r="D270" t="s">
        <v>20</v>
      </c>
      <c r="H270" s="14">
        <v>44019</v>
      </c>
      <c r="I270">
        <v>28</v>
      </c>
      <c r="J270" s="3">
        <v>1777225</v>
      </c>
      <c r="K270">
        <v>24564</v>
      </c>
      <c r="L270">
        <v>643</v>
      </c>
      <c r="M270">
        <v>577</v>
      </c>
      <c r="N270">
        <v>19</v>
      </c>
    </row>
    <row r="271" spans="1:14" x14ac:dyDescent="0.35">
      <c r="A271" t="s">
        <v>18</v>
      </c>
      <c r="B271" t="s">
        <v>19</v>
      </c>
      <c r="D271" t="s">
        <v>20</v>
      </c>
      <c r="H271" s="14">
        <v>44020</v>
      </c>
      <c r="I271">
        <v>28</v>
      </c>
      <c r="J271" s="3">
        <v>1777225</v>
      </c>
      <c r="K271">
        <v>25067</v>
      </c>
      <c r="L271">
        <v>503</v>
      </c>
      <c r="M271">
        <v>585</v>
      </c>
      <c r="N271">
        <v>8</v>
      </c>
    </row>
    <row r="272" spans="1:14" x14ac:dyDescent="0.35">
      <c r="A272" t="s">
        <v>18</v>
      </c>
      <c r="B272" t="s">
        <v>21</v>
      </c>
      <c r="D272" t="s">
        <v>22</v>
      </c>
      <c r="H272" s="14">
        <v>43886</v>
      </c>
      <c r="I272">
        <v>9</v>
      </c>
      <c r="J272" s="3">
        <v>881935</v>
      </c>
      <c r="K272">
        <v>0</v>
      </c>
      <c r="L272">
        <v>0</v>
      </c>
      <c r="M272">
        <v>0</v>
      </c>
      <c r="N272">
        <v>0</v>
      </c>
    </row>
    <row r="273" spans="1:14" x14ac:dyDescent="0.35">
      <c r="A273" t="s">
        <v>18</v>
      </c>
      <c r="B273" t="s">
        <v>21</v>
      </c>
      <c r="D273" t="s">
        <v>22</v>
      </c>
      <c r="H273" s="14">
        <v>43887</v>
      </c>
      <c r="I273">
        <v>9</v>
      </c>
      <c r="J273" s="3">
        <v>881935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 t="s">
        <v>18</v>
      </c>
      <c r="B274" t="s">
        <v>21</v>
      </c>
      <c r="D274" t="s">
        <v>22</v>
      </c>
      <c r="H274" s="14">
        <v>43888</v>
      </c>
      <c r="I274">
        <v>9</v>
      </c>
      <c r="J274" s="3">
        <v>881935</v>
      </c>
      <c r="K274">
        <v>0</v>
      </c>
      <c r="L274">
        <v>0</v>
      </c>
      <c r="M274">
        <v>0</v>
      </c>
      <c r="N274">
        <v>0</v>
      </c>
    </row>
    <row r="275" spans="1:14" x14ac:dyDescent="0.35">
      <c r="A275" t="s">
        <v>18</v>
      </c>
      <c r="B275" t="s">
        <v>21</v>
      </c>
      <c r="D275" t="s">
        <v>22</v>
      </c>
      <c r="H275" s="14">
        <v>43889</v>
      </c>
      <c r="I275">
        <v>9</v>
      </c>
      <c r="J275" s="3">
        <v>881935</v>
      </c>
      <c r="K275">
        <v>0</v>
      </c>
      <c r="L275">
        <v>0</v>
      </c>
      <c r="M275">
        <v>0</v>
      </c>
      <c r="N275">
        <v>0</v>
      </c>
    </row>
    <row r="276" spans="1:14" x14ac:dyDescent="0.35">
      <c r="A276" t="s">
        <v>18</v>
      </c>
      <c r="B276" t="s">
        <v>21</v>
      </c>
      <c r="D276" t="s">
        <v>22</v>
      </c>
      <c r="H276" s="14">
        <v>43890</v>
      </c>
      <c r="I276">
        <v>9</v>
      </c>
      <c r="J276" s="3">
        <v>881935</v>
      </c>
      <c r="K276">
        <v>0</v>
      </c>
      <c r="L276">
        <v>0</v>
      </c>
      <c r="M276">
        <v>0</v>
      </c>
      <c r="N276">
        <v>0</v>
      </c>
    </row>
    <row r="277" spans="1:14" x14ac:dyDescent="0.35">
      <c r="A277" t="s">
        <v>18</v>
      </c>
      <c r="B277" t="s">
        <v>21</v>
      </c>
      <c r="D277" t="s">
        <v>22</v>
      </c>
      <c r="H277" s="14">
        <v>43891</v>
      </c>
      <c r="I277">
        <v>10</v>
      </c>
      <c r="J277" s="3">
        <v>881935</v>
      </c>
      <c r="K277">
        <v>0</v>
      </c>
      <c r="L277">
        <v>0</v>
      </c>
      <c r="M277">
        <v>0</v>
      </c>
      <c r="N277">
        <v>0</v>
      </c>
    </row>
    <row r="278" spans="1:14" x14ac:dyDescent="0.35">
      <c r="A278" t="s">
        <v>18</v>
      </c>
      <c r="B278" t="s">
        <v>21</v>
      </c>
      <c r="D278" t="s">
        <v>22</v>
      </c>
      <c r="H278" s="14">
        <v>43892</v>
      </c>
      <c r="I278">
        <v>10</v>
      </c>
      <c r="J278" s="3">
        <v>881935</v>
      </c>
      <c r="K278">
        <v>0</v>
      </c>
      <c r="L278">
        <v>0</v>
      </c>
      <c r="M278">
        <v>0</v>
      </c>
      <c r="N278">
        <v>0</v>
      </c>
    </row>
    <row r="279" spans="1:14" x14ac:dyDescent="0.35">
      <c r="A279" t="s">
        <v>18</v>
      </c>
      <c r="B279" t="s">
        <v>21</v>
      </c>
      <c r="D279" t="s">
        <v>22</v>
      </c>
      <c r="H279" s="14">
        <v>43893</v>
      </c>
      <c r="I279">
        <v>10</v>
      </c>
      <c r="J279" s="3">
        <v>881935</v>
      </c>
      <c r="K279">
        <v>0</v>
      </c>
      <c r="L279">
        <v>0</v>
      </c>
      <c r="M279">
        <v>0</v>
      </c>
      <c r="N279">
        <v>0</v>
      </c>
    </row>
    <row r="280" spans="1:14" x14ac:dyDescent="0.35">
      <c r="A280" t="s">
        <v>18</v>
      </c>
      <c r="B280" t="s">
        <v>21</v>
      </c>
      <c r="D280" t="s">
        <v>22</v>
      </c>
      <c r="H280" s="14">
        <v>43894</v>
      </c>
      <c r="I280">
        <v>10</v>
      </c>
      <c r="J280" s="3">
        <v>881935</v>
      </c>
      <c r="K280">
        <v>0</v>
      </c>
      <c r="L280">
        <v>0</v>
      </c>
      <c r="M280">
        <v>0</v>
      </c>
      <c r="N280">
        <v>0</v>
      </c>
    </row>
    <row r="281" spans="1:14" x14ac:dyDescent="0.35">
      <c r="A281" t="s">
        <v>18</v>
      </c>
      <c r="B281" t="s">
        <v>21</v>
      </c>
      <c r="D281" t="s">
        <v>22</v>
      </c>
      <c r="H281" s="14">
        <v>43895</v>
      </c>
      <c r="I281">
        <v>10</v>
      </c>
      <c r="J281" s="3">
        <v>881935</v>
      </c>
      <c r="K281">
        <v>0</v>
      </c>
      <c r="L281">
        <v>0</v>
      </c>
      <c r="M281">
        <v>0</v>
      </c>
      <c r="N281">
        <v>0</v>
      </c>
    </row>
    <row r="282" spans="1:14" x14ac:dyDescent="0.35">
      <c r="A282" t="s">
        <v>18</v>
      </c>
      <c r="B282" t="s">
        <v>21</v>
      </c>
      <c r="D282" t="s">
        <v>22</v>
      </c>
      <c r="H282" s="14">
        <v>43896</v>
      </c>
      <c r="I282">
        <v>10</v>
      </c>
      <c r="J282" s="3">
        <v>881935</v>
      </c>
      <c r="K282">
        <v>0</v>
      </c>
      <c r="L282">
        <v>0</v>
      </c>
      <c r="M282">
        <v>0</v>
      </c>
      <c r="N282">
        <v>0</v>
      </c>
    </row>
    <row r="283" spans="1:14" x14ac:dyDescent="0.35">
      <c r="A283" t="s">
        <v>18</v>
      </c>
      <c r="B283" t="s">
        <v>21</v>
      </c>
      <c r="D283" t="s">
        <v>22</v>
      </c>
      <c r="H283" s="14">
        <v>43897</v>
      </c>
      <c r="I283">
        <v>10</v>
      </c>
      <c r="J283" s="3">
        <v>881935</v>
      </c>
      <c r="K283">
        <v>0</v>
      </c>
      <c r="L283">
        <v>0</v>
      </c>
      <c r="M283">
        <v>0</v>
      </c>
      <c r="N283">
        <v>0</v>
      </c>
    </row>
    <row r="284" spans="1:14" x14ac:dyDescent="0.35">
      <c r="A284" t="s">
        <v>18</v>
      </c>
      <c r="B284" t="s">
        <v>21</v>
      </c>
      <c r="D284" t="s">
        <v>22</v>
      </c>
      <c r="H284" s="14">
        <v>43898</v>
      </c>
      <c r="I284">
        <v>11</v>
      </c>
      <c r="J284" s="3">
        <v>881935</v>
      </c>
      <c r="K284">
        <v>0</v>
      </c>
      <c r="L284">
        <v>0</v>
      </c>
      <c r="M284">
        <v>0</v>
      </c>
      <c r="N284">
        <v>0</v>
      </c>
    </row>
    <row r="285" spans="1:14" x14ac:dyDescent="0.35">
      <c r="A285" t="s">
        <v>18</v>
      </c>
      <c r="B285" t="s">
        <v>21</v>
      </c>
      <c r="D285" t="s">
        <v>22</v>
      </c>
      <c r="H285" s="14">
        <v>43899</v>
      </c>
      <c r="I285">
        <v>11</v>
      </c>
      <c r="J285" s="3">
        <v>881935</v>
      </c>
      <c r="K285">
        <v>0</v>
      </c>
      <c r="L285">
        <v>0</v>
      </c>
      <c r="M285">
        <v>0</v>
      </c>
      <c r="N285">
        <v>0</v>
      </c>
    </row>
    <row r="286" spans="1:14" x14ac:dyDescent="0.35">
      <c r="A286" t="s">
        <v>18</v>
      </c>
      <c r="B286" t="s">
        <v>21</v>
      </c>
      <c r="D286" t="s">
        <v>22</v>
      </c>
      <c r="H286" s="14">
        <v>43900</v>
      </c>
      <c r="I286">
        <v>11</v>
      </c>
      <c r="J286" s="3">
        <v>881935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 t="s">
        <v>18</v>
      </c>
      <c r="B287" t="s">
        <v>21</v>
      </c>
      <c r="D287" t="s">
        <v>22</v>
      </c>
      <c r="H287" s="14">
        <v>43901</v>
      </c>
      <c r="I287">
        <v>11</v>
      </c>
      <c r="J287" s="3">
        <v>881935</v>
      </c>
      <c r="K287">
        <v>0</v>
      </c>
      <c r="L287">
        <v>0</v>
      </c>
      <c r="M287">
        <v>0</v>
      </c>
      <c r="N287">
        <v>0</v>
      </c>
    </row>
    <row r="288" spans="1:14" x14ac:dyDescent="0.35">
      <c r="A288" t="s">
        <v>18</v>
      </c>
      <c r="B288" t="s">
        <v>21</v>
      </c>
      <c r="D288" t="s">
        <v>22</v>
      </c>
      <c r="H288" s="14">
        <v>43902</v>
      </c>
      <c r="I288">
        <v>11</v>
      </c>
      <c r="J288" s="3">
        <v>881935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 t="s">
        <v>18</v>
      </c>
      <c r="B289" t="s">
        <v>21</v>
      </c>
      <c r="D289" t="s">
        <v>22</v>
      </c>
      <c r="H289" s="14">
        <v>43903</v>
      </c>
      <c r="I289">
        <v>11</v>
      </c>
      <c r="J289" s="3">
        <v>881935</v>
      </c>
      <c r="K289">
        <v>0</v>
      </c>
      <c r="L289">
        <v>0</v>
      </c>
      <c r="M289">
        <v>0</v>
      </c>
      <c r="N289">
        <v>0</v>
      </c>
    </row>
    <row r="290" spans="1:14" x14ac:dyDescent="0.35">
      <c r="A290" t="s">
        <v>18</v>
      </c>
      <c r="B290" t="s">
        <v>21</v>
      </c>
      <c r="D290" t="s">
        <v>22</v>
      </c>
      <c r="H290" s="14">
        <v>43904</v>
      </c>
      <c r="I290">
        <v>11</v>
      </c>
      <c r="J290" s="3">
        <v>881935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 t="s">
        <v>18</v>
      </c>
      <c r="B291" t="s">
        <v>21</v>
      </c>
      <c r="D291" t="s">
        <v>22</v>
      </c>
      <c r="H291" s="14">
        <v>43905</v>
      </c>
      <c r="I291">
        <v>12</v>
      </c>
      <c r="J291" s="3">
        <v>881935</v>
      </c>
      <c r="K291">
        <v>0</v>
      </c>
      <c r="L291">
        <v>0</v>
      </c>
      <c r="M291">
        <v>0</v>
      </c>
      <c r="N291">
        <v>0</v>
      </c>
    </row>
    <row r="292" spans="1:14" x14ac:dyDescent="0.35">
      <c r="A292" t="s">
        <v>18</v>
      </c>
      <c r="B292" t="s">
        <v>21</v>
      </c>
      <c r="D292" t="s">
        <v>22</v>
      </c>
      <c r="H292" s="14">
        <v>43906</v>
      </c>
      <c r="I292">
        <v>12</v>
      </c>
      <c r="J292" s="3">
        <v>881935</v>
      </c>
      <c r="K292">
        <v>0</v>
      </c>
      <c r="L292">
        <v>0</v>
      </c>
      <c r="M292">
        <v>0</v>
      </c>
      <c r="N292">
        <v>0</v>
      </c>
    </row>
    <row r="293" spans="1:14" x14ac:dyDescent="0.35">
      <c r="A293" t="s">
        <v>18</v>
      </c>
      <c r="B293" t="s">
        <v>21</v>
      </c>
      <c r="D293" t="s">
        <v>22</v>
      </c>
      <c r="H293" s="14">
        <v>43907</v>
      </c>
      <c r="I293">
        <v>12</v>
      </c>
      <c r="J293" s="3">
        <v>881935</v>
      </c>
      <c r="K293">
        <v>0</v>
      </c>
      <c r="L293">
        <v>0</v>
      </c>
      <c r="M293">
        <v>0</v>
      </c>
      <c r="N293">
        <v>0</v>
      </c>
    </row>
    <row r="294" spans="1:14" x14ac:dyDescent="0.35">
      <c r="A294" t="s">
        <v>18</v>
      </c>
      <c r="B294" t="s">
        <v>21</v>
      </c>
      <c r="D294" t="s">
        <v>22</v>
      </c>
      <c r="H294" s="14">
        <v>43908</v>
      </c>
      <c r="I294">
        <v>12</v>
      </c>
      <c r="J294" s="3">
        <v>881935</v>
      </c>
      <c r="K294">
        <v>0</v>
      </c>
      <c r="L294">
        <v>0</v>
      </c>
      <c r="M294">
        <v>0</v>
      </c>
      <c r="N294">
        <v>0</v>
      </c>
    </row>
    <row r="295" spans="1:14" x14ac:dyDescent="0.35">
      <c r="A295" t="s">
        <v>18</v>
      </c>
      <c r="B295" t="s">
        <v>21</v>
      </c>
      <c r="D295" t="s">
        <v>22</v>
      </c>
      <c r="H295" s="14">
        <v>43909</v>
      </c>
      <c r="I295">
        <v>12</v>
      </c>
      <c r="J295" s="3">
        <v>881935</v>
      </c>
      <c r="K295">
        <v>3</v>
      </c>
      <c r="L295">
        <v>3</v>
      </c>
      <c r="M295">
        <v>0</v>
      </c>
      <c r="N295">
        <v>0</v>
      </c>
    </row>
    <row r="296" spans="1:14" x14ac:dyDescent="0.35">
      <c r="A296" t="s">
        <v>18</v>
      </c>
      <c r="B296" t="s">
        <v>21</v>
      </c>
      <c r="D296" t="s">
        <v>22</v>
      </c>
      <c r="H296" s="14">
        <v>43910</v>
      </c>
      <c r="I296">
        <v>12</v>
      </c>
      <c r="J296" s="3">
        <v>881935</v>
      </c>
      <c r="K296">
        <v>7</v>
      </c>
      <c r="L296">
        <v>4</v>
      </c>
      <c r="M296">
        <v>0</v>
      </c>
      <c r="N296">
        <v>0</v>
      </c>
    </row>
    <row r="297" spans="1:14" x14ac:dyDescent="0.35">
      <c r="A297" t="s">
        <v>18</v>
      </c>
      <c r="B297" t="s">
        <v>21</v>
      </c>
      <c r="D297" t="s">
        <v>22</v>
      </c>
      <c r="H297" s="14">
        <v>43911</v>
      </c>
      <c r="I297">
        <v>12</v>
      </c>
      <c r="J297" s="3">
        <v>881935</v>
      </c>
      <c r="K297">
        <v>9</v>
      </c>
      <c r="L297">
        <v>2</v>
      </c>
      <c r="M297">
        <v>0</v>
      </c>
      <c r="N297">
        <v>0</v>
      </c>
    </row>
    <row r="298" spans="1:14" x14ac:dyDescent="0.35">
      <c r="A298" t="s">
        <v>18</v>
      </c>
      <c r="B298" t="s">
        <v>21</v>
      </c>
      <c r="D298" t="s">
        <v>22</v>
      </c>
      <c r="H298" s="14">
        <v>43912</v>
      </c>
      <c r="I298">
        <v>13</v>
      </c>
      <c r="J298" s="3">
        <v>881935</v>
      </c>
      <c r="K298">
        <v>11</v>
      </c>
      <c r="L298">
        <v>2</v>
      </c>
      <c r="M298">
        <v>0</v>
      </c>
      <c r="N298">
        <v>0</v>
      </c>
    </row>
    <row r="299" spans="1:14" x14ac:dyDescent="0.35">
      <c r="A299" t="s">
        <v>18</v>
      </c>
      <c r="B299" t="s">
        <v>21</v>
      </c>
      <c r="D299" t="s">
        <v>22</v>
      </c>
      <c r="H299" s="14">
        <v>43913</v>
      </c>
      <c r="I299">
        <v>13</v>
      </c>
      <c r="J299" s="3">
        <v>881935</v>
      </c>
      <c r="K299">
        <v>11</v>
      </c>
      <c r="L299">
        <v>0</v>
      </c>
      <c r="M299">
        <v>0</v>
      </c>
      <c r="N299">
        <v>0</v>
      </c>
    </row>
    <row r="300" spans="1:14" x14ac:dyDescent="0.35">
      <c r="A300" t="s">
        <v>18</v>
      </c>
      <c r="B300" t="s">
        <v>21</v>
      </c>
      <c r="D300" t="s">
        <v>22</v>
      </c>
      <c r="H300" s="14">
        <v>43914</v>
      </c>
      <c r="I300">
        <v>13</v>
      </c>
      <c r="J300" s="3">
        <v>881935</v>
      </c>
      <c r="K300">
        <v>17</v>
      </c>
      <c r="L300">
        <v>6</v>
      </c>
      <c r="M300">
        <v>0</v>
      </c>
      <c r="N300">
        <v>0</v>
      </c>
    </row>
    <row r="301" spans="1:14" x14ac:dyDescent="0.35">
      <c r="A301" t="s">
        <v>18</v>
      </c>
      <c r="B301" t="s">
        <v>21</v>
      </c>
      <c r="D301" t="s">
        <v>22</v>
      </c>
      <c r="H301" s="14">
        <v>43915</v>
      </c>
      <c r="I301">
        <v>13</v>
      </c>
      <c r="J301" s="3">
        <v>881935</v>
      </c>
      <c r="K301">
        <v>23</v>
      </c>
      <c r="L301">
        <v>6</v>
      </c>
      <c r="M301">
        <v>0</v>
      </c>
      <c r="N301">
        <v>0</v>
      </c>
    </row>
    <row r="302" spans="1:14" x14ac:dyDescent="0.35">
      <c r="A302" t="s">
        <v>18</v>
      </c>
      <c r="B302" t="s">
        <v>21</v>
      </c>
      <c r="D302" t="s">
        <v>22</v>
      </c>
      <c r="H302" s="14">
        <v>43916</v>
      </c>
      <c r="I302">
        <v>13</v>
      </c>
      <c r="J302" s="3">
        <v>881935</v>
      </c>
      <c r="K302">
        <v>24</v>
      </c>
      <c r="L302">
        <v>1</v>
      </c>
      <c r="M302">
        <v>0</v>
      </c>
      <c r="N302">
        <v>0</v>
      </c>
    </row>
    <row r="303" spans="1:14" x14ac:dyDescent="0.35">
      <c r="A303" t="s">
        <v>18</v>
      </c>
      <c r="B303" t="s">
        <v>21</v>
      </c>
      <c r="D303" t="s">
        <v>22</v>
      </c>
      <c r="H303" s="14">
        <v>43917</v>
      </c>
      <c r="I303">
        <v>13</v>
      </c>
      <c r="J303" s="3">
        <v>881935</v>
      </c>
      <c r="K303">
        <v>25</v>
      </c>
      <c r="L303">
        <v>1</v>
      </c>
      <c r="M303">
        <v>0</v>
      </c>
      <c r="N303">
        <v>0</v>
      </c>
    </row>
    <row r="304" spans="1:14" x14ac:dyDescent="0.35">
      <c r="A304" t="s">
        <v>18</v>
      </c>
      <c r="B304" t="s">
        <v>21</v>
      </c>
      <c r="D304" t="s">
        <v>22</v>
      </c>
      <c r="H304" s="14">
        <v>43918</v>
      </c>
      <c r="I304">
        <v>13</v>
      </c>
      <c r="J304" s="3">
        <v>881935</v>
      </c>
      <c r="K304">
        <v>25</v>
      </c>
      <c r="L304">
        <v>0</v>
      </c>
      <c r="M304">
        <v>0</v>
      </c>
      <c r="N304">
        <v>0</v>
      </c>
    </row>
    <row r="305" spans="1:14" x14ac:dyDescent="0.35">
      <c r="A305" t="s">
        <v>18</v>
      </c>
      <c r="B305" t="s">
        <v>21</v>
      </c>
      <c r="D305" t="s">
        <v>22</v>
      </c>
      <c r="H305" s="14">
        <v>43919</v>
      </c>
      <c r="I305">
        <v>14</v>
      </c>
      <c r="J305" s="3">
        <v>881935</v>
      </c>
      <c r="K305">
        <v>34</v>
      </c>
      <c r="L305">
        <v>9</v>
      </c>
      <c r="M305">
        <v>0</v>
      </c>
      <c r="N305">
        <v>0</v>
      </c>
    </row>
    <row r="306" spans="1:14" x14ac:dyDescent="0.35">
      <c r="A306" t="s">
        <v>18</v>
      </c>
      <c r="B306" t="s">
        <v>21</v>
      </c>
      <c r="D306" t="s">
        <v>22</v>
      </c>
      <c r="H306" s="14">
        <v>43920</v>
      </c>
      <c r="I306">
        <v>14</v>
      </c>
      <c r="J306" s="3">
        <v>881935</v>
      </c>
      <c r="K306">
        <v>42</v>
      </c>
      <c r="L306">
        <v>8</v>
      </c>
      <c r="M306">
        <v>0</v>
      </c>
      <c r="N306">
        <v>0</v>
      </c>
    </row>
    <row r="307" spans="1:14" x14ac:dyDescent="0.35">
      <c r="A307" t="s">
        <v>18</v>
      </c>
      <c r="B307" t="s">
        <v>21</v>
      </c>
      <c r="D307" t="s">
        <v>22</v>
      </c>
      <c r="H307" s="14">
        <v>43921</v>
      </c>
      <c r="I307">
        <v>14</v>
      </c>
      <c r="J307" s="3">
        <v>881935</v>
      </c>
      <c r="K307">
        <v>42</v>
      </c>
      <c r="L307">
        <v>0</v>
      </c>
      <c r="M307">
        <v>0</v>
      </c>
      <c r="N307">
        <v>0</v>
      </c>
    </row>
    <row r="308" spans="1:14" x14ac:dyDescent="0.35">
      <c r="A308" t="s">
        <v>18</v>
      </c>
      <c r="B308" t="s">
        <v>21</v>
      </c>
      <c r="D308" t="s">
        <v>22</v>
      </c>
      <c r="H308" s="14">
        <v>43922</v>
      </c>
      <c r="I308">
        <v>14</v>
      </c>
      <c r="J308" s="3">
        <v>881935</v>
      </c>
      <c r="K308">
        <v>43</v>
      </c>
      <c r="L308">
        <v>1</v>
      </c>
      <c r="M308">
        <v>0</v>
      </c>
      <c r="N308">
        <v>0</v>
      </c>
    </row>
    <row r="309" spans="1:14" x14ac:dyDescent="0.35">
      <c r="A309" t="s">
        <v>18</v>
      </c>
      <c r="B309" t="s">
        <v>21</v>
      </c>
      <c r="D309" t="s">
        <v>22</v>
      </c>
      <c r="H309" s="14">
        <v>43923</v>
      </c>
      <c r="I309">
        <v>14</v>
      </c>
      <c r="J309" s="3">
        <v>881935</v>
      </c>
      <c r="K309">
        <v>43</v>
      </c>
      <c r="L309">
        <v>0</v>
      </c>
      <c r="M309">
        <v>0</v>
      </c>
      <c r="N309">
        <v>0</v>
      </c>
    </row>
    <row r="310" spans="1:14" x14ac:dyDescent="0.35">
      <c r="A310" t="s">
        <v>18</v>
      </c>
      <c r="B310" t="s">
        <v>21</v>
      </c>
      <c r="D310" t="s">
        <v>22</v>
      </c>
      <c r="H310" s="14">
        <v>43924</v>
      </c>
      <c r="I310">
        <v>14</v>
      </c>
      <c r="J310" s="3">
        <v>881935</v>
      </c>
      <c r="K310">
        <v>46</v>
      </c>
      <c r="L310">
        <v>3</v>
      </c>
      <c r="M310">
        <v>0</v>
      </c>
      <c r="N310">
        <v>0</v>
      </c>
    </row>
    <row r="311" spans="1:14" x14ac:dyDescent="0.35">
      <c r="A311" t="s">
        <v>18</v>
      </c>
      <c r="B311" t="s">
        <v>21</v>
      </c>
      <c r="D311" t="s">
        <v>22</v>
      </c>
      <c r="H311" s="14">
        <v>43925</v>
      </c>
      <c r="I311">
        <v>14</v>
      </c>
      <c r="J311" s="3">
        <v>881935</v>
      </c>
      <c r="K311">
        <v>46</v>
      </c>
      <c r="L311">
        <v>0</v>
      </c>
      <c r="M311">
        <v>0</v>
      </c>
      <c r="N311">
        <v>0</v>
      </c>
    </row>
    <row r="312" spans="1:14" x14ac:dyDescent="0.35">
      <c r="A312" t="s">
        <v>18</v>
      </c>
      <c r="B312" t="s">
        <v>21</v>
      </c>
      <c r="D312" t="s">
        <v>22</v>
      </c>
      <c r="H312" s="14">
        <v>43926</v>
      </c>
      <c r="I312">
        <v>15</v>
      </c>
      <c r="J312" s="3">
        <v>881935</v>
      </c>
      <c r="K312">
        <v>48</v>
      </c>
      <c r="L312">
        <v>2</v>
      </c>
      <c r="M312">
        <v>0</v>
      </c>
      <c r="N312">
        <v>0</v>
      </c>
    </row>
    <row r="313" spans="1:14" x14ac:dyDescent="0.35">
      <c r="A313" t="s">
        <v>18</v>
      </c>
      <c r="B313" t="s">
        <v>21</v>
      </c>
      <c r="D313" t="s">
        <v>22</v>
      </c>
      <c r="H313" s="14">
        <v>43927</v>
      </c>
      <c r="I313">
        <v>15</v>
      </c>
      <c r="J313" s="3">
        <v>881935</v>
      </c>
      <c r="K313">
        <v>50</v>
      </c>
      <c r="L313">
        <v>2</v>
      </c>
      <c r="M313">
        <v>0</v>
      </c>
      <c r="N313">
        <v>0</v>
      </c>
    </row>
    <row r="314" spans="1:14" x14ac:dyDescent="0.35">
      <c r="A314" t="s">
        <v>18</v>
      </c>
      <c r="B314" t="s">
        <v>21</v>
      </c>
      <c r="D314" t="s">
        <v>22</v>
      </c>
      <c r="H314" s="14">
        <v>43928</v>
      </c>
      <c r="I314">
        <v>15</v>
      </c>
      <c r="J314" s="3">
        <v>881935</v>
      </c>
      <c r="K314">
        <v>50</v>
      </c>
      <c r="L314">
        <v>0</v>
      </c>
      <c r="M314">
        <v>1</v>
      </c>
      <c r="N314">
        <v>1</v>
      </c>
    </row>
    <row r="315" spans="1:14" x14ac:dyDescent="0.35">
      <c r="A315" t="s">
        <v>18</v>
      </c>
      <c r="B315" t="s">
        <v>21</v>
      </c>
      <c r="D315" t="s">
        <v>22</v>
      </c>
      <c r="H315" s="14">
        <v>43929</v>
      </c>
      <c r="I315">
        <v>15</v>
      </c>
      <c r="J315" s="3">
        <v>881935</v>
      </c>
      <c r="K315">
        <v>54</v>
      </c>
      <c r="L315">
        <v>4</v>
      </c>
      <c r="M315">
        <v>2</v>
      </c>
      <c r="N315">
        <v>1</v>
      </c>
    </row>
    <row r="316" spans="1:14" x14ac:dyDescent="0.35">
      <c r="A316" t="s">
        <v>18</v>
      </c>
      <c r="B316" t="s">
        <v>21</v>
      </c>
      <c r="D316" t="s">
        <v>22</v>
      </c>
      <c r="H316" s="14">
        <v>43930</v>
      </c>
      <c r="I316">
        <v>15</v>
      </c>
      <c r="J316" s="3">
        <v>881935</v>
      </c>
      <c r="K316">
        <v>62</v>
      </c>
      <c r="L316">
        <v>8</v>
      </c>
      <c r="M316">
        <v>2</v>
      </c>
      <c r="N316">
        <v>0</v>
      </c>
    </row>
    <row r="317" spans="1:14" x14ac:dyDescent="0.35">
      <c r="A317" t="s">
        <v>18</v>
      </c>
      <c r="B317" t="s">
        <v>21</v>
      </c>
      <c r="D317" t="s">
        <v>22</v>
      </c>
      <c r="H317" s="14">
        <v>43931</v>
      </c>
      <c r="I317">
        <v>15</v>
      </c>
      <c r="J317" s="3">
        <v>881935</v>
      </c>
      <c r="K317">
        <v>70</v>
      </c>
      <c r="L317">
        <v>8</v>
      </c>
      <c r="M317">
        <v>2</v>
      </c>
      <c r="N317">
        <v>0</v>
      </c>
    </row>
    <row r="318" spans="1:14" x14ac:dyDescent="0.35">
      <c r="A318" t="s">
        <v>18</v>
      </c>
      <c r="B318" t="s">
        <v>21</v>
      </c>
      <c r="D318" t="s">
        <v>22</v>
      </c>
      <c r="H318" s="14">
        <v>43932</v>
      </c>
      <c r="I318">
        <v>15</v>
      </c>
      <c r="J318" s="3">
        <v>881935</v>
      </c>
      <c r="K318">
        <v>72</v>
      </c>
      <c r="L318">
        <v>2</v>
      </c>
      <c r="M318">
        <v>2</v>
      </c>
      <c r="N318">
        <v>0</v>
      </c>
    </row>
    <row r="319" spans="1:14" x14ac:dyDescent="0.35">
      <c r="A319" t="s">
        <v>18</v>
      </c>
      <c r="B319" t="s">
        <v>21</v>
      </c>
      <c r="D319" t="s">
        <v>22</v>
      </c>
      <c r="H319" s="14">
        <v>43933</v>
      </c>
      <c r="I319">
        <v>16</v>
      </c>
      <c r="J319" s="3">
        <v>881935</v>
      </c>
      <c r="K319">
        <v>77</v>
      </c>
      <c r="L319">
        <v>5</v>
      </c>
      <c r="M319">
        <v>2</v>
      </c>
      <c r="N319">
        <v>0</v>
      </c>
    </row>
    <row r="320" spans="1:14" x14ac:dyDescent="0.35">
      <c r="A320" t="s">
        <v>18</v>
      </c>
      <c r="B320" t="s">
        <v>21</v>
      </c>
      <c r="D320" t="s">
        <v>22</v>
      </c>
      <c r="H320" s="14">
        <v>43934</v>
      </c>
      <c r="I320">
        <v>16</v>
      </c>
      <c r="J320" s="3">
        <v>881935</v>
      </c>
      <c r="K320">
        <v>90</v>
      </c>
      <c r="L320">
        <v>13</v>
      </c>
      <c r="M320">
        <v>3</v>
      </c>
      <c r="N320">
        <v>1</v>
      </c>
    </row>
    <row r="321" spans="1:14" x14ac:dyDescent="0.35">
      <c r="A321" t="s">
        <v>18</v>
      </c>
      <c r="B321" t="s">
        <v>21</v>
      </c>
      <c r="D321" t="s">
        <v>22</v>
      </c>
      <c r="H321" s="14">
        <v>43935</v>
      </c>
      <c r="I321">
        <v>16</v>
      </c>
      <c r="J321" s="3">
        <v>881935</v>
      </c>
      <c r="K321">
        <v>99</v>
      </c>
      <c r="L321">
        <v>9</v>
      </c>
      <c r="M321">
        <v>3</v>
      </c>
      <c r="N321">
        <v>0</v>
      </c>
    </row>
    <row r="322" spans="1:14" x14ac:dyDescent="0.35">
      <c r="A322" t="s">
        <v>18</v>
      </c>
      <c r="B322" t="s">
        <v>21</v>
      </c>
      <c r="D322" t="s">
        <v>22</v>
      </c>
      <c r="H322" s="14">
        <v>43936</v>
      </c>
      <c r="I322">
        <v>16</v>
      </c>
      <c r="J322" s="3">
        <v>881935</v>
      </c>
      <c r="K322">
        <v>101</v>
      </c>
      <c r="L322">
        <v>2</v>
      </c>
      <c r="M322">
        <v>3</v>
      </c>
      <c r="N322">
        <v>0</v>
      </c>
    </row>
    <row r="323" spans="1:14" x14ac:dyDescent="0.35">
      <c r="A323" t="s">
        <v>18</v>
      </c>
      <c r="B323" t="s">
        <v>21</v>
      </c>
      <c r="D323" t="s">
        <v>22</v>
      </c>
      <c r="H323" s="14">
        <v>43937</v>
      </c>
      <c r="I323">
        <v>16</v>
      </c>
      <c r="J323" s="3">
        <v>881935</v>
      </c>
      <c r="K323">
        <v>110</v>
      </c>
      <c r="L323">
        <v>9</v>
      </c>
      <c r="M323">
        <v>5</v>
      </c>
      <c r="N323">
        <v>2</v>
      </c>
    </row>
    <row r="324" spans="1:14" x14ac:dyDescent="0.35">
      <c r="A324" t="s">
        <v>18</v>
      </c>
      <c r="B324" t="s">
        <v>21</v>
      </c>
      <c r="D324" t="s">
        <v>22</v>
      </c>
      <c r="H324" s="14">
        <v>43938</v>
      </c>
      <c r="I324">
        <v>16</v>
      </c>
      <c r="J324" s="3">
        <v>881935</v>
      </c>
      <c r="K324">
        <v>135</v>
      </c>
      <c r="L324">
        <v>25</v>
      </c>
      <c r="M324">
        <v>5</v>
      </c>
      <c r="N324">
        <v>0</v>
      </c>
    </row>
    <row r="325" spans="1:14" x14ac:dyDescent="0.35">
      <c r="A325" t="s">
        <v>18</v>
      </c>
      <c r="B325" t="s">
        <v>21</v>
      </c>
      <c r="D325" t="s">
        <v>22</v>
      </c>
      <c r="H325" s="14">
        <v>43939</v>
      </c>
      <c r="I325">
        <v>16</v>
      </c>
      <c r="J325" s="3">
        <v>881935</v>
      </c>
      <c r="K325">
        <v>142</v>
      </c>
      <c r="L325">
        <v>7</v>
      </c>
      <c r="M325">
        <v>5</v>
      </c>
      <c r="N325">
        <v>0</v>
      </c>
    </row>
    <row r="326" spans="1:14" x14ac:dyDescent="0.35">
      <c r="A326" t="s">
        <v>18</v>
      </c>
      <c r="B326" t="s">
        <v>21</v>
      </c>
      <c r="D326" t="s">
        <v>22</v>
      </c>
      <c r="H326" s="14">
        <v>43940</v>
      </c>
      <c r="I326">
        <v>17</v>
      </c>
      <c r="J326" s="3">
        <v>881935</v>
      </c>
      <c r="K326">
        <v>163</v>
      </c>
      <c r="L326">
        <v>21</v>
      </c>
      <c r="M326">
        <v>6</v>
      </c>
      <c r="N326">
        <v>1</v>
      </c>
    </row>
    <row r="327" spans="1:14" x14ac:dyDescent="0.35">
      <c r="A327" t="s">
        <v>18</v>
      </c>
      <c r="B327" t="s">
        <v>21</v>
      </c>
      <c r="D327" t="s">
        <v>22</v>
      </c>
      <c r="H327" s="14">
        <v>43941</v>
      </c>
      <c r="I327">
        <v>17</v>
      </c>
      <c r="J327" s="3">
        <v>881935</v>
      </c>
      <c r="K327">
        <v>176</v>
      </c>
      <c r="L327">
        <v>13</v>
      </c>
      <c r="M327">
        <v>8</v>
      </c>
      <c r="N327">
        <v>2</v>
      </c>
    </row>
    <row r="328" spans="1:14" x14ac:dyDescent="0.35">
      <c r="A328" t="s">
        <v>18</v>
      </c>
      <c r="B328" t="s">
        <v>21</v>
      </c>
      <c r="D328" t="s">
        <v>22</v>
      </c>
      <c r="H328" s="14">
        <v>43942</v>
      </c>
      <c r="I328">
        <v>17</v>
      </c>
      <c r="J328" s="3">
        <v>881935</v>
      </c>
      <c r="K328">
        <v>195</v>
      </c>
      <c r="L328">
        <v>19</v>
      </c>
      <c r="M328">
        <v>8</v>
      </c>
      <c r="N328">
        <v>0</v>
      </c>
    </row>
    <row r="329" spans="1:14" x14ac:dyDescent="0.35">
      <c r="A329" t="s">
        <v>18</v>
      </c>
      <c r="B329" t="s">
        <v>21</v>
      </c>
      <c r="D329" t="s">
        <v>22</v>
      </c>
      <c r="H329" s="14">
        <v>43943</v>
      </c>
      <c r="I329">
        <v>17</v>
      </c>
      <c r="J329" s="3">
        <v>881935</v>
      </c>
      <c r="K329">
        <v>214</v>
      </c>
      <c r="L329">
        <v>19</v>
      </c>
      <c r="M329">
        <v>8</v>
      </c>
      <c r="N329">
        <v>0</v>
      </c>
    </row>
    <row r="330" spans="1:14" x14ac:dyDescent="0.35">
      <c r="A330" t="s">
        <v>18</v>
      </c>
      <c r="B330" t="s">
        <v>21</v>
      </c>
      <c r="D330" t="s">
        <v>22</v>
      </c>
      <c r="H330" s="14">
        <v>43944</v>
      </c>
      <c r="I330">
        <v>17</v>
      </c>
      <c r="J330" s="3">
        <v>881935</v>
      </c>
      <c r="K330">
        <v>227</v>
      </c>
      <c r="L330">
        <v>13</v>
      </c>
      <c r="M330">
        <v>10</v>
      </c>
      <c r="N330">
        <v>2</v>
      </c>
    </row>
    <row r="331" spans="1:14" x14ac:dyDescent="0.35">
      <c r="A331" t="s">
        <v>18</v>
      </c>
      <c r="B331" t="s">
        <v>21</v>
      </c>
      <c r="D331" t="s">
        <v>22</v>
      </c>
      <c r="H331" s="14">
        <v>43945</v>
      </c>
      <c r="I331">
        <v>17</v>
      </c>
      <c r="J331" s="3">
        <v>881935</v>
      </c>
      <c r="K331">
        <v>234</v>
      </c>
      <c r="L331">
        <v>7</v>
      </c>
      <c r="M331">
        <v>11</v>
      </c>
      <c r="N331">
        <v>1</v>
      </c>
    </row>
    <row r="332" spans="1:14" x14ac:dyDescent="0.35">
      <c r="A332" t="s">
        <v>18</v>
      </c>
      <c r="B332" t="s">
        <v>21</v>
      </c>
      <c r="D332" t="s">
        <v>22</v>
      </c>
      <c r="H332" s="14">
        <v>43946</v>
      </c>
      <c r="I332">
        <v>17</v>
      </c>
      <c r="J332" s="3">
        <v>881935</v>
      </c>
      <c r="K332">
        <v>258</v>
      </c>
      <c r="L332">
        <v>24</v>
      </c>
      <c r="M332">
        <v>11</v>
      </c>
      <c r="N332">
        <v>0</v>
      </c>
    </row>
    <row r="333" spans="1:14" x14ac:dyDescent="0.35">
      <c r="A333" t="s">
        <v>18</v>
      </c>
      <c r="B333" t="s">
        <v>21</v>
      </c>
      <c r="D333" t="s">
        <v>22</v>
      </c>
      <c r="H333" s="14">
        <v>43947</v>
      </c>
      <c r="I333">
        <v>18</v>
      </c>
      <c r="J333" s="3">
        <v>881935</v>
      </c>
      <c r="K333">
        <v>279</v>
      </c>
      <c r="L333">
        <v>21</v>
      </c>
      <c r="M333">
        <v>11</v>
      </c>
      <c r="N333">
        <v>0</v>
      </c>
    </row>
    <row r="334" spans="1:14" x14ac:dyDescent="0.35">
      <c r="A334" t="s">
        <v>18</v>
      </c>
      <c r="B334" t="s">
        <v>21</v>
      </c>
      <c r="D334" t="s">
        <v>22</v>
      </c>
      <c r="H334" s="14">
        <v>43948</v>
      </c>
      <c r="I334">
        <v>18</v>
      </c>
      <c r="J334" s="3">
        <v>881935</v>
      </c>
      <c r="K334">
        <v>279</v>
      </c>
      <c r="L334">
        <v>0</v>
      </c>
      <c r="M334">
        <v>14</v>
      </c>
      <c r="N334">
        <v>3</v>
      </c>
    </row>
    <row r="335" spans="1:14" x14ac:dyDescent="0.35">
      <c r="A335" t="s">
        <v>18</v>
      </c>
      <c r="B335" t="s">
        <v>21</v>
      </c>
      <c r="D335" t="s">
        <v>22</v>
      </c>
      <c r="H335" s="14">
        <v>43949</v>
      </c>
      <c r="I335">
        <v>18</v>
      </c>
      <c r="J335" s="3">
        <v>881935</v>
      </c>
      <c r="K335">
        <v>311</v>
      </c>
      <c r="L335">
        <v>32</v>
      </c>
      <c r="M335">
        <v>16</v>
      </c>
      <c r="N335">
        <v>2</v>
      </c>
    </row>
    <row r="336" spans="1:14" x14ac:dyDescent="0.35">
      <c r="A336" t="s">
        <v>18</v>
      </c>
      <c r="B336" t="s">
        <v>21</v>
      </c>
      <c r="D336" t="s">
        <v>22</v>
      </c>
      <c r="H336" s="14">
        <v>43950</v>
      </c>
      <c r="I336">
        <v>18</v>
      </c>
      <c r="J336" s="3">
        <v>881935</v>
      </c>
      <c r="K336">
        <v>354</v>
      </c>
      <c r="L336">
        <v>43</v>
      </c>
      <c r="M336">
        <v>17</v>
      </c>
      <c r="N336">
        <v>1</v>
      </c>
    </row>
    <row r="337" spans="1:14" x14ac:dyDescent="0.35">
      <c r="A337" t="s">
        <v>18</v>
      </c>
      <c r="B337" t="s">
        <v>21</v>
      </c>
      <c r="D337" t="s">
        <v>22</v>
      </c>
      <c r="H337" s="14">
        <v>43951</v>
      </c>
      <c r="I337">
        <v>18</v>
      </c>
      <c r="J337" s="3">
        <v>881935</v>
      </c>
      <c r="K337">
        <v>404</v>
      </c>
      <c r="L337">
        <v>50</v>
      </c>
      <c r="M337">
        <v>19</v>
      </c>
      <c r="N337">
        <v>2</v>
      </c>
    </row>
    <row r="338" spans="1:14" x14ac:dyDescent="0.35">
      <c r="A338" t="s">
        <v>18</v>
      </c>
      <c r="B338" t="s">
        <v>21</v>
      </c>
      <c r="D338" t="s">
        <v>22</v>
      </c>
      <c r="H338" s="14">
        <v>43952</v>
      </c>
      <c r="I338">
        <v>18</v>
      </c>
      <c r="J338" s="3">
        <v>881935</v>
      </c>
      <c r="K338">
        <v>486</v>
      </c>
      <c r="L338">
        <v>82</v>
      </c>
      <c r="M338">
        <v>19</v>
      </c>
      <c r="N338">
        <v>0</v>
      </c>
    </row>
    <row r="339" spans="1:14" x14ac:dyDescent="0.35">
      <c r="A339" t="s">
        <v>18</v>
      </c>
      <c r="B339" t="s">
        <v>21</v>
      </c>
      <c r="D339" t="s">
        <v>22</v>
      </c>
      <c r="H339" s="14">
        <v>43953</v>
      </c>
      <c r="I339">
        <v>18</v>
      </c>
      <c r="J339" s="3">
        <v>881935</v>
      </c>
      <c r="K339">
        <v>553</v>
      </c>
      <c r="L339">
        <v>67</v>
      </c>
      <c r="M339">
        <v>21</v>
      </c>
      <c r="N339">
        <v>2</v>
      </c>
    </row>
    <row r="340" spans="1:14" x14ac:dyDescent="0.35">
      <c r="A340" t="s">
        <v>18</v>
      </c>
      <c r="B340" t="s">
        <v>21</v>
      </c>
      <c r="D340" t="s">
        <v>22</v>
      </c>
      <c r="H340" s="14">
        <v>43954</v>
      </c>
      <c r="I340">
        <v>19</v>
      </c>
      <c r="J340" s="3">
        <v>881935</v>
      </c>
      <c r="K340">
        <v>657</v>
      </c>
      <c r="L340">
        <v>104</v>
      </c>
      <c r="M340">
        <v>24</v>
      </c>
      <c r="N340">
        <v>3</v>
      </c>
    </row>
    <row r="341" spans="1:14" x14ac:dyDescent="0.35">
      <c r="A341" t="s">
        <v>18</v>
      </c>
      <c r="B341" t="s">
        <v>21</v>
      </c>
      <c r="D341" t="s">
        <v>22</v>
      </c>
      <c r="H341" s="14">
        <v>43955</v>
      </c>
      <c r="I341">
        <v>19</v>
      </c>
      <c r="J341" s="3">
        <v>881935</v>
      </c>
      <c r="K341">
        <v>733</v>
      </c>
      <c r="L341">
        <v>76</v>
      </c>
      <c r="M341">
        <v>28</v>
      </c>
      <c r="N341">
        <v>4</v>
      </c>
    </row>
    <row r="342" spans="1:14" x14ac:dyDescent="0.35">
      <c r="A342" t="s">
        <v>18</v>
      </c>
      <c r="B342" t="s">
        <v>21</v>
      </c>
      <c r="D342" t="s">
        <v>22</v>
      </c>
      <c r="H342" s="14">
        <v>43956</v>
      </c>
      <c r="I342">
        <v>19</v>
      </c>
      <c r="J342" s="3">
        <v>881935</v>
      </c>
      <c r="K342">
        <v>817</v>
      </c>
      <c r="L342">
        <v>84</v>
      </c>
      <c r="M342">
        <v>29</v>
      </c>
      <c r="N342">
        <v>1</v>
      </c>
    </row>
    <row r="343" spans="1:14" x14ac:dyDescent="0.35">
      <c r="A343" t="s">
        <v>18</v>
      </c>
      <c r="B343" t="s">
        <v>21</v>
      </c>
      <c r="D343" t="s">
        <v>22</v>
      </c>
      <c r="H343" s="14">
        <v>43957</v>
      </c>
      <c r="I343">
        <v>19</v>
      </c>
      <c r="J343" s="3">
        <v>881935</v>
      </c>
      <c r="K343">
        <v>943</v>
      </c>
      <c r="L343">
        <v>126</v>
      </c>
      <c r="M343">
        <v>33</v>
      </c>
      <c r="N343">
        <v>4</v>
      </c>
    </row>
    <row r="344" spans="1:14" x14ac:dyDescent="0.35">
      <c r="A344" t="s">
        <v>18</v>
      </c>
      <c r="B344" t="s">
        <v>21</v>
      </c>
      <c r="D344" t="s">
        <v>22</v>
      </c>
      <c r="H344" s="14">
        <v>43958</v>
      </c>
      <c r="I344">
        <v>19</v>
      </c>
      <c r="J344" s="3">
        <v>881935</v>
      </c>
      <c r="K344">
        <v>1014</v>
      </c>
      <c r="L344">
        <v>71</v>
      </c>
      <c r="M344">
        <v>36</v>
      </c>
      <c r="N344">
        <v>3</v>
      </c>
    </row>
    <row r="345" spans="1:14" x14ac:dyDescent="0.35">
      <c r="A345" t="s">
        <v>18</v>
      </c>
      <c r="B345" t="s">
        <v>21</v>
      </c>
      <c r="D345" t="s">
        <v>22</v>
      </c>
      <c r="H345" s="14">
        <v>43959</v>
      </c>
      <c r="I345">
        <v>19</v>
      </c>
      <c r="J345" s="3">
        <v>881935</v>
      </c>
      <c r="K345">
        <v>1177</v>
      </c>
      <c r="L345">
        <v>163</v>
      </c>
      <c r="M345">
        <v>38</v>
      </c>
      <c r="N345">
        <v>2</v>
      </c>
    </row>
    <row r="346" spans="1:14" x14ac:dyDescent="0.35">
      <c r="A346" t="s">
        <v>18</v>
      </c>
      <c r="B346" t="s">
        <v>21</v>
      </c>
      <c r="D346" t="s">
        <v>22</v>
      </c>
      <c r="H346" s="14">
        <v>43960</v>
      </c>
      <c r="I346">
        <v>19</v>
      </c>
      <c r="J346" s="3">
        <v>881935</v>
      </c>
      <c r="K346">
        <v>1335</v>
      </c>
      <c r="L346">
        <v>158</v>
      </c>
      <c r="M346">
        <v>39</v>
      </c>
      <c r="N346">
        <v>1</v>
      </c>
    </row>
    <row r="347" spans="1:14" x14ac:dyDescent="0.35">
      <c r="A347" t="s">
        <v>18</v>
      </c>
      <c r="B347" t="s">
        <v>21</v>
      </c>
      <c r="D347" t="s">
        <v>22</v>
      </c>
      <c r="H347" s="14">
        <v>43961</v>
      </c>
      <c r="I347">
        <v>20</v>
      </c>
      <c r="J347" s="3">
        <v>881935</v>
      </c>
      <c r="K347">
        <v>1447</v>
      </c>
      <c r="L347">
        <v>112</v>
      </c>
      <c r="M347">
        <v>41</v>
      </c>
      <c r="N347">
        <v>2</v>
      </c>
    </row>
    <row r="348" spans="1:14" x14ac:dyDescent="0.35">
      <c r="A348" t="s">
        <v>18</v>
      </c>
      <c r="B348" t="s">
        <v>21</v>
      </c>
      <c r="D348" t="s">
        <v>22</v>
      </c>
      <c r="H348" s="14">
        <v>43962</v>
      </c>
      <c r="I348">
        <v>20</v>
      </c>
      <c r="J348" s="3">
        <v>881935</v>
      </c>
      <c r="K348">
        <v>1460</v>
      </c>
      <c r="L348">
        <v>13</v>
      </c>
      <c r="M348">
        <v>45</v>
      </c>
      <c r="N348">
        <v>4</v>
      </c>
    </row>
    <row r="349" spans="1:14" x14ac:dyDescent="0.35">
      <c r="A349" t="s">
        <v>18</v>
      </c>
      <c r="B349" t="s">
        <v>21</v>
      </c>
      <c r="D349" t="s">
        <v>22</v>
      </c>
      <c r="H349" s="14">
        <v>43963</v>
      </c>
      <c r="I349">
        <v>20</v>
      </c>
      <c r="J349" s="3">
        <v>881935</v>
      </c>
      <c r="K349">
        <v>1590</v>
      </c>
      <c r="L349">
        <v>130</v>
      </c>
      <c r="M349">
        <v>51</v>
      </c>
      <c r="N349">
        <v>6</v>
      </c>
    </row>
    <row r="350" spans="1:14" x14ac:dyDescent="0.35">
      <c r="A350" t="s">
        <v>18</v>
      </c>
      <c r="B350" t="s">
        <v>21</v>
      </c>
      <c r="D350" t="s">
        <v>22</v>
      </c>
      <c r="H350" s="14">
        <v>43964</v>
      </c>
      <c r="I350">
        <v>20</v>
      </c>
      <c r="J350" s="3">
        <v>881935</v>
      </c>
      <c r="K350">
        <v>1694</v>
      </c>
      <c r="L350">
        <v>104</v>
      </c>
      <c r="M350">
        <v>52</v>
      </c>
      <c r="N350">
        <v>1</v>
      </c>
    </row>
    <row r="351" spans="1:14" x14ac:dyDescent="0.35">
      <c r="A351" t="s">
        <v>18</v>
      </c>
      <c r="B351" t="s">
        <v>21</v>
      </c>
      <c r="D351" t="s">
        <v>22</v>
      </c>
      <c r="H351" s="14">
        <v>43965</v>
      </c>
      <c r="I351">
        <v>20</v>
      </c>
      <c r="J351" s="3">
        <v>881935</v>
      </c>
      <c r="K351">
        <v>1740</v>
      </c>
      <c r="L351">
        <v>46</v>
      </c>
      <c r="M351">
        <v>55</v>
      </c>
      <c r="N351">
        <v>3</v>
      </c>
    </row>
    <row r="352" spans="1:14" x14ac:dyDescent="0.35">
      <c r="A352" t="s">
        <v>18</v>
      </c>
      <c r="B352" t="s">
        <v>21</v>
      </c>
      <c r="D352" t="s">
        <v>22</v>
      </c>
      <c r="H352" s="14">
        <v>43966</v>
      </c>
      <c r="I352">
        <v>20</v>
      </c>
      <c r="J352" s="3">
        <v>881935</v>
      </c>
      <c r="K352">
        <v>1785</v>
      </c>
      <c r="L352">
        <v>45</v>
      </c>
      <c r="M352">
        <v>57</v>
      </c>
      <c r="N352">
        <v>2</v>
      </c>
    </row>
    <row r="353" spans="1:14" x14ac:dyDescent="0.35">
      <c r="A353" t="s">
        <v>18</v>
      </c>
      <c r="B353" t="s">
        <v>21</v>
      </c>
      <c r="D353" t="s">
        <v>22</v>
      </c>
      <c r="H353" s="14">
        <v>43967</v>
      </c>
      <c r="I353">
        <v>20</v>
      </c>
      <c r="J353" s="3">
        <v>881935</v>
      </c>
      <c r="K353">
        <v>1867</v>
      </c>
      <c r="L353">
        <v>82</v>
      </c>
      <c r="M353">
        <v>59</v>
      </c>
      <c r="N353">
        <v>2</v>
      </c>
    </row>
    <row r="354" spans="1:14" x14ac:dyDescent="0.35">
      <c r="A354" t="s">
        <v>18</v>
      </c>
      <c r="B354" t="s">
        <v>21</v>
      </c>
      <c r="D354" t="s">
        <v>22</v>
      </c>
      <c r="H354" s="14">
        <v>43968</v>
      </c>
      <c r="I354">
        <v>21</v>
      </c>
      <c r="J354" s="3">
        <v>881935</v>
      </c>
      <c r="K354">
        <v>1997</v>
      </c>
      <c r="L354">
        <v>130</v>
      </c>
      <c r="M354">
        <v>60</v>
      </c>
      <c r="N354">
        <v>1</v>
      </c>
    </row>
    <row r="355" spans="1:14" x14ac:dyDescent="0.35">
      <c r="A355" t="s">
        <v>18</v>
      </c>
      <c r="B355" t="s">
        <v>21</v>
      </c>
      <c r="D355" t="s">
        <v>22</v>
      </c>
      <c r="H355" s="14">
        <v>43969</v>
      </c>
      <c r="I355">
        <v>21</v>
      </c>
      <c r="J355" s="3">
        <v>881935</v>
      </c>
      <c r="K355">
        <v>2234</v>
      </c>
      <c r="L355">
        <v>237</v>
      </c>
      <c r="M355">
        <v>67</v>
      </c>
      <c r="N355">
        <v>7</v>
      </c>
    </row>
    <row r="356" spans="1:14" x14ac:dyDescent="0.35">
      <c r="A356" t="s">
        <v>18</v>
      </c>
      <c r="B356" t="s">
        <v>21</v>
      </c>
      <c r="D356" t="s">
        <v>22</v>
      </c>
      <c r="H356" s="14">
        <v>43970</v>
      </c>
      <c r="I356">
        <v>21</v>
      </c>
      <c r="J356" s="3">
        <v>881935</v>
      </c>
      <c r="K356">
        <v>2482</v>
      </c>
      <c r="L356">
        <v>248</v>
      </c>
      <c r="M356">
        <v>72</v>
      </c>
      <c r="N356">
        <v>5</v>
      </c>
    </row>
    <row r="357" spans="1:14" x14ac:dyDescent="0.35">
      <c r="A357" t="s">
        <v>18</v>
      </c>
      <c r="B357" t="s">
        <v>21</v>
      </c>
      <c r="D357" t="s">
        <v>22</v>
      </c>
      <c r="H357" s="14">
        <v>43971</v>
      </c>
      <c r="I357">
        <v>21</v>
      </c>
      <c r="J357" s="3">
        <v>881935</v>
      </c>
      <c r="K357">
        <v>2817</v>
      </c>
      <c r="L357">
        <v>335</v>
      </c>
      <c r="M357">
        <v>76</v>
      </c>
      <c r="N357">
        <v>4</v>
      </c>
    </row>
    <row r="358" spans="1:14" x14ac:dyDescent="0.35">
      <c r="A358" t="s">
        <v>18</v>
      </c>
      <c r="B358" t="s">
        <v>21</v>
      </c>
      <c r="D358" t="s">
        <v>22</v>
      </c>
      <c r="H358" s="14">
        <v>43972</v>
      </c>
      <c r="I358">
        <v>21</v>
      </c>
      <c r="J358" s="3">
        <v>881935</v>
      </c>
      <c r="K358">
        <v>3103</v>
      </c>
      <c r="L358">
        <v>286</v>
      </c>
      <c r="M358">
        <v>78</v>
      </c>
      <c r="N358">
        <v>2</v>
      </c>
    </row>
    <row r="359" spans="1:14" x14ac:dyDescent="0.35">
      <c r="A359" t="s">
        <v>18</v>
      </c>
      <c r="B359" t="s">
        <v>21</v>
      </c>
      <c r="D359" t="s">
        <v>22</v>
      </c>
      <c r="H359" s="14">
        <v>43973</v>
      </c>
      <c r="I359">
        <v>21</v>
      </c>
      <c r="J359" s="3">
        <v>881935</v>
      </c>
      <c r="K359">
        <v>3343</v>
      </c>
      <c r="L359">
        <v>240</v>
      </c>
      <c r="M359">
        <v>80</v>
      </c>
      <c r="N359">
        <v>2</v>
      </c>
    </row>
    <row r="360" spans="1:14" x14ac:dyDescent="0.35">
      <c r="A360" t="s">
        <v>18</v>
      </c>
      <c r="B360" t="s">
        <v>21</v>
      </c>
      <c r="D360" t="s">
        <v>22</v>
      </c>
      <c r="H360" s="14">
        <v>43974</v>
      </c>
      <c r="I360">
        <v>21</v>
      </c>
      <c r="J360" s="3">
        <v>881935</v>
      </c>
      <c r="K360">
        <v>3867</v>
      </c>
      <c r="L360">
        <v>524</v>
      </c>
      <c r="M360">
        <v>87</v>
      </c>
      <c r="N360">
        <v>7</v>
      </c>
    </row>
    <row r="361" spans="1:14" x14ac:dyDescent="0.35">
      <c r="A361" t="s">
        <v>18</v>
      </c>
      <c r="B361" t="s">
        <v>21</v>
      </c>
      <c r="D361" t="s">
        <v>22</v>
      </c>
      <c r="H361" s="14">
        <v>43975</v>
      </c>
      <c r="I361">
        <v>22</v>
      </c>
      <c r="J361" s="3">
        <v>881935</v>
      </c>
      <c r="K361">
        <v>4160</v>
      </c>
      <c r="L361">
        <v>293</v>
      </c>
      <c r="M361">
        <v>92</v>
      </c>
      <c r="N361">
        <v>5</v>
      </c>
    </row>
    <row r="362" spans="1:14" x14ac:dyDescent="0.35">
      <c r="A362" t="s">
        <v>18</v>
      </c>
      <c r="B362" t="s">
        <v>21</v>
      </c>
      <c r="D362" t="s">
        <v>22</v>
      </c>
      <c r="H362" s="14">
        <v>43976</v>
      </c>
      <c r="I362">
        <v>22</v>
      </c>
      <c r="J362" s="3">
        <v>881935</v>
      </c>
      <c r="K362">
        <v>4501</v>
      </c>
      <c r="L362">
        <v>341</v>
      </c>
      <c r="M362">
        <v>97</v>
      </c>
      <c r="N362">
        <v>5</v>
      </c>
    </row>
    <row r="363" spans="1:14" x14ac:dyDescent="0.35">
      <c r="A363" t="s">
        <v>18</v>
      </c>
      <c r="B363" t="s">
        <v>21</v>
      </c>
      <c r="D363" t="s">
        <v>22</v>
      </c>
      <c r="H363" s="14">
        <v>43977</v>
      </c>
      <c r="I363">
        <v>22</v>
      </c>
      <c r="J363" s="3">
        <v>881935</v>
      </c>
      <c r="K363">
        <v>4781</v>
      </c>
      <c r="L363">
        <v>280</v>
      </c>
      <c r="M363">
        <v>105</v>
      </c>
      <c r="N363">
        <v>8</v>
      </c>
    </row>
    <row r="364" spans="1:14" x14ac:dyDescent="0.35">
      <c r="A364" t="s">
        <v>18</v>
      </c>
      <c r="B364" t="s">
        <v>21</v>
      </c>
      <c r="D364" t="s">
        <v>22</v>
      </c>
      <c r="H364" s="14">
        <v>43978</v>
      </c>
      <c r="I364">
        <v>22</v>
      </c>
      <c r="J364" s="3">
        <v>881935</v>
      </c>
      <c r="K364">
        <v>5251</v>
      </c>
      <c r="L364">
        <v>470</v>
      </c>
      <c r="M364">
        <v>113</v>
      </c>
      <c r="N364">
        <v>8</v>
      </c>
    </row>
    <row r="365" spans="1:14" x14ac:dyDescent="0.35">
      <c r="A365" t="s">
        <v>18</v>
      </c>
      <c r="B365" t="s">
        <v>21</v>
      </c>
      <c r="D365" t="s">
        <v>22</v>
      </c>
      <c r="H365" s="14">
        <v>43979</v>
      </c>
      <c r="I365">
        <v>22</v>
      </c>
      <c r="J365" s="3">
        <v>881935</v>
      </c>
      <c r="K365">
        <v>5600</v>
      </c>
      <c r="L365">
        <v>349</v>
      </c>
      <c r="M365">
        <v>122</v>
      </c>
      <c r="N365">
        <v>9</v>
      </c>
    </row>
    <row r="366" spans="1:14" x14ac:dyDescent="0.35">
      <c r="A366" t="s">
        <v>18</v>
      </c>
      <c r="B366" t="s">
        <v>21</v>
      </c>
      <c r="D366" t="s">
        <v>22</v>
      </c>
      <c r="H366" s="14">
        <v>43980</v>
      </c>
      <c r="I366">
        <v>22</v>
      </c>
      <c r="J366" s="3">
        <v>881935</v>
      </c>
      <c r="K366">
        <v>5841</v>
      </c>
      <c r="L366">
        <v>241</v>
      </c>
      <c r="M366">
        <v>135</v>
      </c>
      <c r="N366">
        <v>13</v>
      </c>
    </row>
    <row r="367" spans="1:14" x14ac:dyDescent="0.35">
      <c r="A367" t="s">
        <v>18</v>
      </c>
      <c r="B367" t="s">
        <v>21</v>
      </c>
      <c r="D367" t="s">
        <v>22</v>
      </c>
      <c r="H367" s="14">
        <v>43981</v>
      </c>
      <c r="I367">
        <v>22</v>
      </c>
      <c r="J367" s="3">
        <v>881935</v>
      </c>
      <c r="K367">
        <v>6072</v>
      </c>
      <c r="L367">
        <v>231</v>
      </c>
      <c r="M367">
        <v>142</v>
      </c>
      <c r="N367">
        <v>7</v>
      </c>
    </row>
    <row r="368" spans="1:14" x14ac:dyDescent="0.35">
      <c r="A368" t="s">
        <v>18</v>
      </c>
      <c r="B368" t="s">
        <v>21</v>
      </c>
      <c r="D368" t="s">
        <v>22</v>
      </c>
      <c r="H368" s="14">
        <v>43982</v>
      </c>
      <c r="I368">
        <v>23</v>
      </c>
      <c r="J368" s="3">
        <v>881935</v>
      </c>
      <c r="K368">
        <v>6219</v>
      </c>
      <c r="L368">
        <v>147</v>
      </c>
      <c r="M368">
        <v>148</v>
      </c>
      <c r="N368">
        <v>6</v>
      </c>
    </row>
    <row r="369" spans="1:14" x14ac:dyDescent="0.35">
      <c r="A369" t="s">
        <v>18</v>
      </c>
      <c r="B369" t="s">
        <v>21</v>
      </c>
      <c r="D369" t="s">
        <v>22</v>
      </c>
      <c r="H369" s="14">
        <v>43983</v>
      </c>
      <c r="I369">
        <v>23</v>
      </c>
      <c r="J369" s="3">
        <v>881935</v>
      </c>
      <c r="K369">
        <v>6326</v>
      </c>
      <c r="L369">
        <v>107</v>
      </c>
      <c r="M369">
        <v>161</v>
      </c>
      <c r="N369">
        <v>13</v>
      </c>
    </row>
    <row r="370" spans="1:14" x14ac:dyDescent="0.35">
      <c r="A370" t="s">
        <v>18</v>
      </c>
      <c r="B370" t="s">
        <v>21</v>
      </c>
      <c r="D370" t="s">
        <v>22</v>
      </c>
      <c r="H370" s="14">
        <v>43984</v>
      </c>
      <c r="I370">
        <v>23</v>
      </c>
      <c r="J370" s="3">
        <v>881935</v>
      </c>
      <c r="K370">
        <v>6465</v>
      </c>
      <c r="L370">
        <v>139</v>
      </c>
      <c r="M370">
        <v>165</v>
      </c>
      <c r="N370">
        <v>4</v>
      </c>
    </row>
    <row r="371" spans="1:14" x14ac:dyDescent="0.35">
      <c r="A371" t="s">
        <v>18</v>
      </c>
      <c r="B371" t="s">
        <v>21</v>
      </c>
      <c r="D371" t="s">
        <v>22</v>
      </c>
      <c r="H371" s="14">
        <v>43985</v>
      </c>
      <c r="I371">
        <v>23</v>
      </c>
      <c r="J371" s="3">
        <v>881935</v>
      </c>
      <c r="K371">
        <v>6679</v>
      </c>
      <c r="L371">
        <v>214</v>
      </c>
      <c r="M371">
        <v>171</v>
      </c>
      <c r="N371">
        <v>6</v>
      </c>
    </row>
    <row r="372" spans="1:14" x14ac:dyDescent="0.35">
      <c r="A372" t="s">
        <v>18</v>
      </c>
      <c r="B372" t="s">
        <v>21</v>
      </c>
      <c r="D372" t="s">
        <v>22</v>
      </c>
      <c r="H372" s="14">
        <v>43986</v>
      </c>
      <c r="I372">
        <v>23</v>
      </c>
      <c r="J372" s="3">
        <v>881935</v>
      </c>
      <c r="K372">
        <v>7021</v>
      </c>
      <c r="L372">
        <v>342</v>
      </c>
      <c r="M372">
        <v>181</v>
      </c>
      <c r="N372">
        <v>10</v>
      </c>
    </row>
    <row r="373" spans="1:14" x14ac:dyDescent="0.35">
      <c r="A373" t="s">
        <v>18</v>
      </c>
      <c r="B373" t="s">
        <v>21</v>
      </c>
      <c r="D373" t="s">
        <v>22</v>
      </c>
      <c r="H373" s="14">
        <v>43987</v>
      </c>
      <c r="I373">
        <v>23</v>
      </c>
      <c r="J373" s="3">
        <v>881935</v>
      </c>
      <c r="K373">
        <v>7284</v>
      </c>
      <c r="L373">
        <v>263</v>
      </c>
      <c r="M373">
        <v>190</v>
      </c>
      <c r="N373">
        <v>9</v>
      </c>
    </row>
    <row r="374" spans="1:14" x14ac:dyDescent="0.35">
      <c r="A374" t="s">
        <v>18</v>
      </c>
      <c r="B374" t="s">
        <v>21</v>
      </c>
      <c r="D374" t="s">
        <v>22</v>
      </c>
      <c r="H374" s="14">
        <v>43988</v>
      </c>
      <c r="I374">
        <v>23</v>
      </c>
      <c r="J374" s="3">
        <v>881935</v>
      </c>
      <c r="K374">
        <v>7525</v>
      </c>
      <c r="L374">
        <v>241</v>
      </c>
      <c r="M374">
        <v>201</v>
      </c>
      <c r="N374">
        <v>11</v>
      </c>
    </row>
    <row r="375" spans="1:14" x14ac:dyDescent="0.35">
      <c r="A375" t="s">
        <v>18</v>
      </c>
      <c r="B375" t="s">
        <v>21</v>
      </c>
      <c r="D375" t="s">
        <v>22</v>
      </c>
      <c r="H375" s="14">
        <v>43989</v>
      </c>
      <c r="I375">
        <v>24</v>
      </c>
      <c r="J375" s="3">
        <v>881935</v>
      </c>
      <c r="K375">
        <v>7983</v>
      </c>
      <c r="L375">
        <v>458</v>
      </c>
      <c r="M375">
        <v>207</v>
      </c>
      <c r="N375">
        <v>6</v>
      </c>
    </row>
    <row r="376" spans="1:14" x14ac:dyDescent="0.35">
      <c r="A376" t="s">
        <v>18</v>
      </c>
      <c r="B376" t="s">
        <v>21</v>
      </c>
      <c r="D376" t="s">
        <v>22</v>
      </c>
      <c r="H376" s="14">
        <v>43990</v>
      </c>
      <c r="I376">
        <v>24</v>
      </c>
      <c r="J376" s="3">
        <v>881935</v>
      </c>
      <c r="K376">
        <v>8128</v>
      </c>
      <c r="L376">
        <v>145</v>
      </c>
      <c r="M376">
        <v>211</v>
      </c>
      <c r="N376">
        <v>4</v>
      </c>
    </row>
    <row r="377" spans="1:14" x14ac:dyDescent="0.35">
      <c r="A377" t="s">
        <v>18</v>
      </c>
      <c r="B377" t="s">
        <v>21</v>
      </c>
      <c r="D377" t="s">
        <v>22</v>
      </c>
      <c r="H377" s="14">
        <v>43991</v>
      </c>
      <c r="I377">
        <v>24</v>
      </c>
      <c r="J377" s="3">
        <v>881935</v>
      </c>
      <c r="K377">
        <v>8457</v>
      </c>
      <c r="L377">
        <v>329</v>
      </c>
      <c r="M377">
        <v>223</v>
      </c>
      <c r="N377">
        <v>12</v>
      </c>
    </row>
    <row r="378" spans="1:14" x14ac:dyDescent="0.35">
      <c r="A378" t="s">
        <v>18</v>
      </c>
      <c r="B378" t="s">
        <v>21</v>
      </c>
      <c r="D378" t="s">
        <v>22</v>
      </c>
      <c r="H378" s="14">
        <v>43992</v>
      </c>
      <c r="I378">
        <v>24</v>
      </c>
      <c r="J378" s="3">
        <v>881935</v>
      </c>
      <c r="K378">
        <v>8746</v>
      </c>
      <c r="L378">
        <v>289</v>
      </c>
      <c r="M378">
        <v>237</v>
      </c>
      <c r="N378">
        <v>14</v>
      </c>
    </row>
    <row r="379" spans="1:14" x14ac:dyDescent="0.35">
      <c r="A379" t="s">
        <v>18</v>
      </c>
      <c r="B379" t="s">
        <v>21</v>
      </c>
      <c r="D379" t="s">
        <v>22</v>
      </c>
      <c r="H379" s="14">
        <v>43993</v>
      </c>
      <c r="I379">
        <v>24</v>
      </c>
      <c r="J379" s="3">
        <v>881935</v>
      </c>
      <c r="K379">
        <v>9091</v>
      </c>
      <c r="L379">
        <v>345</v>
      </c>
      <c r="M379">
        <v>245</v>
      </c>
      <c r="N379">
        <v>8</v>
      </c>
    </row>
    <row r="380" spans="1:14" x14ac:dyDescent="0.35">
      <c r="A380" t="s">
        <v>18</v>
      </c>
      <c r="B380" t="s">
        <v>21</v>
      </c>
      <c r="D380" t="s">
        <v>22</v>
      </c>
      <c r="H380" s="14">
        <v>43994</v>
      </c>
      <c r="I380">
        <v>24</v>
      </c>
      <c r="J380" s="3">
        <v>881935</v>
      </c>
      <c r="K380">
        <v>9295</v>
      </c>
      <c r="L380">
        <v>204</v>
      </c>
      <c r="M380">
        <v>254</v>
      </c>
      <c r="N380">
        <v>9</v>
      </c>
    </row>
    <row r="381" spans="1:14" x14ac:dyDescent="0.35">
      <c r="A381" t="s">
        <v>18</v>
      </c>
      <c r="B381" t="s">
        <v>21</v>
      </c>
      <c r="D381" t="s">
        <v>22</v>
      </c>
      <c r="H381" s="14">
        <v>43995</v>
      </c>
      <c r="I381">
        <v>24</v>
      </c>
      <c r="J381" s="3">
        <v>881935</v>
      </c>
      <c r="K381">
        <v>9534</v>
      </c>
      <c r="L381">
        <v>239</v>
      </c>
      <c r="M381">
        <v>256</v>
      </c>
      <c r="N381">
        <v>2</v>
      </c>
    </row>
    <row r="382" spans="1:14" x14ac:dyDescent="0.35">
      <c r="A382" t="s">
        <v>18</v>
      </c>
      <c r="B382" t="s">
        <v>21</v>
      </c>
      <c r="D382" t="s">
        <v>22</v>
      </c>
      <c r="H382" s="14">
        <v>43996</v>
      </c>
      <c r="I382">
        <v>25</v>
      </c>
      <c r="J382" s="3">
        <v>881935</v>
      </c>
      <c r="K382">
        <v>9642</v>
      </c>
      <c r="L382">
        <v>108</v>
      </c>
      <c r="M382">
        <v>259</v>
      </c>
      <c r="N382">
        <v>3</v>
      </c>
    </row>
    <row r="383" spans="1:14" x14ac:dyDescent="0.35">
      <c r="A383" t="s">
        <v>18</v>
      </c>
      <c r="B383" t="s">
        <v>21</v>
      </c>
      <c r="D383" t="s">
        <v>22</v>
      </c>
      <c r="H383" s="14">
        <v>43997</v>
      </c>
      <c r="I383">
        <v>25</v>
      </c>
      <c r="J383" s="3">
        <v>881935</v>
      </c>
      <c r="K383">
        <v>9771</v>
      </c>
      <c r="L383">
        <v>129</v>
      </c>
      <c r="M383">
        <v>265</v>
      </c>
      <c r="N383">
        <v>6</v>
      </c>
    </row>
    <row r="384" spans="1:14" x14ac:dyDescent="0.35">
      <c r="A384" t="s">
        <v>18</v>
      </c>
      <c r="B384" t="s">
        <v>21</v>
      </c>
      <c r="D384" t="s">
        <v>22</v>
      </c>
      <c r="H384" s="14">
        <v>43998</v>
      </c>
      <c r="I384">
        <v>25</v>
      </c>
      <c r="J384" s="3">
        <v>881935</v>
      </c>
      <c r="K384">
        <v>10003</v>
      </c>
      <c r="L384">
        <v>232</v>
      </c>
      <c r="M384">
        <v>271</v>
      </c>
      <c r="N384">
        <v>6</v>
      </c>
    </row>
    <row r="385" spans="1:14" x14ac:dyDescent="0.35">
      <c r="A385" t="s">
        <v>18</v>
      </c>
      <c r="B385" t="s">
        <v>21</v>
      </c>
      <c r="D385" t="s">
        <v>22</v>
      </c>
      <c r="H385" s="14">
        <v>43999</v>
      </c>
      <c r="I385">
        <v>25</v>
      </c>
      <c r="J385" s="3">
        <v>881935</v>
      </c>
      <c r="K385">
        <v>10339</v>
      </c>
      <c r="L385">
        <v>336</v>
      </c>
      <c r="M385">
        <v>281</v>
      </c>
      <c r="N385">
        <v>10</v>
      </c>
    </row>
    <row r="386" spans="1:14" x14ac:dyDescent="0.35">
      <c r="A386" t="s">
        <v>18</v>
      </c>
      <c r="B386" t="s">
        <v>21</v>
      </c>
      <c r="D386" t="s">
        <v>22</v>
      </c>
      <c r="H386" s="14">
        <v>44000</v>
      </c>
      <c r="I386">
        <v>25</v>
      </c>
      <c r="J386" s="3">
        <v>881935</v>
      </c>
      <c r="K386">
        <v>10664</v>
      </c>
      <c r="L386">
        <v>325</v>
      </c>
      <c r="M386">
        <v>287</v>
      </c>
      <c r="N386">
        <v>6</v>
      </c>
    </row>
    <row r="387" spans="1:14" x14ac:dyDescent="0.35">
      <c r="A387" t="s">
        <v>18</v>
      </c>
      <c r="B387" t="s">
        <v>21</v>
      </c>
      <c r="D387" t="s">
        <v>22</v>
      </c>
      <c r="H387" s="14">
        <v>44001</v>
      </c>
      <c r="I387">
        <v>25</v>
      </c>
      <c r="J387" s="3">
        <v>881935</v>
      </c>
      <c r="K387">
        <v>10987</v>
      </c>
      <c r="L387">
        <v>323</v>
      </c>
      <c r="M387">
        <v>292</v>
      </c>
      <c r="N387">
        <v>5</v>
      </c>
    </row>
    <row r="388" spans="1:14" x14ac:dyDescent="0.35">
      <c r="A388" t="s">
        <v>18</v>
      </c>
      <c r="B388" t="s">
        <v>21</v>
      </c>
      <c r="D388" t="s">
        <v>22</v>
      </c>
      <c r="H388" s="14">
        <v>44002</v>
      </c>
      <c r="I388">
        <v>25</v>
      </c>
      <c r="J388" s="3">
        <v>881935</v>
      </c>
      <c r="K388">
        <v>11263</v>
      </c>
      <c r="L388">
        <v>276</v>
      </c>
      <c r="M388">
        <v>297</v>
      </c>
      <c r="N388">
        <v>5</v>
      </c>
    </row>
    <row r="389" spans="1:14" x14ac:dyDescent="0.35">
      <c r="A389" t="s">
        <v>18</v>
      </c>
      <c r="B389" t="s">
        <v>21</v>
      </c>
      <c r="D389" t="s">
        <v>22</v>
      </c>
      <c r="H389" s="14">
        <v>44003</v>
      </c>
      <c r="I389">
        <v>26</v>
      </c>
      <c r="J389" s="3">
        <v>881935</v>
      </c>
      <c r="K389">
        <v>11381</v>
      </c>
      <c r="L389">
        <v>118</v>
      </c>
      <c r="M389">
        <v>300</v>
      </c>
      <c r="N389">
        <v>3</v>
      </c>
    </row>
    <row r="390" spans="1:14" x14ac:dyDescent="0.35">
      <c r="A390" t="s">
        <v>18</v>
      </c>
      <c r="B390" t="s">
        <v>21</v>
      </c>
      <c r="D390" t="s">
        <v>22</v>
      </c>
      <c r="H390" s="14">
        <v>44004</v>
      </c>
      <c r="I390">
        <v>26</v>
      </c>
      <c r="J390" s="3">
        <v>881935</v>
      </c>
      <c r="K390">
        <v>11539</v>
      </c>
      <c r="L390">
        <v>158</v>
      </c>
      <c r="M390">
        <v>305</v>
      </c>
      <c r="N390">
        <v>5</v>
      </c>
    </row>
    <row r="391" spans="1:14" x14ac:dyDescent="0.35">
      <c r="A391" t="s">
        <v>18</v>
      </c>
      <c r="B391" t="s">
        <v>21</v>
      </c>
      <c r="D391" t="s">
        <v>22</v>
      </c>
      <c r="H391" s="14">
        <v>44005</v>
      </c>
      <c r="I391">
        <v>26</v>
      </c>
      <c r="J391" s="3">
        <v>881935</v>
      </c>
      <c r="K391">
        <v>11810</v>
      </c>
      <c r="L391">
        <v>271</v>
      </c>
      <c r="M391">
        <v>321</v>
      </c>
      <c r="N391">
        <v>16</v>
      </c>
    </row>
    <row r="392" spans="1:14" x14ac:dyDescent="0.35">
      <c r="A392" t="s">
        <v>18</v>
      </c>
      <c r="B392" t="s">
        <v>21</v>
      </c>
      <c r="D392" t="s">
        <v>22</v>
      </c>
      <c r="H392" s="14">
        <v>44006</v>
      </c>
      <c r="I392">
        <v>26</v>
      </c>
      <c r="J392" s="3">
        <v>881935</v>
      </c>
      <c r="K392">
        <v>12022</v>
      </c>
      <c r="L392">
        <v>212</v>
      </c>
      <c r="M392">
        <v>326</v>
      </c>
      <c r="N392">
        <v>5</v>
      </c>
    </row>
    <row r="393" spans="1:14" x14ac:dyDescent="0.35">
      <c r="A393" t="s">
        <v>18</v>
      </c>
      <c r="B393" t="s">
        <v>21</v>
      </c>
      <c r="D393" t="s">
        <v>22</v>
      </c>
      <c r="H393" s="14">
        <v>44007</v>
      </c>
      <c r="I393">
        <v>26</v>
      </c>
      <c r="J393" s="3">
        <v>881935</v>
      </c>
      <c r="K393">
        <v>12304</v>
      </c>
      <c r="L393">
        <v>282</v>
      </c>
      <c r="M393">
        <v>335</v>
      </c>
      <c r="N393">
        <v>9</v>
      </c>
    </row>
    <row r="394" spans="1:14" x14ac:dyDescent="0.35">
      <c r="A394" t="s">
        <v>18</v>
      </c>
      <c r="B394" t="s">
        <v>21</v>
      </c>
      <c r="D394" t="s">
        <v>22</v>
      </c>
      <c r="H394" s="14">
        <v>44008</v>
      </c>
      <c r="I394">
        <v>26</v>
      </c>
      <c r="J394" s="3">
        <v>881935</v>
      </c>
      <c r="K394">
        <v>12644</v>
      </c>
      <c r="L394">
        <v>340</v>
      </c>
      <c r="M394">
        <v>343</v>
      </c>
      <c r="N394">
        <v>8</v>
      </c>
    </row>
    <row r="395" spans="1:14" x14ac:dyDescent="0.35">
      <c r="A395" t="s">
        <v>18</v>
      </c>
      <c r="B395" t="s">
        <v>21</v>
      </c>
      <c r="D395" t="s">
        <v>22</v>
      </c>
      <c r="H395" s="14">
        <v>44009</v>
      </c>
      <c r="I395">
        <v>26</v>
      </c>
      <c r="J395" s="3">
        <v>881935</v>
      </c>
      <c r="K395">
        <v>12913</v>
      </c>
      <c r="L395">
        <v>269</v>
      </c>
      <c r="M395">
        <v>351</v>
      </c>
      <c r="N395">
        <v>8</v>
      </c>
    </row>
    <row r="396" spans="1:14" x14ac:dyDescent="0.35">
      <c r="A396" t="s">
        <v>18</v>
      </c>
      <c r="B396" t="s">
        <v>21</v>
      </c>
      <c r="D396" t="s">
        <v>22</v>
      </c>
      <c r="H396" s="14">
        <v>44010</v>
      </c>
      <c r="I396">
        <v>27</v>
      </c>
      <c r="J396" s="3">
        <v>881935</v>
      </c>
      <c r="K396">
        <v>13058</v>
      </c>
      <c r="L396">
        <v>145</v>
      </c>
      <c r="M396">
        <v>353</v>
      </c>
      <c r="N396">
        <v>2</v>
      </c>
    </row>
    <row r="397" spans="1:14" x14ac:dyDescent="0.35">
      <c r="A397" t="s">
        <v>18</v>
      </c>
      <c r="B397" t="s">
        <v>21</v>
      </c>
      <c r="D397" t="s">
        <v>22</v>
      </c>
      <c r="H397" s="14">
        <v>44011</v>
      </c>
      <c r="I397">
        <v>27</v>
      </c>
      <c r="J397" s="3">
        <v>881935</v>
      </c>
      <c r="K397">
        <v>13146</v>
      </c>
      <c r="L397">
        <v>88</v>
      </c>
      <c r="M397">
        <v>361</v>
      </c>
      <c r="N397">
        <v>8</v>
      </c>
    </row>
    <row r="398" spans="1:14" x14ac:dyDescent="0.35">
      <c r="A398" t="s">
        <v>18</v>
      </c>
      <c r="B398" t="s">
        <v>21</v>
      </c>
      <c r="D398" t="s">
        <v>22</v>
      </c>
      <c r="H398" s="14">
        <v>44012</v>
      </c>
      <c r="I398">
        <v>27</v>
      </c>
      <c r="J398" s="3">
        <v>881935</v>
      </c>
      <c r="K398">
        <v>13253</v>
      </c>
      <c r="L398">
        <v>107</v>
      </c>
      <c r="M398">
        <v>365</v>
      </c>
      <c r="N398">
        <v>4</v>
      </c>
    </row>
    <row r="399" spans="1:14" x14ac:dyDescent="0.35">
      <c r="A399" t="s">
        <v>18</v>
      </c>
      <c r="B399" t="s">
        <v>21</v>
      </c>
      <c r="D399" t="s">
        <v>22</v>
      </c>
      <c r="H399" s="14">
        <v>44013</v>
      </c>
      <c r="I399">
        <v>27</v>
      </c>
      <c r="J399" s="3">
        <v>881935</v>
      </c>
      <c r="K399">
        <v>13715</v>
      </c>
      <c r="L399">
        <v>462</v>
      </c>
      <c r="M399">
        <v>370</v>
      </c>
      <c r="N399">
        <v>5</v>
      </c>
    </row>
    <row r="400" spans="1:14" x14ac:dyDescent="0.35">
      <c r="A400" t="s">
        <v>18</v>
      </c>
      <c r="B400" t="s">
        <v>21</v>
      </c>
      <c r="D400" t="s">
        <v>22</v>
      </c>
      <c r="H400" s="14">
        <v>44014</v>
      </c>
      <c r="I400">
        <v>27</v>
      </c>
      <c r="J400" s="3">
        <v>881935</v>
      </c>
      <c r="K400">
        <v>14048</v>
      </c>
      <c r="L400">
        <v>333</v>
      </c>
      <c r="M400">
        <v>378</v>
      </c>
      <c r="N400">
        <v>8</v>
      </c>
    </row>
    <row r="401" spans="1:14" x14ac:dyDescent="0.35">
      <c r="A401" t="s">
        <v>18</v>
      </c>
      <c r="B401" t="s">
        <v>21</v>
      </c>
      <c r="D401" t="s">
        <v>22</v>
      </c>
      <c r="H401" s="14">
        <v>44015</v>
      </c>
      <c r="I401">
        <v>27</v>
      </c>
      <c r="J401" s="3">
        <v>881935</v>
      </c>
      <c r="K401">
        <v>14112</v>
      </c>
      <c r="L401">
        <v>64</v>
      </c>
      <c r="M401">
        <v>387</v>
      </c>
      <c r="N401">
        <v>9</v>
      </c>
    </row>
    <row r="402" spans="1:14" x14ac:dyDescent="0.35">
      <c r="A402" t="s">
        <v>18</v>
      </c>
      <c r="B402" t="s">
        <v>21</v>
      </c>
      <c r="D402" t="s">
        <v>22</v>
      </c>
      <c r="H402" s="14">
        <v>44016</v>
      </c>
      <c r="I402">
        <v>27</v>
      </c>
      <c r="J402" s="3">
        <v>881935</v>
      </c>
      <c r="K402">
        <v>14487</v>
      </c>
      <c r="L402">
        <v>375</v>
      </c>
      <c r="M402">
        <v>391</v>
      </c>
      <c r="N402">
        <v>4</v>
      </c>
    </row>
    <row r="403" spans="1:14" x14ac:dyDescent="0.35">
      <c r="A403" t="s">
        <v>18</v>
      </c>
      <c r="B403" t="s">
        <v>21</v>
      </c>
      <c r="D403" t="s">
        <v>22</v>
      </c>
      <c r="H403" s="14">
        <v>44017</v>
      </c>
      <c r="I403">
        <v>28</v>
      </c>
      <c r="J403" s="3">
        <v>881935</v>
      </c>
      <c r="K403">
        <v>14622</v>
      </c>
      <c r="L403">
        <v>135</v>
      </c>
      <c r="M403">
        <v>391</v>
      </c>
      <c r="N403">
        <v>0</v>
      </c>
    </row>
    <row r="404" spans="1:14" x14ac:dyDescent="0.35">
      <c r="A404" t="s">
        <v>18</v>
      </c>
      <c r="B404" t="s">
        <v>21</v>
      </c>
      <c r="D404" t="s">
        <v>22</v>
      </c>
      <c r="H404" s="14">
        <v>44018</v>
      </c>
      <c r="I404">
        <v>28</v>
      </c>
      <c r="J404" s="3">
        <v>881935</v>
      </c>
      <c r="K404">
        <v>14688</v>
      </c>
      <c r="L404">
        <v>66</v>
      </c>
      <c r="M404">
        <v>394</v>
      </c>
      <c r="N404">
        <v>3</v>
      </c>
    </row>
    <row r="405" spans="1:14" x14ac:dyDescent="0.35">
      <c r="A405" t="s">
        <v>18</v>
      </c>
      <c r="B405" t="s">
        <v>21</v>
      </c>
      <c r="D405" t="s">
        <v>22</v>
      </c>
      <c r="H405" s="14">
        <v>44019</v>
      </c>
      <c r="I405">
        <v>28</v>
      </c>
      <c r="J405" s="3">
        <v>881935</v>
      </c>
      <c r="K405">
        <v>14941</v>
      </c>
      <c r="L405">
        <v>253</v>
      </c>
      <c r="M405">
        <v>399</v>
      </c>
      <c r="N405">
        <v>5</v>
      </c>
    </row>
    <row r="406" spans="1:14" x14ac:dyDescent="0.35">
      <c r="A406" t="s">
        <v>18</v>
      </c>
      <c r="B406" t="s">
        <v>21</v>
      </c>
      <c r="D406" t="s">
        <v>22</v>
      </c>
      <c r="H406" s="14">
        <v>44020</v>
      </c>
      <c r="I406">
        <v>28</v>
      </c>
      <c r="J406" s="3">
        <v>881935</v>
      </c>
      <c r="K406">
        <v>15167</v>
      </c>
      <c r="L406">
        <v>226</v>
      </c>
      <c r="M406">
        <v>404</v>
      </c>
      <c r="N406">
        <v>5</v>
      </c>
    </row>
    <row r="407" spans="1:14" x14ac:dyDescent="0.35">
      <c r="A407" t="s">
        <v>18</v>
      </c>
      <c r="B407" t="s">
        <v>23</v>
      </c>
      <c r="D407" t="s">
        <v>24</v>
      </c>
      <c r="H407" s="14">
        <v>43886</v>
      </c>
      <c r="I407">
        <v>9</v>
      </c>
      <c r="J407" s="3">
        <v>4144597</v>
      </c>
      <c r="K407">
        <v>0</v>
      </c>
      <c r="L407">
        <v>0</v>
      </c>
      <c r="M407">
        <v>0</v>
      </c>
      <c r="N407">
        <v>0</v>
      </c>
    </row>
    <row r="408" spans="1:14" x14ac:dyDescent="0.35">
      <c r="A408" t="s">
        <v>18</v>
      </c>
      <c r="B408" t="s">
        <v>23</v>
      </c>
      <c r="D408" t="s">
        <v>24</v>
      </c>
      <c r="H408" s="14">
        <v>43887</v>
      </c>
      <c r="I408">
        <v>9</v>
      </c>
      <c r="J408" s="3">
        <v>4144597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 t="s">
        <v>18</v>
      </c>
      <c r="B409" t="s">
        <v>23</v>
      </c>
      <c r="D409" t="s">
        <v>24</v>
      </c>
      <c r="H409" s="14">
        <v>43888</v>
      </c>
      <c r="I409">
        <v>9</v>
      </c>
      <c r="J409" s="3">
        <v>4144597</v>
      </c>
      <c r="K409">
        <v>0</v>
      </c>
      <c r="L409">
        <v>0</v>
      </c>
      <c r="M409">
        <v>0</v>
      </c>
      <c r="N409">
        <v>0</v>
      </c>
    </row>
    <row r="410" spans="1:14" x14ac:dyDescent="0.35">
      <c r="A410" t="s">
        <v>18</v>
      </c>
      <c r="B410" t="s">
        <v>23</v>
      </c>
      <c r="D410" t="s">
        <v>24</v>
      </c>
      <c r="H410" s="14">
        <v>43889</v>
      </c>
      <c r="I410">
        <v>9</v>
      </c>
      <c r="J410" s="3">
        <v>4144597</v>
      </c>
      <c r="K410">
        <v>0</v>
      </c>
      <c r="L410">
        <v>0</v>
      </c>
      <c r="M410">
        <v>0</v>
      </c>
      <c r="N410">
        <v>0</v>
      </c>
    </row>
    <row r="411" spans="1:14" x14ac:dyDescent="0.35">
      <c r="A411" t="s">
        <v>18</v>
      </c>
      <c r="B411" t="s">
        <v>23</v>
      </c>
      <c r="D411" t="s">
        <v>24</v>
      </c>
      <c r="H411" s="14">
        <v>43890</v>
      </c>
      <c r="I411">
        <v>9</v>
      </c>
      <c r="J411" s="3">
        <v>4144597</v>
      </c>
      <c r="K411">
        <v>0</v>
      </c>
      <c r="L411">
        <v>0</v>
      </c>
      <c r="M411">
        <v>0</v>
      </c>
      <c r="N411">
        <v>0</v>
      </c>
    </row>
    <row r="412" spans="1:14" x14ac:dyDescent="0.35">
      <c r="A412" t="s">
        <v>18</v>
      </c>
      <c r="B412" t="s">
        <v>23</v>
      </c>
      <c r="D412" t="s">
        <v>24</v>
      </c>
      <c r="H412" s="14">
        <v>43891</v>
      </c>
      <c r="I412">
        <v>10</v>
      </c>
      <c r="J412" s="3">
        <v>4144597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 t="s">
        <v>18</v>
      </c>
      <c r="B413" t="s">
        <v>23</v>
      </c>
      <c r="D413" t="s">
        <v>24</v>
      </c>
      <c r="H413" s="14">
        <v>43892</v>
      </c>
      <c r="I413">
        <v>10</v>
      </c>
      <c r="J413" s="3">
        <v>4144597</v>
      </c>
      <c r="K413">
        <v>0</v>
      </c>
      <c r="L413">
        <v>0</v>
      </c>
      <c r="M413">
        <v>0</v>
      </c>
      <c r="N413">
        <v>0</v>
      </c>
    </row>
    <row r="414" spans="1:14" x14ac:dyDescent="0.35">
      <c r="A414" t="s">
        <v>18</v>
      </c>
      <c r="B414" t="s">
        <v>23</v>
      </c>
      <c r="D414" t="s">
        <v>24</v>
      </c>
      <c r="H414" s="14">
        <v>43893</v>
      </c>
      <c r="I414">
        <v>10</v>
      </c>
      <c r="J414" s="3">
        <v>4144597</v>
      </c>
      <c r="K414">
        <v>0</v>
      </c>
      <c r="L414">
        <v>0</v>
      </c>
      <c r="M414">
        <v>0</v>
      </c>
      <c r="N414">
        <v>0</v>
      </c>
    </row>
    <row r="415" spans="1:14" x14ac:dyDescent="0.35">
      <c r="A415" t="s">
        <v>18</v>
      </c>
      <c r="B415" t="s">
        <v>23</v>
      </c>
      <c r="D415" t="s">
        <v>24</v>
      </c>
      <c r="H415" s="14">
        <v>43894</v>
      </c>
      <c r="I415">
        <v>10</v>
      </c>
      <c r="J415" s="3">
        <v>4144597</v>
      </c>
      <c r="K415">
        <v>0</v>
      </c>
      <c r="L415">
        <v>0</v>
      </c>
      <c r="M415">
        <v>0</v>
      </c>
      <c r="N415">
        <v>0</v>
      </c>
    </row>
    <row r="416" spans="1:14" x14ac:dyDescent="0.35">
      <c r="A416" t="s">
        <v>18</v>
      </c>
      <c r="B416" t="s">
        <v>23</v>
      </c>
      <c r="D416" t="s">
        <v>24</v>
      </c>
      <c r="H416" s="14">
        <v>43895</v>
      </c>
      <c r="I416">
        <v>10</v>
      </c>
      <c r="J416" s="3">
        <v>4144597</v>
      </c>
      <c r="K416">
        <v>0</v>
      </c>
      <c r="L416">
        <v>0</v>
      </c>
      <c r="M416">
        <v>0</v>
      </c>
      <c r="N416">
        <v>0</v>
      </c>
    </row>
    <row r="417" spans="1:14" x14ac:dyDescent="0.35">
      <c r="A417" t="s">
        <v>18</v>
      </c>
      <c r="B417" t="s">
        <v>23</v>
      </c>
      <c r="D417" t="s">
        <v>24</v>
      </c>
      <c r="H417" s="14">
        <v>43896</v>
      </c>
      <c r="I417">
        <v>10</v>
      </c>
      <c r="J417" s="3">
        <v>4144597</v>
      </c>
      <c r="K417">
        <v>0</v>
      </c>
      <c r="L417">
        <v>0</v>
      </c>
      <c r="M417">
        <v>0</v>
      </c>
      <c r="N417">
        <v>0</v>
      </c>
    </row>
    <row r="418" spans="1:14" x14ac:dyDescent="0.35">
      <c r="A418" t="s">
        <v>18</v>
      </c>
      <c r="B418" t="s">
        <v>23</v>
      </c>
      <c r="D418" t="s">
        <v>24</v>
      </c>
      <c r="H418" s="14">
        <v>43897</v>
      </c>
      <c r="I418">
        <v>10</v>
      </c>
      <c r="J418" s="3">
        <v>4144597</v>
      </c>
      <c r="K418">
        <v>0</v>
      </c>
      <c r="L418">
        <v>0</v>
      </c>
      <c r="M418">
        <v>0</v>
      </c>
      <c r="N418">
        <v>0</v>
      </c>
    </row>
    <row r="419" spans="1:14" x14ac:dyDescent="0.35">
      <c r="A419" t="s">
        <v>18</v>
      </c>
      <c r="B419" t="s">
        <v>23</v>
      </c>
      <c r="D419" t="s">
        <v>24</v>
      </c>
      <c r="H419" s="14">
        <v>43898</v>
      </c>
      <c r="I419">
        <v>11</v>
      </c>
      <c r="J419" s="3">
        <v>4144597</v>
      </c>
      <c r="K419">
        <v>0</v>
      </c>
      <c r="L419">
        <v>0</v>
      </c>
      <c r="M419">
        <v>0</v>
      </c>
      <c r="N419">
        <v>0</v>
      </c>
    </row>
    <row r="420" spans="1:14" x14ac:dyDescent="0.35">
      <c r="A420" t="s">
        <v>18</v>
      </c>
      <c r="B420" t="s">
        <v>23</v>
      </c>
      <c r="D420" t="s">
        <v>24</v>
      </c>
      <c r="H420" s="14">
        <v>43899</v>
      </c>
      <c r="I420">
        <v>11</v>
      </c>
      <c r="J420" s="3">
        <v>4144597</v>
      </c>
      <c r="K420">
        <v>0</v>
      </c>
      <c r="L420">
        <v>0</v>
      </c>
      <c r="M420">
        <v>0</v>
      </c>
      <c r="N420">
        <v>0</v>
      </c>
    </row>
    <row r="421" spans="1:14" x14ac:dyDescent="0.35">
      <c r="A421" t="s">
        <v>18</v>
      </c>
      <c r="B421" t="s">
        <v>23</v>
      </c>
      <c r="D421" t="s">
        <v>24</v>
      </c>
      <c r="H421" s="14">
        <v>43900</v>
      </c>
      <c r="I421">
        <v>11</v>
      </c>
      <c r="J421" s="3">
        <v>4144597</v>
      </c>
      <c r="K421">
        <v>0</v>
      </c>
      <c r="L421">
        <v>0</v>
      </c>
      <c r="M421">
        <v>0</v>
      </c>
      <c r="N421">
        <v>0</v>
      </c>
    </row>
    <row r="422" spans="1:14" x14ac:dyDescent="0.35">
      <c r="A422" t="s">
        <v>18</v>
      </c>
      <c r="B422" t="s">
        <v>23</v>
      </c>
      <c r="D422" t="s">
        <v>24</v>
      </c>
      <c r="H422" s="14">
        <v>43901</v>
      </c>
      <c r="I422">
        <v>11</v>
      </c>
      <c r="J422" s="3">
        <v>4144597</v>
      </c>
      <c r="K422">
        <v>0</v>
      </c>
      <c r="L422">
        <v>0</v>
      </c>
      <c r="M422">
        <v>0</v>
      </c>
      <c r="N422">
        <v>0</v>
      </c>
    </row>
    <row r="423" spans="1:14" x14ac:dyDescent="0.35">
      <c r="A423" t="s">
        <v>18</v>
      </c>
      <c r="B423" t="s">
        <v>23</v>
      </c>
      <c r="D423" t="s">
        <v>24</v>
      </c>
      <c r="H423" s="14">
        <v>43902</v>
      </c>
      <c r="I423">
        <v>11</v>
      </c>
      <c r="J423" s="3">
        <v>4144597</v>
      </c>
      <c r="K423">
        <v>0</v>
      </c>
      <c r="L423">
        <v>0</v>
      </c>
      <c r="M423">
        <v>0</v>
      </c>
      <c r="N423">
        <v>0</v>
      </c>
    </row>
    <row r="424" spans="1:14" x14ac:dyDescent="0.35">
      <c r="A424" t="s">
        <v>18</v>
      </c>
      <c r="B424" t="s">
        <v>23</v>
      </c>
      <c r="D424" t="s">
        <v>24</v>
      </c>
      <c r="H424" s="14">
        <v>43903</v>
      </c>
      <c r="I424">
        <v>11</v>
      </c>
      <c r="J424" s="3">
        <v>4144597</v>
      </c>
      <c r="K424">
        <v>0</v>
      </c>
      <c r="L424">
        <v>0</v>
      </c>
      <c r="M424">
        <v>0</v>
      </c>
      <c r="N424">
        <v>0</v>
      </c>
    </row>
    <row r="425" spans="1:14" x14ac:dyDescent="0.35">
      <c r="A425" t="s">
        <v>18</v>
      </c>
      <c r="B425" t="s">
        <v>23</v>
      </c>
      <c r="D425" t="s">
        <v>24</v>
      </c>
      <c r="H425" s="14">
        <v>43904</v>
      </c>
      <c r="I425">
        <v>11</v>
      </c>
      <c r="J425" s="3">
        <v>4144597</v>
      </c>
      <c r="K425">
        <v>0</v>
      </c>
      <c r="L425">
        <v>0</v>
      </c>
      <c r="M425">
        <v>0</v>
      </c>
      <c r="N425">
        <v>0</v>
      </c>
    </row>
    <row r="426" spans="1:14" x14ac:dyDescent="0.35">
      <c r="A426" t="s">
        <v>18</v>
      </c>
      <c r="B426" t="s">
        <v>23</v>
      </c>
      <c r="D426" t="s">
        <v>24</v>
      </c>
      <c r="H426" s="14">
        <v>43905</v>
      </c>
      <c r="I426">
        <v>12</v>
      </c>
      <c r="J426" s="3">
        <v>4144597</v>
      </c>
      <c r="K426">
        <v>1</v>
      </c>
      <c r="L426">
        <v>1</v>
      </c>
      <c r="M426">
        <v>0</v>
      </c>
      <c r="N426">
        <v>0</v>
      </c>
    </row>
    <row r="427" spans="1:14" x14ac:dyDescent="0.35">
      <c r="A427" t="s">
        <v>18</v>
      </c>
      <c r="B427" t="s">
        <v>23</v>
      </c>
      <c r="D427" t="s">
        <v>24</v>
      </c>
      <c r="H427" s="14">
        <v>43906</v>
      </c>
      <c r="I427">
        <v>12</v>
      </c>
      <c r="J427" s="3">
        <v>4144597</v>
      </c>
      <c r="K427">
        <v>1</v>
      </c>
      <c r="L427">
        <v>0</v>
      </c>
      <c r="M427">
        <v>0</v>
      </c>
      <c r="N427">
        <v>0</v>
      </c>
    </row>
    <row r="428" spans="1:14" x14ac:dyDescent="0.35">
      <c r="A428" t="s">
        <v>18</v>
      </c>
      <c r="B428" t="s">
        <v>23</v>
      </c>
      <c r="D428" t="s">
        <v>24</v>
      </c>
      <c r="H428" s="14">
        <v>43907</v>
      </c>
      <c r="I428">
        <v>12</v>
      </c>
      <c r="J428" s="3">
        <v>4144597</v>
      </c>
      <c r="K428">
        <v>1</v>
      </c>
      <c r="L428">
        <v>0</v>
      </c>
      <c r="M428">
        <v>0</v>
      </c>
      <c r="N428">
        <v>0</v>
      </c>
    </row>
    <row r="429" spans="1:14" x14ac:dyDescent="0.35">
      <c r="A429" t="s">
        <v>18</v>
      </c>
      <c r="B429" t="s">
        <v>23</v>
      </c>
      <c r="D429" t="s">
        <v>24</v>
      </c>
      <c r="H429" s="14">
        <v>43908</v>
      </c>
      <c r="I429">
        <v>12</v>
      </c>
      <c r="J429" s="3">
        <v>4144597</v>
      </c>
      <c r="K429">
        <v>1</v>
      </c>
      <c r="L429">
        <v>0</v>
      </c>
      <c r="M429">
        <v>0</v>
      </c>
      <c r="N429">
        <v>0</v>
      </c>
    </row>
    <row r="430" spans="1:14" x14ac:dyDescent="0.35">
      <c r="A430" t="s">
        <v>18</v>
      </c>
      <c r="B430" t="s">
        <v>23</v>
      </c>
      <c r="D430" t="s">
        <v>24</v>
      </c>
      <c r="H430" s="14">
        <v>43909</v>
      </c>
      <c r="I430">
        <v>12</v>
      </c>
      <c r="J430" s="3">
        <v>4144597</v>
      </c>
      <c r="K430">
        <v>3</v>
      </c>
      <c r="L430">
        <v>2</v>
      </c>
      <c r="M430">
        <v>0</v>
      </c>
      <c r="N430">
        <v>0</v>
      </c>
    </row>
    <row r="431" spans="1:14" x14ac:dyDescent="0.35">
      <c r="A431" t="s">
        <v>18</v>
      </c>
      <c r="B431" t="s">
        <v>23</v>
      </c>
      <c r="D431" t="s">
        <v>24</v>
      </c>
      <c r="H431" s="14">
        <v>43910</v>
      </c>
      <c r="I431">
        <v>12</v>
      </c>
      <c r="J431" s="3">
        <v>4144597</v>
      </c>
      <c r="K431">
        <v>3</v>
      </c>
      <c r="L431">
        <v>0</v>
      </c>
      <c r="M431">
        <v>0</v>
      </c>
      <c r="N431">
        <v>0</v>
      </c>
    </row>
    <row r="432" spans="1:14" x14ac:dyDescent="0.35">
      <c r="A432" t="s">
        <v>18</v>
      </c>
      <c r="B432" t="s">
        <v>23</v>
      </c>
      <c r="D432" t="s">
        <v>24</v>
      </c>
      <c r="H432" s="14">
        <v>43911</v>
      </c>
      <c r="I432">
        <v>12</v>
      </c>
      <c r="J432" s="3">
        <v>4144597</v>
      </c>
      <c r="K432">
        <v>11</v>
      </c>
      <c r="L432">
        <v>8</v>
      </c>
      <c r="M432">
        <v>0</v>
      </c>
      <c r="N432">
        <v>0</v>
      </c>
    </row>
    <row r="433" spans="1:14" x14ac:dyDescent="0.35">
      <c r="A433" t="s">
        <v>18</v>
      </c>
      <c r="B433" t="s">
        <v>23</v>
      </c>
      <c r="D433" t="s">
        <v>24</v>
      </c>
      <c r="H433" s="14">
        <v>43912</v>
      </c>
      <c r="I433">
        <v>13</v>
      </c>
      <c r="J433" s="3">
        <v>4144597</v>
      </c>
      <c r="K433">
        <v>26</v>
      </c>
      <c r="L433">
        <v>15</v>
      </c>
      <c r="M433">
        <v>0</v>
      </c>
      <c r="N433">
        <v>0</v>
      </c>
    </row>
    <row r="434" spans="1:14" x14ac:dyDescent="0.35">
      <c r="A434" t="s">
        <v>18</v>
      </c>
      <c r="B434" t="s">
        <v>23</v>
      </c>
      <c r="D434" t="s">
        <v>24</v>
      </c>
      <c r="H434" s="14">
        <v>43913</v>
      </c>
      <c r="I434">
        <v>13</v>
      </c>
      <c r="J434" s="3">
        <v>4144597</v>
      </c>
      <c r="K434">
        <v>32</v>
      </c>
      <c r="L434">
        <v>6</v>
      </c>
      <c r="M434">
        <v>0</v>
      </c>
      <c r="N434">
        <v>0</v>
      </c>
    </row>
    <row r="435" spans="1:14" x14ac:dyDescent="0.35">
      <c r="A435" t="s">
        <v>18</v>
      </c>
      <c r="B435" t="s">
        <v>23</v>
      </c>
      <c r="D435" t="s">
        <v>24</v>
      </c>
      <c r="H435" s="14">
        <v>43914</v>
      </c>
      <c r="I435">
        <v>13</v>
      </c>
      <c r="J435" s="3">
        <v>4144597</v>
      </c>
      <c r="K435">
        <v>47</v>
      </c>
      <c r="L435">
        <v>15</v>
      </c>
      <c r="M435">
        <v>0</v>
      </c>
      <c r="N435">
        <v>0</v>
      </c>
    </row>
    <row r="436" spans="1:14" x14ac:dyDescent="0.35">
      <c r="A436" t="s">
        <v>18</v>
      </c>
      <c r="B436" t="s">
        <v>23</v>
      </c>
      <c r="D436" t="s">
        <v>24</v>
      </c>
      <c r="H436" s="14">
        <v>43915</v>
      </c>
      <c r="I436">
        <v>13</v>
      </c>
      <c r="J436" s="3">
        <v>4144597</v>
      </c>
      <c r="K436">
        <v>54</v>
      </c>
      <c r="L436">
        <v>7</v>
      </c>
      <c r="M436">
        <v>1</v>
      </c>
      <c r="N436">
        <v>1</v>
      </c>
    </row>
    <row r="437" spans="1:14" x14ac:dyDescent="0.35">
      <c r="A437" t="s">
        <v>18</v>
      </c>
      <c r="B437" t="s">
        <v>23</v>
      </c>
      <c r="D437" t="s">
        <v>24</v>
      </c>
      <c r="H437" s="14">
        <v>43916</v>
      </c>
      <c r="I437">
        <v>13</v>
      </c>
      <c r="J437" s="3">
        <v>4144597</v>
      </c>
      <c r="K437">
        <v>67</v>
      </c>
      <c r="L437">
        <v>13</v>
      </c>
      <c r="M437">
        <v>1</v>
      </c>
      <c r="N437">
        <v>0</v>
      </c>
    </row>
    <row r="438" spans="1:14" x14ac:dyDescent="0.35">
      <c r="A438" t="s">
        <v>18</v>
      </c>
      <c r="B438" t="s">
        <v>23</v>
      </c>
      <c r="D438" t="s">
        <v>24</v>
      </c>
      <c r="H438" s="14">
        <v>43917</v>
      </c>
      <c r="I438">
        <v>13</v>
      </c>
      <c r="J438" s="3">
        <v>4144597</v>
      </c>
      <c r="K438">
        <v>81</v>
      </c>
      <c r="L438">
        <v>14</v>
      </c>
      <c r="M438">
        <v>1</v>
      </c>
      <c r="N438">
        <v>0</v>
      </c>
    </row>
    <row r="439" spans="1:14" x14ac:dyDescent="0.35">
      <c r="A439" t="s">
        <v>18</v>
      </c>
      <c r="B439" t="s">
        <v>23</v>
      </c>
      <c r="D439" t="s">
        <v>24</v>
      </c>
      <c r="H439" s="14">
        <v>43918</v>
      </c>
      <c r="I439">
        <v>13</v>
      </c>
      <c r="J439" s="3">
        <v>4144597</v>
      </c>
      <c r="K439">
        <v>111</v>
      </c>
      <c r="L439">
        <v>30</v>
      </c>
      <c r="M439">
        <v>1</v>
      </c>
      <c r="N439">
        <v>0</v>
      </c>
    </row>
    <row r="440" spans="1:14" x14ac:dyDescent="0.35">
      <c r="A440" t="s">
        <v>18</v>
      </c>
      <c r="B440" t="s">
        <v>23</v>
      </c>
      <c r="D440" t="s">
        <v>24</v>
      </c>
      <c r="H440" s="14">
        <v>43919</v>
      </c>
      <c r="I440">
        <v>14</v>
      </c>
      <c r="J440" s="3">
        <v>4144597</v>
      </c>
      <c r="K440">
        <v>140</v>
      </c>
      <c r="L440">
        <v>29</v>
      </c>
      <c r="M440">
        <v>1</v>
      </c>
      <c r="N440">
        <v>0</v>
      </c>
    </row>
    <row r="441" spans="1:14" x14ac:dyDescent="0.35">
      <c r="A441" t="s">
        <v>18</v>
      </c>
      <c r="B441" t="s">
        <v>23</v>
      </c>
      <c r="D441" t="s">
        <v>24</v>
      </c>
      <c r="H441" s="14">
        <v>43920</v>
      </c>
      <c r="I441">
        <v>14</v>
      </c>
      <c r="J441" s="3">
        <v>4144597</v>
      </c>
      <c r="K441">
        <v>151</v>
      </c>
      <c r="L441">
        <v>11</v>
      </c>
      <c r="M441">
        <v>1</v>
      </c>
      <c r="N441">
        <v>0</v>
      </c>
    </row>
    <row r="442" spans="1:14" x14ac:dyDescent="0.35">
      <c r="A442" t="s">
        <v>18</v>
      </c>
      <c r="B442" t="s">
        <v>23</v>
      </c>
      <c r="D442" t="s">
        <v>24</v>
      </c>
      <c r="H442" s="14">
        <v>43921</v>
      </c>
      <c r="I442">
        <v>14</v>
      </c>
      <c r="J442" s="3">
        <v>4144597</v>
      </c>
      <c r="K442">
        <v>175</v>
      </c>
      <c r="L442">
        <v>24</v>
      </c>
      <c r="M442">
        <v>3</v>
      </c>
      <c r="N442">
        <v>2</v>
      </c>
    </row>
    <row r="443" spans="1:14" x14ac:dyDescent="0.35">
      <c r="A443" t="s">
        <v>18</v>
      </c>
      <c r="B443" t="s">
        <v>23</v>
      </c>
      <c r="D443" t="s">
        <v>24</v>
      </c>
      <c r="H443" s="14">
        <v>43922</v>
      </c>
      <c r="I443">
        <v>14</v>
      </c>
      <c r="J443" s="3">
        <v>4144597</v>
      </c>
      <c r="K443">
        <v>200</v>
      </c>
      <c r="L443">
        <v>25</v>
      </c>
      <c r="M443">
        <v>3</v>
      </c>
      <c r="N443">
        <v>0</v>
      </c>
    </row>
    <row r="444" spans="1:14" x14ac:dyDescent="0.35">
      <c r="A444" t="s">
        <v>18</v>
      </c>
      <c r="B444" t="s">
        <v>23</v>
      </c>
      <c r="D444" t="s">
        <v>24</v>
      </c>
      <c r="H444" s="14">
        <v>43923</v>
      </c>
      <c r="I444">
        <v>14</v>
      </c>
      <c r="J444" s="3">
        <v>4144597</v>
      </c>
      <c r="K444">
        <v>229</v>
      </c>
      <c r="L444">
        <v>29</v>
      </c>
      <c r="M444">
        <v>3</v>
      </c>
      <c r="N444">
        <v>0</v>
      </c>
    </row>
    <row r="445" spans="1:14" x14ac:dyDescent="0.35">
      <c r="A445" t="s">
        <v>18</v>
      </c>
      <c r="B445" t="s">
        <v>23</v>
      </c>
      <c r="D445" t="s">
        <v>24</v>
      </c>
      <c r="H445" s="14">
        <v>43924</v>
      </c>
      <c r="I445">
        <v>14</v>
      </c>
      <c r="J445" s="3">
        <v>4144597</v>
      </c>
      <c r="K445">
        <v>260</v>
      </c>
      <c r="L445">
        <v>31</v>
      </c>
      <c r="M445">
        <v>7</v>
      </c>
      <c r="N445">
        <v>4</v>
      </c>
    </row>
    <row r="446" spans="1:14" x14ac:dyDescent="0.35">
      <c r="A446" t="s">
        <v>18</v>
      </c>
      <c r="B446" t="s">
        <v>23</v>
      </c>
      <c r="D446" t="s">
        <v>24</v>
      </c>
      <c r="H446" s="14">
        <v>43925</v>
      </c>
      <c r="I446">
        <v>14</v>
      </c>
      <c r="J446" s="3">
        <v>4144597</v>
      </c>
      <c r="K446">
        <v>311</v>
      </c>
      <c r="L446">
        <v>51</v>
      </c>
      <c r="M446">
        <v>12</v>
      </c>
      <c r="N446">
        <v>5</v>
      </c>
    </row>
    <row r="447" spans="1:14" x14ac:dyDescent="0.35">
      <c r="A447" t="s">
        <v>18</v>
      </c>
      <c r="B447" t="s">
        <v>23</v>
      </c>
      <c r="D447" t="s">
        <v>24</v>
      </c>
      <c r="H447" s="14">
        <v>43926</v>
      </c>
      <c r="I447">
        <v>15</v>
      </c>
      <c r="J447" s="3">
        <v>4144597</v>
      </c>
      <c r="K447">
        <v>417</v>
      </c>
      <c r="L447">
        <v>106</v>
      </c>
      <c r="M447">
        <v>14</v>
      </c>
      <c r="N447">
        <v>2</v>
      </c>
    </row>
    <row r="448" spans="1:14" x14ac:dyDescent="0.35">
      <c r="A448" t="s">
        <v>18</v>
      </c>
      <c r="B448" t="s">
        <v>23</v>
      </c>
      <c r="D448" t="s">
        <v>24</v>
      </c>
      <c r="H448" s="14">
        <v>43927</v>
      </c>
      <c r="I448">
        <v>15</v>
      </c>
      <c r="J448" s="3">
        <v>4144597</v>
      </c>
      <c r="K448">
        <v>532</v>
      </c>
      <c r="L448">
        <v>115</v>
      </c>
      <c r="M448">
        <v>19</v>
      </c>
      <c r="N448">
        <v>5</v>
      </c>
    </row>
    <row r="449" spans="1:14" x14ac:dyDescent="0.35">
      <c r="A449" t="s">
        <v>18</v>
      </c>
      <c r="B449" t="s">
        <v>23</v>
      </c>
      <c r="D449" t="s">
        <v>24</v>
      </c>
      <c r="H449" s="14">
        <v>43928</v>
      </c>
      <c r="I449">
        <v>15</v>
      </c>
      <c r="J449" s="3">
        <v>4144597</v>
      </c>
      <c r="K449">
        <v>636</v>
      </c>
      <c r="L449">
        <v>104</v>
      </c>
      <c r="M449">
        <v>23</v>
      </c>
      <c r="N449">
        <v>4</v>
      </c>
    </row>
    <row r="450" spans="1:14" x14ac:dyDescent="0.35">
      <c r="A450" t="s">
        <v>18</v>
      </c>
      <c r="B450" t="s">
        <v>23</v>
      </c>
      <c r="D450" t="s">
        <v>24</v>
      </c>
      <c r="H450" s="14">
        <v>43929</v>
      </c>
      <c r="I450">
        <v>15</v>
      </c>
      <c r="J450" s="3">
        <v>4144597</v>
      </c>
      <c r="K450">
        <v>804</v>
      </c>
      <c r="L450">
        <v>168</v>
      </c>
      <c r="M450">
        <v>30</v>
      </c>
      <c r="N450">
        <v>7</v>
      </c>
    </row>
    <row r="451" spans="1:14" x14ac:dyDescent="0.35">
      <c r="A451" t="s">
        <v>18</v>
      </c>
      <c r="B451" t="s">
        <v>23</v>
      </c>
      <c r="D451" t="s">
        <v>24</v>
      </c>
      <c r="H451" s="14">
        <v>43930</v>
      </c>
      <c r="I451">
        <v>15</v>
      </c>
      <c r="J451" s="3">
        <v>4144597</v>
      </c>
      <c r="K451">
        <v>899</v>
      </c>
      <c r="L451">
        <v>95</v>
      </c>
      <c r="M451">
        <v>40</v>
      </c>
      <c r="N451">
        <v>10</v>
      </c>
    </row>
    <row r="452" spans="1:14" x14ac:dyDescent="0.35">
      <c r="A452" t="s">
        <v>18</v>
      </c>
      <c r="B452" t="s">
        <v>23</v>
      </c>
      <c r="D452" t="s">
        <v>24</v>
      </c>
      <c r="H452" s="14">
        <v>43931</v>
      </c>
      <c r="I452">
        <v>15</v>
      </c>
      <c r="J452" s="3">
        <v>4144597</v>
      </c>
      <c r="K452">
        <v>981</v>
      </c>
      <c r="L452">
        <v>82</v>
      </c>
      <c r="M452">
        <v>50</v>
      </c>
      <c r="N452">
        <v>10</v>
      </c>
    </row>
    <row r="453" spans="1:14" x14ac:dyDescent="0.35">
      <c r="A453" t="s">
        <v>18</v>
      </c>
      <c r="B453" t="s">
        <v>23</v>
      </c>
      <c r="D453" t="s">
        <v>24</v>
      </c>
      <c r="H453" s="14">
        <v>43932</v>
      </c>
      <c r="I453">
        <v>15</v>
      </c>
      <c r="J453" s="3">
        <v>4144597</v>
      </c>
      <c r="K453">
        <v>1050</v>
      </c>
      <c r="L453">
        <v>69</v>
      </c>
      <c r="M453">
        <v>53</v>
      </c>
      <c r="N453">
        <v>3</v>
      </c>
    </row>
    <row r="454" spans="1:14" x14ac:dyDescent="0.35">
      <c r="A454" t="s">
        <v>18</v>
      </c>
      <c r="B454" t="s">
        <v>23</v>
      </c>
      <c r="D454" t="s">
        <v>24</v>
      </c>
      <c r="H454" s="14">
        <v>43933</v>
      </c>
      <c r="I454">
        <v>16</v>
      </c>
      <c r="J454" s="3">
        <v>4144597</v>
      </c>
      <c r="K454">
        <v>1206</v>
      </c>
      <c r="L454">
        <v>156</v>
      </c>
      <c r="M454">
        <v>62</v>
      </c>
      <c r="N454">
        <v>9</v>
      </c>
    </row>
    <row r="455" spans="1:14" x14ac:dyDescent="0.35">
      <c r="A455" t="s">
        <v>18</v>
      </c>
      <c r="B455" t="s">
        <v>23</v>
      </c>
      <c r="D455" t="s">
        <v>24</v>
      </c>
      <c r="H455" s="14">
        <v>43934</v>
      </c>
      <c r="I455">
        <v>16</v>
      </c>
      <c r="J455" s="3">
        <v>4144597</v>
      </c>
      <c r="K455">
        <v>1275</v>
      </c>
      <c r="L455">
        <v>69</v>
      </c>
      <c r="M455">
        <v>71</v>
      </c>
      <c r="N455">
        <v>9</v>
      </c>
    </row>
    <row r="456" spans="1:14" x14ac:dyDescent="0.35">
      <c r="A456" t="s">
        <v>18</v>
      </c>
      <c r="B456" t="s">
        <v>23</v>
      </c>
      <c r="D456" t="s">
        <v>24</v>
      </c>
      <c r="H456" s="14">
        <v>43935</v>
      </c>
      <c r="I456">
        <v>16</v>
      </c>
      <c r="J456" s="3">
        <v>4144597</v>
      </c>
      <c r="K456">
        <v>1484</v>
      </c>
      <c r="L456">
        <v>209</v>
      </c>
      <c r="M456">
        <v>90</v>
      </c>
      <c r="N456">
        <v>19</v>
      </c>
    </row>
    <row r="457" spans="1:14" x14ac:dyDescent="0.35">
      <c r="A457" t="s">
        <v>18</v>
      </c>
      <c r="B457" t="s">
        <v>23</v>
      </c>
      <c r="D457" t="s">
        <v>24</v>
      </c>
      <c r="H457" s="14">
        <v>43936</v>
      </c>
      <c r="I457">
        <v>16</v>
      </c>
      <c r="J457" s="3">
        <v>4144597</v>
      </c>
      <c r="K457">
        <v>1554</v>
      </c>
      <c r="L457">
        <v>70</v>
      </c>
      <c r="M457">
        <v>106</v>
      </c>
      <c r="N457">
        <v>16</v>
      </c>
    </row>
    <row r="458" spans="1:14" x14ac:dyDescent="0.35">
      <c r="A458" t="s">
        <v>18</v>
      </c>
      <c r="B458" t="s">
        <v>23</v>
      </c>
      <c r="D458" t="s">
        <v>24</v>
      </c>
      <c r="H458" s="14">
        <v>43937</v>
      </c>
      <c r="I458">
        <v>16</v>
      </c>
      <c r="J458" s="3">
        <v>4144597</v>
      </c>
      <c r="K458">
        <v>1719</v>
      </c>
      <c r="L458">
        <v>165</v>
      </c>
      <c r="M458">
        <v>124</v>
      </c>
      <c r="N458">
        <v>18</v>
      </c>
    </row>
    <row r="459" spans="1:14" x14ac:dyDescent="0.35">
      <c r="A459" t="s">
        <v>18</v>
      </c>
      <c r="B459" t="s">
        <v>23</v>
      </c>
      <c r="D459" t="s">
        <v>24</v>
      </c>
      <c r="H459" s="14">
        <v>43938</v>
      </c>
      <c r="I459">
        <v>16</v>
      </c>
      <c r="J459" s="3">
        <v>4144597</v>
      </c>
      <c r="K459">
        <v>1809</v>
      </c>
      <c r="L459">
        <v>90</v>
      </c>
      <c r="M459">
        <v>145</v>
      </c>
      <c r="N459">
        <v>21</v>
      </c>
    </row>
    <row r="460" spans="1:14" x14ac:dyDescent="0.35">
      <c r="A460" t="s">
        <v>18</v>
      </c>
      <c r="B460" t="s">
        <v>23</v>
      </c>
      <c r="D460" t="s">
        <v>24</v>
      </c>
      <c r="H460" s="14">
        <v>43939</v>
      </c>
      <c r="I460">
        <v>16</v>
      </c>
      <c r="J460" s="3">
        <v>4144597</v>
      </c>
      <c r="K460">
        <v>1897</v>
      </c>
      <c r="L460">
        <v>88</v>
      </c>
      <c r="M460">
        <v>161</v>
      </c>
      <c r="N460">
        <v>16</v>
      </c>
    </row>
    <row r="461" spans="1:14" x14ac:dyDescent="0.35">
      <c r="A461" t="s">
        <v>18</v>
      </c>
      <c r="B461" t="s">
        <v>23</v>
      </c>
      <c r="D461" t="s">
        <v>24</v>
      </c>
      <c r="H461" s="14">
        <v>43940</v>
      </c>
      <c r="I461">
        <v>17</v>
      </c>
      <c r="J461" s="3">
        <v>4144597</v>
      </c>
      <c r="K461">
        <v>2044</v>
      </c>
      <c r="L461">
        <v>147</v>
      </c>
      <c r="M461">
        <v>182</v>
      </c>
      <c r="N461">
        <v>21</v>
      </c>
    </row>
    <row r="462" spans="1:14" x14ac:dyDescent="0.35">
      <c r="A462" t="s">
        <v>18</v>
      </c>
      <c r="B462" t="s">
        <v>23</v>
      </c>
      <c r="D462" t="s">
        <v>24</v>
      </c>
      <c r="H462" s="14">
        <v>43941</v>
      </c>
      <c r="I462">
        <v>17</v>
      </c>
      <c r="J462" s="3">
        <v>4144597</v>
      </c>
      <c r="K462">
        <v>2160</v>
      </c>
      <c r="L462">
        <v>116</v>
      </c>
      <c r="M462">
        <v>185</v>
      </c>
      <c r="N462">
        <v>3</v>
      </c>
    </row>
    <row r="463" spans="1:14" x14ac:dyDescent="0.35">
      <c r="A463" t="s">
        <v>18</v>
      </c>
      <c r="B463" t="s">
        <v>23</v>
      </c>
      <c r="D463" t="s">
        <v>24</v>
      </c>
      <c r="H463" s="14">
        <v>43942</v>
      </c>
      <c r="I463">
        <v>17</v>
      </c>
      <c r="J463" s="3">
        <v>4144597</v>
      </c>
      <c r="K463">
        <v>2270</v>
      </c>
      <c r="L463">
        <v>110</v>
      </c>
      <c r="M463">
        <v>193</v>
      </c>
      <c r="N463">
        <v>8</v>
      </c>
    </row>
    <row r="464" spans="1:14" x14ac:dyDescent="0.35">
      <c r="A464" t="s">
        <v>18</v>
      </c>
      <c r="B464" t="s">
        <v>23</v>
      </c>
      <c r="D464" t="s">
        <v>24</v>
      </c>
      <c r="H464" s="14">
        <v>43943</v>
      </c>
      <c r="I464">
        <v>17</v>
      </c>
      <c r="J464" s="3">
        <v>4144597</v>
      </c>
      <c r="K464">
        <v>2479</v>
      </c>
      <c r="L464">
        <v>209</v>
      </c>
      <c r="M464">
        <v>207</v>
      </c>
      <c r="N464">
        <v>14</v>
      </c>
    </row>
    <row r="465" spans="1:14" x14ac:dyDescent="0.35">
      <c r="A465" t="s">
        <v>18</v>
      </c>
      <c r="B465" t="s">
        <v>23</v>
      </c>
      <c r="D465" t="s">
        <v>24</v>
      </c>
      <c r="H465" s="14">
        <v>43944</v>
      </c>
      <c r="I465">
        <v>17</v>
      </c>
      <c r="J465" s="3">
        <v>4144597</v>
      </c>
      <c r="K465">
        <v>2888</v>
      </c>
      <c r="L465">
        <v>409</v>
      </c>
      <c r="M465">
        <v>234</v>
      </c>
      <c r="N465">
        <v>27</v>
      </c>
    </row>
    <row r="466" spans="1:14" x14ac:dyDescent="0.35">
      <c r="A466" t="s">
        <v>18</v>
      </c>
      <c r="B466" t="s">
        <v>23</v>
      </c>
      <c r="D466" t="s">
        <v>24</v>
      </c>
      <c r="H466" s="14">
        <v>43945</v>
      </c>
      <c r="I466">
        <v>17</v>
      </c>
      <c r="J466" s="3">
        <v>4144597</v>
      </c>
      <c r="K466">
        <v>3194</v>
      </c>
      <c r="L466">
        <v>306</v>
      </c>
      <c r="M466">
        <v>255</v>
      </c>
      <c r="N466">
        <v>21</v>
      </c>
    </row>
    <row r="467" spans="1:14" x14ac:dyDescent="0.35">
      <c r="A467" t="s">
        <v>18</v>
      </c>
      <c r="B467" t="s">
        <v>23</v>
      </c>
      <c r="D467" t="s">
        <v>24</v>
      </c>
      <c r="H467" s="14">
        <v>43946</v>
      </c>
      <c r="I467">
        <v>17</v>
      </c>
      <c r="J467" s="3">
        <v>4144597</v>
      </c>
      <c r="K467">
        <v>3635</v>
      </c>
      <c r="L467">
        <v>441</v>
      </c>
      <c r="M467">
        <v>287</v>
      </c>
      <c r="N467">
        <v>32</v>
      </c>
    </row>
    <row r="468" spans="1:14" x14ac:dyDescent="0.35">
      <c r="A468" t="s">
        <v>18</v>
      </c>
      <c r="B468" t="s">
        <v>23</v>
      </c>
      <c r="D468" t="s">
        <v>24</v>
      </c>
      <c r="H468" s="14">
        <v>43947</v>
      </c>
      <c r="I468">
        <v>18</v>
      </c>
      <c r="J468" s="3">
        <v>4144597</v>
      </c>
      <c r="K468">
        <v>3833</v>
      </c>
      <c r="L468">
        <v>198</v>
      </c>
      <c r="M468">
        <v>304</v>
      </c>
      <c r="N468">
        <v>17</v>
      </c>
    </row>
    <row r="469" spans="1:14" x14ac:dyDescent="0.35">
      <c r="A469" t="s">
        <v>18</v>
      </c>
      <c r="B469" t="s">
        <v>23</v>
      </c>
      <c r="D469" t="s">
        <v>24</v>
      </c>
      <c r="H469" s="14">
        <v>43948</v>
      </c>
      <c r="I469">
        <v>18</v>
      </c>
      <c r="J469" s="3">
        <v>4144597</v>
      </c>
      <c r="K469">
        <v>3928</v>
      </c>
      <c r="L469">
        <v>95</v>
      </c>
      <c r="M469">
        <v>320</v>
      </c>
      <c r="N469">
        <v>16</v>
      </c>
    </row>
    <row r="470" spans="1:14" x14ac:dyDescent="0.35">
      <c r="A470" t="s">
        <v>18</v>
      </c>
      <c r="B470" t="s">
        <v>23</v>
      </c>
      <c r="D470" t="s">
        <v>24</v>
      </c>
      <c r="H470" s="14">
        <v>43949</v>
      </c>
      <c r="I470">
        <v>18</v>
      </c>
      <c r="J470" s="3">
        <v>4144597</v>
      </c>
      <c r="K470">
        <v>4337</v>
      </c>
      <c r="L470">
        <v>409</v>
      </c>
      <c r="M470">
        <v>351</v>
      </c>
      <c r="N470">
        <v>31</v>
      </c>
    </row>
    <row r="471" spans="1:14" x14ac:dyDescent="0.35">
      <c r="A471" t="s">
        <v>18</v>
      </c>
      <c r="B471" t="s">
        <v>23</v>
      </c>
      <c r="D471" t="s">
        <v>24</v>
      </c>
      <c r="H471" s="14">
        <v>43950</v>
      </c>
      <c r="I471">
        <v>18</v>
      </c>
      <c r="J471" s="3">
        <v>4144597</v>
      </c>
      <c r="K471">
        <v>4801</v>
      </c>
      <c r="L471">
        <v>464</v>
      </c>
      <c r="M471">
        <v>380</v>
      </c>
      <c r="N471">
        <v>29</v>
      </c>
    </row>
    <row r="472" spans="1:14" x14ac:dyDescent="0.35">
      <c r="A472" t="s">
        <v>18</v>
      </c>
      <c r="B472" t="s">
        <v>23</v>
      </c>
      <c r="D472" t="s">
        <v>24</v>
      </c>
      <c r="H472" s="14">
        <v>43951</v>
      </c>
      <c r="I472">
        <v>18</v>
      </c>
      <c r="J472" s="3">
        <v>4144597</v>
      </c>
      <c r="K472">
        <v>5254</v>
      </c>
      <c r="L472">
        <v>453</v>
      </c>
      <c r="M472">
        <v>425</v>
      </c>
      <c r="N472">
        <v>45</v>
      </c>
    </row>
    <row r="473" spans="1:14" x14ac:dyDescent="0.35">
      <c r="A473" t="s">
        <v>18</v>
      </c>
      <c r="B473" t="s">
        <v>23</v>
      </c>
      <c r="D473" t="s">
        <v>24</v>
      </c>
      <c r="H473" s="14">
        <v>43952</v>
      </c>
      <c r="I473">
        <v>18</v>
      </c>
      <c r="J473" s="3">
        <v>4144597</v>
      </c>
      <c r="K473">
        <v>5723</v>
      </c>
      <c r="L473">
        <v>469</v>
      </c>
      <c r="M473">
        <v>476</v>
      </c>
      <c r="N473">
        <v>51</v>
      </c>
    </row>
    <row r="474" spans="1:14" x14ac:dyDescent="0.35">
      <c r="A474" t="s">
        <v>18</v>
      </c>
      <c r="B474" t="s">
        <v>23</v>
      </c>
      <c r="D474" t="s">
        <v>24</v>
      </c>
      <c r="H474" s="14">
        <v>43953</v>
      </c>
      <c r="I474">
        <v>18</v>
      </c>
      <c r="J474" s="3">
        <v>4144597</v>
      </c>
      <c r="K474">
        <v>6062</v>
      </c>
      <c r="L474">
        <v>339</v>
      </c>
      <c r="M474">
        <v>501</v>
      </c>
      <c r="N474">
        <v>25</v>
      </c>
    </row>
    <row r="475" spans="1:14" x14ac:dyDescent="0.35">
      <c r="A475" t="s">
        <v>18</v>
      </c>
      <c r="B475" t="s">
        <v>23</v>
      </c>
      <c r="D475" t="s">
        <v>24</v>
      </c>
      <c r="H475" s="14">
        <v>43954</v>
      </c>
      <c r="I475">
        <v>19</v>
      </c>
      <c r="J475" s="3">
        <v>4144597</v>
      </c>
      <c r="K475">
        <v>6683</v>
      </c>
      <c r="L475">
        <v>621</v>
      </c>
      <c r="M475">
        <v>548</v>
      </c>
      <c r="N475">
        <v>47</v>
      </c>
    </row>
    <row r="476" spans="1:14" x14ac:dyDescent="0.35">
      <c r="A476" t="s">
        <v>18</v>
      </c>
      <c r="B476" t="s">
        <v>23</v>
      </c>
      <c r="D476" t="s">
        <v>24</v>
      </c>
      <c r="H476" s="14">
        <v>43955</v>
      </c>
      <c r="I476">
        <v>19</v>
      </c>
      <c r="J476" s="3">
        <v>4144597</v>
      </c>
      <c r="K476">
        <v>7242</v>
      </c>
      <c r="L476">
        <v>559</v>
      </c>
      <c r="M476">
        <v>584</v>
      </c>
      <c r="N476">
        <v>36</v>
      </c>
    </row>
    <row r="477" spans="1:14" x14ac:dyDescent="0.35">
      <c r="A477" t="s">
        <v>18</v>
      </c>
      <c r="B477" t="s">
        <v>23</v>
      </c>
      <c r="D477" t="s">
        <v>24</v>
      </c>
      <c r="H477" s="14">
        <v>43956</v>
      </c>
      <c r="I477">
        <v>19</v>
      </c>
      <c r="J477" s="3">
        <v>4144597</v>
      </c>
      <c r="K477">
        <v>8109</v>
      </c>
      <c r="L477">
        <v>867</v>
      </c>
      <c r="M477">
        <v>649</v>
      </c>
      <c r="N477">
        <v>65</v>
      </c>
    </row>
    <row r="478" spans="1:14" x14ac:dyDescent="0.35">
      <c r="A478" t="s">
        <v>18</v>
      </c>
      <c r="B478" t="s">
        <v>23</v>
      </c>
      <c r="D478" t="s">
        <v>24</v>
      </c>
      <c r="H478" s="14">
        <v>43957</v>
      </c>
      <c r="I478">
        <v>19</v>
      </c>
      <c r="J478" s="3">
        <v>4144597</v>
      </c>
      <c r="K478">
        <v>9243</v>
      </c>
      <c r="L478">
        <v>1134</v>
      </c>
      <c r="M478">
        <v>751</v>
      </c>
      <c r="N478">
        <v>102</v>
      </c>
    </row>
    <row r="479" spans="1:14" x14ac:dyDescent="0.35">
      <c r="A479" t="s">
        <v>18</v>
      </c>
      <c r="B479" t="s">
        <v>23</v>
      </c>
      <c r="D479" t="s">
        <v>24</v>
      </c>
      <c r="H479" s="14">
        <v>43958</v>
      </c>
      <c r="I479">
        <v>19</v>
      </c>
      <c r="J479" s="3">
        <v>4144597</v>
      </c>
      <c r="K479">
        <v>10099</v>
      </c>
      <c r="L479">
        <v>856</v>
      </c>
      <c r="M479">
        <v>806</v>
      </c>
      <c r="N479">
        <v>55</v>
      </c>
    </row>
    <row r="480" spans="1:14" x14ac:dyDescent="0.35">
      <c r="A480" t="s">
        <v>18</v>
      </c>
      <c r="B480" t="s">
        <v>23</v>
      </c>
      <c r="D480" t="s">
        <v>24</v>
      </c>
      <c r="H480" s="14">
        <v>43959</v>
      </c>
      <c r="I480">
        <v>19</v>
      </c>
      <c r="J480" s="3">
        <v>4144597</v>
      </c>
      <c r="K480">
        <v>10727</v>
      </c>
      <c r="L480">
        <v>628</v>
      </c>
      <c r="M480">
        <v>874</v>
      </c>
      <c r="N480">
        <v>68</v>
      </c>
    </row>
    <row r="481" spans="1:14" x14ac:dyDescent="0.35">
      <c r="A481" t="s">
        <v>18</v>
      </c>
      <c r="B481" t="s">
        <v>23</v>
      </c>
      <c r="D481" t="s">
        <v>24</v>
      </c>
      <c r="H481" s="14">
        <v>43960</v>
      </c>
      <c r="I481">
        <v>19</v>
      </c>
      <c r="J481" s="3">
        <v>4144597</v>
      </c>
      <c r="K481">
        <v>11925</v>
      </c>
      <c r="L481">
        <v>1198</v>
      </c>
      <c r="M481">
        <v>962</v>
      </c>
      <c r="N481">
        <v>88</v>
      </c>
    </row>
    <row r="482" spans="1:14" x14ac:dyDescent="0.35">
      <c r="A482" t="s">
        <v>18</v>
      </c>
      <c r="B482" t="s">
        <v>23</v>
      </c>
      <c r="D482" t="s">
        <v>24</v>
      </c>
      <c r="H482" s="14">
        <v>43961</v>
      </c>
      <c r="I482">
        <v>20</v>
      </c>
      <c r="J482" s="3">
        <v>4144597</v>
      </c>
      <c r="K482">
        <v>12599</v>
      </c>
      <c r="L482">
        <v>674</v>
      </c>
      <c r="M482">
        <v>1004</v>
      </c>
      <c r="N482">
        <v>42</v>
      </c>
    </row>
    <row r="483" spans="1:14" x14ac:dyDescent="0.35">
      <c r="A483" t="s">
        <v>18</v>
      </c>
      <c r="B483" t="s">
        <v>23</v>
      </c>
      <c r="D483" t="s">
        <v>24</v>
      </c>
      <c r="H483" s="14">
        <v>43962</v>
      </c>
      <c r="I483">
        <v>20</v>
      </c>
      <c r="J483" s="3">
        <v>4144597</v>
      </c>
      <c r="K483">
        <v>12919</v>
      </c>
      <c r="L483">
        <v>320</v>
      </c>
      <c r="M483">
        <v>1035</v>
      </c>
      <c r="N483">
        <v>31</v>
      </c>
    </row>
    <row r="484" spans="1:14" x14ac:dyDescent="0.35">
      <c r="A484" t="s">
        <v>18</v>
      </c>
      <c r="B484" t="s">
        <v>23</v>
      </c>
      <c r="D484" t="s">
        <v>24</v>
      </c>
      <c r="H484" s="14">
        <v>43963</v>
      </c>
      <c r="I484">
        <v>20</v>
      </c>
      <c r="J484" s="3">
        <v>4144597</v>
      </c>
      <c r="K484">
        <v>14168</v>
      </c>
      <c r="L484">
        <v>1249</v>
      </c>
      <c r="M484">
        <v>1098</v>
      </c>
      <c r="N484">
        <v>63</v>
      </c>
    </row>
    <row r="485" spans="1:14" x14ac:dyDescent="0.35">
      <c r="A485" t="s">
        <v>18</v>
      </c>
      <c r="B485" t="s">
        <v>23</v>
      </c>
      <c r="D485" t="s">
        <v>24</v>
      </c>
      <c r="H485" s="14">
        <v>43964</v>
      </c>
      <c r="I485">
        <v>20</v>
      </c>
      <c r="J485" s="3">
        <v>4144597</v>
      </c>
      <c r="K485">
        <v>15816</v>
      </c>
      <c r="L485">
        <v>1648</v>
      </c>
      <c r="M485">
        <v>1160</v>
      </c>
      <c r="N485">
        <v>62</v>
      </c>
    </row>
    <row r="486" spans="1:14" x14ac:dyDescent="0.35">
      <c r="A486" t="s">
        <v>18</v>
      </c>
      <c r="B486" t="s">
        <v>23</v>
      </c>
      <c r="D486" t="s">
        <v>24</v>
      </c>
      <c r="H486" s="14">
        <v>43965</v>
      </c>
      <c r="I486">
        <v>20</v>
      </c>
      <c r="J486" s="3">
        <v>4144597</v>
      </c>
      <c r="K486">
        <v>17181</v>
      </c>
      <c r="L486">
        <v>1365</v>
      </c>
      <c r="M486">
        <v>1235</v>
      </c>
      <c r="N486">
        <v>75</v>
      </c>
    </row>
    <row r="487" spans="1:14" x14ac:dyDescent="0.35">
      <c r="A487" t="s">
        <v>18</v>
      </c>
      <c r="B487" t="s">
        <v>23</v>
      </c>
      <c r="D487" t="s">
        <v>24</v>
      </c>
      <c r="H487" s="14">
        <v>43966</v>
      </c>
      <c r="I487">
        <v>20</v>
      </c>
      <c r="J487" s="3">
        <v>4144597</v>
      </c>
      <c r="K487">
        <v>18392</v>
      </c>
      <c r="L487">
        <v>1211</v>
      </c>
      <c r="M487">
        <v>1331</v>
      </c>
      <c r="N487">
        <v>96</v>
      </c>
    </row>
    <row r="488" spans="1:14" x14ac:dyDescent="0.35">
      <c r="A488" t="s">
        <v>18</v>
      </c>
      <c r="B488" t="s">
        <v>23</v>
      </c>
      <c r="D488" t="s">
        <v>24</v>
      </c>
      <c r="H488" s="14">
        <v>43967</v>
      </c>
      <c r="I488">
        <v>20</v>
      </c>
      <c r="J488" s="3">
        <v>4144597</v>
      </c>
      <c r="K488">
        <v>19677</v>
      </c>
      <c r="L488">
        <v>1285</v>
      </c>
      <c r="M488">
        <v>1375</v>
      </c>
      <c r="N488">
        <v>44</v>
      </c>
    </row>
    <row r="489" spans="1:14" x14ac:dyDescent="0.35">
      <c r="A489" t="s">
        <v>18</v>
      </c>
      <c r="B489" t="s">
        <v>23</v>
      </c>
      <c r="D489" t="s">
        <v>24</v>
      </c>
      <c r="H489" s="14">
        <v>43968</v>
      </c>
      <c r="I489">
        <v>21</v>
      </c>
      <c r="J489" s="3">
        <v>4144597</v>
      </c>
      <c r="K489">
        <v>20328</v>
      </c>
      <c r="L489">
        <v>651</v>
      </c>
      <c r="M489">
        <v>1413</v>
      </c>
      <c r="N489">
        <v>38</v>
      </c>
    </row>
    <row r="490" spans="1:14" x14ac:dyDescent="0.35">
      <c r="A490" t="s">
        <v>18</v>
      </c>
      <c r="B490" t="s">
        <v>23</v>
      </c>
      <c r="D490" t="s">
        <v>24</v>
      </c>
      <c r="H490" s="14">
        <v>43969</v>
      </c>
      <c r="I490">
        <v>21</v>
      </c>
      <c r="J490" s="3">
        <v>4144597</v>
      </c>
      <c r="K490">
        <v>20913</v>
      </c>
      <c r="L490">
        <v>585</v>
      </c>
      <c r="M490">
        <v>1433</v>
      </c>
      <c r="N490">
        <v>20</v>
      </c>
    </row>
    <row r="491" spans="1:14" x14ac:dyDescent="0.35">
      <c r="A491" t="s">
        <v>18</v>
      </c>
      <c r="B491" t="s">
        <v>23</v>
      </c>
      <c r="D491" t="s">
        <v>24</v>
      </c>
      <c r="H491" s="14">
        <v>43970</v>
      </c>
      <c r="I491">
        <v>21</v>
      </c>
      <c r="J491" s="3">
        <v>4144597</v>
      </c>
      <c r="K491">
        <v>22132</v>
      </c>
      <c r="L491">
        <v>1219</v>
      </c>
      <c r="M491">
        <v>1491</v>
      </c>
      <c r="N491">
        <v>58</v>
      </c>
    </row>
    <row r="492" spans="1:14" x14ac:dyDescent="0.35">
      <c r="A492" t="s">
        <v>18</v>
      </c>
      <c r="B492" t="s">
        <v>23</v>
      </c>
      <c r="D492" t="s">
        <v>24</v>
      </c>
      <c r="H492" s="14">
        <v>43971</v>
      </c>
      <c r="I492">
        <v>21</v>
      </c>
      <c r="J492" s="3">
        <v>4144597</v>
      </c>
      <c r="K492">
        <v>23704</v>
      </c>
      <c r="L492">
        <v>1572</v>
      </c>
      <c r="M492">
        <v>1561</v>
      </c>
      <c r="N492">
        <v>70</v>
      </c>
    </row>
    <row r="493" spans="1:14" x14ac:dyDescent="0.35">
      <c r="A493" t="s">
        <v>18</v>
      </c>
      <c r="B493" t="s">
        <v>23</v>
      </c>
      <c r="D493" t="s">
        <v>24</v>
      </c>
      <c r="H493" s="14">
        <v>43972</v>
      </c>
      <c r="I493">
        <v>21</v>
      </c>
      <c r="J493" s="3">
        <v>4144597</v>
      </c>
      <c r="K493">
        <v>25367</v>
      </c>
      <c r="L493">
        <v>1663</v>
      </c>
      <c r="M493">
        <v>1620</v>
      </c>
      <c r="N493">
        <v>59</v>
      </c>
    </row>
    <row r="494" spans="1:14" x14ac:dyDescent="0.35">
      <c r="A494" t="s">
        <v>18</v>
      </c>
      <c r="B494" t="s">
        <v>23</v>
      </c>
      <c r="D494" t="s">
        <v>24</v>
      </c>
      <c r="H494" s="14">
        <v>43973</v>
      </c>
      <c r="I494">
        <v>21</v>
      </c>
      <c r="J494" s="3">
        <v>4144597</v>
      </c>
      <c r="K494">
        <v>27038</v>
      </c>
      <c r="L494">
        <v>1671</v>
      </c>
      <c r="M494">
        <v>1669</v>
      </c>
      <c r="N494">
        <v>49</v>
      </c>
    </row>
    <row r="495" spans="1:14" x14ac:dyDescent="0.35">
      <c r="A495" t="s">
        <v>18</v>
      </c>
      <c r="B495" t="s">
        <v>23</v>
      </c>
      <c r="D495" t="s">
        <v>24</v>
      </c>
      <c r="H495" s="14">
        <v>43974</v>
      </c>
      <c r="I495">
        <v>21</v>
      </c>
      <c r="J495" s="3">
        <v>4144597</v>
      </c>
      <c r="K495">
        <v>28802</v>
      </c>
      <c r="L495">
        <v>1764</v>
      </c>
      <c r="M495">
        <v>1744</v>
      </c>
      <c r="N495">
        <v>75</v>
      </c>
    </row>
    <row r="496" spans="1:14" x14ac:dyDescent="0.35">
      <c r="A496" t="s">
        <v>18</v>
      </c>
      <c r="B496" t="s">
        <v>23</v>
      </c>
      <c r="D496" t="s">
        <v>24</v>
      </c>
      <c r="H496" s="14">
        <v>43975</v>
      </c>
      <c r="I496">
        <v>22</v>
      </c>
      <c r="J496" s="3">
        <v>4144597</v>
      </c>
      <c r="K496">
        <v>29867</v>
      </c>
      <c r="L496">
        <v>1065</v>
      </c>
      <c r="M496">
        <v>1758</v>
      </c>
      <c r="N496">
        <v>14</v>
      </c>
    </row>
    <row r="497" spans="1:14" x14ac:dyDescent="0.35">
      <c r="A497" t="s">
        <v>18</v>
      </c>
      <c r="B497" t="s">
        <v>23</v>
      </c>
      <c r="D497" t="s">
        <v>24</v>
      </c>
      <c r="H497" s="14">
        <v>43976</v>
      </c>
      <c r="I497">
        <v>22</v>
      </c>
      <c r="J497" s="3">
        <v>4144597</v>
      </c>
      <c r="K497">
        <v>30282</v>
      </c>
      <c r="L497">
        <v>415</v>
      </c>
      <c r="M497">
        <v>1781</v>
      </c>
      <c r="N497">
        <v>23</v>
      </c>
    </row>
    <row r="498" spans="1:14" x14ac:dyDescent="0.35">
      <c r="A498" t="s">
        <v>18</v>
      </c>
      <c r="B498" t="s">
        <v>23</v>
      </c>
      <c r="D498" t="s">
        <v>24</v>
      </c>
      <c r="H498" s="14">
        <v>43977</v>
      </c>
      <c r="I498">
        <v>22</v>
      </c>
      <c r="J498" s="3">
        <v>4144597</v>
      </c>
      <c r="K498">
        <v>31949</v>
      </c>
      <c r="L498">
        <v>1667</v>
      </c>
      <c r="M498">
        <v>1852</v>
      </c>
      <c r="N498">
        <v>71</v>
      </c>
    </row>
    <row r="499" spans="1:14" x14ac:dyDescent="0.35">
      <c r="A499" t="s">
        <v>18</v>
      </c>
      <c r="B499" t="s">
        <v>23</v>
      </c>
      <c r="D499" t="s">
        <v>24</v>
      </c>
      <c r="H499" s="14">
        <v>43978</v>
      </c>
      <c r="I499">
        <v>22</v>
      </c>
      <c r="J499" s="3">
        <v>4144597</v>
      </c>
      <c r="K499">
        <v>33508</v>
      </c>
      <c r="L499">
        <v>1559</v>
      </c>
      <c r="M499">
        <v>1891</v>
      </c>
      <c r="N499">
        <v>39</v>
      </c>
    </row>
    <row r="500" spans="1:14" x14ac:dyDescent="0.35">
      <c r="A500" t="s">
        <v>18</v>
      </c>
      <c r="B500" t="s">
        <v>23</v>
      </c>
      <c r="D500" t="s">
        <v>24</v>
      </c>
      <c r="H500" s="14">
        <v>43979</v>
      </c>
      <c r="I500">
        <v>22</v>
      </c>
      <c r="J500" s="3">
        <v>4144597</v>
      </c>
      <c r="K500">
        <v>36146</v>
      </c>
      <c r="L500">
        <v>2638</v>
      </c>
      <c r="M500">
        <v>1964</v>
      </c>
      <c r="N500">
        <v>73</v>
      </c>
    </row>
    <row r="501" spans="1:14" x14ac:dyDescent="0.35">
      <c r="A501" t="s">
        <v>18</v>
      </c>
      <c r="B501" t="s">
        <v>23</v>
      </c>
      <c r="D501" t="s">
        <v>24</v>
      </c>
      <c r="H501" s="14">
        <v>43980</v>
      </c>
      <c r="I501">
        <v>22</v>
      </c>
      <c r="J501" s="3">
        <v>4144597</v>
      </c>
      <c r="K501">
        <v>38909</v>
      </c>
      <c r="L501">
        <v>2763</v>
      </c>
      <c r="M501">
        <v>2011</v>
      </c>
      <c r="N501">
        <v>47</v>
      </c>
    </row>
    <row r="502" spans="1:14" x14ac:dyDescent="0.35">
      <c r="A502" t="s">
        <v>18</v>
      </c>
      <c r="B502" t="s">
        <v>23</v>
      </c>
      <c r="D502" t="s">
        <v>24</v>
      </c>
      <c r="H502" s="14">
        <v>43981</v>
      </c>
      <c r="I502">
        <v>22</v>
      </c>
      <c r="J502" s="3">
        <v>4144597</v>
      </c>
      <c r="K502">
        <v>40560</v>
      </c>
      <c r="L502">
        <v>1651</v>
      </c>
      <c r="M502">
        <v>2047</v>
      </c>
      <c r="N502">
        <v>36</v>
      </c>
    </row>
    <row r="503" spans="1:14" x14ac:dyDescent="0.35">
      <c r="A503" t="s">
        <v>18</v>
      </c>
      <c r="B503" t="s">
        <v>23</v>
      </c>
      <c r="D503" t="s">
        <v>24</v>
      </c>
      <c r="H503" s="14">
        <v>43982</v>
      </c>
      <c r="I503">
        <v>23</v>
      </c>
      <c r="J503" s="3">
        <v>4144597</v>
      </c>
      <c r="K503">
        <v>41378</v>
      </c>
      <c r="L503">
        <v>818</v>
      </c>
      <c r="M503">
        <v>2052</v>
      </c>
      <c r="N503">
        <v>5</v>
      </c>
    </row>
    <row r="504" spans="1:14" x14ac:dyDescent="0.35">
      <c r="A504" t="s">
        <v>18</v>
      </c>
      <c r="B504" t="s">
        <v>23</v>
      </c>
      <c r="D504" t="s">
        <v>24</v>
      </c>
      <c r="H504" s="14">
        <v>43983</v>
      </c>
      <c r="I504">
        <v>23</v>
      </c>
      <c r="J504" s="3">
        <v>4144597</v>
      </c>
      <c r="K504">
        <v>41774</v>
      </c>
      <c r="L504">
        <v>396</v>
      </c>
      <c r="M504">
        <v>2071</v>
      </c>
      <c r="N504">
        <v>19</v>
      </c>
    </row>
    <row r="505" spans="1:14" x14ac:dyDescent="0.35">
      <c r="A505" t="s">
        <v>18</v>
      </c>
      <c r="B505" t="s">
        <v>23</v>
      </c>
      <c r="D505" t="s">
        <v>24</v>
      </c>
      <c r="H505" s="14">
        <v>43984</v>
      </c>
      <c r="I505">
        <v>23</v>
      </c>
      <c r="J505" s="3">
        <v>4144597</v>
      </c>
      <c r="K505">
        <v>43195</v>
      </c>
      <c r="L505">
        <v>1421</v>
      </c>
      <c r="M505">
        <v>2102</v>
      </c>
      <c r="N505">
        <v>31</v>
      </c>
    </row>
    <row r="506" spans="1:14" x14ac:dyDescent="0.35">
      <c r="A506" t="s">
        <v>18</v>
      </c>
      <c r="B506" t="s">
        <v>23</v>
      </c>
      <c r="D506" t="s">
        <v>24</v>
      </c>
      <c r="H506" s="14">
        <v>43985</v>
      </c>
      <c r="I506">
        <v>23</v>
      </c>
      <c r="J506" s="3">
        <v>4144597</v>
      </c>
      <c r="K506">
        <v>44347</v>
      </c>
      <c r="L506">
        <v>1152</v>
      </c>
      <c r="M506">
        <v>2138</v>
      </c>
      <c r="N506">
        <v>36</v>
      </c>
    </row>
    <row r="507" spans="1:14" x14ac:dyDescent="0.35">
      <c r="A507" t="s">
        <v>18</v>
      </c>
      <c r="B507" t="s">
        <v>23</v>
      </c>
      <c r="D507" t="s">
        <v>24</v>
      </c>
      <c r="H507" s="14">
        <v>43986</v>
      </c>
      <c r="I507">
        <v>23</v>
      </c>
      <c r="J507" s="3">
        <v>4144597</v>
      </c>
      <c r="K507">
        <v>46473</v>
      </c>
      <c r="L507">
        <v>2126</v>
      </c>
      <c r="M507">
        <v>2183</v>
      </c>
      <c r="N507">
        <v>45</v>
      </c>
    </row>
    <row r="508" spans="1:14" x14ac:dyDescent="0.35">
      <c r="A508" t="s">
        <v>18</v>
      </c>
      <c r="B508" t="s">
        <v>23</v>
      </c>
      <c r="D508" t="s">
        <v>24</v>
      </c>
      <c r="H508" s="14">
        <v>43987</v>
      </c>
      <c r="I508">
        <v>23</v>
      </c>
      <c r="J508" s="3">
        <v>4144597</v>
      </c>
      <c r="K508">
        <v>47666</v>
      </c>
      <c r="L508">
        <v>1193</v>
      </c>
      <c r="M508">
        <v>2199</v>
      </c>
      <c r="N508">
        <v>16</v>
      </c>
    </row>
    <row r="509" spans="1:14" x14ac:dyDescent="0.35">
      <c r="A509" t="s">
        <v>18</v>
      </c>
      <c r="B509" t="s">
        <v>23</v>
      </c>
      <c r="D509" t="s">
        <v>24</v>
      </c>
      <c r="H509" s="14">
        <v>43988</v>
      </c>
      <c r="I509">
        <v>23</v>
      </c>
      <c r="J509" s="3">
        <v>4144597</v>
      </c>
      <c r="K509">
        <v>48785</v>
      </c>
      <c r="L509">
        <v>1119</v>
      </c>
      <c r="M509">
        <v>2232</v>
      </c>
      <c r="N509">
        <v>33</v>
      </c>
    </row>
    <row r="510" spans="1:14" x14ac:dyDescent="0.35">
      <c r="A510" t="s">
        <v>18</v>
      </c>
      <c r="B510" t="s">
        <v>23</v>
      </c>
      <c r="D510" t="s">
        <v>24</v>
      </c>
      <c r="H510" s="14">
        <v>43989</v>
      </c>
      <c r="I510">
        <v>24</v>
      </c>
      <c r="J510" s="3">
        <v>4144597</v>
      </c>
      <c r="K510">
        <v>49269</v>
      </c>
      <c r="L510">
        <v>484</v>
      </c>
      <c r="M510">
        <v>2250</v>
      </c>
      <c r="N510">
        <v>18</v>
      </c>
    </row>
    <row r="511" spans="1:14" x14ac:dyDescent="0.35">
      <c r="A511" t="s">
        <v>18</v>
      </c>
      <c r="B511" t="s">
        <v>23</v>
      </c>
      <c r="D511" t="s">
        <v>24</v>
      </c>
      <c r="H511" s="14">
        <v>43990</v>
      </c>
      <c r="I511">
        <v>24</v>
      </c>
      <c r="J511" s="3">
        <v>4144597</v>
      </c>
      <c r="K511">
        <v>49811</v>
      </c>
      <c r="L511">
        <v>542</v>
      </c>
      <c r="M511">
        <v>2271</v>
      </c>
      <c r="N511">
        <v>21</v>
      </c>
    </row>
    <row r="512" spans="1:14" x14ac:dyDescent="0.35">
      <c r="A512" t="s">
        <v>18</v>
      </c>
      <c r="B512" t="s">
        <v>23</v>
      </c>
      <c r="D512" t="s">
        <v>24</v>
      </c>
      <c r="H512" s="14">
        <v>43991</v>
      </c>
      <c r="I512">
        <v>24</v>
      </c>
      <c r="J512" s="3">
        <v>4144597</v>
      </c>
      <c r="K512">
        <v>51234</v>
      </c>
      <c r="L512">
        <v>1423</v>
      </c>
      <c r="M512">
        <v>2315</v>
      </c>
      <c r="N512">
        <v>44</v>
      </c>
    </row>
    <row r="513" spans="1:14" x14ac:dyDescent="0.35">
      <c r="A513" t="s">
        <v>18</v>
      </c>
      <c r="B513" t="s">
        <v>23</v>
      </c>
      <c r="D513" t="s">
        <v>24</v>
      </c>
      <c r="H513" s="14">
        <v>43992</v>
      </c>
      <c r="I513">
        <v>24</v>
      </c>
      <c r="J513" s="3">
        <v>4144597</v>
      </c>
      <c r="K513">
        <v>52849</v>
      </c>
      <c r="L513">
        <v>1615</v>
      </c>
      <c r="M513">
        <v>2363</v>
      </c>
      <c r="N513">
        <v>48</v>
      </c>
    </row>
    <row r="514" spans="1:14" x14ac:dyDescent="0.35">
      <c r="A514" t="s">
        <v>18</v>
      </c>
      <c r="B514" t="s">
        <v>23</v>
      </c>
      <c r="D514" t="s">
        <v>24</v>
      </c>
      <c r="H514" s="14">
        <v>43993</v>
      </c>
      <c r="I514">
        <v>24</v>
      </c>
      <c r="J514" s="3">
        <v>4144597</v>
      </c>
      <c r="K514">
        <v>53989</v>
      </c>
      <c r="L514">
        <v>1140</v>
      </c>
      <c r="M514">
        <v>2400</v>
      </c>
      <c r="N514">
        <v>37</v>
      </c>
    </row>
    <row r="515" spans="1:14" x14ac:dyDescent="0.35">
      <c r="A515" t="s">
        <v>18</v>
      </c>
      <c r="B515" t="s">
        <v>23</v>
      </c>
      <c r="D515" t="s">
        <v>24</v>
      </c>
      <c r="H515" s="14">
        <v>43994</v>
      </c>
      <c r="I515">
        <v>24</v>
      </c>
      <c r="J515" s="3">
        <v>4144597</v>
      </c>
      <c r="K515">
        <v>55111</v>
      </c>
      <c r="L515">
        <v>1122</v>
      </c>
      <c r="M515">
        <v>2429</v>
      </c>
      <c r="N515">
        <v>29</v>
      </c>
    </row>
    <row r="516" spans="1:14" x14ac:dyDescent="0.35">
      <c r="A516" t="s">
        <v>18</v>
      </c>
      <c r="B516" t="s">
        <v>23</v>
      </c>
      <c r="D516" t="s">
        <v>24</v>
      </c>
      <c r="H516" s="14">
        <v>43995</v>
      </c>
      <c r="I516">
        <v>24</v>
      </c>
      <c r="J516" s="3">
        <v>4144597</v>
      </c>
      <c r="K516">
        <v>56026</v>
      </c>
      <c r="L516">
        <v>915</v>
      </c>
      <c r="M516">
        <v>2465</v>
      </c>
      <c r="N516">
        <v>36</v>
      </c>
    </row>
    <row r="517" spans="1:14" x14ac:dyDescent="0.35">
      <c r="A517" t="s">
        <v>18</v>
      </c>
      <c r="B517" t="s">
        <v>23</v>
      </c>
      <c r="D517" t="s">
        <v>24</v>
      </c>
      <c r="H517" s="14">
        <v>43996</v>
      </c>
      <c r="I517">
        <v>25</v>
      </c>
      <c r="J517" s="3">
        <v>4144597</v>
      </c>
      <c r="K517">
        <v>56506</v>
      </c>
      <c r="L517">
        <v>480</v>
      </c>
      <c r="M517">
        <v>2492</v>
      </c>
      <c r="N517">
        <v>27</v>
      </c>
    </row>
    <row r="518" spans="1:14" x14ac:dyDescent="0.35">
      <c r="A518" t="s">
        <v>18</v>
      </c>
      <c r="B518" t="s">
        <v>23</v>
      </c>
      <c r="D518" t="s">
        <v>24</v>
      </c>
      <c r="H518" s="14">
        <v>43997</v>
      </c>
      <c r="I518">
        <v>25</v>
      </c>
      <c r="J518" s="3">
        <v>4144597</v>
      </c>
      <c r="K518">
        <v>56777</v>
      </c>
      <c r="L518">
        <v>271</v>
      </c>
      <c r="M518">
        <v>2512</v>
      </c>
      <c r="N518">
        <v>20</v>
      </c>
    </row>
    <row r="519" spans="1:14" x14ac:dyDescent="0.35">
      <c r="A519" t="s">
        <v>18</v>
      </c>
      <c r="B519" t="s">
        <v>23</v>
      </c>
      <c r="D519" t="s">
        <v>24</v>
      </c>
      <c r="H519" s="14">
        <v>43998</v>
      </c>
      <c r="I519">
        <v>25</v>
      </c>
      <c r="J519" s="3">
        <v>4144597</v>
      </c>
      <c r="K519">
        <v>58018</v>
      </c>
      <c r="L519">
        <v>1241</v>
      </c>
      <c r="M519">
        <v>2549</v>
      </c>
      <c r="N519">
        <v>37</v>
      </c>
    </row>
    <row r="520" spans="1:14" x14ac:dyDescent="0.35">
      <c r="A520" t="s">
        <v>18</v>
      </c>
      <c r="B520" t="s">
        <v>23</v>
      </c>
      <c r="D520" t="s">
        <v>24</v>
      </c>
      <c r="H520" s="14">
        <v>43999</v>
      </c>
      <c r="I520">
        <v>25</v>
      </c>
      <c r="J520" s="3">
        <v>4144597</v>
      </c>
      <c r="K520">
        <v>59547</v>
      </c>
      <c r="L520">
        <v>1529</v>
      </c>
      <c r="M520">
        <v>2579</v>
      </c>
      <c r="N520">
        <v>30</v>
      </c>
    </row>
    <row r="521" spans="1:14" x14ac:dyDescent="0.35">
      <c r="A521" t="s">
        <v>18</v>
      </c>
      <c r="B521" t="s">
        <v>23</v>
      </c>
      <c r="D521" t="s">
        <v>24</v>
      </c>
      <c r="H521" s="14">
        <v>44000</v>
      </c>
      <c r="I521">
        <v>25</v>
      </c>
      <c r="J521" s="3">
        <v>4144597</v>
      </c>
      <c r="K521">
        <v>60736</v>
      </c>
      <c r="L521">
        <v>1189</v>
      </c>
      <c r="M521">
        <v>2605</v>
      </c>
      <c r="N521">
        <v>26</v>
      </c>
    </row>
    <row r="522" spans="1:14" x14ac:dyDescent="0.35">
      <c r="A522" t="s">
        <v>18</v>
      </c>
      <c r="B522" t="s">
        <v>23</v>
      </c>
      <c r="D522" t="s">
        <v>24</v>
      </c>
      <c r="H522" s="14">
        <v>44001</v>
      </c>
      <c r="I522">
        <v>25</v>
      </c>
      <c r="J522" s="3">
        <v>4144597</v>
      </c>
      <c r="K522">
        <v>61683</v>
      </c>
      <c r="L522">
        <v>947</v>
      </c>
      <c r="M522">
        <v>2624</v>
      </c>
      <c r="N522">
        <v>19</v>
      </c>
    </row>
    <row r="523" spans="1:14" x14ac:dyDescent="0.35">
      <c r="A523" t="s">
        <v>18</v>
      </c>
      <c r="B523" t="s">
        <v>23</v>
      </c>
      <c r="D523" t="s">
        <v>24</v>
      </c>
      <c r="H523" s="14">
        <v>44002</v>
      </c>
      <c r="I523">
        <v>25</v>
      </c>
      <c r="J523" s="3">
        <v>4144597</v>
      </c>
      <c r="K523">
        <v>62902</v>
      </c>
      <c r="L523">
        <v>1219</v>
      </c>
      <c r="M523">
        <v>2650</v>
      </c>
      <c r="N523">
        <v>26</v>
      </c>
    </row>
    <row r="524" spans="1:14" x14ac:dyDescent="0.35">
      <c r="A524" t="s">
        <v>18</v>
      </c>
      <c r="B524" t="s">
        <v>23</v>
      </c>
      <c r="D524" t="s">
        <v>24</v>
      </c>
      <c r="H524" s="14">
        <v>44003</v>
      </c>
      <c r="I524">
        <v>26</v>
      </c>
      <c r="J524" s="3">
        <v>4144597</v>
      </c>
      <c r="K524">
        <v>63410</v>
      </c>
      <c r="L524">
        <v>508</v>
      </c>
      <c r="M524">
        <v>2657</v>
      </c>
      <c r="N524">
        <v>7</v>
      </c>
    </row>
    <row r="525" spans="1:14" x14ac:dyDescent="0.35">
      <c r="A525" t="s">
        <v>18</v>
      </c>
      <c r="B525" t="s">
        <v>23</v>
      </c>
      <c r="D525" t="s">
        <v>24</v>
      </c>
      <c r="H525" s="14">
        <v>44004</v>
      </c>
      <c r="I525">
        <v>26</v>
      </c>
      <c r="J525" s="3">
        <v>4144597</v>
      </c>
      <c r="K525">
        <v>63731</v>
      </c>
      <c r="L525">
        <v>321</v>
      </c>
      <c r="M525">
        <v>2671</v>
      </c>
      <c r="N525">
        <v>14</v>
      </c>
    </row>
    <row r="526" spans="1:14" x14ac:dyDescent="0.35">
      <c r="A526" t="s">
        <v>18</v>
      </c>
      <c r="B526" t="s">
        <v>23</v>
      </c>
      <c r="D526" t="s">
        <v>24</v>
      </c>
      <c r="H526" s="14">
        <v>44005</v>
      </c>
      <c r="I526">
        <v>26</v>
      </c>
      <c r="J526" s="3">
        <v>4144597</v>
      </c>
      <c r="K526">
        <v>65073</v>
      </c>
      <c r="L526">
        <v>1342</v>
      </c>
      <c r="M526">
        <v>2686</v>
      </c>
      <c r="N526">
        <v>15</v>
      </c>
    </row>
    <row r="527" spans="1:14" x14ac:dyDescent="0.35">
      <c r="A527" t="s">
        <v>18</v>
      </c>
      <c r="B527" t="s">
        <v>23</v>
      </c>
      <c r="D527" t="s">
        <v>24</v>
      </c>
      <c r="H527" s="14">
        <v>44006</v>
      </c>
      <c r="I527">
        <v>26</v>
      </c>
      <c r="J527" s="3">
        <v>4144597</v>
      </c>
      <c r="K527">
        <v>66764</v>
      </c>
      <c r="L527">
        <v>1691</v>
      </c>
      <c r="M527">
        <v>2710</v>
      </c>
      <c r="N527">
        <v>24</v>
      </c>
    </row>
    <row r="528" spans="1:14" x14ac:dyDescent="0.35">
      <c r="A528" t="s">
        <v>18</v>
      </c>
      <c r="B528" t="s">
        <v>23</v>
      </c>
      <c r="D528" t="s">
        <v>24</v>
      </c>
      <c r="H528" s="14">
        <v>44007</v>
      </c>
      <c r="I528">
        <v>26</v>
      </c>
      <c r="J528" s="3">
        <v>4144597</v>
      </c>
      <c r="K528">
        <v>67267</v>
      </c>
      <c r="L528">
        <v>503</v>
      </c>
      <c r="M528">
        <v>2731</v>
      </c>
      <c r="N528">
        <v>21</v>
      </c>
    </row>
    <row r="529" spans="1:14" x14ac:dyDescent="0.35">
      <c r="A529" t="s">
        <v>18</v>
      </c>
      <c r="B529" t="s">
        <v>23</v>
      </c>
      <c r="D529" t="s">
        <v>24</v>
      </c>
      <c r="H529" s="14">
        <v>44008</v>
      </c>
      <c r="I529">
        <v>26</v>
      </c>
      <c r="J529" s="3">
        <v>4144597</v>
      </c>
      <c r="K529">
        <v>68220</v>
      </c>
      <c r="L529">
        <v>953</v>
      </c>
      <c r="M529">
        <v>2739</v>
      </c>
      <c r="N529">
        <v>8</v>
      </c>
    </row>
    <row r="530" spans="1:14" x14ac:dyDescent="0.35">
      <c r="A530" t="s">
        <v>18</v>
      </c>
      <c r="B530" t="s">
        <v>23</v>
      </c>
      <c r="D530" t="s">
        <v>24</v>
      </c>
      <c r="H530" s="14">
        <v>44009</v>
      </c>
      <c r="I530">
        <v>26</v>
      </c>
      <c r="J530" s="3">
        <v>4144597</v>
      </c>
      <c r="K530">
        <v>69022</v>
      </c>
      <c r="L530">
        <v>802</v>
      </c>
      <c r="M530">
        <v>2772</v>
      </c>
      <c r="N530">
        <v>33</v>
      </c>
    </row>
    <row r="531" spans="1:14" x14ac:dyDescent="0.35">
      <c r="A531" t="s">
        <v>18</v>
      </c>
      <c r="B531" t="s">
        <v>23</v>
      </c>
      <c r="D531" t="s">
        <v>24</v>
      </c>
      <c r="H531" s="14">
        <v>44010</v>
      </c>
      <c r="I531">
        <v>27</v>
      </c>
      <c r="J531" s="3">
        <v>4144597</v>
      </c>
      <c r="K531">
        <v>69649</v>
      </c>
      <c r="L531">
        <v>627</v>
      </c>
      <c r="M531">
        <v>2780</v>
      </c>
      <c r="N531">
        <v>8</v>
      </c>
    </row>
    <row r="532" spans="1:14" x14ac:dyDescent="0.35">
      <c r="A532" t="s">
        <v>18</v>
      </c>
      <c r="B532" t="s">
        <v>23</v>
      </c>
      <c r="D532" t="s">
        <v>24</v>
      </c>
      <c r="H532" s="14">
        <v>44011</v>
      </c>
      <c r="I532">
        <v>27</v>
      </c>
      <c r="J532" s="3">
        <v>4144597</v>
      </c>
      <c r="K532">
        <v>69893</v>
      </c>
      <c r="L532">
        <v>244</v>
      </c>
      <c r="M532">
        <v>2792</v>
      </c>
      <c r="N532">
        <v>12</v>
      </c>
    </row>
    <row r="533" spans="1:14" x14ac:dyDescent="0.35">
      <c r="A533" t="s">
        <v>18</v>
      </c>
      <c r="B533" t="s">
        <v>23</v>
      </c>
      <c r="D533" t="s">
        <v>24</v>
      </c>
      <c r="H533" s="14">
        <v>44012</v>
      </c>
      <c r="I533">
        <v>27</v>
      </c>
      <c r="J533" s="3">
        <v>4144597</v>
      </c>
      <c r="K533">
        <v>70823</v>
      </c>
      <c r="L533">
        <v>930</v>
      </c>
      <c r="M533">
        <v>2823</v>
      </c>
      <c r="N533">
        <v>31</v>
      </c>
    </row>
    <row r="534" spans="1:14" x14ac:dyDescent="0.35">
      <c r="A534" t="s">
        <v>18</v>
      </c>
      <c r="B534" t="s">
        <v>23</v>
      </c>
      <c r="D534" t="s">
        <v>24</v>
      </c>
      <c r="H534" s="14">
        <v>44013</v>
      </c>
      <c r="I534">
        <v>27</v>
      </c>
      <c r="J534" s="3">
        <v>4144597</v>
      </c>
      <c r="K534">
        <v>72284</v>
      </c>
      <c r="L534">
        <v>1461</v>
      </c>
      <c r="M534">
        <v>2843</v>
      </c>
      <c r="N534">
        <v>20</v>
      </c>
    </row>
    <row r="535" spans="1:14" x14ac:dyDescent="0.35">
      <c r="A535" t="s">
        <v>18</v>
      </c>
      <c r="B535" t="s">
        <v>23</v>
      </c>
      <c r="D535" t="s">
        <v>24</v>
      </c>
      <c r="H535" s="14">
        <v>44014</v>
      </c>
      <c r="I535">
        <v>27</v>
      </c>
      <c r="J535" s="3">
        <v>4144597</v>
      </c>
      <c r="K535">
        <v>73530</v>
      </c>
      <c r="L535">
        <v>1246</v>
      </c>
      <c r="M535">
        <v>2862</v>
      </c>
      <c r="N535">
        <v>19</v>
      </c>
    </row>
    <row r="536" spans="1:14" x14ac:dyDescent="0.35">
      <c r="A536" t="s">
        <v>18</v>
      </c>
      <c r="B536" t="s">
        <v>23</v>
      </c>
      <c r="D536" t="s">
        <v>24</v>
      </c>
      <c r="H536" s="14">
        <v>44015</v>
      </c>
      <c r="I536">
        <v>27</v>
      </c>
      <c r="J536" s="3">
        <v>4144597</v>
      </c>
      <c r="K536">
        <v>74537</v>
      </c>
      <c r="L536">
        <v>1007</v>
      </c>
      <c r="M536">
        <v>2887</v>
      </c>
      <c r="N536">
        <v>25</v>
      </c>
    </row>
    <row r="537" spans="1:14" x14ac:dyDescent="0.35">
      <c r="A537" t="s">
        <v>18</v>
      </c>
      <c r="B537" t="s">
        <v>23</v>
      </c>
      <c r="D537" t="s">
        <v>24</v>
      </c>
      <c r="H537" s="14">
        <v>44016</v>
      </c>
      <c r="I537">
        <v>27</v>
      </c>
      <c r="J537" s="3">
        <v>4144597</v>
      </c>
      <c r="K537">
        <v>75945</v>
      </c>
      <c r="L537">
        <v>1408</v>
      </c>
      <c r="M537">
        <v>2918</v>
      </c>
      <c r="N537">
        <v>31</v>
      </c>
    </row>
    <row r="538" spans="1:14" x14ac:dyDescent="0.35">
      <c r="A538" t="s">
        <v>18</v>
      </c>
      <c r="B538" t="s">
        <v>23</v>
      </c>
      <c r="D538" t="s">
        <v>24</v>
      </c>
      <c r="H538" s="14">
        <v>44017</v>
      </c>
      <c r="I538">
        <v>28</v>
      </c>
      <c r="J538" s="3">
        <v>4144597</v>
      </c>
      <c r="K538">
        <v>76014</v>
      </c>
      <c r="L538">
        <v>69</v>
      </c>
      <c r="M538">
        <v>2929</v>
      </c>
      <c r="N538">
        <v>11</v>
      </c>
    </row>
    <row r="539" spans="1:14" x14ac:dyDescent="0.35">
      <c r="A539" t="s">
        <v>18</v>
      </c>
      <c r="B539" t="s">
        <v>23</v>
      </c>
      <c r="D539" t="s">
        <v>24</v>
      </c>
      <c r="H539" s="14">
        <v>44018</v>
      </c>
      <c r="I539">
        <v>28</v>
      </c>
      <c r="J539" s="3">
        <v>4144597</v>
      </c>
      <c r="K539">
        <v>76424</v>
      </c>
      <c r="L539">
        <v>410</v>
      </c>
      <c r="M539">
        <v>2938</v>
      </c>
      <c r="N539">
        <v>9</v>
      </c>
    </row>
    <row r="540" spans="1:14" x14ac:dyDescent="0.35">
      <c r="A540" t="s">
        <v>18</v>
      </c>
      <c r="B540" t="s">
        <v>23</v>
      </c>
      <c r="D540" t="s">
        <v>24</v>
      </c>
      <c r="H540" s="14">
        <v>44019</v>
      </c>
      <c r="I540">
        <v>28</v>
      </c>
      <c r="J540" s="3">
        <v>4144597</v>
      </c>
      <c r="K540">
        <v>79167</v>
      </c>
      <c r="L540">
        <v>2743</v>
      </c>
      <c r="M540">
        <v>2952</v>
      </c>
      <c r="N540">
        <v>14</v>
      </c>
    </row>
    <row r="541" spans="1:14" x14ac:dyDescent="0.35">
      <c r="A541" t="s">
        <v>18</v>
      </c>
      <c r="B541" t="s">
        <v>23</v>
      </c>
      <c r="D541" t="s">
        <v>24</v>
      </c>
      <c r="H541" s="14">
        <v>44020</v>
      </c>
      <c r="I541">
        <v>28</v>
      </c>
      <c r="J541" s="3">
        <v>4144597</v>
      </c>
      <c r="K541">
        <v>80082</v>
      </c>
      <c r="L541">
        <v>915</v>
      </c>
      <c r="M541">
        <v>2967</v>
      </c>
      <c r="N541">
        <v>15</v>
      </c>
    </row>
    <row r="542" spans="1:14" x14ac:dyDescent="0.35">
      <c r="A542" t="s">
        <v>18</v>
      </c>
      <c r="B542" t="s">
        <v>25</v>
      </c>
      <c r="D542" t="s">
        <v>26</v>
      </c>
      <c r="H542" s="14">
        <v>43886</v>
      </c>
      <c r="I542">
        <v>9</v>
      </c>
      <c r="J542" s="3">
        <v>605761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 t="s">
        <v>18</v>
      </c>
      <c r="B543" t="s">
        <v>25</v>
      </c>
      <c r="D543" t="s">
        <v>26</v>
      </c>
      <c r="H543" s="14">
        <v>43887</v>
      </c>
      <c r="I543">
        <v>9</v>
      </c>
      <c r="J543" s="3">
        <v>605761</v>
      </c>
      <c r="K543">
        <v>0</v>
      </c>
      <c r="L543">
        <v>0</v>
      </c>
      <c r="M543">
        <v>0</v>
      </c>
      <c r="N543">
        <v>0</v>
      </c>
    </row>
    <row r="544" spans="1:14" x14ac:dyDescent="0.35">
      <c r="A544" t="s">
        <v>18</v>
      </c>
      <c r="B544" t="s">
        <v>25</v>
      </c>
      <c r="D544" t="s">
        <v>26</v>
      </c>
      <c r="H544" s="14">
        <v>43888</v>
      </c>
      <c r="I544">
        <v>9</v>
      </c>
      <c r="J544" s="3">
        <v>605761</v>
      </c>
      <c r="K544">
        <v>0</v>
      </c>
      <c r="L544">
        <v>0</v>
      </c>
      <c r="M544">
        <v>0</v>
      </c>
      <c r="N544">
        <v>0</v>
      </c>
    </row>
    <row r="545" spans="1:14" x14ac:dyDescent="0.35">
      <c r="A545" t="s">
        <v>18</v>
      </c>
      <c r="B545" t="s">
        <v>25</v>
      </c>
      <c r="D545" t="s">
        <v>26</v>
      </c>
      <c r="H545" s="14">
        <v>43889</v>
      </c>
      <c r="I545">
        <v>9</v>
      </c>
      <c r="J545" s="3">
        <v>605761</v>
      </c>
      <c r="K545">
        <v>0</v>
      </c>
      <c r="L545">
        <v>0</v>
      </c>
      <c r="M545">
        <v>0</v>
      </c>
      <c r="N545">
        <v>0</v>
      </c>
    </row>
    <row r="546" spans="1:14" x14ac:dyDescent="0.35">
      <c r="A546" t="s">
        <v>18</v>
      </c>
      <c r="B546" t="s">
        <v>25</v>
      </c>
      <c r="D546" t="s">
        <v>26</v>
      </c>
      <c r="H546" s="14">
        <v>43890</v>
      </c>
      <c r="I546">
        <v>9</v>
      </c>
      <c r="J546" s="3">
        <v>605761</v>
      </c>
      <c r="K546">
        <v>0</v>
      </c>
      <c r="L546">
        <v>0</v>
      </c>
      <c r="M546">
        <v>0</v>
      </c>
      <c r="N546">
        <v>0</v>
      </c>
    </row>
    <row r="547" spans="1:14" x14ac:dyDescent="0.35">
      <c r="A547" t="s">
        <v>18</v>
      </c>
      <c r="B547" t="s">
        <v>25</v>
      </c>
      <c r="D547" t="s">
        <v>26</v>
      </c>
      <c r="H547" s="14">
        <v>43891</v>
      </c>
      <c r="I547">
        <v>10</v>
      </c>
      <c r="J547" s="3">
        <v>605761</v>
      </c>
      <c r="K547">
        <v>0</v>
      </c>
      <c r="L547">
        <v>0</v>
      </c>
      <c r="M547">
        <v>0</v>
      </c>
      <c r="N547">
        <v>0</v>
      </c>
    </row>
    <row r="548" spans="1:14" x14ac:dyDescent="0.35">
      <c r="A548" t="s">
        <v>18</v>
      </c>
      <c r="B548" t="s">
        <v>25</v>
      </c>
      <c r="D548" t="s">
        <v>26</v>
      </c>
      <c r="H548" s="14">
        <v>43892</v>
      </c>
      <c r="I548">
        <v>10</v>
      </c>
      <c r="J548" s="3">
        <v>605761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 t="s">
        <v>18</v>
      </c>
      <c r="B549" t="s">
        <v>25</v>
      </c>
      <c r="D549" t="s">
        <v>26</v>
      </c>
      <c r="H549" s="14">
        <v>43893</v>
      </c>
      <c r="I549">
        <v>10</v>
      </c>
      <c r="J549" s="3">
        <v>605761</v>
      </c>
      <c r="K549">
        <v>0</v>
      </c>
      <c r="L549">
        <v>0</v>
      </c>
      <c r="M549">
        <v>0</v>
      </c>
      <c r="N549">
        <v>0</v>
      </c>
    </row>
    <row r="550" spans="1:14" x14ac:dyDescent="0.35">
      <c r="A550" t="s">
        <v>18</v>
      </c>
      <c r="B550" t="s">
        <v>25</v>
      </c>
      <c r="D550" t="s">
        <v>26</v>
      </c>
      <c r="H550" s="14">
        <v>43894</v>
      </c>
      <c r="I550">
        <v>10</v>
      </c>
      <c r="J550" s="3">
        <v>605761</v>
      </c>
      <c r="K550">
        <v>0</v>
      </c>
      <c r="L550">
        <v>0</v>
      </c>
      <c r="M550">
        <v>0</v>
      </c>
      <c r="N550">
        <v>0</v>
      </c>
    </row>
    <row r="551" spans="1:14" x14ac:dyDescent="0.35">
      <c r="A551" t="s">
        <v>18</v>
      </c>
      <c r="B551" t="s">
        <v>25</v>
      </c>
      <c r="D551" t="s">
        <v>26</v>
      </c>
      <c r="H551" s="14">
        <v>43895</v>
      </c>
      <c r="I551">
        <v>10</v>
      </c>
      <c r="J551" s="3">
        <v>605761</v>
      </c>
      <c r="K551">
        <v>0</v>
      </c>
      <c r="L551">
        <v>0</v>
      </c>
      <c r="M551">
        <v>0</v>
      </c>
      <c r="N551">
        <v>0</v>
      </c>
    </row>
    <row r="552" spans="1:14" x14ac:dyDescent="0.35">
      <c r="A552" t="s">
        <v>18</v>
      </c>
      <c r="B552" t="s">
        <v>25</v>
      </c>
      <c r="D552" t="s">
        <v>26</v>
      </c>
      <c r="H552" s="14">
        <v>43896</v>
      </c>
      <c r="I552">
        <v>10</v>
      </c>
      <c r="J552" s="3">
        <v>605761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 t="s">
        <v>18</v>
      </c>
      <c r="B553" t="s">
        <v>25</v>
      </c>
      <c r="D553" t="s">
        <v>26</v>
      </c>
      <c r="H553" s="14">
        <v>43897</v>
      </c>
      <c r="I553">
        <v>10</v>
      </c>
      <c r="J553" s="3">
        <v>605761</v>
      </c>
      <c r="K553">
        <v>0</v>
      </c>
      <c r="L553">
        <v>0</v>
      </c>
      <c r="M553">
        <v>0</v>
      </c>
      <c r="N553">
        <v>0</v>
      </c>
    </row>
    <row r="554" spans="1:14" x14ac:dyDescent="0.35">
      <c r="A554" t="s">
        <v>18</v>
      </c>
      <c r="B554" t="s">
        <v>25</v>
      </c>
      <c r="D554" t="s">
        <v>26</v>
      </c>
      <c r="H554" s="14">
        <v>43898</v>
      </c>
      <c r="I554">
        <v>11</v>
      </c>
      <c r="J554" s="3">
        <v>605761</v>
      </c>
      <c r="K554">
        <v>0</v>
      </c>
      <c r="L554">
        <v>0</v>
      </c>
      <c r="M554">
        <v>0</v>
      </c>
      <c r="N554">
        <v>0</v>
      </c>
    </row>
    <row r="555" spans="1:14" x14ac:dyDescent="0.35">
      <c r="A555" t="s">
        <v>18</v>
      </c>
      <c r="B555" t="s">
        <v>25</v>
      </c>
      <c r="D555" t="s">
        <v>26</v>
      </c>
      <c r="H555" s="14">
        <v>43899</v>
      </c>
      <c r="I555">
        <v>11</v>
      </c>
      <c r="J555" s="3">
        <v>605761</v>
      </c>
      <c r="K555">
        <v>0</v>
      </c>
      <c r="L555">
        <v>0</v>
      </c>
      <c r="M555">
        <v>0</v>
      </c>
      <c r="N555">
        <v>0</v>
      </c>
    </row>
    <row r="556" spans="1:14" x14ac:dyDescent="0.35">
      <c r="A556" t="s">
        <v>18</v>
      </c>
      <c r="B556" t="s">
        <v>25</v>
      </c>
      <c r="D556" t="s">
        <v>26</v>
      </c>
      <c r="H556" s="14">
        <v>43900</v>
      </c>
      <c r="I556">
        <v>11</v>
      </c>
      <c r="J556" s="3">
        <v>605761</v>
      </c>
      <c r="K556">
        <v>0</v>
      </c>
      <c r="L556">
        <v>0</v>
      </c>
      <c r="M556">
        <v>0</v>
      </c>
      <c r="N556">
        <v>0</v>
      </c>
    </row>
    <row r="557" spans="1:14" x14ac:dyDescent="0.35">
      <c r="A557" t="s">
        <v>18</v>
      </c>
      <c r="B557" t="s">
        <v>25</v>
      </c>
      <c r="D557" t="s">
        <v>26</v>
      </c>
      <c r="H557" s="14">
        <v>43901</v>
      </c>
      <c r="I557">
        <v>11</v>
      </c>
      <c r="J557" s="3">
        <v>605761</v>
      </c>
      <c r="K557">
        <v>0</v>
      </c>
      <c r="L557">
        <v>0</v>
      </c>
      <c r="M557">
        <v>0</v>
      </c>
      <c r="N557">
        <v>0</v>
      </c>
    </row>
    <row r="558" spans="1:14" x14ac:dyDescent="0.35">
      <c r="A558" t="s">
        <v>18</v>
      </c>
      <c r="B558" t="s">
        <v>25</v>
      </c>
      <c r="D558" t="s">
        <v>26</v>
      </c>
      <c r="H558" s="14">
        <v>43902</v>
      </c>
      <c r="I558">
        <v>11</v>
      </c>
      <c r="J558" s="3">
        <v>605761</v>
      </c>
      <c r="K558">
        <v>0</v>
      </c>
      <c r="L558">
        <v>0</v>
      </c>
      <c r="M558">
        <v>0</v>
      </c>
      <c r="N558">
        <v>0</v>
      </c>
    </row>
    <row r="559" spans="1:14" x14ac:dyDescent="0.35">
      <c r="A559" t="s">
        <v>18</v>
      </c>
      <c r="B559" t="s">
        <v>25</v>
      </c>
      <c r="D559" t="s">
        <v>26</v>
      </c>
      <c r="H559" s="14">
        <v>43903</v>
      </c>
      <c r="I559">
        <v>11</v>
      </c>
      <c r="J559" s="3">
        <v>605761</v>
      </c>
      <c r="K559">
        <v>0</v>
      </c>
      <c r="L559">
        <v>0</v>
      </c>
      <c r="M559">
        <v>0</v>
      </c>
      <c r="N559">
        <v>0</v>
      </c>
    </row>
    <row r="560" spans="1:14" x14ac:dyDescent="0.35">
      <c r="A560" t="s">
        <v>18</v>
      </c>
      <c r="B560" t="s">
        <v>25</v>
      </c>
      <c r="D560" t="s">
        <v>26</v>
      </c>
      <c r="H560" s="14">
        <v>43904</v>
      </c>
      <c r="I560">
        <v>11</v>
      </c>
      <c r="J560" s="3">
        <v>605761</v>
      </c>
      <c r="K560">
        <v>0</v>
      </c>
      <c r="L560">
        <v>0</v>
      </c>
      <c r="M560">
        <v>0</v>
      </c>
      <c r="N560">
        <v>0</v>
      </c>
    </row>
    <row r="561" spans="1:14" x14ac:dyDescent="0.35">
      <c r="A561" t="s">
        <v>18</v>
      </c>
      <c r="B561" t="s">
        <v>25</v>
      </c>
      <c r="D561" t="s">
        <v>26</v>
      </c>
      <c r="H561" s="14">
        <v>43905</v>
      </c>
      <c r="I561">
        <v>12</v>
      </c>
      <c r="J561" s="3">
        <v>605761</v>
      </c>
      <c r="K561">
        <v>0</v>
      </c>
      <c r="L561">
        <v>0</v>
      </c>
      <c r="M561">
        <v>0</v>
      </c>
      <c r="N561">
        <v>0</v>
      </c>
    </row>
    <row r="562" spans="1:14" x14ac:dyDescent="0.35">
      <c r="A562" t="s">
        <v>18</v>
      </c>
      <c r="B562" t="s">
        <v>25</v>
      </c>
      <c r="D562" t="s">
        <v>26</v>
      </c>
      <c r="H562" s="14">
        <v>43906</v>
      </c>
      <c r="I562">
        <v>12</v>
      </c>
      <c r="J562" s="3">
        <v>605761</v>
      </c>
      <c r="K562">
        <v>0</v>
      </c>
      <c r="L562">
        <v>0</v>
      </c>
      <c r="M562">
        <v>0</v>
      </c>
      <c r="N562">
        <v>0</v>
      </c>
    </row>
    <row r="563" spans="1:14" x14ac:dyDescent="0.35">
      <c r="A563" t="s">
        <v>18</v>
      </c>
      <c r="B563" t="s">
        <v>25</v>
      </c>
      <c r="D563" t="s">
        <v>26</v>
      </c>
      <c r="H563" s="14">
        <v>43907</v>
      </c>
      <c r="I563">
        <v>12</v>
      </c>
      <c r="J563" s="3">
        <v>605761</v>
      </c>
      <c r="K563">
        <v>0</v>
      </c>
      <c r="L563">
        <v>0</v>
      </c>
      <c r="M563">
        <v>0</v>
      </c>
      <c r="N563">
        <v>0</v>
      </c>
    </row>
    <row r="564" spans="1:14" x14ac:dyDescent="0.35">
      <c r="A564" t="s">
        <v>18</v>
      </c>
      <c r="B564" t="s">
        <v>25</v>
      </c>
      <c r="D564" t="s">
        <v>26</v>
      </c>
      <c r="H564" s="14">
        <v>43908</v>
      </c>
      <c r="I564">
        <v>12</v>
      </c>
      <c r="J564" s="3">
        <v>605761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 t="s">
        <v>18</v>
      </c>
      <c r="B565" t="s">
        <v>25</v>
      </c>
      <c r="D565" t="s">
        <v>26</v>
      </c>
      <c r="H565" s="14">
        <v>43909</v>
      </c>
      <c r="I565">
        <v>12</v>
      </c>
      <c r="J565" s="3">
        <v>605761</v>
      </c>
      <c r="K565">
        <v>0</v>
      </c>
      <c r="L565">
        <v>0</v>
      </c>
      <c r="M565">
        <v>0</v>
      </c>
      <c r="N565">
        <v>0</v>
      </c>
    </row>
    <row r="566" spans="1:14" x14ac:dyDescent="0.35">
      <c r="A566" t="s">
        <v>18</v>
      </c>
      <c r="B566" t="s">
        <v>25</v>
      </c>
      <c r="D566" t="s">
        <v>26</v>
      </c>
      <c r="H566" s="14">
        <v>43910</v>
      </c>
      <c r="I566">
        <v>12</v>
      </c>
      <c r="J566" s="3">
        <v>605761</v>
      </c>
      <c r="K566">
        <v>0</v>
      </c>
      <c r="L566">
        <v>0</v>
      </c>
      <c r="M566">
        <v>0</v>
      </c>
      <c r="N566">
        <v>0</v>
      </c>
    </row>
    <row r="567" spans="1:14" x14ac:dyDescent="0.35">
      <c r="A567" t="s">
        <v>18</v>
      </c>
      <c r="B567" t="s">
        <v>25</v>
      </c>
      <c r="D567" t="s">
        <v>26</v>
      </c>
      <c r="H567" s="14">
        <v>43911</v>
      </c>
      <c r="I567">
        <v>12</v>
      </c>
      <c r="J567" s="3">
        <v>605761</v>
      </c>
      <c r="K567">
        <v>0</v>
      </c>
      <c r="L567">
        <v>0</v>
      </c>
      <c r="M567">
        <v>0</v>
      </c>
      <c r="N567">
        <v>0</v>
      </c>
    </row>
    <row r="568" spans="1:14" x14ac:dyDescent="0.35">
      <c r="A568" t="s">
        <v>18</v>
      </c>
      <c r="B568" t="s">
        <v>25</v>
      </c>
      <c r="D568" t="s">
        <v>26</v>
      </c>
      <c r="H568" s="14">
        <v>43912</v>
      </c>
      <c r="I568">
        <v>13</v>
      </c>
      <c r="J568" s="3">
        <v>605761</v>
      </c>
      <c r="K568">
        <v>2</v>
      </c>
      <c r="L568">
        <v>2</v>
      </c>
      <c r="M568">
        <v>0</v>
      </c>
      <c r="N568">
        <v>0</v>
      </c>
    </row>
    <row r="569" spans="1:14" x14ac:dyDescent="0.35">
      <c r="A569" t="s">
        <v>18</v>
      </c>
      <c r="B569" t="s">
        <v>25</v>
      </c>
      <c r="D569" t="s">
        <v>26</v>
      </c>
      <c r="H569" s="14">
        <v>43913</v>
      </c>
      <c r="I569">
        <v>13</v>
      </c>
      <c r="J569" s="3">
        <v>605761</v>
      </c>
      <c r="K569">
        <v>2</v>
      </c>
      <c r="L569">
        <v>0</v>
      </c>
      <c r="M569">
        <v>0</v>
      </c>
      <c r="N569">
        <v>0</v>
      </c>
    </row>
    <row r="570" spans="1:14" x14ac:dyDescent="0.35">
      <c r="A570" t="s">
        <v>18</v>
      </c>
      <c r="B570" t="s">
        <v>25</v>
      </c>
      <c r="D570" t="s">
        <v>26</v>
      </c>
      <c r="H570" s="14">
        <v>43914</v>
      </c>
      <c r="I570">
        <v>13</v>
      </c>
      <c r="J570" s="3">
        <v>605761</v>
      </c>
      <c r="K570">
        <v>2</v>
      </c>
      <c r="L570">
        <v>0</v>
      </c>
      <c r="M570">
        <v>0</v>
      </c>
      <c r="N570">
        <v>0</v>
      </c>
    </row>
    <row r="571" spans="1:14" x14ac:dyDescent="0.35">
      <c r="A571" t="s">
        <v>18</v>
      </c>
      <c r="B571" t="s">
        <v>25</v>
      </c>
      <c r="D571" t="s">
        <v>26</v>
      </c>
      <c r="H571" s="14">
        <v>43915</v>
      </c>
      <c r="I571">
        <v>13</v>
      </c>
      <c r="J571" s="3">
        <v>605761</v>
      </c>
      <c r="K571">
        <v>8</v>
      </c>
      <c r="L571">
        <v>6</v>
      </c>
      <c r="M571">
        <v>0</v>
      </c>
      <c r="N571">
        <v>0</v>
      </c>
    </row>
    <row r="572" spans="1:14" x14ac:dyDescent="0.35">
      <c r="A572" t="s">
        <v>18</v>
      </c>
      <c r="B572" t="s">
        <v>25</v>
      </c>
      <c r="D572" t="s">
        <v>26</v>
      </c>
      <c r="H572" s="14">
        <v>43916</v>
      </c>
      <c r="I572">
        <v>13</v>
      </c>
      <c r="J572" s="3">
        <v>605761</v>
      </c>
      <c r="K572">
        <v>8</v>
      </c>
      <c r="L572">
        <v>0</v>
      </c>
      <c r="M572">
        <v>0</v>
      </c>
      <c r="N572">
        <v>0</v>
      </c>
    </row>
    <row r="573" spans="1:14" x14ac:dyDescent="0.35">
      <c r="A573" t="s">
        <v>18</v>
      </c>
      <c r="B573" t="s">
        <v>25</v>
      </c>
      <c r="D573" t="s">
        <v>26</v>
      </c>
      <c r="H573" s="14">
        <v>43917</v>
      </c>
      <c r="I573">
        <v>13</v>
      </c>
      <c r="J573" s="3">
        <v>605761</v>
      </c>
      <c r="K573">
        <v>10</v>
      </c>
      <c r="L573">
        <v>2</v>
      </c>
      <c r="M573">
        <v>0</v>
      </c>
      <c r="N573">
        <v>0</v>
      </c>
    </row>
    <row r="574" spans="1:14" x14ac:dyDescent="0.35">
      <c r="A574" t="s">
        <v>18</v>
      </c>
      <c r="B574" t="s">
        <v>25</v>
      </c>
      <c r="D574" t="s">
        <v>26</v>
      </c>
      <c r="H574" s="14">
        <v>43918</v>
      </c>
      <c r="I574">
        <v>13</v>
      </c>
      <c r="J574" s="3">
        <v>605761</v>
      </c>
      <c r="K574">
        <v>12</v>
      </c>
      <c r="L574">
        <v>2</v>
      </c>
      <c r="M574">
        <v>0</v>
      </c>
      <c r="N574">
        <v>0</v>
      </c>
    </row>
    <row r="575" spans="1:14" x14ac:dyDescent="0.35">
      <c r="A575" t="s">
        <v>18</v>
      </c>
      <c r="B575" t="s">
        <v>25</v>
      </c>
      <c r="D575" t="s">
        <v>26</v>
      </c>
      <c r="H575" s="14">
        <v>43919</v>
      </c>
      <c r="I575">
        <v>14</v>
      </c>
      <c r="J575" s="3">
        <v>605761</v>
      </c>
      <c r="K575">
        <v>16</v>
      </c>
      <c r="L575">
        <v>4</v>
      </c>
      <c r="M575">
        <v>0</v>
      </c>
      <c r="N575">
        <v>0</v>
      </c>
    </row>
    <row r="576" spans="1:14" x14ac:dyDescent="0.35">
      <c r="A576" t="s">
        <v>18</v>
      </c>
      <c r="B576" t="s">
        <v>25</v>
      </c>
      <c r="D576" t="s">
        <v>26</v>
      </c>
      <c r="H576" s="14">
        <v>43920</v>
      </c>
      <c r="I576">
        <v>14</v>
      </c>
      <c r="J576" s="3">
        <v>605761</v>
      </c>
      <c r="K576">
        <v>16</v>
      </c>
      <c r="L576">
        <v>0</v>
      </c>
      <c r="M576">
        <v>0</v>
      </c>
      <c r="N576">
        <v>0</v>
      </c>
    </row>
    <row r="577" spans="1:14" x14ac:dyDescent="0.35">
      <c r="A577" t="s">
        <v>18</v>
      </c>
      <c r="B577" t="s">
        <v>25</v>
      </c>
      <c r="D577" t="s">
        <v>26</v>
      </c>
      <c r="H577" s="14">
        <v>43921</v>
      </c>
      <c r="I577">
        <v>14</v>
      </c>
      <c r="J577" s="3">
        <v>605761</v>
      </c>
      <c r="K577">
        <v>16</v>
      </c>
      <c r="L577">
        <v>0</v>
      </c>
      <c r="M577">
        <v>0</v>
      </c>
      <c r="N577">
        <v>0</v>
      </c>
    </row>
    <row r="578" spans="1:14" x14ac:dyDescent="0.35">
      <c r="A578" t="s">
        <v>18</v>
      </c>
      <c r="B578" t="s">
        <v>25</v>
      </c>
      <c r="D578" t="s">
        <v>26</v>
      </c>
      <c r="H578" s="14">
        <v>43922</v>
      </c>
      <c r="I578">
        <v>14</v>
      </c>
      <c r="J578" s="3">
        <v>605761</v>
      </c>
      <c r="K578">
        <v>22</v>
      </c>
      <c r="L578">
        <v>6</v>
      </c>
      <c r="M578">
        <v>0</v>
      </c>
      <c r="N578">
        <v>0</v>
      </c>
    </row>
    <row r="579" spans="1:14" x14ac:dyDescent="0.35">
      <c r="A579" t="s">
        <v>18</v>
      </c>
      <c r="B579" t="s">
        <v>25</v>
      </c>
      <c r="D579" t="s">
        <v>26</v>
      </c>
      <c r="H579" s="14">
        <v>43923</v>
      </c>
      <c r="I579">
        <v>14</v>
      </c>
      <c r="J579" s="3">
        <v>605761</v>
      </c>
      <c r="K579">
        <v>26</v>
      </c>
      <c r="L579">
        <v>4</v>
      </c>
      <c r="M579">
        <v>0</v>
      </c>
      <c r="N579">
        <v>0</v>
      </c>
    </row>
    <row r="580" spans="1:14" x14ac:dyDescent="0.35">
      <c r="A580" t="s">
        <v>18</v>
      </c>
      <c r="B580" t="s">
        <v>25</v>
      </c>
      <c r="D580" t="s">
        <v>26</v>
      </c>
      <c r="H580" s="14">
        <v>43924</v>
      </c>
      <c r="I580">
        <v>14</v>
      </c>
      <c r="J580" s="3">
        <v>605761</v>
      </c>
      <c r="K580">
        <v>30</v>
      </c>
      <c r="L580">
        <v>4</v>
      </c>
      <c r="M580">
        <v>0</v>
      </c>
      <c r="N580">
        <v>0</v>
      </c>
    </row>
    <row r="581" spans="1:14" x14ac:dyDescent="0.35">
      <c r="A581" t="s">
        <v>18</v>
      </c>
      <c r="B581" t="s">
        <v>25</v>
      </c>
      <c r="D581" t="s">
        <v>26</v>
      </c>
      <c r="H581" s="14">
        <v>43925</v>
      </c>
      <c r="I581">
        <v>14</v>
      </c>
      <c r="J581" s="3">
        <v>605761</v>
      </c>
      <c r="K581">
        <v>37</v>
      </c>
      <c r="L581">
        <v>7</v>
      </c>
      <c r="M581">
        <v>1</v>
      </c>
      <c r="N581">
        <v>1</v>
      </c>
    </row>
    <row r="582" spans="1:14" x14ac:dyDescent="0.35">
      <c r="A582" t="s">
        <v>18</v>
      </c>
      <c r="B582" t="s">
        <v>25</v>
      </c>
      <c r="D582" t="s">
        <v>26</v>
      </c>
      <c r="H582" s="14">
        <v>43926</v>
      </c>
      <c r="I582">
        <v>15</v>
      </c>
      <c r="J582" s="3">
        <v>605761</v>
      </c>
      <c r="K582">
        <v>42</v>
      </c>
      <c r="L582">
        <v>5</v>
      </c>
      <c r="M582">
        <v>1</v>
      </c>
      <c r="N582">
        <v>0</v>
      </c>
    </row>
    <row r="583" spans="1:14" x14ac:dyDescent="0.35">
      <c r="A583" t="s">
        <v>18</v>
      </c>
      <c r="B583" t="s">
        <v>25</v>
      </c>
      <c r="D583" t="s">
        <v>26</v>
      </c>
      <c r="H583" s="14">
        <v>43927</v>
      </c>
      <c r="I583">
        <v>15</v>
      </c>
      <c r="J583" s="3">
        <v>605761</v>
      </c>
      <c r="K583">
        <v>42</v>
      </c>
      <c r="L583">
        <v>0</v>
      </c>
      <c r="M583">
        <v>1</v>
      </c>
      <c r="N583">
        <v>0</v>
      </c>
    </row>
    <row r="584" spans="1:14" x14ac:dyDescent="0.35">
      <c r="A584" t="s">
        <v>18</v>
      </c>
      <c r="B584" t="s">
        <v>25</v>
      </c>
      <c r="D584" t="s">
        <v>26</v>
      </c>
      <c r="H584" s="14">
        <v>43928</v>
      </c>
      <c r="I584">
        <v>15</v>
      </c>
      <c r="J584" s="3">
        <v>605761</v>
      </c>
      <c r="K584">
        <v>42</v>
      </c>
      <c r="L584">
        <v>0</v>
      </c>
      <c r="M584">
        <v>1</v>
      </c>
      <c r="N584">
        <v>0</v>
      </c>
    </row>
    <row r="585" spans="1:14" x14ac:dyDescent="0.35">
      <c r="A585" t="s">
        <v>18</v>
      </c>
      <c r="B585" t="s">
        <v>25</v>
      </c>
      <c r="D585" t="s">
        <v>26</v>
      </c>
      <c r="H585" s="14">
        <v>43929</v>
      </c>
      <c r="I585">
        <v>15</v>
      </c>
      <c r="J585" s="3">
        <v>605761</v>
      </c>
      <c r="K585">
        <v>49</v>
      </c>
      <c r="L585">
        <v>7</v>
      </c>
      <c r="M585">
        <v>1</v>
      </c>
      <c r="N585">
        <v>0</v>
      </c>
    </row>
    <row r="586" spans="1:14" x14ac:dyDescent="0.35">
      <c r="A586" t="s">
        <v>18</v>
      </c>
      <c r="B586" t="s">
        <v>25</v>
      </c>
      <c r="D586" t="s">
        <v>26</v>
      </c>
      <c r="H586" s="14">
        <v>43930</v>
      </c>
      <c r="I586">
        <v>15</v>
      </c>
      <c r="J586" s="3">
        <v>605761</v>
      </c>
      <c r="K586">
        <v>52</v>
      </c>
      <c r="L586">
        <v>3</v>
      </c>
      <c r="M586">
        <v>1</v>
      </c>
      <c r="N586">
        <v>0</v>
      </c>
    </row>
    <row r="587" spans="1:14" x14ac:dyDescent="0.35">
      <c r="A587" t="s">
        <v>18</v>
      </c>
      <c r="B587" t="s">
        <v>25</v>
      </c>
      <c r="D587" t="s">
        <v>26</v>
      </c>
      <c r="H587" s="14">
        <v>43931</v>
      </c>
      <c r="I587">
        <v>15</v>
      </c>
      <c r="J587" s="3">
        <v>605761</v>
      </c>
      <c r="K587">
        <v>63</v>
      </c>
      <c r="L587">
        <v>11</v>
      </c>
      <c r="M587">
        <v>3</v>
      </c>
      <c r="N587">
        <v>2</v>
      </c>
    </row>
    <row r="588" spans="1:14" x14ac:dyDescent="0.35">
      <c r="A588" t="s">
        <v>18</v>
      </c>
      <c r="B588" t="s">
        <v>25</v>
      </c>
      <c r="D588" t="s">
        <v>26</v>
      </c>
      <c r="H588" s="14">
        <v>43932</v>
      </c>
      <c r="I588">
        <v>15</v>
      </c>
      <c r="J588" s="3">
        <v>605761</v>
      </c>
      <c r="K588">
        <v>75</v>
      </c>
      <c r="L588">
        <v>12</v>
      </c>
      <c r="M588">
        <v>3</v>
      </c>
      <c r="N588">
        <v>0</v>
      </c>
    </row>
    <row r="589" spans="1:14" x14ac:dyDescent="0.35">
      <c r="A589" t="s">
        <v>18</v>
      </c>
      <c r="B589" t="s">
        <v>25</v>
      </c>
      <c r="D589" t="s">
        <v>26</v>
      </c>
      <c r="H589" s="14">
        <v>43933</v>
      </c>
      <c r="I589">
        <v>16</v>
      </c>
      <c r="J589" s="3">
        <v>605761</v>
      </c>
      <c r="K589">
        <v>79</v>
      </c>
      <c r="L589">
        <v>4</v>
      </c>
      <c r="M589">
        <v>3</v>
      </c>
      <c r="N589">
        <v>0</v>
      </c>
    </row>
    <row r="590" spans="1:14" x14ac:dyDescent="0.35">
      <c r="A590" t="s">
        <v>18</v>
      </c>
      <c r="B590" t="s">
        <v>25</v>
      </c>
      <c r="D590" t="s">
        <v>26</v>
      </c>
      <c r="H590" s="14">
        <v>43934</v>
      </c>
      <c r="I590">
        <v>16</v>
      </c>
      <c r="J590" s="3">
        <v>605761</v>
      </c>
      <c r="K590">
        <v>83</v>
      </c>
      <c r="L590">
        <v>4</v>
      </c>
      <c r="M590">
        <v>3</v>
      </c>
      <c r="N590">
        <v>0</v>
      </c>
    </row>
    <row r="591" spans="1:14" x14ac:dyDescent="0.35">
      <c r="A591" t="s">
        <v>18</v>
      </c>
      <c r="B591" t="s">
        <v>25</v>
      </c>
      <c r="D591" t="s">
        <v>26</v>
      </c>
      <c r="H591" s="14">
        <v>43935</v>
      </c>
      <c r="I591">
        <v>16</v>
      </c>
      <c r="J591" s="3">
        <v>605761</v>
      </c>
      <c r="K591">
        <v>113</v>
      </c>
      <c r="L591">
        <v>30</v>
      </c>
      <c r="M591">
        <v>3</v>
      </c>
      <c r="N591">
        <v>0</v>
      </c>
    </row>
    <row r="592" spans="1:14" x14ac:dyDescent="0.35">
      <c r="A592" t="s">
        <v>18</v>
      </c>
      <c r="B592" t="s">
        <v>25</v>
      </c>
      <c r="D592" t="s">
        <v>26</v>
      </c>
      <c r="H592" s="14">
        <v>43936</v>
      </c>
      <c r="I592">
        <v>16</v>
      </c>
      <c r="J592" s="3">
        <v>605761</v>
      </c>
      <c r="K592">
        <v>114</v>
      </c>
      <c r="L592">
        <v>1</v>
      </c>
      <c r="M592">
        <v>3</v>
      </c>
      <c r="N592">
        <v>0</v>
      </c>
    </row>
    <row r="593" spans="1:14" x14ac:dyDescent="0.35">
      <c r="A593" t="s">
        <v>18</v>
      </c>
      <c r="B593" t="s">
        <v>25</v>
      </c>
      <c r="D593" t="s">
        <v>26</v>
      </c>
      <c r="H593" s="14">
        <v>43937</v>
      </c>
      <c r="I593">
        <v>16</v>
      </c>
      <c r="J593" s="3">
        <v>605761</v>
      </c>
      <c r="K593">
        <v>142</v>
      </c>
      <c r="L593">
        <v>28</v>
      </c>
      <c r="M593">
        <v>3</v>
      </c>
      <c r="N593">
        <v>0</v>
      </c>
    </row>
    <row r="594" spans="1:14" x14ac:dyDescent="0.35">
      <c r="A594" t="s">
        <v>18</v>
      </c>
      <c r="B594" t="s">
        <v>25</v>
      </c>
      <c r="D594" t="s">
        <v>26</v>
      </c>
      <c r="H594" s="14">
        <v>43938</v>
      </c>
      <c r="I594">
        <v>16</v>
      </c>
      <c r="J594" s="3">
        <v>605761</v>
      </c>
      <c r="K594">
        <v>164</v>
      </c>
      <c r="L594">
        <v>22</v>
      </c>
      <c r="M594">
        <v>3</v>
      </c>
      <c r="N594">
        <v>0</v>
      </c>
    </row>
    <row r="595" spans="1:14" x14ac:dyDescent="0.35">
      <c r="A595" t="s">
        <v>18</v>
      </c>
      <c r="B595" t="s">
        <v>25</v>
      </c>
      <c r="D595" t="s">
        <v>26</v>
      </c>
      <c r="H595" s="14">
        <v>43939</v>
      </c>
      <c r="I595">
        <v>16</v>
      </c>
      <c r="J595" s="3">
        <v>605761</v>
      </c>
      <c r="K595">
        <v>201</v>
      </c>
      <c r="L595">
        <v>37</v>
      </c>
      <c r="M595">
        <v>3</v>
      </c>
      <c r="N595">
        <v>0</v>
      </c>
    </row>
    <row r="596" spans="1:14" x14ac:dyDescent="0.35">
      <c r="A596" t="s">
        <v>18</v>
      </c>
      <c r="B596" t="s">
        <v>25</v>
      </c>
      <c r="D596" t="s">
        <v>26</v>
      </c>
      <c r="H596" s="14">
        <v>43940</v>
      </c>
      <c r="I596">
        <v>17</v>
      </c>
      <c r="J596" s="3">
        <v>605761</v>
      </c>
      <c r="K596">
        <v>222</v>
      </c>
      <c r="L596">
        <v>21</v>
      </c>
      <c r="M596">
        <v>3</v>
      </c>
      <c r="N596">
        <v>0</v>
      </c>
    </row>
    <row r="597" spans="1:14" x14ac:dyDescent="0.35">
      <c r="A597" t="s">
        <v>18</v>
      </c>
      <c r="B597" t="s">
        <v>25</v>
      </c>
      <c r="D597" t="s">
        <v>26</v>
      </c>
      <c r="H597" s="14">
        <v>43941</v>
      </c>
      <c r="I597">
        <v>17</v>
      </c>
      <c r="J597" s="3">
        <v>605761</v>
      </c>
      <c r="K597">
        <v>244</v>
      </c>
      <c r="L597">
        <v>22</v>
      </c>
      <c r="M597">
        <v>3</v>
      </c>
      <c r="N597">
        <v>0</v>
      </c>
    </row>
    <row r="598" spans="1:14" x14ac:dyDescent="0.35">
      <c r="A598" t="s">
        <v>18</v>
      </c>
      <c r="B598" t="s">
        <v>25</v>
      </c>
      <c r="D598" t="s">
        <v>26</v>
      </c>
      <c r="H598" s="14">
        <v>43942</v>
      </c>
      <c r="I598">
        <v>17</v>
      </c>
      <c r="J598" s="3">
        <v>605761</v>
      </c>
      <c r="K598">
        <v>247</v>
      </c>
      <c r="L598">
        <v>3</v>
      </c>
      <c r="M598">
        <v>3</v>
      </c>
      <c r="N598">
        <v>0</v>
      </c>
    </row>
    <row r="599" spans="1:14" x14ac:dyDescent="0.35">
      <c r="A599" t="s">
        <v>18</v>
      </c>
      <c r="B599" t="s">
        <v>25</v>
      </c>
      <c r="D599" t="s">
        <v>26</v>
      </c>
      <c r="H599" s="14">
        <v>43943</v>
      </c>
      <c r="I599">
        <v>17</v>
      </c>
      <c r="J599" s="3">
        <v>605761</v>
      </c>
      <c r="K599">
        <v>280</v>
      </c>
      <c r="L599">
        <v>33</v>
      </c>
      <c r="M599">
        <v>3</v>
      </c>
      <c r="N599">
        <v>0</v>
      </c>
    </row>
    <row r="600" spans="1:14" x14ac:dyDescent="0.35">
      <c r="A600" t="s">
        <v>18</v>
      </c>
      <c r="B600" t="s">
        <v>25</v>
      </c>
      <c r="D600" t="s">
        <v>26</v>
      </c>
      <c r="H600" s="14">
        <v>43944</v>
      </c>
      <c r="I600">
        <v>17</v>
      </c>
      <c r="J600" s="3">
        <v>605761</v>
      </c>
      <c r="K600">
        <v>297</v>
      </c>
      <c r="L600">
        <v>17</v>
      </c>
      <c r="M600">
        <v>3</v>
      </c>
      <c r="N600">
        <v>0</v>
      </c>
    </row>
    <row r="601" spans="1:14" x14ac:dyDescent="0.35">
      <c r="A601" t="s">
        <v>18</v>
      </c>
      <c r="B601" t="s">
        <v>25</v>
      </c>
      <c r="D601" t="s">
        <v>26</v>
      </c>
      <c r="H601" s="14">
        <v>43945</v>
      </c>
      <c r="I601">
        <v>17</v>
      </c>
      <c r="J601" s="3">
        <v>605761</v>
      </c>
      <c r="K601">
        <v>304</v>
      </c>
      <c r="L601">
        <v>7</v>
      </c>
      <c r="M601">
        <v>3</v>
      </c>
      <c r="N601">
        <v>0</v>
      </c>
    </row>
    <row r="602" spans="1:14" x14ac:dyDescent="0.35">
      <c r="A602" t="s">
        <v>18</v>
      </c>
      <c r="B602" t="s">
        <v>25</v>
      </c>
      <c r="D602" t="s">
        <v>26</v>
      </c>
      <c r="H602" s="14">
        <v>43946</v>
      </c>
      <c r="I602">
        <v>17</v>
      </c>
      <c r="J602" s="3">
        <v>605761</v>
      </c>
      <c r="K602">
        <v>345</v>
      </c>
      <c r="L602">
        <v>41</v>
      </c>
      <c r="M602">
        <v>3</v>
      </c>
      <c r="N602">
        <v>0</v>
      </c>
    </row>
    <row r="603" spans="1:14" x14ac:dyDescent="0.35">
      <c r="A603" t="s">
        <v>18</v>
      </c>
      <c r="B603" t="s">
        <v>25</v>
      </c>
      <c r="D603" t="s">
        <v>26</v>
      </c>
      <c r="H603" s="14">
        <v>43947</v>
      </c>
      <c r="I603">
        <v>18</v>
      </c>
      <c r="J603" s="3">
        <v>605761</v>
      </c>
      <c r="K603">
        <v>401</v>
      </c>
      <c r="L603">
        <v>56</v>
      </c>
      <c r="M603">
        <v>4</v>
      </c>
      <c r="N603">
        <v>1</v>
      </c>
    </row>
    <row r="604" spans="1:14" x14ac:dyDescent="0.35">
      <c r="A604" t="s">
        <v>18</v>
      </c>
      <c r="B604" t="s">
        <v>25</v>
      </c>
      <c r="D604" t="s">
        <v>26</v>
      </c>
      <c r="H604" s="14">
        <v>43948</v>
      </c>
      <c r="I604">
        <v>18</v>
      </c>
      <c r="J604" s="3">
        <v>605761</v>
      </c>
      <c r="K604">
        <v>407</v>
      </c>
      <c r="L604">
        <v>6</v>
      </c>
      <c r="M604">
        <v>4</v>
      </c>
      <c r="N604">
        <v>0</v>
      </c>
    </row>
    <row r="605" spans="1:14" x14ac:dyDescent="0.35">
      <c r="A605" t="s">
        <v>18</v>
      </c>
      <c r="B605" t="s">
        <v>25</v>
      </c>
      <c r="D605" t="s">
        <v>26</v>
      </c>
      <c r="H605" s="14">
        <v>43949</v>
      </c>
      <c r="I605">
        <v>18</v>
      </c>
      <c r="J605" s="3">
        <v>605761</v>
      </c>
      <c r="K605">
        <v>425</v>
      </c>
      <c r="L605">
        <v>18</v>
      </c>
      <c r="M605">
        <v>6</v>
      </c>
      <c r="N605">
        <v>2</v>
      </c>
    </row>
    <row r="606" spans="1:14" x14ac:dyDescent="0.35">
      <c r="A606" t="s">
        <v>18</v>
      </c>
      <c r="B606" t="s">
        <v>25</v>
      </c>
      <c r="D606" t="s">
        <v>26</v>
      </c>
      <c r="H606" s="14">
        <v>43950</v>
      </c>
      <c r="I606">
        <v>18</v>
      </c>
      <c r="J606" s="3">
        <v>605761</v>
      </c>
      <c r="K606">
        <v>452</v>
      </c>
      <c r="L606">
        <v>27</v>
      </c>
      <c r="M606">
        <v>6</v>
      </c>
      <c r="N606">
        <v>0</v>
      </c>
    </row>
    <row r="607" spans="1:14" x14ac:dyDescent="0.35">
      <c r="A607" t="s">
        <v>18</v>
      </c>
      <c r="B607" t="s">
        <v>25</v>
      </c>
      <c r="D607" t="s">
        <v>26</v>
      </c>
      <c r="H607" s="14">
        <v>43951</v>
      </c>
      <c r="I607">
        <v>18</v>
      </c>
      <c r="J607" s="3">
        <v>605761</v>
      </c>
      <c r="K607">
        <v>519</v>
      </c>
      <c r="L607">
        <v>67</v>
      </c>
      <c r="M607">
        <v>7</v>
      </c>
      <c r="N607">
        <v>1</v>
      </c>
    </row>
    <row r="608" spans="1:14" x14ac:dyDescent="0.35">
      <c r="A608" t="s">
        <v>18</v>
      </c>
      <c r="B608" t="s">
        <v>25</v>
      </c>
      <c r="D608" t="s">
        <v>26</v>
      </c>
      <c r="H608" s="14">
        <v>43952</v>
      </c>
      <c r="I608">
        <v>18</v>
      </c>
      <c r="J608" s="3">
        <v>605761</v>
      </c>
      <c r="K608">
        <v>602</v>
      </c>
      <c r="L608">
        <v>83</v>
      </c>
      <c r="M608">
        <v>8</v>
      </c>
      <c r="N608">
        <v>1</v>
      </c>
    </row>
    <row r="609" spans="1:14" x14ac:dyDescent="0.35">
      <c r="A609" t="s">
        <v>18</v>
      </c>
      <c r="B609" t="s">
        <v>25</v>
      </c>
      <c r="D609" t="s">
        <v>26</v>
      </c>
      <c r="H609" s="14">
        <v>43953</v>
      </c>
      <c r="I609">
        <v>18</v>
      </c>
      <c r="J609" s="3">
        <v>605761</v>
      </c>
      <c r="K609">
        <v>668</v>
      </c>
      <c r="L609">
        <v>66</v>
      </c>
      <c r="M609">
        <v>9</v>
      </c>
      <c r="N609">
        <v>1</v>
      </c>
    </row>
    <row r="610" spans="1:14" x14ac:dyDescent="0.35">
      <c r="A610" t="s">
        <v>18</v>
      </c>
      <c r="B610" t="s">
        <v>25</v>
      </c>
      <c r="D610" t="s">
        <v>26</v>
      </c>
      <c r="H610" s="14">
        <v>43954</v>
      </c>
      <c r="I610">
        <v>19</v>
      </c>
      <c r="J610" s="3">
        <v>605761</v>
      </c>
      <c r="K610">
        <v>740</v>
      </c>
      <c r="L610">
        <v>72</v>
      </c>
      <c r="M610">
        <v>11</v>
      </c>
      <c r="N610">
        <v>2</v>
      </c>
    </row>
    <row r="611" spans="1:14" x14ac:dyDescent="0.35">
      <c r="A611" t="s">
        <v>18</v>
      </c>
      <c r="B611" t="s">
        <v>25</v>
      </c>
      <c r="D611" t="s">
        <v>26</v>
      </c>
      <c r="H611" s="14">
        <v>43955</v>
      </c>
      <c r="I611">
        <v>19</v>
      </c>
      <c r="J611" s="3">
        <v>605761</v>
      </c>
      <c r="K611">
        <v>806</v>
      </c>
      <c r="L611">
        <v>66</v>
      </c>
      <c r="M611">
        <v>11</v>
      </c>
      <c r="N611">
        <v>0</v>
      </c>
    </row>
    <row r="612" spans="1:14" x14ac:dyDescent="0.35">
      <c r="A612" t="s">
        <v>18</v>
      </c>
      <c r="B612" t="s">
        <v>25</v>
      </c>
      <c r="D612" t="s">
        <v>26</v>
      </c>
      <c r="H612" s="14">
        <v>43956</v>
      </c>
      <c r="I612">
        <v>19</v>
      </c>
      <c r="J612" s="3">
        <v>605761</v>
      </c>
      <c r="K612">
        <v>869</v>
      </c>
      <c r="L612">
        <v>63</v>
      </c>
      <c r="M612">
        <v>11</v>
      </c>
      <c r="N612">
        <v>0</v>
      </c>
    </row>
    <row r="613" spans="1:14" x14ac:dyDescent="0.35">
      <c r="A613" t="s">
        <v>18</v>
      </c>
      <c r="B613" t="s">
        <v>25</v>
      </c>
      <c r="D613" t="s">
        <v>26</v>
      </c>
      <c r="H613" s="14">
        <v>43957</v>
      </c>
      <c r="I613">
        <v>19</v>
      </c>
      <c r="J613" s="3">
        <v>605761</v>
      </c>
      <c r="K613">
        <v>932</v>
      </c>
      <c r="L613">
        <v>63</v>
      </c>
      <c r="M613">
        <v>13</v>
      </c>
      <c r="N613">
        <v>2</v>
      </c>
    </row>
    <row r="614" spans="1:14" x14ac:dyDescent="0.35">
      <c r="A614" t="s">
        <v>18</v>
      </c>
      <c r="B614" t="s">
        <v>25</v>
      </c>
      <c r="D614" t="s">
        <v>26</v>
      </c>
      <c r="H614" s="14">
        <v>43958</v>
      </c>
      <c r="I614">
        <v>19</v>
      </c>
      <c r="J614" s="3">
        <v>605761</v>
      </c>
      <c r="K614">
        <v>1020</v>
      </c>
      <c r="L614">
        <v>88</v>
      </c>
      <c r="M614">
        <v>14</v>
      </c>
      <c r="N614">
        <v>1</v>
      </c>
    </row>
    <row r="615" spans="1:14" x14ac:dyDescent="0.35">
      <c r="A615" t="s">
        <v>18</v>
      </c>
      <c r="B615" t="s">
        <v>25</v>
      </c>
      <c r="D615" t="s">
        <v>26</v>
      </c>
      <c r="H615" s="14">
        <v>43959</v>
      </c>
      <c r="I615">
        <v>19</v>
      </c>
      <c r="J615" s="3">
        <v>605761</v>
      </c>
      <c r="K615">
        <v>1124</v>
      </c>
      <c r="L615">
        <v>104</v>
      </c>
      <c r="M615">
        <v>16</v>
      </c>
      <c r="N615">
        <v>2</v>
      </c>
    </row>
    <row r="616" spans="1:14" x14ac:dyDescent="0.35">
      <c r="A616" t="s">
        <v>18</v>
      </c>
      <c r="B616" t="s">
        <v>25</v>
      </c>
      <c r="D616" t="s">
        <v>26</v>
      </c>
      <c r="H616" s="14">
        <v>43960</v>
      </c>
      <c r="I616">
        <v>19</v>
      </c>
      <c r="J616" s="3">
        <v>605761</v>
      </c>
      <c r="K616">
        <v>1202</v>
      </c>
      <c r="L616">
        <v>78</v>
      </c>
      <c r="M616">
        <v>18</v>
      </c>
      <c r="N616">
        <v>2</v>
      </c>
    </row>
    <row r="617" spans="1:14" x14ac:dyDescent="0.35">
      <c r="A617" t="s">
        <v>18</v>
      </c>
      <c r="B617" t="s">
        <v>25</v>
      </c>
      <c r="D617" t="s">
        <v>26</v>
      </c>
      <c r="H617" s="14">
        <v>43961</v>
      </c>
      <c r="I617">
        <v>20</v>
      </c>
      <c r="J617" s="3">
        <v>605761</v>
      </c>
      <c r="K617">
        <v>1290</v>
      </c>
      <c r="L617">
        <v>88</v>
      </c>
      <c r="M617">
        <v>21</v>
      </c>
      <c r="N617">
        <v>3</v>
      </c>
    </row>
    <row r="618" spans="1:14" x14ac:dyDescent="0.35">
      <c r="A618" t="s">
        <v>18</v>
      </c>
      <c r="B618" t="s">
        <v>25</v>
      </c>
      <c r="D618" t="s">
        <v>26</v>
      </c>
      <c r="H618" s="14">
        <v>43962</v>
      </c>
      <c r="I618">
        <v>20</v>
      </c>
      <c r="J618" s="3">
        <v>605761</v>
      </c>
      <c r="K618">
        <v>1295</v>
      </c>
      <c r="L618">
        <v>5</v>
      </c>
      <c r="M618">
        <v>24</v>
      </c>
      <c r="N618">
        <v>3</v>
      </c>
    </row>
    <row r="619" spans="1:14" x14ac:dyDescent="0.35">
      <c r="A619" t="s">
        <v>18</v>
      </c>
      <c r="B619" t="s">
        <v>25</v>
      </c>
      <c r="D619" t="s">
        <v>26</v>
      </c>
      <c r="H619" s="14">
        <v>43963</v>
      </c>
      <c r="I619">
        <v>20</v>
      </c>
      <c r="J619" s="3">
        <v>605761</v>
      </c>
      <c r="K619">
        <v>1328</v>
      </c>
      <c r="L619">
        <v>33</v>
      </c>
      <c r="M619">
        <v>27</v>
      </c>
      <c r="N619">
        <v>3</v>
      </c>
    </row>
    <row r="620" spans="1:14" x14ac:dyDescent="0.35">
      <c r="A620" t="s">
        <v>18</v>
      </c>
      <c r="B620" t="s">
        <v>25</v>
      </c>
      <c r="D620" t="s">
        <v>26</v>
      </c>
      <c r="H620" s="14">
        <v>43964</v>
      </c>
      <c r="I620">
        <v>20</v>
      </c>
      <c r="J620" s="3">
        <v>605761</v>
      </c>
      <c r="K620">
        <v>1411</v>
      </c>
      <c r="L620">
        <v>83</v>
      </c>
      <c r="M620">
        <v>29</v>
      </c>
      <c r="N620">
        <v>2</v>
      </c>
    </row>
    <row r="621" spans="1:14" x14ac:dyDescent="0.35">
      <c r="A621" t="s">
        <v>18</v>
      </c>
      <c r="B621" t="s">
        <v>25</v>
      </c>
      <c r="D621" t="s">
        <v>26</v>
      </c>
      <c r="H621" s="14">
        <v>43965</v>
      </c>
      <c r="I621">
        <v>20</v>
      </c>
      <c r="J621" s="3">
        <v>605761</v>
      </c>
      <c r="K621">
        <v>1500</v>
      </c>
      <c r="L621">
        <v>89</v>
      </c>
      <c r="M621">
        <v>37</v>
      </c>
      <c r="N621">
        <v>8</v>
      </c>
    </row>
    <row r="622" spans="1:14" x14ac:dyDescent="0.35">
      <c r="A622" t="s">
        <v>18</v>
      </c>
      <c r="B622" t="s">
        <v>25</v>
      </c>
      <c r="D622" t="s">
        <v>26</v>
      </c>
      <c r="H622" s="14">
        <v>43966</v>
      </c>
      <c r="I622">
        <v>20</v>
      </c>
      <c r="J622" s="3">
        <v>605761</v>
      </c>
      <c r="K622">
        <v>1589</v>
      </c>
      <c r="L622">
        <v>89</v>
      </c>
      <c r="M622">
        <v>40</v>
      </c>
      <c r="N622">
        <v>3</v>
      </c>
    </row>
    <row r="623" spans="1:14" x14ac:dyDescent="0.35">
      <c r="A623" t="s">
        <v>18</v>
      </c>
      <c r="B623" t="s">
        <v>25</v>
      </c>
      <c r="D623" t="s">
        <v>26</v>
      </c>
      <c r="H623" s="14">
        <v>43967</v>
      </c>
      <c r="I623">
        <v>20</v>
      </c>
      <c r="J623" s="3">
        <v>605761</v>
      </c>
      <c r="K623">
        <v>1706</v>
      </c>
      <c r="L623">
        <v>117</v>
      </c>
      <c r="M623">
        <v>49</v>
      </c>
      <c r="N623">
        <v>9</v>
      </c>
    </row>
    <row r="624" spans="1:14" x14ac:dyDescent="0.35">
      <c r="A624" t="s">
        <v>18</v>
      </c>
      <c r="B624" t="s">
        <v>25</v>
      </c>
      <c r="D624" t="s">
        <v>26</v>
      </c>
      <c r="H624" s="14">
        <v>43968</v>
      </c>
      <c r="I624">
        <v>21</v>
      </c>
      <c r="J624" s="3">
        <v>605761</v>
      </c>
      <c r="K624">
        <v>1791</v>
      </c>
      <c r="L624">
        <v>85</v>
      </c>
      <c r="M624">
        <v>51</v>
      </c>
      <c r="N624">
        <v>2</v>
      </c>
    </row>
    <row r="625" spans="1:14" x14ac:dyDescent="0.35">
      <c r="A625" t="s">
        <v>18</v>
      </c>
      <c r="B625" t="s">
        <v>25</v>
      </c>
      <c r="D625" t="s">
        <v>26</v>
      </c>
      <c r="H625" s="14">
        <v>43969</v>
      </c>
      <c r="I625">
        <v>21</v>
      </c>
      <c r="J625" s="3">
        <v>605761</v>
      </c>
      <c r="K625">
        <v>1876</v>
      </c>
      <c r="L625">
        <v>85</v>
      </c>
      <c r="M625">
        <v>60</v>
      </c>
      <c r="N625">
        <v>9</v>
      </c>
    </row>
    <row r="626" spans="1:14" x14ac:dyDescent="0.35">
      <c r="A626" t="s">
        <v>18</v>
      </c>
      <c r="B626" t="s">
        <v>25</v>
      </c>
      <c r="D626" t="s">
        <v>26</v>
      </c>
      <c r="H626" s="14">
        <v>43970</v>
      </c>
      <c r="I626">
        <v>21</v>
      </c>
      <c r="J626" s="3">
        <v>605761</v>
      </c>
      <c r="K626">
        <v>1985</v>
      </c>
      <c r="L626">
        <v>109</v>
      </c>
      <c r="M626">
        <v>61</v>
      </c>
      <c r="N626">
        <v>1</v>
      </c>
    </row>
    <row r="627" spans="1:14" x14ac:dyDescent="0.35">
      <c r="A627" t="s">
        <v>18</v>
      </c>
      <c r="B627" t="s">
        <v>25</v>
      </c>
      <c r="D627" t="s">
        <v>26</v>
      </c>
      <c r="H627" s="14">
        <v>43971</v>
      </c>
      <c r="I627">
        <v>21</v>
      </c>
      <c r="J627" s="3">
        <v>605761</v>
      </c>
      <c r="K627">
        <v>2067</v>
      </c>
      <c r="L627">
        <v>82</v>
      </c>
      <c r="M627">
        <v>64</v>
      </c>
      <c r="N627">
        <v>3</v>
      </c>
    </row>
    <row r="628" spans="1:14" x14ac:dyDescent="0.35">
      <c r="A628" t="s">
        <v>18</v>
      </c>
      <c r="B628" t="s">
        <v>25</v>
      </c>
      <c r="D628" t="s">
        <v>26</v>
      </c>
      <c r="H628" s="14">
        <v>43972</v>
      </c>
      <c r="I628">
        <v>21</v>
      </c>
      <c r="J628" s="3">
        <v>605761</v>
      </c>
      <c r="K628">
        <v>2146</v>
      </c>
      <c r="L628">
        <v>79</v>
      </c>
      <c r="M628">
        <v>72</v>
      </c>
      <c r="N628">
        <v>8</v>
      </c>
    </row>
    <row r="629" spans="1:14" x14ac:dyDescent="0.35">
      <c r="A629" t="s">
        <v>18</v>
      </c>
      <c r="B629" t="s">
        <v>25</v>
      </c>
      <c r="D629" t="s">
        <v>26</v>
      </c>
      <c r="H629" s="14">
        <v>43973</v>
      </c>
      <c r="I629">
        <v>21</v>
      </c>
      <c r="J629" s="3">
        <v>605761</v>
      </c>
      <c r="K629">
        <v>2306</v>
      </c>
      <c r="L629">
        <v>160</v>
      </c>
      <c r="M629">
        <v>81</v>
      </c>
      <c r="N629">
        <v>9</v>
      </c>
    </row>
    <row r="630" spans="1:14" x14ac:dyDescent="0.35">
      <c r="A630" t="s">
        <v>18</v>
      </c>
      <c r="B630" t="s">
        <v>25</v>
      </c>
      <c r="D630" t="s">
        <v>26</v>
      </c>
      <c r="H630" s="14">
        <v>43974</v>
      </c>
      <c r="I630">
        <v>21</v>
      </c>
      <c r="J630" s="3">
        <v>605761</v>
      </c>
      <c r="K630">
        <v>2374</v>
      </c>
      <c r="L630">
        <v>68</v>
      </c>
      <c r="M630">
        <v>81</v>
      </c>
      <c r="N630">
        <v>0</v>
      </c>
    </row>
    <row r="631" spans="1:14" x14ac:dyDescent="0.35">
      <c r="A631" t="s">
        <v>18</v>
      </c>
      <c r="B631" t="s">
        <v>25</v>
      </c>
      <c r="D631" t="s">
        <v>26</v>
      </c>
      <c r="H631" s="14">
        <v>43975</v>
      </c>
      <c r="I631">
        <v>22</v>
      </c>
      <c r="J631" s="3">
        <v>605761</v>
      </c>
      <c r="K631">
        <v>2439</v>
      </c>
      <c r="L631">
        <v>65</v>
      </c>
      <c r="M631">
        <v>84</v>
      </c>
      <c r="N631">
        <v>3</v>
      </c>
    </row>
    <row r="632" spans="1:14" x14ac:dyDescent="0.35">
      <c r="A632" t="s">
        <v>18</v>
      </c>
      <c r="B632" t="s">
        <v>25</v>
      </c>
      <c r="D632" t="s">
        <v>26</v>
      </c>
      <c r="H632" s="14">
        <v>43976</v>
      </c>
      <c r="I632">
        <v>22</v>
      </c>
      <c r="J632" s="3">
        <v>605761</v>
      </c>
      <c r="K632">
        <v>2514</v>
      </c>
      <c r="L632">
        <v>75</v>
      </c>
      <c r="M632">
        <v>86</v>
      </c>
      <c r="N632">
        <v>2</v>
      </c>
    </row>
    <row r="633" spans="1:14" x14ac:dyDescent="0.35">
      <c r="A633" t="s">
        <v>18</v>
      </c>
      <c r="B633" t="s">
        <v>25</v>
      </c>
      <c r="D633" t="s">
        <v>26</v>
      </c>
      <c r="H633" s="14">
        <v>43977</v>
      </c>
      <c r="I633">
        <v>22</v>
      </c>
      <c r="J633" s="3">
        <v>605761</v>
      </c>
      <c r="K633">
        <v>2583</v>
      </c>
      <c r="L633">
        <v>69</v>
      </c>
      <c r="M633">
        <v>102</v>
      </c>
      <c r="N633">
        <v>16</v>
      </c>
    </row>
    <row r="634" spans="1:14" x14ac:dyDescent="0.35">
      <c r="A634" t="s">
        <v>18</v>
      </c>
      <c r="B634" t="s">
        <v>25</v>
      </c>
      <c r="D634" t="s">
        <v>26</v>
      </c>
      <c r="H634" s="14">
        <v>43978</v>
      </c>
      <c r="I634">
        <v>22</v>
      </c>
      <c r="J634" s="3">
        <v>605761</v>
      </c>
      <c r="K634">
        <v>2682</v>
      </c>
      <c r="L634">
        <v>99</v>
      </c>
      <c r="M634">
        <v>102</v>
      </c>
      <c r="N634">
        <v>0</v>
      </c>
    </row>
    <row r="635" spans="1:14" x14ac:dyDescent="0.35">
      <c r="A635" t="s">
        <v>18</v>
      </c>
      <c r="B635" t="s">
        <v>25</v>
      </c>
      <c r="D635" t="s">
        <v>26</v>
      </c>
      <c r="H635" s="14">
        <v>43979</v>
      </c>
      <c r="I635">
        <v>22</v>
      </c>
      <c r="J635" s="3">
        <v>605761</v>
      </c>
      <c r="K635">
        <v>2959</v>
      </c>
      <c r="L635">
        <v>277</v>
      </c>
      <c r="M635">
        <v>102</v>
      </c>
      <c r="N635">
        <v>0</v>
      </c>
    </row>
    <row r="636" spans="1:14" x14ac:dyDescent="0.35">
      <c r="A636" t="s">
        <v>18</v>
      </c>
      <c r="B636" t="s">
        <v>25</v>
      </c>
      <c r="D636" t="s">
        <v>26</v>
      </c>
      <c r="H636" s="14">
        <v>43980</v>
      </c>
      <c r="I636">
        <v>22</v>
      </c>
      <c r="J636" s="3">
        <v>605761</v>
      </c>
      <c r="K636">
        <v>3098</v>
      </c>
      <c r="L636">
        <v>139</v>
      </c>
      <c r="M636">
        <v>108</v>
      </c>
      <c r="N636">
        <v>6</v>
      </c>
    </row>
    <row r="637" spans="1:14" x14ac:dyDescent="0.35">
      <c r="A637" t="s">
        <v>18</v>
      </c>
      <c r="B637" t="s">
        <v>25</v>
      </c>
      <c r="D637" t="s">
        <v>26</v>
      </c>
      <c r="H637" s="14">
        <v>43981</v>
      </c>
      <c r="I637">
        <v>22</v>
      </c>
      <c r="J637" s="3">
        <v>605761</v>
      </c>
      <c r="K637">
        <v>3299</v>
      </c>
      <c r="L637">
        <v>201</v>
      </c>
      <c r="M637">
        <v>110</v>
      </c>
      <c r="N637">
        <v>2</v>
      </c>
    </row>
    <row r="638" spans="1:14" x14ac:dyDescent="0.35">
      <c r="A638" t="s">
        <v>18</v>
      </c>
      <c r="B638" t="s">
        <v>25</v>
      </c>
      <c r="D638" t="s">
        <v>26</v>
      </c>
      <c r="H638" s="14">
        <v>43982</v>
      </c>
      <c r="I638">
        <v>23</v>
      </c>
      <c r="J638" s="3">
        <v>605761</v>
      </c>
      <c r="K638">
        <v>3474</v>
      </c>
      <c r="L638">
        <v>175</v>
      </c>
      <c r="M638">
        <v>116</v>
      </c>
      <c r="N638">
        <v>6</v>
      </c>
    </row>
    <row r="639" spans="1:14" x14ac:dyDescent="0.35">
      <c r="A639" t="s">
        <v>18</v>
      </c>
      <c r="B639" t="s">
        <v>25</v>
      </c>
      <c r="D639" t="s">
        <v>26</v>
      </c>
      <c r="H639" s="14">
        <v>43983</v>
      </c>
      <c r="I639">
        <v>23</v>
      </c>
      <c r="J639" s="3">
        <v>605761</v>
      </c>
      <c r="K639">
        <v>3692</v>
      </c>
      <c r="L639">
        <v>218</v>
      </c>
      <c r="M639">
        <v>116</v>
      </c>
      <c r="N639">
        <v>0</v>
      </c>
    </row>
    <row r="640" spans="1:14" x14ac:dyDescent="0.35">
      <c r="A640" t="s">
        <v>18</v>
      </c>
      <c r="B640" t="s">
        <v>25</v>
      </c>
      <c r="D640" t="s">
        <v>26</v>
      </c>
      <c r="H640" s="14">
        <v>43984</v>
      </c>
      <c r="I640">
        <v>23</v>
      </c>
      <c r="J640" s="3">
        <v>605761</v>
      </c>
      <c r="K640">
        <v>3850</v>
      </c>
      <c r="L640">
        <v>158</v>
      </c>
      <c r="M640">
        <v>120</v>
      </c>
      <c r="N640">
        <v>4</v>
      </c>
    </row>
    <row r="641" spans="1:14" x14ac:dyDescent="0.35">
      <c r="A641" t="s">
        <v>18</v>
      </c>
      <c r="B641" t="s">
        <v>25</v>
      </c>
      <c r="D641" t="s">
        <v>26</v>
      </c>
      <c r="H641" s="14">
        <v>43985</v>
      </c>
      <c r="I641">
        <v>23</v>
      </c>
      <c r="J641" s="3">
        <v>605761</v>
      </c>
      <c r="K641">
        <v>4143</v>
      </c>
      <c r="L641">
        <v>293</v>
      </c>
      <c r="M641">
        <v>124</v>
      </c>
      <c r="N641">
        <v>4</v>
      </c>
    </row>
    <row r="642" spans="1:14" x14ac:dyDescent="0.35">
      <c r="A642" t="s">
        <v>18</v>
      </c>
      <c r="B642" t="s">
        <v>25</v>
      </c>
      <c r="D642" t="s">
        <v>26</v>
      </c>
      <c r="H642" s="14">
        <v>43986</v>
      </c>
      <c r="I642">
        <v>23</v>
      </c>
      <c r="J642" s="3">
        <v>605761</v>
      </c>
      <c r="K642">
        <v>4483</v>
      </c>
      <c r="L642">
        <v>340</v>
      </c>
      <c r="M642">
        <v>127</v>
      </c>
      <c r="N642">
        <v>3</v>
      </c>
    </row>
    <row r="643" spans="1:14" x14ac:dyDescent="0.35">
      <c r="A643" t="s">
        <v>18</v>
      </c>
      <c r="B643" t="s">
        <v>25</v>
      </c>
      <c r="D643" t="s">
        <v>26</v>
      </c>
      <c r="H643" s="14">
        <v>43987</v>
      </c>
      <c r="I643">
        <v>23</v>
      </c>
      <c r="J643" s="3">
        <v>605761</v>
      </c>
      <c r="K643">
        <v>4831</v>
      </c>
      <c r="L643">
        <v>348</v>
      </c>
      <c r="M643">
        <v>139</v>
      </c>
      <c r="N643">
        <v>12</v>
      </c>
    </row>
    <row r="644" spans="1:14" x14ac:dyDescent="0.35">
      <c r="A644" t="s">
        <v>18</v>
      </c>
      <c r="B644" t="s">
        <v>25</v>
      </c>
      <c r="D644" t="s">
        <v>26</v>
      </c>
      <c r="H644" s="14">
        <v>43988</v>
      </c>
      <c r="I644">
        <v>23</v>
      </c>
      <c r="J644" s="3">
        <v>605761</v>
      </c>
      <c r="K644">
        <v>5238</v>
      </c>
      <c r="L644">
        <v>407</v>
      </c>
      <c r="M644">
        <v>139</v>
      </c>
      <c r="N644">
        <v>0</v>
      </c>
    </row>
    <row r="645" spans="1:14" x14ac:dyDescent="0.35">
      <c r="A645" t="s">
        <v>18</v>
      </c>
      <c r="B645" t="s">
        <v>25</v>
      </c>
      <c r="D645" t="s">
        <v>26</v>
      </c>
      <c r="H645" s="14">
        <v>43989</v>
      </c>
      <c r="I645">
        <v>24</v>
      </c>
      <c r="J645" s="3">
        <v>605761</v>
      </c>
      <c r="K645">
        <v>5529</v>
      </c>
      <c r="L645">
        <v>291</v>
      </c>
      <c r="M645">
        <v>142</v>
      </c>
      <c r="N645">
        <v>3</v>
      </c>
    </row>
    <row r="646" spans="1:14" x14ac:dyDescent="0.35">
      <c r="A646" t="s">
        <v>18</v>
      </c>
      <c r="B646" t="s">
        <v>25</v>
      </c>
      <c r="D646" t="s">
        <v>26</v>
      </c>
      <c r="H646" s="14">
        <v>43990</v>
      </c>
      <c r="I646">
        <v>24</v>
      </c>
      <c r="J646" s="3">
        <v>605761</v>
      </c>
      <c r="K646">
        <v>5768</v>
      </c>
      <c r="L646">
        <v>239</v>
      </c>
      <c r="M646">
        <v>145</v>
      </c>
      <c r="N646">
        <v>3</v>
      </c>
    </row>
    <row r="647" spans="1:14" x14ac:dyDescent="0.35">
      <c r="A647" t="s">
        <v>18</v>
      </c>
      <c r="B647" t="s">
        <v>25</v>
      </c>
      <c r="D647" t="s">
        <v>26</v>
      </c>
      <c r="H647" s="14">
        <v>43991</v>
      </c>
      <c r="I647">
        <v>24</v>
      </c>
      <c r="J647" s="3">
        <v>605761</v>
      </c>
      <c r="K647">
        <v>6056</v>
      </c>
      <c r="L647">
        <v>288</v>
      </c>
      <c r="M647">
        <v>168</v>
      </c>
      <c r="N647">
        <v>23</v>
      </c>
    </row>
    <row r="648" spans="1:14" x14ac:dyDescent="0.35">
      <c r="A648" t="s">
        <v>18</v>
      </c>
      <c r="B648" t="s">
        <v>25</v>
      </c>
      <c r="D648" t="s">
        <v>26</v>
      </c>
      <c r="H648" s="14">
        <v>43992</v>
      </c>
      <c r="I648">
        <v>24</v>
      </c>
      <c r="J648" s="3">
        <v>605761</v>
      </c>
      <c r="K648">
        <v>6347</v>
      </c>
      <c r="L648">
        <v>291</v>
      </c>
      <c r="M648">
        <v>182</v>
      </c>
      <c r="N648">
        <v>14</v>
      </c>
    </row>
    <row r="649" spans="1:14" x14ac:dyDescent="0.35">
      <c r="A649" t="s">
        <v>18</v>
      </c>
      <c r="B649" t="s">
        <v>25</v>
      </c>
      <c r="D649" t="s">
        <v>26</v>
      </c>
      <c r="H649" s="14">
        <v>43993</v>
      </c>
      <c r="I649">
        <v>24</v>
      </c>
      <c r="J649" s="3">
        <v>605761</v>
      </c>
      <c r="K649">
        <v>6594</v>
      </c>
      <c r="L649">
        <v>247</v>
      </c>
      <c r="M649">
        <v>188</v>
      </c>
      <c r="N649">
        <v>6</v>
      </c>
    </row>
    <row r="650" spans="1:14" x14ac:dyDescent="0.35">
      <c r="A650" t="s">
        <v>18</v>
      </c>
      <c r="B650" t="s">
        <v>25</v>
      </c>
      <c r="D650" t="s">
        <v>26</v>
      </c>
      <c r="H650" s="14">
        <v>43994</v>
      </c>
      <c r="I650">
        <v>24</v>
      </c>
      <c r="J650" s="3">
        <v>605761</v>
      </c>
      <c r="K650">
        <v>6712</v>
      </c>
      <c r="L650">
        <v>118</v>
      </c>
      <c r="M650">
        <v>192</v>
      </c>
      <c r="N650">
        <v>4</v>
      </c>
    </row>
    <row r="651" spans="1:14" x14ac:dyDescent="0.35">
      <c r="A651" t="s">
        <v>18</v>
      </c>
      <c r="B651" t="s">
        <v>25</v>
      </c>
      <c r="D651" t="s">
        <v>26</v>
      </c>
      <c r="H651" s="14">
        <v>43995</v>
      </c>
      <c r="I651">
        <v>24</v>
      </c>
      <c r="J651" s="3">
        <v>605761</v>
      </c>
      <c r="K651">
        <v>6842</v>
      </c>
      <c r="L651">
        <v>130</v>
      </c>
      <c r="M651">
        <v>197</v>
      </c>
      <c r="N651">
        <v>5</v>
      </c>
    </row>
    <row r="652" spans="1:14" x14ac:dyDescent="0.35">
      <c r="A652" t="s">
        <v>18</v>
      </c>
      <c r="B652" t="s">
        <v>25</v>
      </c>
      <c r="D652" t="s">
        <v>26</v>
      </c>
      <c r="H652" s="14">
        <v>43996</v>
      </c>
      <c r="I652">
        <v>25</v>
      </c>
      <c r="J652" s="3">
        <v>605761</v>
      </c>
      <c r="K652">
        <v>6875</v>
      </c>
      <c r="L652">
        <v>33</v>
      </c>
      <c r="M652">
        <v>200</v>
      </c>
      <c r="N652">
        <v>3</v>
      </c>
    </row>
    <row r="653" spans="1:14" x14ac:dyDescent="0.35">
      <c r="A653" t="s">
        <v>18</v>
      </c>
      <c r="B653" t="s">
        <v>25</v>
      </c>
      <c r="D653" t="s">
        <v>26</v>
      </c>
      <c r="H653" s="14">
        <v>43997</v>
      </c>
      <c r="I653">
        <v>25</v>
      </c>
      <c r="J653" s="3">
        <v>605761</v>
      </c>
      <c r="K653">
        <v>6881</v>
      </c>
      <c r="L653">
        <v>6</v>
      </c>
      <c r="M653">
        <v>203</v>
      </c>
      <c r="N653">
        <v>3</v>
      </c>
    </row>
    <row r="654" spans="1:14" x14ac:dyDescent="0.35">
      <c r="A654" t="s">
        <v>18</v>
      </c>
      <c r="B654" t="s">
        <v>25</v>
      </c>
      <c r="D654" t="s">
        <v>26</v>
      </c>
      <c r="H654" s="14">
        <v>43998</v>
      </c>
      <c r="I654">
        <v>25</v>
      </c>
      <c r="J654" s="3">
        <v>605761</v>
      </c>
      <c r="K654">
        <v>6935</v>
      </c>
      <c r="L654">
        <v>54</v>
      </c>
      <c r="M654">
        <v>216</v>
      </c>
      <c r="N654">
        <v>13</v>
      </c>
    </row>
    <row r="655" spans="1:14" x14ac:dyDescent="0.35">
      <c r="A655" t="s">
        <v>18</v>
      </c>
      <c r="B655" t="s">
        <v>25</v>
      </c>
      <c r="D655" t="s">
        <v>26</v>
      </c>
      <c r="H655" s="14">
        <v>43999</v>
      </c>
      <c r="I655">
        <v>25</v>
      </c>
      <c r="J655" s="3">
        <v>605761</v>
      </c>
      <c r="K655">
        <v>7150</v>
      </c>
      <c r="L655">
        <v>215</v>
      </c>
      <c r="M655">
        <v>224</v>
      </c>
      <c r="N655">
        <v>8</v>
      </c>
    </row>
    <row r="656" spans="1:14" x14ac:dyDescent="0.35">
      <c r="A656" t="s">
        <v>18</v>
      </c>
      <c r="B656" t="s">
        <v>25</v>
      </c>
      <c r="D656" t="s">
        <v>26</v>
      </c>
      <c r="H656" s="14">
        <v>44000</v>
      </c>
      <c r="I656">
        <v>25</v>
      </c>
      <c r="J656" s="3">
        <v>605761</v>
      </c>
      <c r="K656">
        <v>7421</v>
      </c>
      <c r="L656">
        <v>271</v>
      </c>
      <c r="M656">
        <v>231</v>
      </c>
      <c r="N656">
        <v>7</v>
      </c>
    </row>
    <row r="657" spans="1:14" x14ac:dyDescent="0.35">
      <c r="A657" t="s">
        <v>18</v>
      </c>
      <c r="B657" t="s">
        <v>25</v>
      </c>
      <c r="D657" t="s">
        <v>26</v>
      </c>
      <c r="H657" s="14">
        <v>44001</v>
      </c>
      <c r="I657">
        <v>25</v>
      </c>
      <c r="J657" s="3">
        <v>605761</v>
      </c>
      <c r="K657">
        <v>7650</v>
      </c>
      <c r="L657">
        <v>229</v>
      </c>
      <c r="M657">
        <v>239</v>
      </c>
      <c r="N657">
        <v>8</v>
      </c>
    </row>
    <row r="658" spans="1:14" x14ac:dyDescent="0.35">
      <c r="A658" t="s">
        <v>18</v>
      </c>
      <c r="B658" t="s">
        <v>25</v>
      </c>
      <c r="D658" t="s">
        <v>26</v>
      </c>
      <c r="H658" s="14">
        <v>44002</v>
      </c>
      <c r="I658">
        <v>25</v>
      </c>
      <c r="J658" s="3">
        <v>605761</v>
      </c>
      <c r="K658">
        <v>8037</v>
      </c>
      <c r="L658">
        <v>387</v>
      </c>
      <c r="M658">
        <v>245</v>
      </c>
      <c r="N658">
        <v>6</v>
      </c>
    </row>
    <row r="659" spans="1:14" x14ac:dyDescent="0.35">
      <c r="A659" t="s">
        <v>18</v>
      </c>
      <c r="B659" t="s">
        <v>25</v>
      </c>
      <c r="D659" t="s">
        <v>26</v>
      </c>
      <c r="H659" s="14">
        <v>44003</v>
      </c>
      <c r="I659">
        <v>26</v>
      </c>
      <c r="J659" s="3">
        <v>605761</v>
      </c>
      <c r="K659">
        <v>8120</v>
      </c>
      <c r="L659">
        <v>83</v>
      </c>
      <c r="M659">
        <v>251</v>
      </c>
      <c r="N659">
        <v>6</v>
      </c>
    </row>
    <row r="660" spans="1:14" x14ac:dyDescent="0.35">
      <c r="A660" t="s">
        <v>18</v>
      </c>
      <c r="B660" t="s">
        <v>25</v>
      </c>
      <c r="D660" t="s">
        <v>26</v>
      </c>
      <c r="H660" s="14">
        <v>44004</v>
      </c>
      <c r="I660">
        <v>26</v>
      </c>
      <c r="J660" s="3">
        <v>605761</v>
      </c>
      <c r="K660">
        <v>8188</v>
      </c>
      <c r="L660">
        <v>68</v>
      </c>
      <c r="M660">
        <v>251</v>
      </c>
      <c r="N660">
        <v>0</v>
      </c>
    </row>
    <row r="661" spans="1:14" x14ac:dyDescent="0.35">
      <c r="A661" t="s">
        <v>18</v>
      </c>
      <c r="B661" t="s">
        <v>25</v>
      </c>
      <c r="D661" t="s">
        <v>26</v>
      </c>
      <c r="H661" s="14">
        <v>44005</v>
      </c>
      <c r="I661">
        <v>26</v>
      </c>
      <c r="J661" s="3">
        <v>605761</v>
      </c>
      <c r="K661">
        <v>10340</v>
      </c>
      <c r="L661">
        <v>2152</v>
      </c>
      <c r="M661">
        <v>250</v>
      </c>
      <c r="N661">
        <v>-1</v>
      </c>
    </row>
    <row r="662" spans="1:14" x14ac:dyDescent="0.35">
      <c r="A662" t="s">
        <v>18</v>
      </c>
      <c r="B662" t="s">
        <v>25</v>
      </c>
      <c r="D662" t="s">
        <v>26</v>
      </c>
      <c r="H662" s="14">
        <v>44006</v>
      </c>
      <c r="I662">
        <v>26</v>
      </c>
      <c r="J662" s="3">
        <v>605761</v>
      </c>
      <c r="K662">
        <v>10803</v>
      </c>
      <c r="L662">
        <v>463</v>
      </c>
      <c r="M662">
        <v>259</v>
      </c>
      <c r="N662">
        <v>9</v>
      </c>
    </row>
    <row r="663" spans="1:14" x14ac:dyDescent="0.35">
      <c r="A663" t="s">
        <v>18</v>
      </c>
      <c r="B663" t="s">
        <v>25</v>
      </c>
      <c r="D663" t="s">
        <v>26</v>
      </c>
      <c r="H663" s="14">
        <v>44007</v>
      </c>
      <c r="I663">
        <v>26</v>
      </c>
      <c r="J663" s="3">
        <v>605761</v>
      </c>
      <c r="K663">
        <v>11872</v>
      </c>
      <c r="L663">
        <v>1069</v>
      </c>
      <c r="M663">
        <v>271</v>
      </c>
      <c r="N663">
        <v>12</v>
      </c>
    </row>
    <row r="664" spans="1:14" x14ac:dyDescent="0.35">
      <c r="A664" t="s">
        <v>18</v>
      </c>
      <c r="B664" t="s">
        <v>25</v>
      </c>
      <c r="D664" t="s">
        <v>26</v>
      </c>
      <c r="H664" s="14">
        <v>44008</v>
      </c>
      <c r="I664">
        <v>26</v>
      </c>
      <c r="J664" s="3">
        <v>605761</v>
      </c>
      <c r="K664">
        <v>12911</v>
      </c>
      <c r="L664">
        <v>1039</v>
      </c>
      <c r="M664">
        <v>273</v>
      </c>
      <c r="N664">
        <v>2</v>
      </c>
    </row>
    <row r="665" spans="1:14" x14ac:dyDescent="0.35">
      <c r="A665" t="s">
        <v>18</v>
      </c>
      <c r="B665" t="s">
        <v>25</v>
      </c>
      <c r="D665" t="s">
        <v>26</v>
      </c>
      <c r="H665" s="14">
        <v>44009</v>
      </c>
      <c r="I665">
        <v>26</v>
      </c>
      <c r="J665" s="3">
        <v>605761</v>
      </c>
      <c r="K665">
        <v>13078</v>
      </c>
      <c r="L665">
        <v>167</v>
      </c>
      <c r="M665">
        <v>281</v>
      </c>
      <c r="N665">
        <v>8</v>
      </c>
    </row>
    <row r="666" spans="1:14" x14ac:dyDescent="0.35">
      <c r="A666" t="s">
        <v>18</v>
      </c>
      <c r="B666" t="s">
        <v>25</v>
      </c>
      <c r="D666" t="s">
        <v>26</v>
      </c>
      <c r="H666" s="14">
        <v>44010</v>
      </c>
      <c r="I666">
        <v>27</v>
      </c>
      <c r="J666" s="3">
        <v>605761</v>
      </c>
      <c r="K666">
        <v>14341</v>
      </c>
      <c r="L666">
        <v>1263</v>
      </c>
      <c r="M666">
        <v>281</v>
      </c>
      <c r="N666">
        <v>0</v>
      </c>
    </row>
    <row r="667" spans="1:14" x14ac:dyDescent="0.35">
      <c r="A667" t="s">
        <v>18</v>
      </c>
      <c r="B667" t="s">
        <v>25</v>
      </c>
      <c r="D667" t="s">
        <v>26</v>
      </c>
      <c r="H667" s="14">
        <v>44011</v>
      </c>
      <c r="I667">
        <v>27</v>
      </c>
      <c r="J667" s="3">
        <v>605761</v>
      </c>
      <c r="K667">
        <v>14459</v>
      </c>
      <c r="L667">
        <v>118</v>
      </c>
      <c r="M667">
        <v>281</v>
      </c>
      <c r="N667">
        <v>0</v>
      </c>
    </row>
    <row r="668" spans="1:14" x14ac:dyDescent="0.35">
      <c r="A668" t="s">
        <v>18</v>
      </c>
      <c r="B668" t="s">
        <v>25</v>
      </c>
      <c r="D668" t="s">
        <v>26</v>
      </c>
      <c r="H668" s="14">
        <v>44012</v>
      </c>
      <c r="I668">
        <v>27</v>
      </c>
      <c r="J668" s="3">
        <v>605761</v>
      </c>
      <c r="K668">
        <v>14641</v>
      </c>
      <c r="L668">
        <v>182</v>
      </c>
      <c r="M668">
        <v>283</v>
      </c>
      <c r="N668">
        <v>2</v>
      </c>
    </row>
    <row r="669" spans="1:14" x14ac:dyDescent="0.35">
      <c r="A669" t="s">
        <v>18</v>
      </c>
      <c r="B669" t="s">
        <v>25</v>
      </c>
      <c r="D669" t="s">
        <v>26</v>
      </c>
      <c r="H669" s="14">
        <v>44013</v>
      </c>
      <c r="I669">
        <v>27</v>
      </c>
      <c r="J669" s="3">
        <v>605761</v>
      </c>
      <c r="K669">
        <v>15153</v>
      </c>
      <c r="L669">
        <v>512</v>
      </c>
      <c r="M669">
        <v>314</v>
      </c>
      <c r="N669">
        <v>31</v>
      </c>
    </row>
    <row r="670" spans="1:14" x14ac:dyDescent="0.35">
      <c r="A670" t="s">
        <v>18</v>
      </c>
      <c r="B670" t="s">
        <v>25</v>
      </c>
      <c r="D670" t="s">
        <v>26</v>
      </c>
      <c r="H670" s="14">
        <v>44014</v>
      </c>
      <c r="I670">
        <v>27</v>
      </c>
      <c r="J670" s="3">
        <v>605761</v>
      </c>
      <c r="K670">
        <v>17583</v>
      </c>
      <c r="L670">
        <v>2430</v>
      </c>
      <c r="M670">
        <v>354</v>
      </c>
      <c r="N670">
        <v>40</v>
      </c>
    </row>
    <row r="671" spans="1:14" x14ac:dyDescent="0.35">
      <c r="A671" t="s">
        <v>18</v>
      </c>
      <c r="B671" t="s">
        <v>25</v>
      </c>
      <c r="D671" t="s">
        <v>26</v>
      </c>
      <c r="H671" s="14">
        <v>44015</v>
      </c>
      <c r="I671">
        <v>27</v>
      </c>
      <c r="J671" s="3">
        <v>605761</v>
      </c>
      <c r="K671">
        <v>18323</v>
      </c>
      <c r="L671">
        <v>740</v>
      </c>
      <c r="M671">
        <v>358</v>
      </c>
      <c r="N671">
        <v>4</v>
      </c>
    </row>
    <row r="672" spans="1:14" x14ac:dyDescent="0.35">
      <c r="A672" t="s">
        <v>18</v>
      </c>
      <c r="B672" t="s">
        <v>25</v>
      </c>
      <c r="D672" t="s">
        <v>26</v>
      </c>
      <c r="H672" s="14">
        <v>44016</v>
      </c>
      <c r="I672">
        <v>27</v>
      </c>
      <c r="J672" s="3">
        <v>605761</v>
      </c>
      <c r="K672">
        <v>18769</v>
      </c>
      <c r="L672">
        <v>446</v>
      </c>
      <c r="M672">
        <v>364</v>
      </c>
      <c r="N672">
        <v>6</v>
      </c>
    </row>
    <row r="673" spans="1:14" x14ac:dyDescent="0.35">
      <c r="A673" t="s">
        <v>18</v>
      </c>
      <c r="B673" t="s">
        <v>25</v>
      </c>
      <c r="D673" t="s">
        <v>26</v>
      </c>
      <c r="H673" s="14">
        <v>44017</v>
      </c>
      <c r="I673">
        <v>28</v>
      </c>
      <c r="J673" s="3">
        <v>605761</v>
      </c>
      <c r="K673">
        <v>18922</v>
      </c>
      <c r="L673">
        <v>153</v>
      </c>
      <c r="M673">
        <v>368</v>
      </c>
      <c r="N673">
        <v>4</v>
      </c>
    </row>
    <row r="674" spans="1:14" x14ac:dyDescent="0.35">
      <c r="A674" t="s">
        <v>18</v>
      </c>
      <c r="B674" t="s">
        <v>25</v>
      </c>
      <c r="D674" t="s">
        <v>26</v>
      </c>
      <c r="H674" s="14">
        <v>44018</v>
      </c>
      <c r="I674">
        <v>28</v>
      </c>
      <c r="J674" s="3">
        <v>605761</v>
      </c>
      <c r="K674">
        <v>18948</v>
      </c>
      <c r="L674">
        <v>26</v>
      </c>
      <c r="M674">
        <v>371</v>
      </c>
      <c r="N674">
        <v>3</v>
      </c>
    </row>
    <row r="675" spans="1:14" x14ac:dyDescent="0.35">
      <c r="A675" t="s">
        <v>18</v>
      </c>
      <c r="B675" t="s">
        <v>25</v>
      </c>
      <c r="D675" t="s">
        <v>26</v>
      </c>
      <c r="H675" s="14">
        <v>44019</v>
      </c>
      <c r="I675">
        <v>28</v>
      </c>
      <c r="J675" s="3">
        <v>605761</v>
      </c>
      <c r="K675">
        <v>19088</v>
      </c>
      <c r="L675">
        <v>140</v>
      </c>
      <c r="M675">
        <v>376</v>
      </c>
      <c r="N675">
        <v>5</v>
      </c>
    </row>
    <row r="676" spans="1:14" x14ac:dyDescent="0.35">
      <c r="A676" t="s">
        <v>18</v>
      </c>
      <c r="B676" t="s">
        <v>25</v>
      </c>
      <c r="D676" t="s">
        <v>26</v>
      </c>
      <c r="H676" s="14">
        <v>44020</v>
      </c>
      <c r="I676">
        <v>28</v>
      </c>
      <c r="J676" s="3">
        <v>605761</v>
      </c>
      <c r="K676">
        <v>19284</v>
      </c>
      <c r="L676">
        <v>196</v>
      </c>
      <c r="M676">
        <v>386</v>
      </c>
      <c r="N676">
        <v>10</v>
      </c>
    </row>
    <row r="677" spans="1:14" x14ac:dyDescent="0.35">
      <c r="A677" t="s">
        <v>18</v>
      </c>
      <c r="B677" t="s">
        <v>27</v>
      </c>
      <c r="D677" t="s">
        <v>28</v>
      </c>
      <c r="H677" s="14">
        <v>43886</v>
      </c>
      <c r="I677">
        <v>9</v>
      </c>
      <c r="J677" s="3">
        <v>8602865</v>
      </c>
      <c r="K677">
        <v>0</v>
      </c>
      <c r="L677">
        <v>0</v>
      </c>
      <c r="M677">
        <v>0</v>
      </c>
      <c r="N677">
        <v>0</v>
      </c>
    </row>
    <row r="678" spans="1:14" x14ac:dyDescent="0.35">
      <c r="A678" t="s">
        <v>18</v>
      </c>
      <c r="B678" t="s">
        <v>27</v>
      </c>
      <c r="D678" t="s">
        <v>28</v>
      </c>
      <c r="H678" s="14">
        <v>43887</v>
      </c>
      <c r="I678">
        <v>9</v>
      </c>
      <c r="J678" s="3">
        <v>8602865</v>
      </c>
      <c r="K678">
        <v>0</v>
      </c>
      <c r="L678">
        <v>0</v>
      </c>
      <c r="M678">
        <v>0</v>
      </c>
      <c r="N678">
        <v>0</v>
      </c>
    </row>
    <row r="679" spans="1:14" x14ac:dyDescent="0.35">
      <c r="A679" t="s">
        <v>18</v>
      </c>
      <c r="B679" t="s">
        <v>27</v>
      </c>
      <c r="D679" t="s">
        <v>28</v>
      </c>
      <c r="H679" s="14">
        <v>43888</v>
      </c>
      <c r="I679">
        <v>9</v>
      </c>
      <c r="J679" s="3">
        <v>8602865</v>
      </c>
      <c r="K679">
        <v>0</v>
      </c>
      <c r="L679">
        <v>0</v>
      </c>
      <c r="M679">
        <v>0</v>
      </c>
      <c r="N679">
        <v>0</v>
      </c>
    </row>
    <row r="680" spans="1:14" x14ac:dyDescent="0.35">
      <c r="A680" t="s">
        <v>18</v>
      </c>
      <c r="B680" t="s">
        <v>27</v>
      </c>
      <c r="D680" t="s">
        <v>28</v>
      </c>
      <c r="H680" s="14">
        <v>43889</v>
      </c>
      <c r="I680">
        <v>9</v>
      </c>
      <c r="J680" s="3">
        <v>8602865</v>
      </c>
      <c r="K680">
        <v>0</v>
      </c>
      <c r="L680">
        <v>0</v>
      </c>
      <c r="M680">
        <v>0</v>
      </c>
      <c r="N680">
        <v>0</v>
      </c>
    </row>
    <row r="681" spans="1:14" x14ac:dyDescent="0.35">
      <c r="A681" t="s">
        <v>18</v>
      </c>
      <c r="B681" t="s">
        <v>27</v>
      </c>
      <c r="D681" t="s">
        <v>28</v>
      </c>
      <c r="H681" s="14">
        <v>43890</v>
      </c>
      <c r="I681">
        <v>9</v>
      </c>
      <c r="J681" s="3">
        <v>8602865</v>
      </c>
      <c r="K681">
        <v>0</v>
      </c>
      <c r="L681">
        <v>0</v>
      </c>
      <c r="M681">
        <v>0</v>
      </c>
      <c r="N681">
        <v>0</v>
      </c>
    </row>
    <row r="682" spans="1:14" x14ac:dyDescent="0.35">
      <c r="A682" t="s">
        <v>18</v>
      </c>
      <c r="B682" t="s">
        <v>27</v>
      </c>
      <c r="D682" t="s">
        <v>28</v>
      </c>
      <c r="H682" s="14">
        <v>43891</v>
      </c>
      <c r="I682">
        <v>10</v>
      </c>
      <c r="J682" s="3">
        <v>8602865</v>
      </c>
      <c r="K682">
        <v>0</v>
      </c>
      <c r="L682">
        <v>0</v>
      </c>
      <c r="M682">
        <v>0</v>
      </c>
      <c r="N682">
        <v>0</v>
      </c>
    </row>
    <row r="683" spans="1:14" x14ac:dyDescent="0.35">
      <c r="A683" t="s">
        <v>18</v>
      </c>
      <c r="B683" t="s">
        <v>27</v>
      </c>
      <c r="D683" t="s">
        <v>28</v>
      </c>
      <c r="H683" s="14">
        <v>43892</v>
      </c>
      <c r="I683">
        <v>10</v>
      </c>
      <c r="J683" s="3">
        <v>8602865</v>
      </c>
      <c r="K683">
        <v>0</v>
      </c>
      <c r="L683">
        <v>0</v>
      </c>
      <c r="M683">
        <v>0</v>
      </c>
      <c r="N683">
        <v>0</v>
      </c>
    </row>
    <row r="684" spans="1:14" x14ac:dyDescent="0.35">
      <c r="A684" t="s">
        <v>18</v>
      </c>
      <c r="B684" t="s">
        <v>27</v>
      </c>
      <c r="D684" t="s">
        <v>28</v>
      </c>
      <c r="H684" s="14">
        <v>43893</v>
      </c>
      <c r="I684">
        <v>10</v>
      </c>
      <c r="J684" s="3">
        <v>8602865</v>
      </c>
      <c r="K684">
        <v>0</v>
      </c>
      <c r="L684">
        <v>0</v>
      </c>
      <c r="M684">
        <v>0</v>
      </c>
      <c r="N684">
        <v>0</v>
      </c>
    </row>
    <row r="685" spans="1:14" x14ac:dyDescent="0.35">
      <c r="A685" t="s">
        <v>18</v>
      </c>
      <c r="B685" t="s">
        <v>27</v>
      </c>
      <c r="D685" t="s">
        <v>28</v>
      </c>
      <c r="H685" s="14">
        <v>43894</v>
      </c>
      <c r="I685">
        <v>10</v>
      </c>
      <c r="J685" s="3">
        <v>8602865</v>
      </c>
      <c r="K685">
        <v>0</v>
      </c>
      <c r="L685">
        <v>0</v>
      </c>
      <c r="M685">
        <v>0</v>
      </c>
      <c r="N685">
        <v>0</v>
      </c>
    </row>
    <row r="686" spans="1:14" x14ac:dyDescent="0.35">
      <c r="A686" t="s">
        <v>18</v>
      </c>
      <c r="B686" t="s">
        <v>27</v>
      </c>
      <c r="D686" t="s">
        <v>28</v>
      </c>
      <c r="H686" s="14">
        <v>43895</v>
      </c>
      <c r="I686">
        <v>10</v>
      </c>
      <c r="J686" s="3">
        <v>8602865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 t="s">
        <v>18</v>
      </c>
      <c r="B687" t="s">
        <v>27</v>
      </c>
      <c r="D687" t="s">
        <v>28</v>
      </c>
      <c r="H687" s="14">
        <v>43896</v>
      </c>
      <c r="I687">
        <v>10</v>
      </c>
      <c r="J687" s="3">
        <v>8602865</v>
      </c>
      <c r="K687">
        <v>0</v>
      </c>
      <c r="L687">
        <v>0</v>
      </c>
      <c r="M687">
        <v>0</v>
      </c>
      <c r="N687">
        <v>0</v>
      </c>
    </row>
    <row r="688" spans="1:14" x14ac:dyDescent="0.35">
      <c r="A688" t="s">
        <v>18</v>
      </c>
      <c r="B688" t="s">
        <v>27</v>
      </c>
      <c r="D688" t="s">
        <v>28</v>
      </c>
      <c r="H688" s="14">
        <v>43897</v>
      </c>
      <c r="I688">
        <v>10</v>
      </c>
      <c r="J688" s="3">
        <v>8602865</v>
      </c>
      <c r="K688">
        <v>0</v>
      </c>
      <c r="L688">
        <v>0</v>
      </c>
      <c r="M688">
        <v>0</v>
      </c>
      <c r="N688">
        <v>0</v>
      </c>
    </row>
    <row r="689" spans="1:14" x14ac:dyDescent="0.35">
      <c r="A689" t="s">
        <v>18</v>
      </c>
      <c r="B689" t="s">
        <v>27</v>
      </c>
      <c r="D689" t="s">
        <v>28</v>
      </c>
      <c r="H689" s="14">
        <v>43898</v>
      </c>
      <c r="I689">
        <v>11</v>
      </c>
      <c r="J689" s="3">
        <v>8602865</v>
      </c>
      <c r="K689">
        <v>0</v>
      </c>
      <c r="L689">
        <v>0</v>
      </c>
      <c r="M689">
        <v>0</v>
      </c>
      <c r="N689">
        <v>0</v>
      </c>
    </row>
    <row r="690" spans="1:14" x14ac:dyDescent="0.35">
      <c r="A690" t="s">
        <v>18</v>
      </c>
      <c r="B690" t="s">
        <v>27</v>
      </c>
      <c r="D690" t="s">
        <v>28</v>
      </c>
      <c r="H690" s="14">
        <v>43899</v>
      </c>
      <c r="I690">
        <v>11</v>
      </c>
      <c r="J690" s="3">
        <v>8602865</v>
      </c>
      <c r="K690">
        <v>0</v>
      </c>
      <c r="L690">
        <v>0</v>
      </c>
      <c r="M690">
        <v>0</v>
      </c>
      <c r="N690">
        <v>0</v>
      </c>
    </row>
    <row r="691" spans="1:14" x14ac:dyDescent="0.35">
      <c r="A691" t="s">
        <v>18</v>
      </c>
      <c r="B691" t="s">
        <v>27</v>
      </c>
      <c r="D691" t="s">
        <v>28</v>
      </c>
      <c r="H691" s="14">
        <v>43900</v>
      </c>
      <c r="I691">
        <v>11</v>
      </c>
      <c r="J691" s="3">
        <v>8602865</v>
      </c>
      <c r="K691">
        <v>0</v>
      </c>
      <c r="L691">
        <v>0</v>
      </c>
      <c r="M691">
        <v>0</v>
      </c>
      <c r="N691">
        <v>0</v>
      </c>
    </row>
    <row r="692" spans="1:14" x14ac:dyDescent="0.35">
      <c r="A692" t="s">
        <v>18</v>
      </c>
      <c r="B692" t="s">
        <v>27</v>
      </c>
      <c r="D692" t="s">
        <v>28</v>
      </c>
      <c r="H692" s="14">
        <v>43901</v>
      </c>
      <c r="I692">
        <v>11</v>
      </c>
      <c r="J692" s="3">
        <v>8602865</v>
      </c>
      <c r="K692">
        <v>0</v>
      </c>
      <c r="L692">
        <v>0</v>
      </c>
      <c r="M692">
        <v>0</v>
      </c>
      <c r="N692">
        <v>0</v>
      </c>
    </row>
    <row r="693" spans="1:14" x14ac:dyDescent="0.35">
      <c r="A693" t="s">
        <v>18</v>
      </c>
      <c r="B693" t="s">
        <v>27</v>
      </c>
      <c r="D693" t="s">
        <v>28</v>
      </c>
      <c r="H693" s="14">
        <v>43902</v>
      </c>
      <c r="I693">
        <v>11</v>
      </c>
      <c r="J693" s="3">
        <v>8602865</v>
      </c>
      <c r="K693">
        <v>0</v>
      </c>
      <c r="L693">
        <v>0</v>
      </c>
      <c r="M693">
        <v>0</v>
      </c>
      <c r="N693">
        <v>0</v>
      </c>
    </row>
    <row r="694" spans="1:14" x14ac:dyDescent="0.35">
      <c r="A694" t="s">
        <v>18</v>
      </c>
      <c r="B694" t="s">
        <v>27</v>
      </c>
      <c r="D694" t="s">
        <v>28</v>
      </c>
      <c r="H694" s="14">
        <v>43903</v>
      </c>
      <c r="I694">
        <v>11</v>
      </c>
      <c r="J694" s="3">
        <v>8602865</v>
      </c>
      <c r="K694">
        <v>0</v>
      </c>
      <c r="L694">
        <v>0</v>
      </c>
      <c r="M694">
        <v>0</v>
      </c>
      <c r="N694">
        <v>0</v>
      </c>
    </row>
    <row r="695" spans="1:14" x14ac:dyDescent="0.35">
      <c r="A695" t="s">
        <v>18</v>
      </c>
      <c r="B695" t="s">
        <v>27</v>
      </c>
      <c r="D695" t="s">
        <v>28</v>
      </c>
      <c r="H695" s="14">
        <v>43904</v>
      </c>
      <c r="I695">
        <v>11</v>
      </c>
      <c r="J695" s="3">
        <v>8602865</v>
      </c>
      <c r="K695">
        <v>0</v>
      </c>
      <c r="L695">
        <v>0</v>
      </c>
      <c r="M695">
        <v>0</v>
      </c>
      <c r="N695">
        <v>0</v>
      </c>
    </row>
    <row r="696" spans="1:14" x14ac:dyDescent="0.35">
      <c r="A696" t="s">
        <v>18</v>
      </c>
      <c r="B696" t="s">
        <v>27</v>
      </c>
      <c r="D696" t="s">
        <v>28</v>
      </c>
      <c r="H696" s="14">
        <v>43905</v>
      </c>
      <c r="I696">
        <v>12</v>
      </c>
      <c r="J696" s="3">
        <v>8602865</v>
      </c>
      <c r="K696">
        <v>0</v>
      </c>
      <c r="L696">
        <v>0</v>
      </c>
      <c r="M696">
        <v>0</v>
      </c>
      <c r="N696">
        <v>0</v>
      </c>
    </row>
    <row r="697" spans="1:14" x14ac:dyDescent="0.35">
      <c r="A697" t="s">
        <v>18</v>
      </c>
      <c r="B697" t="s">
        <v>27</v>
      </c>
      <c r="D697" t="s">
        <v>28</v>
      </c>
      <c r="H697" s="14">
        <v>43906</v>
      </c>
      <c r="I697">
        <v>12</v>
      </c>
      <c r="J697" s="3">
        <v>8602865</v>
      </c>
      <c r="K697">
        <v>0</v>
      </c>
      <c r="L697">
        <v>0</v>
      </c>
      <c r="M697">
        <v>0</v>
      </c>
      <c r="N697">
        <v>0</v>
      </c>
    </row>
    <row r="698" spans="1:14" x14ac:dyDescent="0.35">
      <c r="A698" t="s">
        <v>18</v>
      </c>
      <c r="B698" t="s">
        <v>27</v>
      </c>
      <c r="D698" t="s">
        <v>28</v>
      </c>
      <c r="H698" s="14">
        <v>43907</v>
      </c>
      <c r="I698">
        <v>12</v>
      </c>
      <c r="J698" s="3">
        <v>8602865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 t="s">
        <v>18</v>
      </c>
      <c r="B699" t="s">
        <v>27</v>
      </c>
      <c r="D699" t="s">
        <v>28</v>
      </c>
      <c r="H699" s="14">
        <v>43908</v>
      </c>
      <c r="I699">
        <v>12</v>
      </c>
      <c r="J699" s="3">
        <v>8602865</v>
      </c>
      <c r="K699">
        <v>0</v>
      </c>
      <c r="L699">
        <v>0</v>
      </c>
      <c r="M699">
        <v>0</v>
      </c>
      <c r="N699">
        <v>0</v>
      </c>
    </row>
    <row r="700" spans="1:14" x14ac:dyDescent="0.35">
      <c r="A700" t="s">
        <v>18</v>
      </c>
      <c r="B700" t="s">
        <v>27</v>
      </c>
      <c r="D700" t="s">
        <v>28</v>
      </c>
      <c r="H700" s="14">
        <v>43909</v>
      </c>
      <c r="I700">
        <v>12</v>
      </c>
      <c r="J700" s="3">
        <v>8602865</v>
      </c>
      <c r="K700">
        <v>1</v>
      </c>
      <c r="L700">
        <v>1</v>
      </c>
      <c r="M700">
        <v>0</v>
      </c>
      <c r="N700">
        <v>0</v>
      </c>
    </row>
    <row r="701" spans="1:14" x14ac:dyDescent="0.35">
      <c r="A701" t="s">
        <v>18</v>
      </c>
      <c r="B701" t="s">
        <v>27</v>
      </c>
      <c r="D701" t="s">
        <v>28</v>
      </c>
      <c r="H701" s="14">
        <v>43910</v>
      </c>
      <c r="I701">
        <v>12</v>
      </c>
      <c r="J701" s="3">
        <v>8602865</v>
      </c>
      <c r="K701">
        <v>2</v>
      </c>
      <c r="L701">
        <v>1</v>
      </c>
      <c r="M701">
        <v>0</v>
      </c>
      <c r="N701">
        <v>0</v>
      </c>
    </row>
    <row r="702" spans="1:14" x14ac:dyDescent="0.35">
      <c r="A702" t="s">
        <v>18</v>
      </c>
      <c r="B702" t="s">
        <v>27</v>
      </c>
      <c r="D702" t="s">
        <v>28</v>
      </c>
      <c r="H702" s="14">
        <v>43911</v>
      </c>
      <c r="I702">
        <v>12</v>
      </c>
      <c r="J702" s="3">
        <v>8602865</v>
      </c>
      <c r="K702">
        <v>2</v>
      </c>
      <c r="L702">
        <v>0</v>
      </c>
      <c r="M702">
        <v>0</v>
      </c>
      <c r="N702">
        <v>0</v>
      </c>
    </row>
    <row r="703" spans="1:14" x14ac:dyDescent="0.35">
      <c r="A703" t="s">
        <v>18</v>
      </c>
      <c r="B703" t="s">
        <v>27</v>
      </c>
      <c r="D703" t="s">
        <v>28</v>
      </c>
      <c r="H703" s="14">
        <v>43912</v>
      </c>
      <c r="I703">
        <v>13</v>
      </c>
      <c r="J703" s="3">
        <v>8602865</v>
      </c>
      <c r="K703">
        <v>4</v>
      </c>
      <c r="L703">
        <v>2</v>
      </c>
      <c r="M703">
        <v>0</v>
      </c>
      <c r="N703">
        <v>0</v>
      </c>
    </row>
    <row r="704" spans="1:14" x14ac:dyDescent="0.35">
      <c r="A704" t="s">
        <v>18</v>
      </c>
      <c r="B704" t="s">
        <v>27</v>
      </c>
      <c r="D704" t="s">
        <v>28</v>
      </c>
      <c r="H704" s="14">
        <v>43913</v>
      </c>
      <c r="I704">
        <v>13</v>
      </c>
      <c r="J704" s="3">
        <v>8602865</v>
      </c>
      <c r="K704">
        <v>5</v>
      </c>
      <c r="L704">
        <v>1</v>
      </c>
      <c r="M704">
        <v>0</v>
      </c>
      <c r="N704">
        <v>0</v>
      </c>
    </row>
    <row r="705" spans="1:14" x14ac:dyDescent="0.35">
      <c r="A705" t="s">
        <v>18</v>
      </c>
      <c r="B705" t="s">
        <v>27</v>
      </c>
      <c r="D705" t="s">
        <v>28</v>
      </c>
      <c r="H705" s="14">
        <v>43914</v>
      </c>
      <c r="I705">
        <v>13</v>
      </c>
      <c r="J705" s="3">
        <v>8602865</v>
      </c>
      <c r="K705">
        <v>5</v>
      </c>
      <c r="L705">
        <v>0</v>
      </c>
      <c r="M705">
        <v>0</v>
      </c>
      <c r="N705">
        <v>0</v>
      </c>
    </row>
    <row r="706" spans="1:14" x14ac:dyDescent="0.35">
      <c r="A706" t="s">
        <v>18</v>
      </c>
      <c r="B706" t="s">
        <v>27</v>
      </c>
      <c r="D706" t="s">
        <v>28</v>
      </c>
      <c r="H706" s="14">
        <v>43915</v>
      </c>
      <c r="I706">
        <v>13</v>
      </c>
      <c r="J706" s="3">
        <v>8602865</v>
      </c>
      <c r="K706">
        <v>7</v>
      </c>
      <c r="L706">
        <v>2</v>
      </c>
      <c r="M706">
        <v>0</v>
      </c>
      <c r="N706">
        <v>0</v>
      </c>
    </row>
    <row r="707" spans="1:14" x14ac:dyDescent="0.35">
      <c r="A707" t="s">
        <v>18</v>
      </c>
      <c r="B707" t="s">
        <v>27</v>
      </c>
      <c r="D707" t="s">
        <v>28</v>
      </c>
      <c r="H707" s="14">
        <v>43916</v>
      </c>
      <c r="I707">
        <v>13</v>
      </c>
      <c r="J707" s="3">
        <v>8602865</v>
      </c>
      <c r="K707">
        <v>13</v>
      </c>
      <c r="L707">
        <v>6</v>
      </c>
      <c r="M707">
        <v>0</v>
      </c>
      <c r="N707">
        <v>0</v>
      </c>
    </row>
    <row r="708" spans="1:14" x14ac:dyDescent="0.35">
      <c r="A708" t="s">
        <v>18</v>
      </c>
      <c r="B708" t="s">
        <v>27</v>
      </c>
      <c r="D708" t="s">
        <v>28</v>
      </c>
      <c r="H708" s="14">
        <v>43917</v>
      </c>
      <c r="I708">
        <v>13</v>
      </c>
      <c r="J708" s="3">
        <v>8602865</v>
      </c>
      <c r="K708">
        <v>13</v>
      </c>
      <c r="L708">
        <v>0</v>
      </c>
      <c r="M708">
        <v>0</v>
      </c>
      <c r="N708">
        <v>0</v>
      </c>
    </row>
    <row r="709" spans="1:14" x14ac:dyDescent="0.35">
      <c r="A709" t="s">
        <v>18</v>
      </c>
      <c r="B709" t="s">
        <v>27</v>
      </c>
      <c r="D709" t="s">
        <v>28</v>
      </c>
      <c r="H709" s="14">
        <v>43918</v>
      </c>
      <c r="I709">
        <v>13</v>
      </c>
      <c r="J709" s="3">
        <v>8602865</v>
      </c>
      <c r="K709">
        <v>17</v>
      </c>
      <c r="L709">
        <v>4</v>
      </c>
      <c r="M709">
        <v>0</v>
      </c>
      <c r="N709">
        <v>0</v>
      </c>
    </row>
    <row r="710" spans="1:14" x14ac:dyDescent="0.35">
      <c r="A710" t="s">
        <v>18</v>
      </c>
      <c r="B710" t="s">
        <v>27</v>
      </c>
      <c r="D710" t="s">
        <v>28</v>
      </c>
      <c r="H710" s="14">
        <v>43919</v>
      </c>
      <c r="I710">
        <v>14</v>
      </c>
      <c r="J710" s="3">
        <v>8602865</v>
      </c>
      <c r="K710">
        <v>18</v>
      </c>
      <c r="L710">
        <v>1</v>
      </c>
      <c r="M710">
        <v>0</v>
      </c>
      <c r="N710">
        <v>0</v>
      </c>
    </row>
    <row r="711" spans="1:14" x14ac:dyDescent="0.35">
      <c r="A711" t="s">
        <v>18</v>
      </c>
      <c r="B711" t="s">
        <v>27</v>
      </c>
      <c r="D711" t="s">
        <v>28</v>
      </c>
      <c r="H711" s="14">
        <v>43920</v>
      </c>
      <c r="I711">
        <v>14</v>
      </c>
      <c r="J711" s="3">
        <v>8602865</v>
      </c>
      <c r="K711">
        <v>21</v>
      </c>
      <c r="L711">
        <v>3</v>
      </c>
      <c r="M711">
        <v>0</v>
      </c>
      <c r="N711">
        <v>0</v>
      </c>
    </row>
    <row r="712" spans="1:14" x14ac:dyDescent="0.35">
      <c r="A712" t="s">
        <v>18</v>
      </c>
      <c r="B712" t="s">
        <v>27</v>
      </c>
      <c r="D712" t="s">
        <v>28</v>
      </c>
      <c r="H712" s="14">
        <v>43921</v>
      </c>
      <c r="I712">
        <v>14</v>
      </c>
      <c r="J712" s="3">
        <v>8602865</v>
      </c>
      <c r="K712">
        <v>32</v>
      </c>
      <c r="L712">
        <v>11</v>
      </c>
      <c r="M712">
        <v>0</v>
      </c>
      <c r="N712">
        <v>0</v>
      </c>
    </row>
    <row r="713" spans="1:14" x14ac:dyDescent="0.35">
      <c r="A713" t="s">
        <v>18</v>
      </c>
      <c r="B713" t="s">
        <v>27</v>
      </c>
      <c r="D713" t="s">
        <v>28</v>
      </c>
      <c r="H713" s="14">
        <v>43922</v>
      </c>
      <c r="I713">
        <v>14</v>
      </c>
      <c r="J713" s="3">
        <v>8602865</v>
      </c>
      <c r="K713">
        <v>40</v>
      </c>
      <c r="L713">
        <v>8</v>
      </c>
      <c r="M713">
        <v>1</v>
      </c>
      <c r="N713">
        <v>1</v>
      </c>
    </row>
    <row r="714" spans="1:14" x14ac:dyDescent="0.35">
      <c r="A714" t="s">
        <v>18</v>
      </c>
      <c r="B714" t="s">
        <v>27</v>
      </c>
      <c r="D714" t="s">
        <v>28</v>
      </c>
      <c r="H714" s="14">
        <v>43923</v>
      </c>
      <c r="I714">
        <v>14</v>
      </c>
      <c r="J714" s="3">
        <v>8602865</v>
      </c>
      <c r="K714">
        <v>46</v>
      </c>
      <c r="L714">
        <v>6</v>
      </c>
      <c r="M714">
        <v>1</v>
      </c>
      <c r="N714">
        <v>0</v>
      </c>
    </row>
    <row r="715" spans="1:14" x14ac:dyDescent="0.35">
      <c r="A715" t="s">
        <v>18</v>
      </c>
      <c r="B715" t="s">
        <v>27</v>
      </c>
      <c r="D715" t="s">
        <v>28</v>
      </c>
      <c r="H715" s="14">
        <v>43924</v>
      </c>
      <c r="I715">
        <v>14</v>
      </c>
      <c r="J715" s="3">
        <v>8602865</v>
      </c>
      <c r="K715">
        <v>50</v>
      </c>
      <c r="L715">
        <v>4</v>
      </c>
      <c r="M715">
        <v>1</v>
      </c>
      <c r="N715">
        <v>0</v>
      </c>
    </row>
    <row r="716" spans="1:14" x14ac:dyDescent="0.35">
      <c r="A716" t="s">
        <v>18</v>
      </c>
      <c r="B716" t="s">
        <v>27</v>
      </c>
      <c r="D716" t="s">
        <v>28</v>
      </c>
      <c r="H716" s="14">
        <v>43925</v>
      </c>
      <c r="I716">
        <v>14</v>
      </c>
      <c r="J716" s="3">
        <v>8602865</v>
      </c>
      <c r="K716">
        <v>80</v>
      </c>
      <c r="L716">
        <v>30</v>
      </c>
      <c r="M716">
        <v>1</v>
      </c>
      <c r="N716">
        <v>0</v>
      </c>
    </row>
    <row r="717" spans="1:14" x14ac:dyDescent="0.35">
      <c r="A717" t="s">
        <v>18</v>
      </c>
      <c r="B717" t="s">
        <v>27</v>
      </c>
      <c r="D717" t="s">
        <v>28</v>
      </c>
      <c r="H717" s="14">
        <v>43926</v>
      </c>
      <c r="I717">
        <v>15</v>
      </c>
      <c r="J717" s="3">
        <v>8602865</v>
      </c>
      <c r="K717">
        <v>86</v>
      </c>
      <c r="L717">
        <v>6</v>
      </c>
      <c r="M717">
        <v>1</v>
      </c>
      <c r="N717">
        <v>0</v>
      </c>
    </row>
    <row r="718" spans="1:14" x14ac:dyDescent="0.35">
      <c r="A718" t="s">
        <v>18</v>
      </c>
      <c r="B718" t="s">
        <v>27</v>
      </c>
      <c r="D718" t="s">
        <v>28</v>
      </c>
      <c r="H718" s="14">
        <v>43927</v>
      </c>
      <c r="I718">
        <v>15</v>
      </c>
      <c r="J718" s="3">
        <v>8602865</v>
      </c>
      <c r="K718">
        <v>102</v>
      </c>
      <c r="L718">
        <v>16</v>
      </c>
      <c r="M718">
        <v>3</v>
      </c>
      <c r="N718">
        <v>2</v>
      </c>
    </row>
    <row r="719" spans="1:14" x14ac:dyDescent="0.35">
      <c r="A719" t="s">
        <v>18</v>
      </c>
      <c r="B719" t="s">
        <v>27</v>
      </c>
      <c r="D719" t="s">
        <v>28</v>
      </c>
      <c r="H719" s="14">
        <v>43928</v>
      </c>
      <c r="I719">
        <v>15</v>
      </c>
      <c r="J719" s="3">
        <v>8602865</v>
      </c>
      <c r="K719">
        <v>138</v>
      </c>
      <c r="L719">
        <v>36</v>
      </c>
      <c r="M719">
        <v>5</v>
      </c>
      <c r="N719">
        <v>2</v>
      </c>
    </row>
    <row r="720" spans="1:14" x14ac:dyDescent="0.35">
      <c r="A720" t="s">
        <v>18</v>
      </c>
      <c r="B720" t="s">
        <v>27</v>
      </c>
      <c r="D720" t="s">
        <v>28</v>
      </c>
      <c r="H720" s="14">
        <v>43929</v>
      </c>
      <c r="I720">
        <v>15</v>
      </c>
      <c r="J720" s="3">
        <v>8602865</v>
      </c>
      <c r="K720">
        <v>167</v>
      </c>
      <c r="L720">
        <v>29</v>
      </c>
      <c r="M720">
        <v>6</v>
      </c>
      <c r="N720">
        <v>1</v>
      </c>
    </row>
    <row r="721" spans="1:14" x14ac:dyDescent="0.35">
      <c r="A721" t="s">
        <v>18</v>
      </c>
      <c r="B721" t="s">
        <v>27</v>
      </c>
      <c r="D721" t="s">
        <v>28</v>
      </c>
      <c r="H721" s="14">
        <v>43930</v>
      </c>
      <c r="I721">
        <v>15</v>
      </c>
      <c r="J721" s="3">
        <v>8602865</v>
      </c>
      <c r="K721">
        <v>168</v>
      </c>
      <c r="L721">
        <v>1</v>
      </c>
      <c r="M721">
        <v>7</v>
      </c>
      <c r="N721">
        <v>1</v>
      </c>
    </row>
    <row r="722" spans="1:14" x14ac:dyDescent="0.35">
      <c r="A722" t="s">
        <v>18</v>
      </c>
      <c r="B722" t="s">
        <v>27</v>
      </c>
      <c r="D722" t="s">
        <v>28</v>
      </c>
      <c r="H722" s="14">
        <v>43931</v>
      </c>
      <c r="I722">
        <v>15</v>
      </c>
      <c r="J722" s="3">
        <v>8602865</v>
      </c>
      <c r="K722">
        <v>170</v>
      </c>
      <c r="L722">
        <v>2</v>
      </c>
      <c r="M722">
        <v>9</v>
      </c>
      <c r="N722">
        <v>2</v>
      </c>
    </row>
    <row r="723" spans="1:14" x14ac:dyDescent="0.35">
      <c r="A723" t="s">
        <v>18</v>
      </c>
      <c r="B723" t="s">
        <v>27</v>
      </c>
      <c r="D723" t="s">
        <v>28</v>
      </c>
      <c r="H723" s="14">
        <v>43932</v>
      </c>
      <c r="I723">
        <v>15</v>
      </c>
      <c r="J723" s="3">
        <v>8602865</v>
      </c>
      <c r="K723">
        <v>217</v>
      </c>
      <c r="L723">
        <v>47</v>
      </c>
      <c r="M723">
        <v>10</v>
      </c>
      <c r="N723">
        <v>1</v>
      </c>
    </row>
    <row r="724" spans="1:14" x14ac:dyDescent="0.35">
      <c r="A724" t="s">
        <v>18</v>
      </c>
      <c r="B724" t="s">
        <v>27</v>
      </c>
      <c r="D724" t="s">
        <v>28</v>
      </c>
      <c r="H724" s="14">
        <v>43933</v>
      </c>
      <c r="I724">
        <v>16</v>
      </c>
      <c r="J724" s="3">
        <v>8602865</v>
      </c>
      <c r="K724">
        <v>246</v>
      </c>
      <c r="L724">
        <v>29</v>
      </c>
      <c r="M724">
        <v>13</v>
      </c>
      <c r="N724">
        <v>3</v>
      </c>
    </row>
    <row r="725" spans="1:14" x14ac:dyDescent="0.35">
      <c r="A725" t="s">
        <v>18</v>
      </c>
      <c r="B725" t="s">
        <v>27</v>
      </c>
      <c r="D725" t="s">
        <v>28</v>
      </c>
      <c r="H725" s="14">
        <v>43934</v>
      </c>
      <c r="I725">
        <v>16</v>
      </c>
      <c r="J725" s="3">
        <v>8602865</v>
      </c>
      <c r="K725">
        <v>270</v>
      </c>
      <c r="L725">
        <v>24</v>
      </c>
      <c r="M725">
        <v>15</v>
      </c>
      <c r="N725">
        <v>2</v>
      </c>
    </row>
    <row r="726" spans="1:14" x14ac:dyDescent="0.35">
      <c r="A726" t="s">
        <v>18</v>
      </c>
      <c r="B726" t="s">
        <v>27</v>
      </c>
      <c r="D726" t="s">
        <v>28</v>
      </c>
      <c r="H726" s="14">
        <v>43935</v>
      </c>
      <c r="I726">
        <v>16</v>
      </c>
      <c r="J726" s="3">
        <v>8602865</v>
      </c>
      <c r="K726">
        <v>323</v>
      </c>
      <c r="L726">
        <v>53</v>
      </c>
      <c r="M726">
        <v>19</v>
      </c>
      <c r="N726">
        <v>4</v>
      </c>
    </row>
    <row r="727" spans="1:14" x14ac:dyDescent="0.35">
      <c r="A727" t="s">
        <v>18</v>
      </c>
      <c r="B727" t="s">
        <v>27</v>
      </c>
      <c r="D727" t="s">
        <v>28</v>
      </c>
      <c r="H727" s="14">
        <v>43936</v>
      </c>
      <c r="I727">
        <v>16</v>
      </c>
      <c r="J727" s="3">
        <v>8602865</v>
      </c>
      <c r="K727">
        <v>384</v>
      </c>
      <c r="L727">
        <v>61</v>
      </c>
      <c r="M727">
        <v>21</v>
      </c>
      <c r="N727">
        <v>2</v>
      </c>
    </row>
    <row r="728" spans="1:14" x14ac:dyDescent="0.35">
      <c r="A728" t="s">
        <v>18</v>
      </c>
      <c r="B728" t="s">
        <v>27</v>
      </c>
      <c r="D728" t="s">
        <v>28</v>
      </c>
      <c r="H728" s="14">
        <v>43937</v>
      </c>
      <c r="I728">
        <v>16</v>
      </c>
      <c r="J728" s="3">
        <v>8602865</v>
      </c>
      <c r="K728">
        <v>438</v>
      </c>
      <c r="L728">
        <v>54</v>
      </c>
      <c r="M728">
        <v>24</v>
      </c>
      <c r="N728">
        <v>3</v>
      </c>
    </row>
    <row r="729" spans="1:14" x14ac:dyDescent="0.35">
      <c r="A729" t="s">
        <v>18</v>
      </c>
      <c r="B729" t="s">
        <v>27</v>
      </c>
      <c r="D729" t="s">
        <v>28</v>
      </c>
      <c r="H729" s="14">
        <v>43938</v>
      </c>
      <c r="I729">
        <v>16</v>
      </c>
      <c r="J729" s="3">
        <v>8602865</v>
      </c>
      <c r="K729">
        <v>557</v>
      </c>
      <c r="L729">
        <v>119</v>
      </c>
      <c r="M729">
        <v>26</v>
      </c>
      <c r="N729">
        <v>2</v>
      </c>
    </row>
    <row r="730" spans="1:14" x14ac:dyDescent="0.35">
      <c r="A730" t="s">
        <v>18</v>
      </c>
      <c r="B730" t="s">
        <v>27</v>
      </c>
      <c r="D730" t="s">
        <v>28</v>
      </c>
      <c r="H730" s="14">
        <v>43939</v>
      </c>
      <c r="I730">
        <v>16</v>
      </c>
      <c r="J730" s="3">
        <v>8602865</v>
      </c>
      <c r="K730">
        <v>640</v>
      </c>
      <c r="L730">
        <v>83</v>
      </c>
      <c r="M730">
        <v>33</v>
      </c>
      <c r="N730">
        <v>7</v>
      </c>
    </row>
    <row r="731" spans="1:14" x14ac:dyDescent="0.35">
      <c r="A731" t="s">
        <v>18</v>
      </c>
      <c r="B731" t="s">
        <v>27</v>
      </c>
      <c r="D731" t="s">
        <v>28</v>
      </c>
      <c r="H731" s="14">
        <v>43940</v>
      </c>
      <c r="I731">
        <v>17</v>
      </c>
      <c r="J731" s="3">
        <v>8602865</v>
      </c>
      <c r="K731">
        <v>685</v>
      </c>
      <c r="L731">
        <v>45</v>
      </c>
      <c r="M731">
        <v>34</v>
      </c>
      <c r="N731">
        <v>1</v>
      </c>
    </row>
    <row r="732" spans="1:14" x14ac:dyDescent="0.35">
      <c r="A732" t="s">
        <v>18</v>
      </c>
      <c r="B732" t="s">
        <v>27</v>
      </c>
      <c r="D732" t="s">
        <v>28</v>
      </c>
      <c r="H732" s="14">
        <v>43941</v>
      </c>
      <c r="I732">
        <v>17</v>
      </c>
      <c r="J732" s="3">
        <v>8602865</v>
      </c>
      <c r="K732">
        <v>902</v>
      </c>
      <c r="L732">
        <v>217</v>
      </c>
      <c r="M732">
        <v>35</v>
      </c>
      <c r="N732">
        <v>1</v>
      </c>
    </row>
    <row r="733" spans="1:14" x14ac:dyDescent="0.35">
      <c r="A733" t="s">
        <v>18</v>
      </c>
      <c r="B733" t="s">
        <v>27</v>
      </c>
      <c r="D733" t="s">
        <v>28</v>
      </c>
      <c r="H733" s="14">
        <v>43942</v>
      </c>
      <c r="I733">
        <v>17</v>
      </c>
      <c r="J733" s="3">
        <v>8602865</v>
      </c>
      <c r="K733">
        <v>1026</v>
      </c>
      <c r="L733">
        <v>124</v>
      </c>
      <c r="M733">
        <v>38</v>
      </c>
      <c r="N733">
        <v>3</v>
      </c>
    </row>
    <row r="734" spans="1:14" x14ac:dyDescent="0.35">
      <c r="A734" t="s">
        <v>18</v>
      </c>
      <c r="B734" t="s">
        <v>27</v>
      </c>
      <c r="D734" t="s">
        <v>28</v>
      </c>
      <c r="H734" s="14">
        <v>43943</v>
      </c>
      <c r="I734">
        <v>17</v>
      </c>
      <c r="J734" s="3">
        <v>8602865</v>
      </c>
      <c r="K734">
        <v>1195</v>
      </c>
      <c r="L734">
        <v>169</v>
      </c>
      <c r="M734">
        <v>43</v>
      </c>
      <c r="N734">
        <v>5</v>
      </c>
    </row>
    <row r="735" spans="1:14" x14ac:dyDescent="0.35">
      <c r="A735" t="s">
        <v>18</v>
      </c>
      <c r="B735" t="s">
        <v>27</v>
      </c>
      <c r="D735" t="s">
        <v>28</v>
      </c>
      <c r="H735" s="14">
        <v>43944</v>
      </c>
      <c r="I735">
        <v>17</v>
      </c>
      <c r="J735" s="3">
        <v>8602865</v>
      </c>
      <c r="K735">
        <v>1267</v>
      </c>
      <c r="L735">
        <v>72</v>
      </c>
      <c r="M735">
        <v>53</v>
      </c>
      <c r="N735">
        <v>10</v>
      </c>
    </row>
    <row r="736" spans="1:14" x14ac:dyDescent="0.35">
      <c r="A736" t="s">
        <v>18</v>
      </c>
      <c r="B736" t="s">
        <v>27</v>
      </c>
      <c r="D736" t="s">
        <v>28</v>
      </c>
      <c r="H736" s="14">
        <v>43945</v>
      </c>
      <c r="I736">
        <v>17</v>
      </c>
      <c r="J736" s="3">
        <v>8602865</v>
      </c>
      <c r="K736">
        <v>1446</v>
      </c>
      <c r="L736">
        <v>179</v>
      </c>
      <c r="M736">
        <v>75</v>
      </c>
      <c r="N736">
        <v>22</v>
      </c>
    </row>
    <row r="737" spans="1:14" x14ac:dyDescent="0.35">
      <c r="A737" t="s">
        <v>18</v>
      </c>
      <c r="B737" t="s">
        <v>27</v>
      </c>
      <c r="D737" t="s">
        <v>28</v>
      </c>
      <c r="H737" s="14">
        <v>43946</v>
      </c>
      <c r="I737">
        <v>17</v>
      </c>
      <c r="J737" s="3">
        <v>8602865</v>
      </c>
      <c r="K737">
        <v>1579</v>
      </c>
      <c r="L737">
        <v>133</v>
      </c>
      <c r="M737">
        <v>86</v>
      </c>
      <c r="N737">
        <v>11</v>
      </c>
    </row>
    <row r="738" spans="1:14" x14ac:dyDescent="0.35">
      <c r="A738" t="s">
        <v>18</v>
      </c>
      <c r="B738" t="s">
        <v>27</v>
      </c>
      <c r="D738" t="s">
        <v>28</v>
      </c>
      <c r="H738" s="14">
        <v>43947</v>
      </c>
      <c r="I738">
        <v>18</v>
      </c>
      <c r="J738" s="3">
        <v>8602865</v>
      </c>
      <c r="K738">
        <v>1867</v>
      </c>
      <c r="L738">
        <v>288</v>
      </c>
      <c r="M738">
        <v>100</v>
      </c>
      <c r="N738">
        <v>14</v>
      </c>
    </row>
    <row r="739" spans="1:14" x14ac:dyDescent="0.35">
      <c r="A739" t="s">
        <v>18</v>
      </c>
      <c r="B739" t="s">
        <v>27</v>
      </c>
      <c r="D739" t="s">
        <v>28</v>
      </c>
      <c r="H739" s="14">
        <v>43948</v>
      </c>
      <c r="I739">
        <v>18</v>
      </c>
      <c r="J739" s="3">
        <v>8602865</v>
      </c>
      <c r="K739">
        <v>2128</v>
      </c>
      <c r="L739">
        <v>261</v>
      </c>
      <c r="M739">
        <v>114</v>
      </c>
      <c r="N739">
        <v>14</v>
      </c>
    </row>
    <row r="740" spans="1:14" x14ac:dyDescent="0.35">
      <c r="A740" t="s">
        <v>18</v>
      </c>
      <c r="B740" t="s">
        <v>27</v>
      </c>
      <c r="D740" t="s">
        <v>28</v>
      </c>
      <c r="H740" s="14">
        <v>43949</v>
      </c>
      <c r="I740">
        <v>18</v>
      </c>
      <c r="J740" s="3">
        <v>8602865</v>
      </c>
      <c r="K740">
        <v>2262</v>
      </c>
      <c r="L740">
        <v>134</v>
      </c>
      <c r="M740">
        <v>129</v>
      </c>
      <c r="N740">
        <v>15</v>
      </c>
    </row>
    <row r="741" spans="1:14" x14ac:dyDescent="0.35">
      <c r="A741" t="s">
        <v>18</v>
      </c>
      <c r="B741" t="s">
        <v>27</v>
      </c>
      <c r="D741" t="s">
        <v>28</v>
      </c>
      <c r="H741" s="14">
        <v>43950</v>
      </c>
      <c r="I741">
        <v>18</v>
      </c>
      <c r="J741" s="3">
        <v>8602865</v>
      </c>
      <c r="K741">
        <v>2422</v>
      </c>
      <c r="L741">
        <v>160</v>
      </c>
      <c r="M741">
        <v>137</v>
      </c>
      <c r="N741">
        <v>8</v>
      </c>
    </row>
    <row r="742" spans="1:14" x14ac:dyDescent="0.35">
      <c r="A742" t="s">
        <v>18</v>
      </c>
      <c r="B742" t="s">
        <v>27</v>
      </c>
      <c r="D742" t="s">
        <v>28</v>
      </c>
      <c r="H742" s="14">
        <v>43951</v>
      </c>
      <c r="I742">
        <v>18</v>
      </c>
      <c r="J742" s="3">
        <v>8602865</v>
      </c>
      <c r="K742">
        <v>2876</v>
      </c>
      <c r="L742">
        <v>454</v>
      </c>
      <c r="M742">
        <v>208</v>
      </c>
      <c r="N742">
        <v>71</v>
      </c>
    </row>
    <row r="743" spans="1:14" x14ac:dyDescent="0.35">
      <c r="A743" t="s">
        <v>18</v>
      </c>
      <c r="B743" t="s">
        <v>27</v>
      </c>
      <c r="D743" t="s">
        <v>28</v>
      </c>
      <c r="H743" s="14">
        <v>43952</v>
      </c>
      <c r="I743">
        <v>18</v>
      </c>
      <c r="J743" s="3">
        <v>8602865</v>
      </c>
      <c r="K743">
        <v>3176</v>
      </c>
      <c r="L743">
        <v>300</v>
      </c>
      <c r="M743">
        <v>235</v>
      </c>
      <c r="N743">
        <v>27</v>
      </c>
    </row>
    <row r="744" spans="1:14" x14ac:dyDescent="0.35">
      <c r="A744" t="s">
        <v>18</v>
      </c>
      <c r="B744" t="s">
        <v>27</v>
      </c>
      <c r="D744" t="s">
        <v>28</v>
      </c>
      <c r="H744" s="14">
        <v>43953</v>
      </c>
      <c r="I744">
        <v>18</v>
      </c>
      <c r="J744" s="3">
        <v>8602865</v>
      </c>
      <c r="K744">
        <v>3460</v>
      </c>
      <c r="L744">
        <v>284</v>
      </c>
      <c r="M744">
        <v>273</v>
      </c>
      <c r="N744">
        <v>38</v>
      </c>
    </row>
    <row r="745" spans="1:14" x14ac:dyDescent="0.35">
      <c r="A745" t="s">
        <v>18</v>
      </c>
      <c r="B745" t="s">
        <v>27</v>
      </c>
      <c r="D745" t="s">
        <v>28</v>
      </c>
      <c r="H745" s="14">
        <v>43954</v>
      </c>
      <c r="I745">
        <v>19</v>
      </c>
      <c r="J745" s="3">
        <v>8602865</v>
      </c>
      <c r="K745">
        <v>3863</v>
      </c>
      <c r="L745">
        <v>403</v>
      </c>
      <c r="M745">
        <v>309</v>
      </c>
      <c r="N745">
        <v>36</v>
      </c>
    </row>
    <row r="746" spans="1:14" x14ac:dyDescent="0.35">
      <c r="A746" t="s">
        <v>18</v>
      </c>
      <c r="B746" t="s">
        <v>27</v>
      </c>
      <c r="D746" t="s">
        <v>28</v>
      </c>
      <c r="H746" s="14">
        <v>43955</v>
      </c>
      <c r="I746">
        <v>19</v>
      </c>
      <c r="J746" s="3">
        <v>8602865</v>
      </c>
      <c r="K746">
        <v>4125</v>
      </c>
      <c r="L746">
        <v>262</v>
      </c>
      <c r="M746">
        <v>330</v>
      </c>
      <c r="N746">
        <v>21</v>
      </c>
    </row>
    <row r="747" spans="1:14" x14ac:dyDescent="0.35">
      <c r="A747" t="s">
        <v>18</v>
      </c>
      <c r="B747" t="s">
        <v>27</v>
      </c>
      <c r="D747" t="s">
        <v>28</v>
      </c>
      <c r="H747" s="14">
        <v>43956</v>
      </c>
      <c r="I747">
        <v>19</v>
      </c>
      <c r="J747" s="3">
        <v>8602865</v>
      </c>
      <c r="K747">
        <v>4472</v>
      </c>
      <c r="L747">
        <v>347</v>
      </c>
      <c r="M747">
        <v>369</v>
      </c>
      <c r="N747">
        <v>39</v>
      </c>
    </row>
    <row r="748" spans="1:14" x14ac:dyDescent="0.35">
      <c r="A748" t="s">
        <v>18</v>
      </c>
      <c r="B748" t="s">
        <v>27</v>
      </c>
      <c r="D748" t="s">
        <v>28</v>
      </c>
      <c r="H748" s="14">
        <v>43957</v>
      </c>
      <c r="I748">
        <v>19</v>
      </c>
      <c r="J748" s="3">
        <v>8602865</v>
      </c>
      <c r="K748">
        <v>5017</v>
      </c>
      <c r="L748">
        <v>545</v>
      </c>
      <c r="M748">
        <v>392</v>
      </c>
      <c r="N748">
        <v>23</v>
      </c>
    </row>
    <row r="749" spans="1:14" x14ac:dyDescent="0.35">
      <c r="A749" t="s">
        <v>18</v>
      </c>
      <c r="B749" t="s">
        <v>27</v>
      </c>
      <c r="D749" t="s">
        <v>28</v>
      </c>
      <c r="H749" s="14">
        <v>43958</v>
      </c>
      <c r="I749">
        <v>19</v>
      </c>
      <c r="J749" s="3">
        <v>8602865</v>
      </c>
      <c r="K749">
        <v>5524</v>
      </c>
      <c r="L749">
        <v>507</v>
      </c>
      <c r="M749">
        <v>410</v>
      </c>
      <c r="N749">
        <v>18</v>
      </c>
    </row>
    <row r="750" spans="1:14" x14ac:dyDescent="0.35">
      <c r="A750" t="s">
        <v>18</v>
      </c>
      <c r="B750" t="s">
        <v>27</v>
      </c>
      <c r="D750" t="s">
        <v>28</v>
      </c>
      <c r="H750" s="14">
        <v>43959</v>
      </c>
      <c r="I750">
        <v>19</v>
      </c>
      <c r="J750" s="3">
        <v>8602865</v>
      </c>
      <c r="K750">
        <v>6141</v>
      </c>
      <c r="L750">
        <v>617</v>
      </c>
      <c r="M750">
        <v>515</v>
      </c>
      <c r="N750">
        <v>105</v>
      </c>
    </row>
    <row r="751" spans="1:14" x14ac:dyDescent="0.35">
      <c r="A751" t="s">
        <v>18</v>
      </c>
      <c r="B751" t="s">
        <v>27</v>
      </c>
      <c r="D751" t="s">
        <v>28</v>
      </c>
      <c r="H751" s="14">
        <v>43960</v>
      </c>
      <c r="I751">
        <v>19</v>
      </c>
      <c r="J751" s="3">
        <v>8602865</v>
      </c>
      <c r="K751">
        <v>6775</v>
      </c>
      <c r="L751">
        <v>634</v>
      </c>
      <c r="M751">
        <v>578</v>
      </c>
      <c r="N751">
        <v>63</v>
      </c>
    </row>
    <row r="752" spans="1:14" x14ac:dyDescent="0.35">
      <c r="A752" t="s">
        <v>18</v>
      </c>
      <c r="B752" t="s">
        <v>27</v>
      </c>
      <c r="D752" t="s">
        <v>28</v>
      </c>
      <c r="H752" s="14">
        <v>43961</v>
      </c>
      <c r="I752">
        <v>20</v>
      </c>
      <c r="J752" s="3">
        <v>8602865</v>
      </c>
      <c r="K752">
        <v>7256</v>
      </c>
      <c r="L752">
        <v>481</v>
      </c>
      <c r="M752">
        <v>652</v>
      </c>
      <c r="N752">
        <v>74</v>
      </c>
    </row>
    <row r="753" spans="1:14" x14ac:dyDescent="0.35">
      <c r="A753" t="s">
        <v>18</v>
      </c>
      <c r="B753" t="s">
        <v>27</v>
      </c>
      <c r="D753" t="s">
        <v>28</v>
      </c>
      <c r="H753" s="14">
        <v>43962</v>
      </c>
      <c r="I753">
        <v>20</v>
      </c>
      <c r="J753" s="3">
        <v>8602865</v>
      </c>
      <c r="K753">
        <v>7563</v>
      </c>
      <c r="L753">
        <v>307</v>
      </c>
      <c r="M753">
        <v>708</v>
      </c>
      <c r="N753">
        <v>56</v>
      </c>
    </row>
    <row r="754" spans="1:14" x14ac:dyDescent="0.35">
      <c r="A754" t="s">
        <v>18</v>
      </c>
      <c r="B754" t="s">
        <v>27</v>
      </c>
      <c r="D754" t="s">
        <v>28</v>
      </c>
      <c r="H754" s="14">
        <v>43963</v>
      </c>
      <c r="I754">
        <v>20</v>
      </c>
      <c r="J754" s="3">
        <v>8602865</v>
      </c>
      <c r="K754">
        <v>8616</v>
      </c>
      <c r="L754">
        <v>1053</v>
      </c>
      <c r="M754">
        <v>864</v>
      </c>
      <c r="N754">
        <v>156</v>
      </c>
    </row>
    <row r="755" spans="1:14" x14ac:dyDescent="0.35">
      <c r="A755" t="s">
        <v>18</v>
      </c>
      <c r="B755" t="s">
        <v>27</v>
      </c>
      <c r="D755" t="s">
        <v>28</v>
      </c>
      <c r="H755" s="14">
        <v>43964</v>
      </c>
      <c r="I755">
        <v>20</v>
      </c>
      <c r="J755" s="3">
        <v>8602865</v>
      </c>
      <c r="K755">
        <v>9618</v>
      </c>
      <c r="L755">
        <v>1002</v>
      </c>
      <c r="M755">
        <v>946</v>
      </c>
      <c r="N755">
        <v>82</v>
      </c>
    </row>
    <row r="756" spans="1:14" x14ac:dyDescent="0.35">
      <c r="A756" t="s">
        <v>18</v>
      </c>
      <c r="B756" t="s">
        <v>27</v>
      </c>
      <c r="D756" t="s">
        <v>28</v>
      </c>
      <c r="H756" s="14">
        <v>43965</v>
      </c>
      <c r="I756">
        <v>20</v>
      </c>
      <c r="J756" s="3">
        <v>8602865</v>
      </c>
      <c r="K756">
        <v>10867</v>
      </c>
      <c r="L756">
        <v>1249</v>
      </c>
      <c r="M756">
        <v>1063</v>
      </c>
      <c r="N756">
        <v>117</v>
      </c>
    </row>
    <row r="757" spans="1:14" x14ac:dyDescent="0.35">
      <c r="A757" t="s">
        <v>18</v>
      </c>
      <c r="B757" t="s">
        <v>27</v>
      </c>
      <c r="D757" t="s">
        <v>28</v>
      </c>
      <c r="H757" s="14">
        <v>43966</v>
      </c>
      <c r="I757">
        <v>20</v>
      </c>
      <c r="J757" s="3">
        <v>8602865</v>
      </c>
      <c r="K757">
        <v>12109</v>
      </c>
      <c r="L757">
        <v>1242</v>
      </c>
      <c r="M757">
        <v>1145</v>
      </c>
      <c r="N757">
        <v>82</v>
      </c>
    </row>
    <row r="758" spans="1:14" x14ac:dyDescent="0.35">
      <c r="A758" t="s">
        <v>18</v>
      </c>
      <c r="B758" t="s">
        <v>27</v>
      </c>
      <c r="D758" t="s">
        <v>28</v>
      </c>
      <c r="H758" s="14">
        <v>43967</v>
      </c>
      <c r="I758">
        <v>20</v>
      </c>
      <c r="J758" s="3">
        <v>8602865</v>
      </c>
      <c r="K758">
        <v>13184</v>
      </c>
      <c r="L758">
        <v>1075</v>
      </c>
      <c r="M758">
        <v>1199</v>
      </c>
      <c r="N758">
        <v>54</v>
      </c>
    </row>
    <row r="759" spans="1:14" x14ac:dyDescent="0.35">
      <c r="A759" t="s">
        <v>18</v>
      </c>
      <c r="B759" t="s">
        <v>27</v>
      </c>
      <c r="D759" t="s">
        <v>28</v>
      </c>
      <c r="H759" s="14">
        <v>43968</v>
      </c>
      <c r="I759">
        <v>21</v>
      </c>
      <c r="J759" s="3">
        <v>8602865</v>
      </c>
      <c r="K759">
        <v>13864</v>
      </c>
      <c r="L759">
        <v>680</v>
      </c>
      <c r="M759">
        <v>1239</v>
      </c>
      <c r="N759">
        <v>40</v>
      </c>
    </row>
    <row r="760" spans="1:14" x14ac:dyDescent="0.35">
      <c r="A760" t="s">
        <v>18</v>
      </c>
      <c r="B760" t="s">
        <v>27</v>
      </c>
      <c r="D760" t="s">
        <v>28</v>
      </c>
      <c r="H760" s="14">
        <v>43969</v>
      </c>
      <c r="I760">
        <v>21</v>
      </c>
      <c r="J760" s="3">
        <v>8602865</v>
      </c>
      <c r="K760">
        <v>14734</v>
      </c>
      <c r="L760">
        <v>870</v>
      </c>
      <c r="M760">
        <v>1329</v>
      </c>
      <c r="N760">
        <v>90</v>
      </c>
    </row>
    <row r="761" spans="1:14" x14ac:dyDescent="0.35">
      <c r="A761" t="s">
        <v>18</v>
      </c>
      <c r="B761" t="s">
        <v>27</v>
      </c>
      <c r="D761" t="s">
        <v>28</v>
      </c>
      <c r="H761" s="14">
        <v>43970</v>
      </c>
      <c r="I761">
        <v>21</v>
      </c>
      <c r="J761" s="3">
        <v>8602865</v>
      </c>
      <c r="K761">
        <v>16295</v>
      </c>
      <c r="L761">
        <v>1561</v>
      </c>
      <c r="M761">
        <v>1519</v>
      </c>
      <c r="N761">
        <v>190</v>
      </c>
    </row>
    <row r="762" spans="1:14" x14ac:dyDescent="0.35">
      <c r="A762" t="s">
        <v>18</v>
      </c>
      <c r="B762" t="s">
        <v>27</v>
      </c>
      <c r="D762" t="s">
        <v>28</v>
      </c>
      <c r="H762" s="14">
        <v>43971</v>
      </c>
      <c r="I762">
        <v>21</v>
      </c>
      <c r="J762" s="3">
        <v>8602865</v>
      </c>
      <c r="K762">
        <v>18135</v>
      </c>
      <c r="L762">
        <v>1840</v>
      </c>
      <c r="M762">
        <v>1633</v>
      </c>
      <c r="N762">
        <v>114</v>
      </c>
    </row>
    <row r="763" spans="1:14" x14ac:dyDescent="0.35">
      <c r="A763" t="s">
        <v>18</v>
      </c>
      <c r="B763" t="s">
        <v>27</v>
      </c>
      <c r="D763" t="s">
        <v>28</v>
      </c>
      <c r="H763" s="14">
        <v>43972</v>
      </c>
      <c r="I763">
        <v>21</v>
      </c>
      <c r="J763" s="3">
        <v>8602865</v>
      </c>
      <c r="K763">
        <v>19756</v>
      </c>
      <c r="L763">
        <v>1621</v>
      </c>
      <c r="M763">
        <v>1852</v>
      </c>
      <c r="N763">
        <v>219</v>
      </c>
    </row>
    <row r="764" spans="1:14" x14ac:dyDescent="0.35">
      <c r="A764" t="s">
        <v>18</v>
      </c>
      <c r="B764" t="s">
        <v>27</v>
      </c>
      <c r="D764" t="s">
        <v>28</v>
      </c>
      <c r="H764" s="14">
        <v>43973</v>
      </c>
      <c r="I764">
        <v>21</v>
      </c>
      <c r="J764" s="3">
        <v>8602865</v>
      </c>
      <c r="K764">
        <v>21469</v>
      </c>
      <c r="L764">
        <v>1713</v>
      </c>
      <c r="M764">
        <v>1937</v>
      </c>
      <c r="N764">
        <v>85</v>
      </c>
    </row>
    <row r="765" spans="1:14" x14ac:dyDescent="0.35">
      <c r="A765" t="s">
        <v>18</v>
      </c>
      <c r="B765" t="s">
        <v>27</v>
      </c>
      <c r="D765" t="s">
        <v>28</v>
      </c>
      <c r="H765" s="14">
        <v>43974</v>
      </c>
      <c r="I765">
        <v>21</v>
      </c>
      <c r="J765" s="3">
        <v>8602865</v>
      </c>
      <c r="K765">
        <v>22697</v>
      </c>
      <c r="L765">
        <v>1228</v>
      </c>
      <c r="M765">
        <v>2001</v>
      </c>
      <c r="N765">
        <v>64</v>
      </c>
    </row>
    <row r="766" spans="1:14" x14ac:dyDescent="0.35">
      <c r="A766" t="s">
        <v>18</v>
      </c>
      <c r="B766" t="s">
        <v>27</v>
      </c>
      <c r="D766" t="s">
        <v>28</v>
      </c>
      <c r="H766" s="14">
        <v>43975</v>
      </c>
      <c r="I766">
        <v>22</v>
      </c>
      <c r="J766" s="3">
        <v>8602865</v>
      </c>
      <c r="K766">
        <v>24125</v>
      </c>
      <c r="L766">
        <v>1428</v>
      </c>
      <c r="M766">
        <v>2148</v>
      </c>
      <c r="N766">
        <v>147</v>
      </c>
    </row>
    <row r="767" spans="1:14" x14ac:dyDescent="0.35">
      <c r="A767" t="s">
        <v>18</v>
      </c>
      <c r="B767" t="s">
        <v>27</v>
      </c>
      <c r="D767" t="s">
        <v>28</v>
      </c>
      <c r="H767" s="14">
        <v>43976</v>
      </c>
      <c r="I767">
        <v>22</v>
      </c>
      <c r="J767" s="3">
        <v>8602865</v>
      </c>
      <c r="K767">
        <v>26077</v>
      </c>
      <c r="L767">
        <v>1952</v>
      </c>
      <c r="M767">
        <v>2372</v>
      </c>
      <c r="N767">
        <v>224</v>
      </c>
    </row>
    <row r="768" spans="1:14" x14ac:dyDescent="0.35">
      <c r="A768" t="s">
        <v>18</v>
      </c>
      <c r="B768" t="s">
        <v>27</v>
      </c>
      <c r="D768" t="s">
        <v>28</v>
      </c>
      <c r="H768" s="14">
        <v>43977</v>
      </c>
      <c r="I768">
        <v>22</v>
      </c>
      <c r="J768" s="3">
        <v>8602865</v>
      </c>
      <c r="K768">
        <v>28600</v>
      </c>
      <c r="L768">
        <v>2523</v>
      </c>
      <c r="M768">
        <v>2469</v>
      </c>
      <c r="N768">
        <v>97</v>
      </c>
    </row>
    <row r="769" spans="1:14" x14ac:dyDescent="0.35">
      <c r="A769" t="s">
        <v>18</v>
      </c>
      <c r="B769" t="s">
        <v>27</v>
      </c>
      <c r="D769" t="s">
        <v>28</v>
      </c>
      <c r="H769" s="14">
        <v>43978</v>
      </c>
      <c r="I769">
        <v>22</v>
      </c>
      <c r="J769" s="3">
        <v>8602865</v>
      </c>
      <c r="K769">
        <v>31033</v>
      </c>
      <c r="L769">
        <v>2433</v>
      </c>
      <c r="M769">
        <v>2545</v>
      </c>
      <c r="N769">
        <v>76</v>
      </c>
    </row>
    <row r="770" spans="1:14" x14ac:dyDescent="0.35">
      <c r="A770" t="s">
        <v>18</v>
      </c>
      <c r="B770" t="s">
        <v>27</v>
      </c>
      <c r="D770" t="s">
        <v>28</v>
      </c>
      <c r="H770" s="14">
        <v>43979</v>
      </c>
      <c r="I770">
        <v>22</v>
      </c>
      <c r="J770" s="3">
        <v>8602865</v>
      </c>
      <c r="K770">
        <v>33699</v>
      </c>
      <c r="L770">
        <v>2666</v>
      </c>
      <c r="M770">
        <v>2704</v>
      </c>
      <c r="N770">
        <v>159</v>
      </c>
    </row>
    <row r="771" spans="1:14" x14ac:dyDescent="0.35">
      <c r="A771" t="s">
        <v>18</v>
      </c>
      <c r="B771" t="s">
        <v>27</v>
      </c>
      <c r="D771" t="s">
        <v>28</v>
      </c>
      <c r="H771" s="14">
        <v>43980</v>
      </c>
      <c r="I771">
        <v>22</v>
      </c>
      <c r="J771" s="3">
        <v>8602865</v>
      </c>
      <c r="K771">
        <v>36486</v>
      </c>
      <c r="L771">
        <v>2787</v>
      </c>
      <c r="M771">
        <v>2827</v>
      </c>
      <c r="N771">
        <v>123</v>
      </c>
    </row>
    <row r="772" spans="1:14" x14ac:dyDescent="0.35">
      <c r="A772" t="s">
        <v>18</v>
      </c>
      <c r="B772" t="s">
        <v>27</v>
      </c>
      <c r="D772" t="s">
        <v>28</v>
      </c>
      <c r="H772" s="14">
        <v>43981</v>
      </c>
      <c r="I772">
        <v>22</v>
      </c>
      <c r="J772" s="3">
        <v>8602865</v>
      </c>
      <c r="K772">
        <v>37296</v>
      </c>
      <c r="L772">
        <v>810</v>
      </c>
      <c r="M772">
        <v>2900</v>
      </c>
      <c r="N772">
        <v>73</v>
      </c>
    </row>
    <row r="773" spans="1:14" x14ac:dyDescent="0.35">
      <c r="A773" t="s">
        <v>18</v>
      </c>
      <c r="B773" t="s">
        <v>27</v>
      </c>
      <c r="D773" t="s">
        <v>28</v>
      </c>
      <c r="H773" s="14">
        <v>43982</v>
      </c>
      <c r="I773">
        <v>23</v>
      </c>
      <c r="J773" s="3">
        <v>8602865</v>
      </c>
      <c r="K773">
        <v>37961</v>
      </c>
      <c r="L773">
        <v>665</v>
      </c>
      <c r="M773">
        <v>2923</v>
      </c>
      <c r="N773">
        <v>23</v>
      </c>
    </row>
    <row r="774" spans="1:14" x14ac:dyDescent="0.35">
      <c r="A774" t="s">
        <v>18</v>
      </c>
      <c r="B774" t="s">
        <v>27</v>
      </c>
      <c r="D774" t="s">
        <v>28</v>
      </c>
      <c r="H774" s="14">
        <v>43983</v>
      </c>
      <c r="I774">
        <v>23</v>
      </c>
      <c r="J774" s="3">
        <v>8602865</v>
      </c>
      <c r="K774">
        <v>38046</v>
      </c>
      <c r="L774">
        <v>85</v>
      </c>
      <c r="M774">
        <v>2925</v>
      </c>
      <c r="N774">
        <v>2</v>
      </c>
    </row>
    <row r="775" spans="1:14" x14ac:dyDescent="0.35">
      <c r="A775" t="s">
        <v>18</v>
      </c>
      <c r="B775" t="s">
        <v>27</v>
      </c>
      <c r="D775" t="s">
        <v>28</v>
      </c>
      <c r="H775" s="14">
        <v>43984</v>
      </c>
      <c r="I775">
        <v>23</v>
      </c>
      <c r="J775" s="3">
        <v>8602865</v>
      </c>
      <c r="K775">
        <v>41207</v>
      </c>
      <c r="L775">
        <v>3161</v>
      </c>
      <c r="M775">
        <v>3040</v>
      </c>
      <c r="N775">
        <v>115</v>
      </c>
    </row>
    <row r="776" spans="1:14" x14ac:dyDescent="0.35">
      <c r="A776" t="s">
        <v>18</v>
      </c>
      <c r="B776" t="s">
        <v>27</v>
      </c>
      <c r="D776" t="s">
        <v>28</v>
      </c>
      <c r="H776" s="14">
        <v>43985</v>
      </c>
      <c r="I776">
        <v>23</v>
      </c>
      <c r="J776" s="3">
        <v>8602865</v>
      </c>
      <c r="K776">
        <v>44774</v>
      </c>
      <c r="L776">
        <v>3567</v>
      </c>
      <c r="M776">
        <v>3193</v>
      </c>
      <c r="N776">
        <v>153</v>
      </c>
    </row>
    <row r="777" spans="1:14" x14ac:dyDescent="0.35">
      <c r="A777" t="s">
        <v>18</v>
      </c>
      <c r="B777" t="s">
        <v>27</v>
      </c>
      <c r="D777" t="s">
        <v>28</v>
      </c>
      <c r="H777" s="14">
        <v>43986</v>
      </c>
      <c r="I777">
        <v>23</v>
      </c>
      <c r="J777" s="3">
        <v>8602865</v>
      </c>
      <c r="K777">
        <v>48049</v>
      </c>
      <c r="L777">
        <v>3275</v>
      </c>
      <c r="M777">
        <v>3416</v>
      </c>
      <c r="N777">
        <v>223</v>
      </c>
    </row>
    <row r="778" spans="1:14" x14ac:dyDescent="0.35">
      <c r="A778" t="s">
        <v>18</v>
      </c>
      <c r="B778" t="s">
        <v>27</v>
      </c>
      <c r="D778" t="s">
        <v>28</v>
      </c>
      <c r="H778" s="14">
        <v>43987</v>
      </c>
      <c r="I778">
        <v>23</v>
      </c>
      <c r="J778" s="3">
        <v>8602865</v>
      </c>
      <c r="K778">
        <v>50960</v>
      </c>
      <c r="L778">
        <v>2911</v>
      </c>
      <c r="M778">
        <v>3538</v>
      </c>
      <c r="N778">
        <v>122</v>
      </c>
    </row>
    <row r="779" spans="1:14" x14ac:dyDescent="0.35">
      <c r="A779" t="s">
        <v>18</v>
      </c>
      <c r="B779" t="s">
        <v>27</v>
      </c>
      <c r="D779" t="s">
        <v>28</v>
      </c>
      <c r="H779" s="14">
        <v>43988</v>
      </c>
      <c r="I779">
        <v>23</v>
      </c>
      <c r="J779" s="3">
        <v>8602865</v>
      </c>
      <c r="K779">
        <v>53176</v>
      </c>
      <c r="L779">
        <v>2216</v>
      </c>
      <c r="M779">
        <v>3612</v>
      </c>
      <c r="N779">
        <v>74</v>
      </c>
    </row>
    <row r="780" spans="1:14" x14ac:dyDescent="0.35">
      <c r="A780" t="s">
        <v>18</v>
      </c>
      <c r="B780" t="s">
        <v>27</v>
      </c>
      <c r="D780" t="s">
        <v>28</v>
      </c>
      <c r="H780" s="14">
        <v>43989</v>
      </c>
      <c r="I780">
        <v>24</v>
      </c>
      <c r="J780" s="3">
        <v>8602865</v>
      </c>
      <c r="K780">
        <v>54271</v>
      </c>
      <c r="L780">
        <v>1095</v>
      </c>
      <c r="M780">
        <v>3678</v>
      </c>
      <c r="N780">
        <v>66</v>
      </c>
    </row>
    <row r="781" spans="1:14" x14ac:dyDescent="0.35">
      <c r="A781" t="s">
        <v>18</v>
      </c>
      <c r="B781" t="s">
        <v>27</v>
      </c>
      <c r="D781" t="s">
        <v>28</v>
      </c>
      <c r="H781" s="14">
        <v>43990</v>
      </c>
      <c r="I781">
        <v>24</v>
      </c>
      <c r="J781" s="3">
        <v>8602865</v>
      </c>
      <c r="K781">
        <v>56032</v>
      </c>
      <c r="L781">
        <v>1761</v>
      </c>
      <c r="M781">
        <v>3772</v>
      </c>
      <c r="N781">
        <v>94</v>
      </c>
    </row>
    <row r="782" spans="1:14" x14ac:dyDescent="0.35">
      <c r="A782" t="s">
        <v>18</v>
      </c>
      <c r="B782" t="s">
        <v>27</v>
      </c>
      <c r="D782" t="s">
        <v>28</v>
      </c>
      <c r="H782" s="14">
        <v>43991</v>
      </c>
      <c r="I782">
        <v>24</v>
      </c>
      <c r="J782" s="3">
        <v>8602865</v>
      </c>
      <c r="K782">
        <v>59148</v>
      </c>
      <c r="L782">
        <v>3116</v>
      </c>
      <c r="M782">
        <v>3853</v>
      </c>
      <c r="N782">
        <v>81</v>
      </c>
    </row>
    <row r="783" spans="1:14" x14ac:dyDescent="0.35">
      <c r="A783" t="s">
        <v>18</v>
      </c>
      <c r="B783" t="s">
        <v>27</v>
      </c>
      <c r="D783" t="s">
        <v>28</v>
      </c>
      <c r="H783" s="14">
        <v>43992</v>
      </c>
      <c r="I783">
        <v>24</v>
      </c>
      <c r="J783" s="3">
        <v>8602865</v>
      </c>
      <c r="K783">
        <v>62095</v>
      </c>
      <c r="L783">
        <v>2947</v>
      </c>
      <c r="M783">
        <v>3927</v>
      </c>
      <c r="N783">
        <v>74</v>
      </c>
    </row>
    <row r="784" spans="1:14" x14ac:dyDescent="0.35">
      <c r="A784" t="s">
        <v>18</v>
      </c>
      <c r="B784" t="s">
        <v>27</v>
      </c>
      <c r="D784" t="s">
        <v>28</v>
      </c>
      <c r="H784" s="14">
        <v>43993</v>
      </c>
      <c r="I784">
        <v>24</v>
      </c>
      <c r="J784" s="3">
        <v>8602865</v>
      </c>
      <c r="K784">
        <v>64126</v>
      </c>
      <c r="L784">
        <v>2031</v>
      </c>
      <c r="M784">
        <v>4030</v>
      </c>
      <c r="N784">
        <v>103</v>
      </c>
    </row>
    <row r="785" spans="1:14" x14ac:dyDescent="0.35">
      <c r="A785" t="s">
        <v>18</v>
      </c>
      <c r="B785" t="s">
        <v>27</v>
      </c>
      <c r="D785" t="s">
        <v>28</v>
      </c>
      <c r="H785" s="14">
        <v>43994</v>
      </c>
      <c r="I785">
        <v>24</v>
      </c>
      <c r="J785" s="3">
        <v>8602865</v>
      </c>
      <c r="K785">
        <v>66328</v>
      </c>
      <c r="L785">
        <v>2202</v>
      </c>
      <c r="M785">
        <v>4132</v>
      </c>
      <c r="N785">
        <v>102</v>
      </c>
    </row>
    <row r="786" spans="1:14" x14ac:dyDescent="0.35">
      <c r="A786" t="s">
        <v>18</v>
      </c>
      <c r="B786" t="s">
        <v>27</v>
      </c>
      <c r="D786" t="s">
        <v>28</v>
      </c>
      <c r="H786" s="14">
        <v>43995</v>
      </c>
      <c r="I786">
        <v>24</v>
      </c>
      <c r="J786" s="3">
        <v>8602865</v>
      </c>
      <c r="K786">
        <v>68510</v>
      </c>
      <c r="L786">
        <v>2182</v>
      </c>
      <c r="M786">
        <v>4177</v>
      </c>
      <c r="N786">
        <v>45</v>
      </c>
    </row>
    <row r="787" spans="1:14" x14ac:dyDescent="0.35">
      <c r="A787" t="s">
        <v>18</v>
      </c>
      <c r="B787" t="s">
        <v>27</v>
      </c>
      <c r="D787" t="s">
        <v>28</v>
      </c>
      <c r="H787" s="14">
        <v>43996</v>
      </c>
      <c r="I787">
        <v>25</v>
      </c>
      <c r="J787" s="3">
        <v>8602865</v>
      </c>
      <c r="K787">
        <v>69179</v>
      </c>
      <c r="L787">
        <v>669</v>
      </c>
      <c r="M787">
        <v>4191</v>
      </c>
      <c r="N787">
        <v>14</v>
      </c>
    </row>
    <row r="788" spans="1:14" x14ac:dyDescent="0.35">
      <c r="A788" t="s">
        <v>18</v>
      </c>
      <c r="B788" t="s">
        <v>27</v>
      </c>
      <c r="D788" t="s">
        <v>28</v>
      </c>
      <c r="H788" s="14">
        <v>43997</v>
      </c>
      <c r="I788">
        <v>25</v>
      </c>
      <c r="J788" s="3">
        <v>8602865</v>
      </c>
      <c r="K788">
        <v>69224</v>
      </c>
      <c r="L788">
        <v>45</v>
      </c>
      <c r="M788">
        <v>4201</v>
      </c>
      <c r="N788">
        <v>10</v>
      </c>
    </row>
    <row r="789" spans="1:14" x14ac:dyDescent="0.35">
      <c r="A789" t="s">
        <v>18</v>
      </c>
      <c r="B789" t="s">
        <v>27</v>
      </c>
      <c r="D789" t="s">
        <v>28</v>
      </c>
      <c r="H789" s="14">
        <v>43998</v>
      </c>
      <c r="I789">
        <v>25</v>
      </c>
      <c r="J789" s="3">
        <v>8602865</v>
      </c>
      <c r="K789">
        <v>71243</v>
      </c>
      <c r="L789">
        <v>2019</v>
      </c>
      <c r="M789">
        <v>4291</v>
      </c>
      <c r="N789">
        <v>90</v>
      </c>
    </row>
    <row r="790" spans="1:14" x14ac:dyDescent="0.35">
      <c r="A790" t="s">
        <v>18</v>
      </c>
      <c r="B790" t="s">
        <v>27</v>
      </c>
      <c r="D790" t="s">
        <v>28</v>
      </c>
      <c r="H790" s="14">
        <v>43999</v>
      </c>
      <c r="I790">
        <v>25</v>
      </c>
      <c r="J790" s="3">
        <v>8602865</v>
      </c>
      <c r="K790">
        <v>74192</v>
      </c>
      <c r="L790">
        <v>2949</v>
      </c>
      <c r="M790">
        <v>4350</v>
      </c>
      <c r="N790">
        <v>59</v>
      </c>
    </row>
    <row r="791" spans="1:14" x14ac:dyDescent="0.35">
      <c r="A791" t="s">
        <v>18</v>
      </c>
      <c r="B791" t="s">
        <v>27</v>
      </c>
      <c r="D791" t="s">
        <v>28</v>
      </c>
      <c r="H791" s="14">
        <v>44000</v>
      </c>
      <c r="I791">
        <v>25</v>
      </c>
      <c r="J791" s="3">
        <v>8602865</v>
      </c>
      <c r="K791">
        <v>76623</v>
      </c>
      <c r="L791">
        <v>2431</v>
      </c>
      <c r="M791">
        <v>4395</v>
      </c>
      <c r="N791">
        <v>45</v>
      </c>
    </row>
    <row r="792" spans="1:14" x14ac:dyDescent="0.35">
      <c r="A792" t="s">
        <v>18</v>
      </c>
      <c r="B792" t="s">
        <v>27</v>
      </c>
      <c r="D792" t="s">
        <v>28</v>
      </c>
      <c r="H792" s="14">
        <v>44001</v>
      </c>
      <c r="I792">
        <v>25</v>
      </c>
      <c r="J792" s="3">
        <v>8602865</v>
      </c>
      <c r="K792">
        <v>80072</v>
      </c>
      <c r="L792">
        <v>3449</v>
      </c>
      <c r="M792">
        <v>4469</v>
      </c>
      <c r="N792">
        <v>74</v>
      </c>
    </row>
    <row r="793" spans="1:14" x14ac:dyDescent="0.35">
      <c r="A793" t="s">
        <v>18</v>
      </c>
      <c r="B793" t="s">
        <v>27</v>
      </c>
      <c r="D793" t="s">
        <v>28</v>
      </c>
      <c r="H793" s="14">
        <v>44002</v>
      </c>
      <c r="I793">
        <v>25</v>
      </c>
      <c r="J793" s="3">
        <v>8602865</v>
      </c>
      <c r="K793">
        <v>82881</v>
      </c>
      <c r="L793">
        <v>2809</v>
      </c>
      <c r="M793">
        <v>4519</v>
      </c>
      <c r="N793">
        <v>50</v>
      </c>
    </row>
    <row r="794" spans="1:14" x14ac:dyDescent="0.35">
      <c r="A794" t="s">
        <v>18</v>
      </c>
      <c r="B794" t="s">
        <v>27</v>
      </c>
      <c r="D794" t="s">
        <v>28</v>
      </c>
      <c r="H794" s="14">
        <v>44003</v>
      </c>
      <c r="I794">
        <v>26</v>
      </c>
      <c r="J794" s="3">
        <v>8602865</v>
      </c>
      <c r="K794">
        <v>84654</v>
      </c>
      <c r="L794">
        <v>1773</v>
      </c>
      <c r="M794">
        <v>4583</v>
      </c>
      <c r="N794">
        <v>64</v>
      </c>
    </row>
    <row r="795" spans="1:14" x14ac:dyDescent="0.35">
      <c r="A795" t="s">
        <v>18</v>
      </c>
      <c r="B795" t="s">
        <v>27</v>
      </c>
      <c r="D795" t="s">
        <v>28</v>
      </c>
      <c r="H795" s="14">
        <v>44004</v>
      </c>
      <c r="I795">
        <v>26</v>
      </c>
      <c r="J795" s="3">
        <v>8602865</v>
      </c>
      <c r="K795">
        <v>86020</v>
      </c>
      <c r="L795">
        <v>1366</v>
      </c>
      <c r="M795">
        <v>4605</v>
      </c>
      <c r="N795">
        <v>22</v>
      </c>
    </row>
    <row r="796" spans="1:14" x14ac:dyDescent="0.35">
      <c r="A796" t="s">
        <v>18</v>
      </c>
      <c r="B796" t="s">
        <v>27</v>
      </c>
      <c r="D796" t="s">
        <v>28</v>
      </c>
      <c r="H796" s="14">
        <v>44005</v>
      </c>
      <c r="I796">
        <v>26</v>
      </c>
      <c r="J796" s="3">
        <v>8602865</v>
      </c>
      <c r="K796">
        <v>88636</v>
      </c>
      <c r="L796">
        <v>2616</v>
      </c>
      <c r="M796">
        <v>4672</v>
      </c>
      <c r="N796">
        <v>67</v>
      </c>
    </row>
    <row r="797" spans="1:14" x14ac:dyDescent="0.35">
      <c r="A797" t="s">
        <v>18</v>
      </c>
      <c r="B797" t="s">
        <v>27</v>
      </c>
      <c r="D797" t="s">
        <v>28</v>
      </c>
      <c r="H797" s="14">
        <v>44006</v>
      </c>
      <c r="I797">
        <v>26</v>
      </c>
      <c r="J797" s="3">
        <v>8602865</v>
      </c>
      <c r="K797">
        <v>91708</v>
      </c>
      <c r="L797">
        <v>3072</v>
      </c>
      <c r="M797">
        <v>4726</v>
      </c>
      <c r="N797">
        <v>54</v>
      </c>
    </row>
    <row r="798" spans="1:14" x14ac:dyDescent="0.35">
      <c r="A798" t="s">
        <v>18</v>
      </c>
      <c r="B798" t="s">
        <v>27</v>
      </c>
      <c r="D798" t="s">
        <v>28</v>
      </c>
      <c r="H798" s="14">
        <v>44007</v>
      </c>
      <c r="I798">
        <v>26</v>
      </c>
      <c r="J798" s="3">
        <v>8602865</v>
      </c>
      <c r="K798">
        <v>94036</v>
      </c>
      <c r="L798">
        <v>2328</v>
      </c>
      <c r="M798">
        <v>4748</v>
      </c>
      <c r="N798">
        <v>22</v>
      </c>
    </row>
    <row r="799" spans="1:14" x14ac:dyDescent="0.35">
      <c r="A799" t="s">
        <v>18</v>
      </c>
      <c r="B799" t="s">
        <v>27</v>
      </c>
      <c r="D799" t="s">
        <v>28</v>
      </c>
      <c r="H799" s="14">
        <v>44008</v>
      </c>
      <c r="I799">
        <v>26</v>
      </c>
      <c r="J799" s="3">
        <v>8602865</v>
      </c>
      <c r="K799">
        <v>96472</v>
      </c>
      <c r="L799">
        <v>2436</v>
      </c>
      <c r="M799">
        <v>4803</v>
      </c>
      <c r="N799">
        <v>55</v>
      </c>
    </row>
    <row r="800" spans="1:14" x14ac:dyDescent="0.35">
      <c r="A800" t="s">
        <v>18</v>
      </c>
      <c r="B800" t="s">
        <v>27</v>
      </c>
      <c r="D800" t="s">
        <v>28</v>
      </c>
      <c r="H800" s="14">
        <v>44009</v>
      </c>
      <c r="I800">
        <v>26</v>
      </c>
      <c r="J800" s="3">
        <v>8602865</v>
      </c>
      <c r="K800">
        <v>99313</v>
      </c>
      <c r="L800">
        <v>2841</v>
      </c>
      <c r="M800">
        <v>4834</v>
      </c>
      <c r="N800">
        <v>31</v>
      </c>
    </row>
    <row r="801" spans="1:14" x14ac:dyDescent="0.35">
      <c r="A801" t="s">
        <v>18</v>
      </c>
      <c r="B801" t="s">
        <v>27</v>
      </c>
      <c r="D801" t="s">
        <v>28</v>
      </c>
      <c r="H801" s="14">
        <v>44010</v>
      </c>
      <c r="I801">
        <v>27</v>
      </c>
      <c r="J801" s="3">
        <v>8602865</v>
      </c>
      <c r="K801">
        <v>100443</v>
      </c>
      <c r="L801">
        <v>1130</v>
      </c>
      <c r="M801">
        <v>4845</v>
      </c>
      <c r="N801">
        <v>11</v>
      </c>
    </row>
    <row r="802" spans="1:14" x14ac:dyDescent="0.35">
      <c r="A802" t="s">
        <v>18</v>
      </c>
      <c r="B802" t="s">
        <v>27</v>
      </c>
      <c r="D802" t="s">
        <v>28</v>
      </c>
      <c r="H802" s="14">
        <v>44011</v>
      </c>
      <c r="I802">
        <v>27</v>
      </c>
      <c r="J802" s="3">
        <v>8602865</v>
      </c>
      <c r="K802">
        <v>101207</v>
      </c>
      <c r="L802">
        <v>764</v>
      </c>
      <c r="M802">
        <v>4870</v>
      </c>
      <c r="N802">
        <v>25</v>
      </c>
    </row>
    <row r="803" spans="1:14" x14ac:dyDescent="0.35">
      <c r="A803" t="s">
        <v>18</v>
      </c>
      <c r="B803" t="s">
        <v>27</v>
      </c>
      <c r="D803" t="s">
        <v>28</v>
      </c>
      <c r="H803" s="14">
        <v>44012</v>
      </c>
      <c r="I803">
        <v>27</v>
      </c>
      <c r="J803" s="3">
        <v>8602865</v>
      </c>
      <c r="K803">
        <v>103206</v>
      </c>
      <c r="L803">
        <v>1999</v>
      </c>
      <c r="M803">
        <v>4920</v>
      </c>
      <c r="N803">
        <v>50</v>
      </c>
    </row>
    <row r="804" spans="1:14" x14ac:dyDescent="0.35">
      <c r="A804" t="s">
        <v>18</v>
      </c>
      <c r="B804" t="s">
        <v>27</v>
      </c>
      <c r="D804" t="s">
        <v>28</v>
      </c>
      <c r="H804" s="14">
        <v>44013</v>
      </c>
      <c r="I804">
        <v>27</v>
      </c>
      <c r="J804" s="3">
        <v>8602865</v>
      </c>
      <c r="K804">
        <v>105853</v>
      </c>
      <c r="L804">
        <v>2647</v>
      </c>
      <c r="M804">
        <v>4960</v>
      </c>
      <c r="N804">
        <v>40</v>
      </c>
    </row>
    <row r="805" spans="1:14" x14ac:dyDescent="0.35">
      <c r="A805" t="s">
        <v>18</v>
      </c>
      <c r="B805" t="s">
        <v>27</v>
      </c>
      <c r="D805" t="s">
        <v>28</v>
      </c>
      <c r="H805" s="14">
        <v>44014</v>
      </c>
      <c r="I805">
        <v>27</v>
      </c>
      <c r="J805" s="3">
        <v>8602865</v>
      </c>
      <c r="K805">
        <v>108067</v>
      </c>
      <c r="L805">
        <v>2214</v>
      </c>
      <c r="M805">
        <v>5004</v>
      </c>
      <c r="N805">
        <v>44</v>
      </c>
    </row>
    <row r="806" spans="1:14" x14ac:dyDescent="0.35">
      <c r="A806" t="s">
        <v>18</v>
      </c>
      <c r="B806" t="s">
        <v>27</v>
      </c>
      <c r="D806" t="s">
        <v>28</v>
      </c>
      <c r="H806" s="14">
        <v>44015</v>
      </c>
      <c r="I806">
        <v>27</v>
      </c>
      <c r="J806" s="3">
        <v>8602865</v>
      </c>
      <c r="K806">
        <v>110411</v>
      </c>
      <c r="L806">
        <v>2344</v>
      </c>
      <c r="M806">
        <v>5050</v>
      </c>
      <c r="N806">
        <v>46</v>
      </c>
    </row>
    <row r="807" spans="1:14" x14ac:dyDescent="0.35">
      <c r="A807" t="s">
        <v>18</v>
      </c>
      <c r="B807" t="s">
        <v>27</v>
      </c>
      <c r="D807" t="s">
        <v>28</v>
      </c>
      <c r="H807" s="14">
        <v>44016</v>
      </c>
      <c r="I807">
        <v>27</v>
      </c>
      <c r="J807" s="3">
        <v>8602865</v>
      </c>
      <c r="K807">
        <v>112531</v>
      </c>
      <c r="L807">
        <v>2120</v>
      </c>
      <c r="M807">
        <v>5069</v>
      </c>
      <c r="N807">
        <v>19</v>
      </c>
    </row>
    <row r="808" spans="1:14" x14ac:dyDescent="0.35">
      <c r="A808" t="s">
        <v>18</v>
      </c>
      <c r="B808" t="s">
        <v>27</v>
      </c>
      <c r="D808" t="s">
        <v>28</v>
      </c>
      <c r="H808" s="14">
        <v>44017</v>
      </c>
      <c r="I808">
        <v>28</v>
      </c>
      <c r="J808" s="3">
        <v>8602865</v>
      </c>
      <c r="K808">
        <v>113811</v>
      </c>
      <c r="L808">
        <v>1280</v>
      </c>
      <c r="M808">
        <v>5096</v>
      </c>
      <c r="N808">
        <v>27</v>
      </c>
    </row>
    <row r="809" spans="1:14" x14ac:dyDescent="0.35">
      <c r="A809" t="s">
        <v>18</v>
      </c>
      <c r="B809" t="s">
        <v>27</v>
      </c>
      <c r="D809" t="s">
        <v>28</v>
      </c>
      <c r="H809" s="14">
        <v>44018</v>
      </c>
      <c r="I809">
        <v>28</v>
      </c>
      <c r="J809" s="3">
        <v>8602865</v>
      </c>
      <c r="K809">
        <v>114535</v>
      </c>
      <c r="L809">
        <v>724</v>
      </c>
      <c r="M809">
        <v>5105</v>
      </c>
      <c r="N809">
        <v>9</v>
      </c>
    </row>
    <row r="810" spans="1:14" x14ac:dyDescent="0.35">
      <c r="A810" t="s">
        <v>18</v>
      </c>
      <c r="B810" t="s">
        <v>27</v>
      </c>
      <c r="D810" t="s">
        <v>28</v>
      </c>
      <c r="H810" s="14">
        <v>44019</v>
      </c>
      <c r="I810">
        <v>28</v>
      </c>
      <c r="J810" s="3">
        <v>8602865</v>
      </c>
      <c r="K810">
        <v>116152</v>
      </c>
      <c r="L810">
        <v>1617</v>
      </c>
      <c r="M810">
        <v>5128</v>
      </c>
      <c r="N810">
        <v>23</v>
      </c>
    </row>
    <row r="811" spans="1:14" x14ac:dyDescent="0.35">
      <c r="A811" t="s">
        <v>18</v>
      </c>
      <c r="B811" t="s">
        <v>27</v>
      </c>
      <c r="D811" t="s">
        <v>28</v>
      </c>
      <c r="H811" s="14">
        <v>44020</v>
      </c>
      <c r="I811">
        <v>28</v>
      </c>
      <c r="J811" s="3">
        <v>8602865</v>
      </c>
      <c r="K811">
        <v>118744</v>
      </c>
      <c r="L811">
        <v>2592</v>
      </c>
      <c r="M811">
        <v>5169</v>
      </c>
      <c r="N811">
        <v>41</v>
      </c>
    </row>
    <row r="812" spans="1:14" x14ac:dyDescent="0.35">
      <c r="A812" t="s">
        <v>18</v>
      </c>
      <c r="B812" t="s">
        <v>29</v>
      </c>
      <c r="D812" t="s">
        <v>30</v>
      </c>
      <c r="H812" s="14">
        <v>43886</v>
      </c>
      <c r="I812">
        <v>9</v>
      </c>
      <c r="J812" s="3">
        <v>845731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 t="s">
        <v>18</v>
      </c>
      <c r="B813" t="s">
        <v>29</v>
      </c>
      <c r="D813" t="s">
        <v>30</v>
      </c>
      <c r="H813" s="14">
        <v>43887</v>
      </c>
      <c r="I813">
        <v>9</v>
      </c>
      <c r="J813" s="3">
        <v>845731</v>
      </c>
      <c r="K813">
        <v>0</v>
      </c>
      <c r="L813">
        <v>0</v>
      </c>
      <c r="M813">
        <v>0</v>
      </c>
      <c r="N813">
        <v>0</v>
      </c>
    </row>
    <row r="814" spans="1:14" x14ac:dyDescent="0.35">
      <c r="A814" t="s">
        <v>18</v>
      </c>
      <c r="B814" t="s">
        <v>29</v>
      </c>
      <c r="D814" t="s">
        <v>30</v>
      </c>
      <c r="H814" s="14">
        <v>43888</v>
      </c>
      <c r="I814">
        <v>9</v>
      </c>
      <c r="J814" s="3">
        <v>845731</v>
      </c>
      <c r="K814">
        <v>0</v>
      </c>
      <c r="L814">
        <v>0</v>
      </c>
      <c r="M814">
        <v>0</v>
      </c>
      <c r="N814">
        <v>0</v>
      </c>
    </row>
    <row r="815" spans="1:14" x14ac:dyDescent="0.35">
      <c r="A815" t="s">
        <v>18</v>
      </c>
      <c r="B815" t="s">
        <v>29</v>
      </c>
      <c r="D815" t="s">
        <v>30</v>
      </c>
      <c r="H815" s="14">
        <v>43889</v>
      </c>
      <c r="I815">
        <v>9</v>
      </c>
      <c r="J815" s="3">
        <v>845731</v>
      </c>
      <c r="K815">
        <v>0</v>
      </c>
      <c r="L815">
        <v>0</v>
      </c>
      <c r="M815">
        <v>0</v>
      </c>
      <c r="N815">
        <v>0</v>
      </c>
    </row>
    <row r="816" spans="1:14" x14ac:dyDescent="0.35">
      <c r="A816" t="s">
        <v>18</v>
      </c>
      <c r="B816" t="s">
        <v>29</v>
      </c>
      <c r="D816" t="s">
        <v>30</v>
      </c>
      <c r="H816" s="14">
        <v>43890</v>
      </c>
      <c r="I816">
        <v>9</v>
      </c>
      <c r="J816" s="3">
        <v>845731</v>
      </c>
      <c r="K816">
        <v>0</v>
      </c>
      <c r="L816">
        <v>0</v>
      </c>
      <c r="M816">
        <v>0</v>
      </c>
      <c r="N816">
        <v>0</v>
      </c>
    </row>
    <row r="817" spans="1:14" x14ac:dyDescent="0.35">
      <c r="A817" t="s">
        <v>18</v>
      </c>
      <c r="B817" t="s">
        <v>29</v>
      </c>
      <c r="D817" t="s">
        <v>30</v>
      </c>
      <c r="H817" s="14">
        <v>43891</v>
      </c>
      <c r="I817">
        <v>10</v>
      </c>
      <c r="J817" s="3">
        <v>845731</v>
      </c>
      <c r="K817">
        <v>0</v>
      </c>
      <c r="L817">
        <v>0</v>
      </c>
      <c r="M817">
        <v>0</v>
      </c>
      <c r="N817">
        <v>0</v>
      </c>
    </row>
    <row r="818" spans="1:14" x14ac:dyDescent="0.35">
      <c r="A818" t="s">
        <v>18</v>
      </c>
      <c r="B818" t="s">
        <v>29</v>
      </c>
      <c r="D818" t="s">
        <v>30</v>
      </c>
      <c r="H818" s="14">
        <v>43892</v>
      </c>
      <c r="I818">
        <v>10</v>
      </c>
      <c r="J818" s="3">
        <v>845731</v>
      </c>
      <c r="K818">
        <v>0</v>
      </c>
      <c r="L818">
        <v>0</v>
      </c>
      <c r="M818">
        <v>0</v>
      </c>
      <c r="N818">
        <v>0</v>
      </c>
    </row>
    <row r="819" spans="1:14" x14ac:dyDescent="0.35">
      <c r="A819" t="s">
        <v>18</v>
      </c>
      <c r="B819" t="s">
        <v>29</v>
      </c>
      <c r="D819" t="s">
        <v>30</v>
      </c>
      <c r="H819" s="14">
        <v>43893</v>
      </c>
      <c r="I819">
        <v>10</v>
      </c>
      <c r="J819" s="3">
        <v>845731</v>
      </c>
      <c r="K819">
        <v>0</v>
      </c>
      <c r="L819">
        <v>0</v>
      </c>
      <c r="M819">
        <v>0</v>
      </c>
      <c r="N819">
        <v>0</v>
      </c>
    </row>
    <row r="820" spans="1:14" x14ac:dyDescent="0.35">
      <c r="A820" t="s">
        <v>18</v>
      </c>
      <c r="B820" t="s">
        <v>29</v>
      </c>
      <c r="D820" t="s">
        <v>30</v>
      </c>
      <c r="H820" s="14">
        <v>43894</v>
      </c>
      <c r="I820">
        <v>10</v>
      </c>
      <c r="J820" s="3">
        <v>845731</v>
      </c>
      <c r="K820">
        <v>0</v>
      </c>
      <c r="L820">
        <v>0</v>
      </c>
      <c r="M820">
        <v>0</v>
      </c>
      <c r="N820">
        <v>0</v>
      </c>
    </row>
    <row r="821" spans="1:14" x14ac:dyDescent="0.35">
      <c r="A821" t="s">
        <v>18</v>
      </c>
      <c r="B821" t="s">
        <v>29</v>
      </c>
      <c r="D821" t="s">
        <v>30</v>
      </c>
      <c r="H821" s="14">
        <v>43895</v>
      </c>
      <c r="I821">
        <v>10</v>
      </c>
      <c r="J821" s="3">
        <v>845731</v>
      </c>
      <c r="K821">
        <v>0</v>
      </c>
      <c r="L821">
        <v>0</v>
      </c>
      <c r="M821">
        <v>0</v>
      </c>
      <c r="N821">
        <v>0</v>
      </c>
    </row>
    <row r="822" spans="1:14" x14ac:dyDescent="0.35">
      <c r="A822" t="s">
        <v>18</v>
      </c>
      <c r="B822" t="s">
        <v>29</v>
      </c>
      <c r="D822" t="s">
        <v>30</v>
      </c>
      <c r="H822" s="14">
        <v>43896</v>
      </c>
      <c r="I822">
        <v>10</v>
      </c>
      <c r="J822" s="3">
        <v>845731</v>
      </c>
      <c r="K822">
        <v>0</v>
      </c>
      <c r="L822">
        <v>0</v>
      </c>
      <c r="M822">
        <v>0</v>
      </c>
      <c r="N822">
        <v>0</v>
      </c>
    </row>
    <row r="823" spans="1:14" x14ac:dyDescent="0.35">
      <c r="A823" t="s">
        <v>18</v>
      </c>
      <c r="B823" t="s">
        <v>29</v>
      </c>
      <c r="D823" t="s">
        <v>30</v>
      </c>
      <c r="H823" s="14">
        <v>43897</v>
      </c>
      <c r="I823">
        <v>10</v>
      </c>
      <c r="J823" s="3">
        <v>845731</v>
      </c>
      <c r="K823">
        <v>0</v>
      </c>
      <c r="L823">
        <v>0</v>
      </c>
      <c r="M823">
        <v>0</v>
      </c>
      <c r="N823">
        <v>0</v>
      </c>
    </row>
    <row r="824" spans="1:14" x14ac:dyDescent="0.35">
      <c r="A824" t="s">
        <v>18</v>
      </c>
      <c r="B824" t="s">
        <v>29</v>
      </c>
      <c r="D824" t="s">
        <v>30</v>
      </c>
      <c r="H824" s="14">
        <v>43898</v>
      </c>
      <c r="I824">
        <v>11</v>
      </c>
      <c r="J824" s="3">
        <v>845731</v>
      </c>
      <c r="K824">
        <v>0</v>
      </c>
      <c r="L824">
        <v>0</v>
      </c>
      <c r="M824">
        <v>0</v>
      </c>
      <c r="N824">
        <v>0</v>
      </c>
    </row>
    <row r="825" spans="1:14" x14ac:dyDescent="0.35">
      <c r="A825" t="s">
        <v>18</v>
      </c>
      <c r="B825" t="s">
        <v>29</v>
      </c>
      <c r="D825" t="s">
        <v>30</v>
      </c>
      <c r="H825" s="14">
        <v>43899</v>
      </c>
      <c r="I825">
        <v>11</v>
      </c>
      <c r="J825" s="3">
        <v>845731</v>
      </c>
      <c r="K825">
        <v>0</v>
      </c>
      <c r="L825">
        <v>0</v>
      </c>
      <c r="M825">
        <v>0</v>
      </c>
      <c r="N825">
        <v>0</v>
      </c>
    </row>
    <row r="826" spans="1:14" x14ac:dyDescent="0.35">
      <c r="A826" t="s">
        <v>18</v>
      </c>
      <c r="B826" t="s">
        <v>29</v>
      </c>
      <c r="D826" t="s">
        <v>30</v>
      </c>
      <c r="H826" s="14">
        <v>43900</v>
      </c>
      <c r="I826">
        <v>11</v>
      </c>
      <c r="J826" s="3">
        <v>845731</v>
      </c>
      <c r="K826">
        <v>0</v>
      </c>
      <c r="L826">
        <v>0</v>
      </c>
      <c r="M826">
        <v>0</v>
      </c>
      <c r="N826">
        <v>0</v>
      </c>
    </row>
    <row r="827" spans="1:14" x14ac:dyDescent="0.35">
      <c r="A827" t="s">
        <v>18</v>
      </c>
      <c r="B827" t="s">
        <v>29</v>
      </c>
      <c r="D827" t="s">
        <v>30</v>
      </c>
      <c r="H827" s="14">
        <v>43901</v>
      </c>
      <c r="I827">
        <v>11</v>
      </c>
      <c r="J827" s="3">
        <v>845731</v>
      </c>
      <c r="K827">
        <v>0</v>
      </c>
      <c r="L827">
        <v>0</v>
      </c>
      <c r="M827">
        <v>0</v>
      </c>
      <c r="N827">
        <v>0</v>
      </c>
    </row>
    <row r="828" spans="1:14" x14ac:dyDescent="0.35">
      <c r="A828" t="s">
        <v>18</v>
      </c>
      <c r="B828" t="s">
        <v>29</v>
      </c>
      <c r="D828" t="s">
        <v>30</v>
      </c>
      <c r="H828" s="14">
        <v>43902</v>
      </c>
      <c r="I828">
        <v>11</v>
      </c>
      <c r="J828" s="3">
        <v>845731</v>
      </c>
      <c r="K828">
        <v>0</v>
      </c>
      <c r="L828">
        <v>0</v>
      </c>
      <c r="M828">
        <v>0</v>
      </c>
      <c r="N828">
        <v>0</v>
      </c>
    </row>
    <row r="829" spans="1:14" x14ac:dyDescent="0.35">
      <c r="A829" t="s">
        <v>18</v>
      </c>
      <c r="B829" t="s">
        <v>29</v>
      </c>
      <c r="D829" t="s">
        <v>30</v>
      </c>
      <c r="H829" s="14">
        <v>43903</v>
      </c>
      <c r="I829">
        <v>11</v>
      </c>
      <c r="J829" s="3">
        <v>845731</v>
      </c>
      <c r="K829">
        <v>0</v>
      </c>
      <c r="L829">
        <v>0</v>
      </c>
      <c r="M829">
        <v>0</v>
      </c>
      <c r="N829">
        <v>0</v>
      </c>
    </row>
    <row r="830" spans="1:14" x14ac:dyDescent="0.35">
      <c r="A830" t="s">
        <v>18</v>
      </c>
      <c r="B830" t="s">
        <v>29</v>
      </c>
      <c r="D830" t="s">
        <v>30</v>
      </c>
      <c r="H830" s="14">
        <v>43904</v>
      </c>
      <c r="I830">
        <v>11</v>
      </c>
      <c r="J830" s="3">
        <v>845731</v>
      </c>
      <c r="K830">
        <v>0</v>
      </c>
      <c r="L830">
        <v>0</v>
      </c>
      <c r="M830">
        <v>0</v>
      </c>
      <c r="N830">
        <v>0</v>
      </c>
    </row>
    <row r="831" spans="1:14" x14ac:dyDescent="0.35">
      <c r="A831" t="s">
        <v>18</v>
      </c>
      <c r="B831" t="s">
        <v>29</v>
      </c>
      <c r="D831" t="s">
        <v>30</v>
      </c>
      <c r="H831" s="14">
        <v>43905</v>
      </c>
      <c r="I831">
        <v>12</v>
      </c>
      <c r="J831" s="3">
        <v>845731</v>
      </c>
      <c r="K831">
        <v>0</v>
      </c>
      <c r="L831">
        <v>0</v>
      </c>
      <c r="M831">
        <v>0</v>
      </c>
      <c r="N831">
        <v>0</v>
      </c>
    </row>
    <row r="832" spans="1:14" x14ac:dyDescent="0.35">
      <c r="A832" t="s">
        <v>18</v>
      </c>
      <c r="B832" t="s">
        <v>29</v>
      </c>
      <c r="D832" t="s">
        <v>30</v>
      </c>
      <c r="H832" s="14">
        <v>43906</v>
      </c>
      <c r="I832">
        <v>12</v>
      </c>
      <c r="J832" s="3">
        <v>845731</v>
      </c>
      <c r="K832">
        <v>0</v>
      </c>
      <c r="L832">
        <v>0</v>
      </c>
      <c r="M832">
        <v>0</v>
      </c>
      <c r="N832">
        <v>0</v>
      </c>
    </row>
    <row r="833" spans="1:14" x14ac:dyDescent="0.35">
      <c r="A833" t="s">
        <v>18</v>
      </c>
      <c r="B833" t="s">
        <v>29</v>
      </c>
      <c r="D833" t="s">
        <v>30</v>
      </c>
      <c r="H833" s="14">
        <v>43907</v>
      </c>
      <c r="I833">
        <v>12</v>
      </c>
      <c r="J833" s="3">
        <v>845731</v>
      </c>
      <c r="K833">
        <v>0</v>
      </c>
      <c r="L833">
        <v>0</v>
      </c>
      <c r="M833">
        <v>0</v>
      </c>
      <c r="N833">
        <v>0</v>
      </c>
    </row>
    <row r="834" spans="1:14" x14ac:dyDescent="0.35">
      <c r="A834" t="s">
        <v>18</v>
      </c>
      <c r="B834" t="s">
        <v>29</v>
      </c>
      <c r="D834" t="s">
        <v>30</v>
      </c>
      <c r="H834" s="14">
        <v>43908</v>
      </c>
      <c r="I834">
        <v>12</v>
      </c>
      <c r="J834" s="3">
        <v>845731</v>
      </c>
      <c r="K834">
        <v>0</v>
      </c>
      <c r="L834">
        <v>0</v>
      </c>
      <c r="M834">
        <v>0</v>
      </c>
      <c r="N834">
        <v>0</v>
      </c>
    </row>
    <row r="835" spans="1:14" x14ac:dyDescent="0.35">
      <c r="A835" t="s">
        <v>18</v>
      </c>
      <c r="B835" t="s">
        <v>29</v>
      </c>
      <c r="D835" t="s">
        <v>30</v>
      </c>
      <c r="H835" s="14">
        <v>43909</v>
      </c>
      <c r="I835">
        <v>12</v>
      </c>
      <c r="J835" s="3">
        <v>845731</v>
      </c>
      <c r="K835">
        <v>0</v>
      </c>
      <c r="L835">
        <v>0</v>
      </c>
      <c r="M835">
        <v>0</v>
      </c>
      <c r="N835">
        <v>0</v>
      </c>
    </row>
    <row r="836" spans="1:14" x14ac:dyDescent="0.35">
      <c r="A836" t="s">
        <v>18</v>
      </c>
      <c r="B836" t="s">
        <v>29</v>
      </c>
      <c r="D836" t="s">
        <v>30</v>
      </c>
      <c r="H836" s="14">
        <v>43910</v>
      </c>
      <c r="I836">
        <v>12</v>
      </c>
      <c r="J836" s="3">
        <v>845731</v>
      </c>
      <c r="K836">
        <v>1</v>
      </c>
      <c r="L836">
        <v>1</v>
      </c>
      <c r="M836">
        <v>0</v>
      </c>
      <c r="N836">
        <v>0</v>
      </c>
    </row>
    <row r="837" spans="1:14" x14ac:dyDescent="0.35">
      <c r="A837" t="s">
        <v>18</v>
      </c>
      <c r="B837" t="s">
        <v>29</v>
      </c>
      <c r="D837" t="s">
        <v>30</v>
      </c>
      <c r="H837" s="14">
        <v>43911</v>
      </c>
      <c r="I837">
        <v>12</v>
      </c>
      <c r="J837" s="3">
        <v>845731</v>
      </c>
      <c r="K837">
        <v>1</v>
      </c>
      <c r="L837">
        <v>0</v>
      </c>
      <c r="M837">
        <v>0</v>
      </c>
      <c r="N837">
        <v>0</v>
      </c>
    </row>
    <row r="838" spans="1:14" x14ac:dyDescent="0.35">
      <c r="A838" t="s">
        <v>18</v>
      </c>
      <c r="B838" t="s">
        <v>29</v>
      </c>
      <c r="D838" t="s">
        <v>30</v>
      </c>
      <c r="H838" s="14">
        <v>43912</v>
      </c>
      <c r="I838">
        <v>13</v>
      </c>
      <c r="J838" s="3">
        <v>845731</v>
      </c>
      <c r="K838">
        <v>1</v>
      </c>
      <c r="L838">
        <v>0</v>
      </c>
      <c r="M838">
        <v>0</v>
      </c>
      <c r="N838">
        <v>0</v>
      </c>
    </row>
    <row r="839" spans="1:14" x14ac:dyDescent="0.35">
      <c r="A839" t="s">
        <v>18</v>
      </c>
      <c r="B839" t="s">
        <v>29</v>
      </c>
      <c r="D839" t="s">
        <v>30</v>
      </c>
      <c r="H839" s="14">
        <v>43913</v>
      </c>
      <c r="I839">
        <v>13</v>
      </c>
      <c r="J839" s="3">
        <v>845731</v>
      </c>
      <c r="K839">
        <v>1</v>
      </c>
      <c r="L839">
        <v>0</v>
      </c>
      <c r="M839">
        <v>0</v>
      </c>
      <c r="N839">
        <v>0</v>
      </c>
    </row>
    <row r="840" spans="1:14" x14ac:dyDescent="0.35">
      <c r="A840" t="s">
        <v>18</v>
      </c>
      <c r="B840" t="s">
        <v>29</v>
      </c>
      <c r="D840" t="s">
        <v>30</v>
      </c>
      <c r="H840" s="14">
        <v>43914</v>
      </c>
      <c r="I840">
        <v>13</v>
      </c>
      <c r="J840" s="3">
        <v>845731</v>
      </c>
      <c r="K840">
        <v>1</v>
      </c>
      <c r="L840">
        <v>0</v>
      </c>
      <c r="M840">
        <v>0</v>
      </c>
      <c r="N840">
        <v>0</v>
      </c>
    </row>
    <row r="841" spans="1:14" x14ac:dyDescent="0.35">
      <c r="A841" t="s">
        <v>18</v>
      </c>
      <c r="B841" t="s">
        <v>29</v>
      </c>
      <c r="D841" t="s">
        <v>30</v>
      </c>
      <c r="H841" s="14">
        <v>43915</v>
      </c>
      <c r="I841">
        <v>13</v>
      </c>
      <c r="J841" s="3">
        <v>845731</v>
      </c>
      <c r="K841">
        <v>1</v>
      </c>
      <c r="L841">
        <v>0</v>
      </c>
      <c r="M841">
        <v>0</v>
      </c>
      <c r="N841">
        <v>0</v>
      </c>
    </row>
    <row r="842" spans="1:14" x14ac:dyDescent="0.35">
      <c r="A842" t="s">
        <v>18</v>
      </c>
      <c r="B842" t="s">
        <v>29</v>
      </c>
      <c r="D842" t="s">
        <v>30</v>
      </c>
      <c r="H842" s="14">
        <v>43916</v>
      </c>
      <c r="I842">
        <v>13</v>
      </c>
      <c r="J842" s="3">
        <v>845731</v>
      </c>
      <c r="K842">
        <v>2</v>
      </c>
      <c r="L842">
        <v>1</v>
      </c>
      <c r="M842">
        <v>0</v>
      </c>
      <c r="N842">
        <v>0</v>
      </c>
    </row>
    <row r="843" spans="1:14" x14ac:dyDescent="0.35">
      <c r="A843" t="s">
        <v>18</v>
      </c>
      <c r="B843" t="s">
        <v>29</v>
      </c>
      <c r="D843" t="s">
        <v>30</v>
      </c>
      <c r="H843" s="14">
        <v>43917</v>
      </c>
      <c r="I843">
        <v>13</v>
      </c>
      <c r="J843" s="3">
        <v>845731</v>
      </c>
      <c r="K843">
        <v>2</v>
      </c>
      <c r="L843">
        <v>0</v>
      </c>
      <c r="M843">
        <v>0</v>
      </c>
      <c r="N843">
        <v>0</v>
      </c>
    </row>
    <row r="844" spans="1:14" x14ac:dyDescent="0.35">
      <c r="A844" t="s">
        <v>18</v>
      </c>
      <c r="B844" t="s">
        <v>29</v>
      </c>
      <c r="D844" t="s">
        <v>30</v>
      </c>
      <c r="H844" s="14">
        <v>43918</v>
      </c>
      <c r="I844">
        <v>13</v>
      </c>
      <c r="J844" s="3">
        <v>845731</v>
      </c>
      <c r="K844">
        <v>4</v>
      </c>
      <c r="L844">
        <v>2</v>
      </c>
      <c r="M844">
        <v>0</v>
      </c>
      <c r="N844">
        <v>0</v>
      </c>
    </row>
    <row r="845" spans="1:14" x14ac:dyDescent="0.35">
      <c r="A845" t="s">
        <v>18</v>
      </c>
      <c r="B845" t="s">
        <v>29</v>
      </c>
      <c r="D845" t="s">
        <v>30</v>
      </c>
      <c r="H845" s="14">
        <v>43919</v>
      </c>
      <c r="I845">
        <v>14</v>
      </c>
      <c r="J845" s="3">
        <v>845731</v>
      </c>
      <c r="K845">
        <v>4</v>
      </c>
      <c r="L845">
        <v>0</v>
      </c>
      <c r="M845">
        <v>0</v>
      </c>
      <c r="N845">
        <v>0</v>
      </c>
    </row>
    <row r="846" spans="1:14" x14ac:dyDescent="0.35">
      <c r="A846" t="s">
        <v>18</v>
      </c>
      <c r="B846" t="s">
        <v>29</v>
      </c>
      <c r="D846" t="s">
        <v>30</v>
      </c>
      <c r="H846" s="14">
        <v>43920</v>
      </c>
      <c r="I846">
        <v>14</v>
      </c>
      <c r="J846" s="3">
        <v>845731</v>
      </c>
      <c r="K846">
        <v>8</v>
      </c>
      <c r="L846">
        <v>4</v>
      </c>
      <c r="M846">
        <v>0</v>
      </c>
      <c r="N846">
        <v>0</v>
      </c>
    </row>
    <row r="847" spans="1:14" x14ac:dyDescent="0.35">
      <c r="A847" t="s">
        <v>18</v>
      </c>
      <c r="B847" t="s">
        <v>29</v>
      </c>
      <c r="D847" t="s">
        <v>30</v>
      </c>
      <c r="H847" s="14">
        <v>43921</v>
      </c>
      <c r="I847">
        <v>14</v>
      </c>
      <c r="J847" s="3">
        <v>845731</v>
      </c>
      <c r="K847">
        <v>10</v>
      </c>
      <c r="L847">
        <v>2</v>
      </c>
      <c r="M847">
        <v>0</v>
      </c>
      <c r="N847">
        <v>0</v>
      </c>
    </row>
    <row r="848" spans="1:14" x14ac:dyDescent="0.35">
      <c r="A848" t="s">
        <v>18</v>
      </c>
      <c r="B848" t="s">
        <v>29</v>
      </c>
      <c r="D848" t="s">
        <v>30</v>
      </c>
      <c r="H848" s="14">
        <v>43922</v>
      </c>
      <c r="I848">
        <v>14</v>
      </c>
      <c r="J848" s="3">
        <v>845731</v>
      </c>
      <c r="K848">
        <v>11</v>
      </c>
      <c r="L848">
        <v>1</v>
      </c>
      <c r="M848">
        <v>0</v>
      </c>
      <c r="N848">
        <v>0</v>
      </c>
    </row>
    <row r="849" spans="1:14" x14ac:dyDescent="0.35">
      <c r="A849" t="s">
        <v>18</v>
      </c>
      <c r="B849" t="s">
        <v>29</v>
      </c>
      <c r="D849" t="s">
        <v>30</v>
      </c>
      <c r="H849" s="14">
        <v>43923</v>
      </c>
      <c r="I849">
        <v>14</v>
      </c>
      <c r="J849" s="3">
        <v>845731</v>
      </c>
      <c r="K849">
        <v>11</v>
      </c>
      <c r="L849">
        <v>0</v>
      </c>
      <c r="M849">
        <v>0</v>
      </c>
      <c r="N849">
        <v>0</v>
      </c>
    </row>
    <row r="850" spans="1:14" x14ac:dyDescent="0.35">
      <c r="A850" t="s">
        <v>18</v>
      </c>
      <c r="B850" t="s">
        <v>29</v>
      </c>
      <c r="D850" t="s">
        <v>30</v>
      </c>
      <c r="H850" s="14">
        <v>43924</v>
      </c>
      <c r="I850">
        <v>14</v>
      </c>
      <c r="J850" s="3">
        <v>845731</v>
      </c>
      <c r="K850">
        <v>19</v>
      </c>
      <c r="L850">
        <v>8</v>
      </c>
      <c r="M850">
        <v>0</v>
      </c>
      <c r="N850">
        <v>0</v>
      </c>
    </row>
    <row r="851" spans="1:14" x14ac:dyDescent="0.35">
      <c r="A851" t="s">
        <v>18</v>
      </c>
      <c r="B851" t="s">
        <v>29</v>
      </c>
      <c r="D851" t="s">
        <v>30</v>
      </c>
      <c r="H851" s="14">
        <v>43925</v>
      </c>
      <c r="I851">
        <v>14</v>
      </c>
      <c r="J851" s="3">
        <v>845731</v>
      </c>
      <c r="K851">
        <v>28</v>
      </c>
      <c r="L851">
        <v>9</v>
      </c>
      <c r="M851">
        <v>1</v>
      </c>
      <c r="N851">
        <v>1</v>
      </c>
    </row>
    <row r="852" spans="1:14" x14ac:dyDescent="0.35">
      <c r="A852" t="s">
        <v>18</v>
      </c>
      <c r="B852" t="s">
        <v>29</v>
      </c>
      <c r="D852" t="s">
        <v>30</v>
      </c>
      <c r="H852" s="14">
        <v>43926</v>
      </c>
      <c r="I852">
        <v>15</v>
      </c>
      <c r="J852" s="3">
        <v>845731</v>
      </c>
      <c r="K852">
        <v>29</v>
      </c>
      <c r="L852">
        <v>1</v>
      </c>
      <c r="M852">
        <v>2</v>
      </c>
      <c r="N852">
        <v>1</v>
      </c>
    </row>
    <row r="853" spans="1:14" x14ac:dyDescent="0.35">
      <c r="A853" t="s">
        <v>18</v>
      </c>
      <c r="B853" t="s">
        <v>29</v>
      </c>
      <c r="D853" t="s">
        <v>30</v>
      </c>
      <c r="H853" s="14">
        <v>43927</v>
      </c>
      <c r="I853">
        <v>15</v>
      </c>
      <c r="J853" s="3">
        <v>845731</v>
      </c>
      <c r="K853">
        <v>34</v>
      </c>
      <c r="L853">
        <v>5</v>
      </c>
      <c r="M853">
        <v>2</v>
      </c>
      <c r="N853">
        <v>0</v>
      </c>
    </row>
    <row r="854" spans="1:14" x14ac:dyDescent="0.35">
      <c r="A854" t="s">
        <v>18</v>
      </c>
      <c r="B854" t="s">
        <v>29</v>
      </c>
      <c r="D854" t="s">
        <v>30</v>
      </c>
      <c r="H854" s="14">
        <v>43928</v>
      </c>
      <c r="I854">
        <v>15</v>
      </c>
      <c r="J854" s="3">
        <v>845731</v>
      </c>
      <c r="K854">
        <v>48</v>
      </c>
      <c r="L854">
        <v>14</v>
      </c>
      <c r="M854">
        <v>2</v>
      </c>
      <c r="N854">
        <v>0</v>
      </c>
    </row>
    <row r="855" spans="1:14" x14ac:dyDescent="0.35">
      <c r="A855" t="s">
        <v>18</v>
      </c>
      <c r="B855" t="s">
        <v>29</v>
      </c>
      <c r="D855" t="s">
        <v>30</v>
      </c>
      <c r="H855" s="14">
        <v>43929</v>
      </c>
      <c r="I855">
        <v>15</v>
      </c>
      <c r="J855" s="3">
        <v>845731</v>
      </c>
      <c r="K855">
        <v>107</v>
      </c>
      <c r="L855">
        <v>59</v>
      </c>
      <c r="M855">
        <v>2</v>
      </c>
      <c r="N855">
        <v>0</v>
      </c>
    </row>
    <row r="856" spans="1:14" x14ac:dyDescent="0.35">
      <c r="A856" t="s">
        <v>18</v>
      </c>
      <c r="B856" t="s">
        <v>29</v>
      </c>
      <c r="D856" t="s">
        <v>30</v>
      </c>
      <c r="H856" s="14">
        <v>43930</v>
      </c>
      <c r="I856">
        <v>15</v>
      </c>
      <c r="J856" s="3">
        <v>845731</v>
      </c>
      <c r="K856">
        <v>128</v>
      </c>
      <c r="L856">
        <v>21</v>
      </c>
      <c r="M856">
        <v>2</v>
      </c>
      <c r="N856">
        <v>0</v>
      </c>
    </row>
    <row r="857" spans="1:14" x14ac:dyDescent="0.35">
      <c r="A857" t="s">
        <v>18</v>
      </c>
      <c r="B857" t="s">
        <v>29</v>
      </c>
      <c r="D857" t="s">
        <v>30</v>
      </c>
      <c r="H857" s="14">
        <v>43931</v>
      </c>
      <c r="I857">
        <v>15</v>
      </c>
      <c r="J857" s="3">
        <v>845731</v>
      </c>
      <c r="K857">
        <v>166</v>
      </c>
      <c r="L857">
        <v>38</v>
      </c>
      <c r="M857">
        <v>2</v>
      </c>
      <c r="N857">
        <v>0</v>
      </c>
    </row>
    <row r="858" spans="1:14" x14ac:dyDescent="0.35">
      <c r="A858" t="s">
        <v>18</v>
      </c>
      <c r="B858" t="s">
        <v>29</v>
      </c>
      <c r="D858" t="s">
        <v>30</v>
      </c>
      <c r="H858" s="14">
        <v>43932</v>
      </c>
      <c r="I858">
        <v>15</v>
      </c>
      <c r="J858" s="3">
        <v>845731</v>
      </c>
      <c r="K858">
        <v>193</v>
      </c>
      <c r="L858">
        <v>27</v>
      </c>
      <c r="M858">
        <v>3</v>
      </c>
      <c r="N858">
        <v>1</v>
      </c>
    </row>
    <row r="859" spans="1:14" x14ac:dyDescent="0.35">
      <c r="A859" t="s">
        <v>18</v>
      </c>
      <c r="B859" t="s">
        <v>29</v>
      </c>
      <c r="D859" t="s">
        <v>30</v>
      </c>
      <c r="H859" s="14">
        <v>43933</v>
      </c>
      <c r="I859">
        <v>16</v>
      </c>
      <c r="J859" s="3">
        <v>845731</v>
      </c>
      <c r="K859">
        <v>230</v>
      </c>
      <c r="L859">
        <v>37</v>
      </c>
      <c r="M859">
        <v>5</v>
      </c>
      <c r="N859">
        <v>2</v>
      </c>
    </row>
    <row r="860" spans="1:14" x14ac:dyDescent="0.35">
      <c r="A860" t="s">
        <v>18</v>
      </c>
      <c r="B860" t="s">
        <v>29</v>
      </c>
      <c r="D860" t="s">
        <v>30</v>
      </c>
      <c r="H860" s="14">
        <v>43934</v>
      </c>
      <c r="I860">
        <v>16</v>
      </c>
      <c r="J860" s="3">
        <v>845731</v>
      </c>
      <c r="K860">
        <v>242</v>
      </c>
      <c r="L860">
        <v>12</v>
      </c>
      <c r="M860">
        <v>5</v>
      </c>
      <c r="N860">
        <v>0</v>
      </c>
    </row>
    <row r="861" spans="1:14" x14ac:dyDescent="0.35">
      <c r="A861" t="s">
        <v>18</v>
      </c>
      <c r="B861" t="s">
        <v>29</v>
      </c>
      <c r="D861" t="s">
        <v>30</v>
      </c>
      <c r="H861" s="14">
        <v>43935</v>
      </c>
      <c r="I861">
        <v>16</v>
      </c>
      <c r="J861" s="3">
        <v>845731</v>
      </c>
      <c r="K861">
        <v>307</v>
      </c>
      <c r="L861">
        <v>65</v>
      </c>
      <c r="M861">
        <v>6</v>
      </c>
      <c r="N861">
        <v>1</v>
      </c>
    </row>
    <row r="862" spans="1:14" x14ac:dyDescent="0.35">
      <c r="A862" t="s">
        <v>18</v>
      </c>
      <c r="B862" t="s">
        <v>29</v>
      </c>
      <c r="D862" t="s">
        <v>30</v>
      </c>
      <c r="H862" s="14">
        <v>43936</v>
      </c>
      <c r="I862">
        <v>16</v>
      </c>
      <c r="J862" s="3">
        <v>845731</v>
      </c>
      <c r="K862">
        <v>334</v>
      </c>
      <c r="L862">
        <v>27</v>
      </c>
      <c r="M862">
        <v>7</v>
      </c>
      <c r="N862">
        <v>1</v>
      </c>
    </row>
    <row r="863" spans="1:14" x14ac:dyDescent="0.35">
      <c r="A863" t="s">
        <v>18</v>
      </c>
      <c r="B863" t="s">
        <v>29</v>
      </c>
      <c r="D863" t="s">
        <v>30</v>
      </c>
      <c r="H863" s="14">
        <v>43937</v>
      </c>
      <c r="I863">
        <v>16</v>
      </c>
      <c r="J863" s="3">
        <v>845731</v>
      </c>
      <c r="K863">
        <v>362</v>
      </c>
      <c r="L863">
        <v>28</v>
      </c>
      <c r="M863">
        <v>9</v>
      </c>
      <c r="N863">
        <v>2</v>
      </c>
    </row>
    <row r="864" spans="1:14" x14ac:dyDescent="0.35">
      <c r="A864" t="s">
        <v>18</v>
      </c>
      <c r="B864" t="s">
        <v>29</v>
      </c>
      <c r="D864" t="s">
        <v>30</v>
      </c>
      <c r="H864" s="14">
        <v>43938</v>
      </c>
      <c r="I864">
        <v>16</v>
      </c>
      <c r="J864" s="3">
        <v>845731</v>
      </c>
      <c r="K864">
        <v>370</v>
      </c>
      <c r="L864">
        <v>8</v>
      </c>
      <c r="M864">
        <v>10</v>
      </c>
      <c r="N864">
        <v>1</v>
      </c>
    </row>
    <row r="865" spans="1:14" x14ac:dyDescent="0.35">
      <c r="A865" t="s">
        <v>18</v>
      </c>
      <c r="B865" t="s">
        <v>29</v>
      </c>
      <c r="D865" t="s">
        <v>30</v>
      </c>
      <c r="H865" s="14">
        <v>43939</v>
      </c>
      <c r="I865">
        <v>16</v>
      </c>
      <c r="J865" s="3">
        <v>845731</v>
      </c>
      <c r="K865">
        <v>393</v>
      </c>
      <c r="L865">
        <v>23</v>
      </c>
      <c r="M865">
        <v>10</v>
      </c>
      <c r="N865">
        <v>0</v>
      </c>
    </row>
    <row r="866" spans="1:14" x14ac:dyDescent="0.35">
      <c r="A866" t="s">
        <v>18</v>
      </c>
      <c r="B866" t="s">
        <v>29</v>
      </c>
      <c r="D866" t="s">
        <v>30</v>
      </c>
      <c r="H866" s="14">
        <v>43940</v>
      </c>
      <c r="I866">
        <v>17</v>
      </c>
      <c r="J866" s="3">
        <v>845731</v>
      </c>
      <c r="K866">
        <v>416</v>
      </c>
      <c r="L866">
        <v>23</v>
      </c>
      <c r="M866">
        <v>11</v>
      </c>
      <c r="N866">
        <v>1</v>
      </c>
    </row>
    <row r="867" spans="1:14" x14ac:dyDescent="0.35">
      <c r="A867" t="s">
        <v>18</v>
      </c>
      <c r="B867" t="s">
        <v>29</v>
      </c>
      <c r="D867" t="s">
        <v>30</v>
      </c>
      <c r="H867" s="14">
        <v>43941</v>
      </c>
      <c r="I867">
        <v>17</v>
      </c>
      <c r="J867" s="3">
        <v>845731</v>
      </c>
      <c r="K867">
        <v>433</v>
      </c>
      <c r="L867">
        <v>17</v>
      </c>
      <c r="M867">
        <v>13</v>
      </c>
      <c r="N867">
        <v>2</v>
      </c>
    </row>
    <row r="868" spans="1:14" x14ac:dyDescent="0.35">
      <c r="A868" t="s">
        <v>18</v>
      </c>
      <c r="B868" t="s">
        <v>29</v>
      </c>
      <c r="D868" t="s">
        <v>30</v>
      </c>
      <c r="H868" s="14">
        <v>43942</v>
      </c>
      <c r="I868">
        <v>17</v>
      </c>
      <c r="J868" s="3">
        <v>845731</v>
      </c>
      <c r="K868">
        <v>457</v>
      </c>
      <c r="L868">
        <v>24</v>
      </c>
      <c r="M868">
        <v>13</v>
      </c>
      <c r="N868">
        <v>0</v>
      </c>
    </row>
    <row r="869" spans="1:14" x14ac:dyDescent="0.35">
      <c r="A869" t="s">
        <v>18</v>
      </c>
      <c r="B869" t="s">
        <v>29</v>
      </c>
      <c r="D869" t="s">
        <v>30</v>
      </c>
      <c r="H869" s="14">
        <v>43943</v>
      </c>
      <c r="I869">
        <v>17</v>
      </c>
      <c r="J869" s="3">
        <v>845731</v>
      </c>
      <c r="K869">
        <v>479</v>
      </c>
      <c r="L869">
        <v>22</v>
      </c>
      <c r="M869">
        <v>14</v>
      </c>
      <c r="N869">
        <v>1</v>
      </c>
    </row>
    <row r="870" spans="1:14" x14ac:dyDescent="0.35">
      <c r="A870" t="s">
        <v>18</v>
      </c>
      <c r="B870" t="s">
        <v>29</v>
      </c>
      <c r="D870" t="s">
        <v>30</v>
      </c>
      <c r="H870" s="14">
        <v>43944</v>
      </c>
      <c r="I870">
        <v>17</v>
      </c>
      <c r="J870" s="3">
        <v>845731</v>
      </c>
      <c r="K870">
        <v>548</v>
      </c>
      <c r="L870">
        <v>69</v>
      </c>
      <c r="M870">
        <v>16</v>
      </c>
      <c r="N870">
        <v>2</v>
      </c>
    </row>
    <row r="871" spans="1:14" x14ac:dyDescent="0.35">
      <c r="A871" t="s">
        <v>18</v>
      </c>
      <c r="B871" t="s">
        <v>29</v>
      </c>
      <c r="D871" t="s">
        <v>30</v>
      </c>
      <c r="H871" s="14">
        <v>43945</v>
      </c>
      <c r="I871">
        <v>17</v>
      </c>
      <c r="J871" s="3">
        <v>845731</v>
      </c>
      <c r="K871">
        <v>633</v>
      </c>
      <c r="L871">
        <v>85</v>
      </c>
      <c r="M871">
        <v>18</v>
      </c>
      <c r="N871">
        <v>2</v>
      </c>
    </row>
    <row r="872" spans="1:14" x14ac:dyDescent="0.35">
      <c r="A872" t="s">
        <v>18</v>
      </c>
      <c r="B872" t="s">
        <v>29</v>
      </c>
      <c r="D872" t="s">
        <v>30</v>
      </c>
      <c r="H872" s="14">
        <v>43946</v>
      </c>
      <c r="I872">
        <v>17</v>
      </c>
      <c r="J872" s="3">
        <v>845731</v>
      </c>
      <c r="K872">
        <v>685</v>
      </c>
      <c r="L872">
        <v>52</v>
      </c>
      <c r="M872">
        <v>19</v>
      </c>
      <c r="N872">
        <v>1</v>
      </c>
    </row>
    <row r="873" spans="1:14" x14ac:dyDescent="0.35">
      <c r="A873" t="s">
        <v>18</v>
      </c>
      <c r="B873" t="s">
        <v>29</v>
      </c>
      <c r="D873" t="s">
        <v>30</v>
      </c>
      <c r="H873" s="14">
        <v>43947</v>
      </c>
      <c r="I873">
        <v>18</v>
      </c>
      <c r="J873" s="3">
        <v>845731</v>
      </c>
      <c r="K873">
        <v>798</v>
      </c>
      <c r="L873">
        <v>113</v>
      </c>
      <c r="M873">
        <v>21</v>
      </c>
      <c r="N873">
        <v>2</v>
      </c>
    </row>
    <row r="874" spans="1:14" x14ac:dyDescent="0.35">
      <c r="A874" t="s">
        <v>18</v>
      </c>
      <c r="B874" t="s">
        <v>29</v>
      </c>
      <c r="D874" t="s">
        <v>30</v>
      </c>
      <c r="H874" s="14">
        <v>43948</v>
      </c>
      <c r="I874">
        <v>18</v>
      </c>
      <c r="J874" s="3">
        <v>845731</v>
      </c>
      <c r="K874">
        <v>842</v>
      </c>
      <c r="L874">
        <v>44</v>
      </c>
      <c r="M874">
        <v>26</v>
      </c>
      <c r="N874">
        <v>5</v>
      </c>
    </row>
    <row r="875" spans="1:14" x14ac:dyDescent="0.35">
      <c r="A875" t="s">
        <v>18</v>
      </c>
      <c r="B875" t="s">
        <v>29</v>
      </c>
      <c r="D875" t="s">
        <v>30</v>
      </c>
      <c r="H875" s="14">
        <v>43949</v>
      </c>
      <c r="I875">
        <v>18</v>
      </c>
      <c r="J875" s="3">
        <v>845731</v>
      </c>
      <c r="K875">
        <v>918</v>
      </c>
      <c r="L875">
        <v>76</v>
      </c>
      <c r="M875">
        <v>28</v>
      </c>
      <c r="N875">
        <v>2</v>
      </c>
    </row>
    <row r="876" spans="1:14" x14ac:dyDescent="0.35">
      <c r="A876" t="s">
        <v>18</v>
      </c>
      <c r="B876" t="s">
        <v>29</v>
      </c>
      <c r="D876" t="s">
        <v>30</v>
      </c>
      <c r="H876" s="14">
        <v>43950</v>
      </c>
      <c r="I876">
        <v>18</v>
      </c>
      <c r="J876" s="3">
        <v>845731</v>
      </c>
      <c r="K876">
        <v>1016</v>
      </c>
      <c r="L876">
        <v>98</v>
      </c>
      <c r="M876">
        <v>31</v>
      </c>
      <c r="N876">
        <v>3</v>
      </c>
    </row>
    <row r="877" spans="1:14" x14ac:dyDescent="0.35">
      <c r="A877" t="s">
        <v>18</v>
      </c>
      <c r="B877" t="s">
        <v>29</v>
      </c>
      <c r="D877" t="s">
        <v>30</v>
      </c>
      <c r="H877" s="14">
        <v>43951</v>
      </c>
      <c r="I877">
        <v>18</v>
      </c>
      <c r="J877" s="3">
        <v>845731</v>
      </c>
      <c r="K877">
        <v>1080</v>
      </c>
      <c r="L877">
        <v>64</v>
      </c>
      <c r="M877">
        <v>34</v>
      </c>
      <c r="N877">
        <v>3</v>
      </c>
    </row>
    <row r="878" spans="1:14" x14ac:dyDescent="0.35">
      <c r="A878" t="s">
        <v>18</v>
      </c>
      <c r="B878" t="s">
        <v>29</v>
      </c>
      <c r="D878" t="s">
        <v>30</v>
      </c>
      <c r="H878" s="14">
        <v>43952</v>
      </c>
      <c r="I878">
        <v>18</v>
      </c>
      <c r="J878" s="3">
        <v>845731</v>
      </c>
      <c r="K878">
        <v>1121</v>
      </c>
      <c r="L878">
        <v>41</v>
      </c>
      <c r="M878">
        <v>37</v>
      </c>
      <c r="N878">
        <v>3</v>
      </c>
    </row>
    <row r="879" spans="1:14" x14ac:dyDescent="0.35">
      <c r="A879" t="s">
        <v>18</v>
      </c>
      <c r="B879" t="s">
        <v>29</v>
      </c>
      <c r="D879" t="s">
        <v>30</v>
      </c>
      <c r="H879" s="14">
        <v>43953</v>
      </c>
      <c r="I879">
        <v>18</v>
      </c>
      <c r="J879" s="3">
        <v>845731</v>
      </c>
      <c r="K879">
        <v>1187</v>
      </c>
      <c r="L879">
        <v>66</v>
      </c>
      <c r="M879">
        <v>40</v>
      </c>
      <c r="N879">
        <v>3</v>
      </c>
    </row>
    <row r="880" spans="1:14" x14ac:dyDescent="0.35">
      <c r="A880" t="s">
        <v>18</v>
      </c>
      <c r="B880" t="s">
        <v>29</v>
      </c>
      <c r="D880" t="s">
        <v>30</v>
      </c>
      <c r="H880" s="14">
        <v>43954</v>
      </c>
      <c r="I880">
        <v>19</v>
      </c>
      <c r="J880" s="3">
        <v>845731</v>
      </c>
      <c r="K880">
        <v>1482</v>
      </c>
      <c r="L880">
        <v>295</v>
      </c>
      <c r="M880">
        <v>43</v>
      </c>
      <c r="N880">
        <v>3</v>
      </c>
    </row>
    <row r="881" spans="1:14" x14ac:dyDescent="0.35">
      <c r="A881" t="s">
        <v>18</v>
      </c>
      <c r="B881" t="s">
        <v>29</v>
      </c>
      <c r="D881" t="s">
        <v>30</v>
      </c>
      <c r="H881" s="14">
        <v>43955</v>
      </c>
      <c r="I881">
        <v>19</v>
      </c>
      <c r="J881" s="3">
        <v>845731</v>
      </c>
      <c r="K881">
        <v>1733</v>
      </c>
      <c r="L881">
        <v>251</v>
      </c>
      <c r="M881">
        <v>49</v>
      </c>
      <c r="N881">
        <v>6</v>
      </c>
    </row>
    <row r="882" spans="1:14" x14ac:dyDescent="0.35">
      <c r="A882" t="s">
        <v>18</v>
      </c>
      <c r="B882" t="s">
        <v>29</v>
      </c>
      <c r="D882" t="s">
        <v>30</v>
      </c>
      <c r="H882" s="14">
        <v>43956</v>
      </c>
      <c r="I882">
        <v>19</v>
      </c>
      <c r="J882" s="3">
        <v>845731</v>
      </c>
      <c r="K882">
        <v>1931</v>
      </c>
      <c r="L882">
        <v>198</v>
      </c>
      <c r="M882">
        <v>55</v>
      </c>
      <c r="N882">
        <v>6</v>
      </c>
    </row>
    <row r="883" spans="1:14" x14ac:dyDescent="0.35">
      <c r="A883" t="s">
        <v>18</v>
      </c>
      <c r="B883" t="s">
        <v>29</v>
      </c>
      <c r="D883" t="s">
        <v>30</v>
      </c>
      <c r="H883" s="14">
        <v>43957</v>
      </c>
      <c r="I883">
        <v>19</v>
      </c>
      <c r="J883" s="3">
        <v>845731</v>
      </c>
      <c r="K883">
        <v>2046</v>
      </c>
      <c r="L883">
        <v>115</v>
      </c>
      <c r="M883">
        <v>56</v>
      </c>
      <c r="N883">
        <v>1</v>
      </c>
    </row>
    <row r="884" spans="1:14" x14ac:dyDescent="0.35">
      <c r="A884" t="s">
        <v>18</v>
      </c>
      <c r="B884" t="s">
        <v>29</v>
      </c>
      <c r="D884" t="s">
        <v>30</v>
      </c>
      <c r="H884" s="14">
        <v>43958</v>
      </c>
      <c r="I884">
        <v>19</v>
      </c>
      <c r="J884" s="3">
        <v>845731</v>
      </c>
      <c r="K884">
        <v>2199</v>
      </c>
      <c r="L884">
        <v>153</v>
      </c>
      <c r="M884">
        <v>61</v>
      </c>
      <c r="N884">
        <v>5</v>
      </c>
    </row>
    <row r="885" spans="1:14" x14ac:dyDescent="0.35">
      <c r="A885" t="s">
        <v>18</v>
      </c>
      <c r="B885" t="s">
        <v>29</v>
      </c>
      <c r="D885" t="s">
        <v>30</v>
      </c>
      <c r="H885" s="14">
        <v>43959</v>
      </c>
      <c r="I885">
        <v>19</v>
      </c>
      <c r="J885" s="3">
        <v>845731</v>
      </c>
      <c r="K885">
        <v>2322</v>
      </c>
      <c r="L885">
        <v>123</v>
      </c>
      <c r="M885">
        <v>66</v>
      </c>
      <c r="N885">
        <v>5</v>
      </c>
    </row>
    <row r="886" spans="1:14" x14ac:dyDescent="0.35">
      <c r="A886" t="s">
        <v>18</v>
      </c>
      <c r="B886" t="s">
        <v>29</v>
      </c>
      <c r="D886" t="s">
        <v>30</v>
      </c>
      <c r="H886" s="14">
        <v>43960</v>
      </c>
      <c r="I886">
        <v>19</v>
      </c>
      <c r="J886" s="3">
        <v>845731</v>
      </c>
      <c r="K886">
        <v>2493</v>
      </c>
      <c r="L886">
        <v>171</v>
      </c>
      <c r="M886">
        <v>69</v>
      </c>
      <c r="N886">
        <v>3</v>
      </c>
    </row>
    <row r="887" spans="1:14" x14ac:dyDescent="0.35">
      <c r="A887" t="s">
        <v>18</v>
      </c>
      <c r="B887" t="s">
        <v>29</v>
      </c>
      <c r="D887" t="s">
        <v>30</v>
      </c>
      <c r="H887" s="14">
        <v>43961</v>
      </c>
      <c r="I887">
        <v>20</v>
      </c>
      <c r="J887" s="3">
        <v>845731</v>
      </c>
      <c r="K887">
        <v>2613</v>
      </c>
      <c r="L887">
        <v>120</v>
      </c>
      <c r="M887">
        <v>72</v>
      </c>
      <c r="N887">
        <v>3</v>
      </c>
    </row>
    <row r="888" spans="1:14" x14ac:dyDescent="0.35">
      <c r="A888" t="s">
        <v>18</v>
      </c>
      <c r="B888" t="s">
        <v>29</v>
      </c>
      <c r="D888" t="s">
        <v>30</v>
      </c>
      <c r="H888" s="14">
        <v>43962</v>
      </c>
      <c r="I888">
        <v>20</v>
      </c>
      <c r="J888" s="3">
        <v>845731</v>
      </c>
      <c r="K888">
        <v>2671</v>
      </c>
      <c r="L888">
        <v>58</v>
      </c>
      <c r="M888">
        <v>73</v>
      </c>
      <c r="N888">
        <v>1</v>
      </c>
    </row>
    <row r="889" spans="1:14" x14ac:dyDescent="0.35">
      <c r="A889" t="s">
        <v>18</v>
      </c>
      <c r="B889" t="s">
        <v>29</v>
      </c>
      <c r="D889" t="s">
        <v>30</v>
      </c>
      <c r="H889" s="14">
        <v>43963</v>
      </c>
      <c r="I889">
        <v>20</v>
      </c>
      <c r="J889" s="3">
        <v>845731</v>
      </c>
      <c r="K889">
        <v>2910</v>
      </c>
      <c r="L889">
        <v>239</v>
      </c>
      <c r="M889">
        <v>86</v>
      </c>
      <c r="N889">
        <v>13</v>
      </c>
    </row>
    <row r="890" spans="1:14" x14ac:dyDescent="0.35">
      <c r="A890" t="s">
        <v>18</v>
      </c>
      <c r="B890" t="s">
        <v>29</v>
      </c>
      <c r="D890" t="s">
        <v>30</v>
      </c>
      <c r="H890" s="14">
        <v>43964</v>
      </c>
      <c r="I890">
        <v>20</v>
      </c>
      <c r="J890" s="3">
        <v>845731</v>
      </c>
      <c r="K890">
        <v>3005</v>
      </c>
      <c r="L890">
        <v>95</v>
      </c>
      <c r="M890">
        <v>94</v>
      </c>
      <c r="N890">
        <v>8</v>
      </c>
    </row>
    <row r="891" spans="1:14" x14ac:dyDescent="0.35">
      <c r="A891" t="s">
        <v>18</v>
      </c>
      <c r="B891" t="s">
        <v>29</v>
      </c>
      <c r="D891" t="s">
        <v>30</v>
      </c>
      <c r="H891" s="14">
        <v>43965</v>
      </c>
      <c r="I891">
        <v>20</v>
      </c>
      <c r="J891" s="3">
        <v>845731</v>
      </c>
      <c r="K891">
        <v>3428</v>
      </c>
      <c r="L891">
        <v>423</v>
      </c>
      <c r="M891">
        <v>101</v>
      </c>
      <c r="N891">
        <v>7</v>
      </c>
    </row>
    <row r="892" spans="1:14" x14ac:dyDescent="0.35">
      <c r="A892" t="s">
        <v>18</v>
      </c>
      <c r="B892" t="s">
        <v>29</v>
      </c>
      <c r="D892" t="s">
        <v>30</v>
      </c>
      <c r="H892" s="14">
        <v>43966</v>
      </c>
      <c r="I892">
        <v>20</v>
      </c>
      <c r="J892" s="3">
        <v>845731</v>
      </c>
      <c r="K892">
        <v>3630</v>
      </c>
      <c r="L892">
        <v>202</v>
      </c>
      <c r="M892">
        <v>103</v>
      </c>
      <c r="N892">
        <v>2</v>
      </c>
    </row>
    <row r="893" spans="1:14" x14ac:dyDescent="0.35">
      <c r="A893" t="s">
        <v>18</v>
      </c>
      <c r="B893" t="s">
        <v>29</v>
      </c>
      <c r="D893" t="s">
        <v>30</v>
      </c>
      <c r="H893" s="14">
        <v>43967</v>
      </c>
      <c r="I893">
        <v>20</v>
      </c>
      <c r="J893" s="3">
        <v>845731</v>
      </c>
      <c r="K893">
        <v>3834</v>
      </c>
      <c r="L893">
        <v>204</v>
      </c>
      <c r="M893">
        <v>108</v>
      </c>
      <c r="N893">
        <v>5</v>
      </c>
    </row>
    <row r="894" spans="1:14" x14ac:dyDescent="0.35">
      <c r="A894" t="s">
        <v>18</v>
      </c>
      <c r="B894" t="s">
        <v>29</v>
      </c>
      <c r="D894" t="s">
        <v>30</v>
      </c>
      <c r="H894" s="14">
        <v>43968</v>
      </c>
      <c r="I894">
        <v>21</v>
      </c>
      <c r="J894" s="3">
        <v>845731</v>
      </c>
      <c r="K894">
        <v>3952</v>
      </c>
      <c r="L894">
        <v>118</v>
      </c>
      <c r="M894">
        <v>119</v>
      </c>
      <c r="N894">
        <v>11</v>
      </c>
    </row>
    <row r="895" spans="1:14" x14ac:dyDescent="0.35">
      <c r="A895" t="s">
        <v>18</v>
      </c>
      <c r="B895" t="s">
        <v>29</v>
      </c>
      <c r="D895" t="s">
        <v>30</v>
      </c>
      <c r="H895" s="14">
        <v>43969</v>
      </c>
      <c r="I895">
        <v>21</v>
      </c>
      <c r="J895" s="3">
        <v>845731</v>
      </c>
      <c r="K895">
        <v>4023</v>
      </c>
      <c r="L895">
        <v>71</v>
      </c>
      <c r="M895">
        <v>127</v>
      </c>
      <c r="N895">
        <v>8</v>
      </c>
    </row>
    <row r="896" spans="1:14" x14ac:dyDescent="0.35">
      <c r="A896" t="s">
        <v>18</v>
      </c>
      <c r="B896" t="s">
        <v>29</v>
      </c>
      <c r="D896" t="s">
        <v>30</v>
      </c>
      <c r="H896" s="14">
        <v>43970</v>
      </c>
      <c r="I896">
        <v>21</v>
      </c>
      <c r="J896" s="3">
        <v>845731</v>
      </c>
      <c r="K896">
        <v>4310</v>
      </c>
      <c r="L896">
        <v>287</v>
      </c>
      <c r="M896">
        <v>136</v>
      </c>
      <c r="N896">
        <v>9</v>
      </c>
    </row>
    <row r="897" spans="1:14" x14ac:dyDescent="0.35">
      <c r="A897" t="s">
        <v>18</v>
      </c>
      <c r="B897" t="s">
        <v>29</v>
      </c>
      <c r="D897" t="s">
        <v>30</v>
      </c>
      <c r="H897" s="14">
        <v>43971</v>
      </c>
      <c r="I897">
        <v>21</v>
      </c>
      <c r="J897" s="3">
        <v>845731</v>
      </c>
      <c r="K897">
        <v>4549</v>
      </c>
      <c r="L897">
        <v>239</v>
      </c>
      <c r="M897">
        <v>142</v>
      </c>
      <c r="N897">
        <v>6</v>
      </c>
    </row>
    <row r="898" spans="1:14" x14ac:dyDescent="0.35">
      <c r="A898" t="s">
        <v>18</v>
      </c>
      <c r="B898" t="s">
        <v>29</v>
      </c>
      <c r="D898" t="s">
        <v>30</v>
      </c>
      <c r="H898" s="14">
        <v>43972</v>
      </c>
      <c r="I898">
        <v>21</v>
      </c>
      <c r="J898" s="3">
        <v>845731</v>
      </c>
      <c r="K898">
        <v>5188</v>
      </c>
      <c r="L898">
        <v>639</v>
      </c>
      <c r="M898">
        <v>151</v>
      </c>
      <c r="N898">
        <v>9</v>
      </c>
    </row>
    <row r="899" spans="1:14" x14ac:dyDescent="0.35">
      <c r="A899" t="s">
        <v>18</v>
      </c>
      <c r="B899" t="s">
        <v>29</v>
      </c>
      <c r="D899" t="s">
        <v>30</v>
      </c>
      <c r="H899" s="14">
        <v>43973</v>
      </c>
      <c r="I899">
        <v>21</v>
      </c>
      <c r="J899" s="3">
        <v>845731</v>
      </c>
      <c r="K899">
        <v>5655</v>
      </c>
      <c r="L899">
        <v>467</v>
      </c>
      <c r="M899">
        <v>157</v>
      </c>
      <c r="N899">
        <v>6</v>
      </c>
    </row>
    <row r="900" spans="1:14" x14ac:dyDescent="0.35">
      <c r="A900" t="s">
        <v>18</v>
      </c>
      <c r="B900" t="s">
        <v>29</v>
      </c>
      <c r="D900" t="s">
        <v>30</v>
      </c>
      <c r="H900" s="14">
        <v>43974</v>
      </c>
      <c r="I900">
        <v>21</v>
      </c>
      <c r="J900" s="3">
        <v>845731</v>
      </c>
      <c r="K900">
        <v>6091</v>
      </c>
      <c r="L900">
        <v>436</v>
      </c>
      <c r="M900">
        <v>162</v>
      </c>
      <c r="N900">
        <v>5</v>
      </c>
    </row>
    <row r="901" spans="1:14" x14ac:dyDescent="0.35">
      <c r="A901" t="s">
        <v>18</v>
      </c>
      <c r="B901" t="s">
        <v>29</v>
      </c>
      <c r="D901" t="s">
        <v>30</v>
      </c>
      <c r="H901" s="14">
        <v>43975</v>
      </c>
      <c r="I901">
        <v>22</v>
      </c>
      <c r="J901" s="3">
        <v>845731</v>
      </c>
      <c r="K901">
        <v>6353</v>
      </c>
      <c r="L901">
        <v>262</v>
      </c>
      <c r="M901">
        <v>163</v>
      </c>
      <c r="N901">
        <v>1</v>
      </c>
    </row>
    <row r="902" spans="1:14" x14ac:dyDescent="0.35">
      <c r="A902" t="s">
        <v>18</v>
      </c>
      <c r="B902" t="s">
        <v>29</v>
      </c>
      <c r="D902" t="s">
        <v>30</v>
      </c>
      <c r="H902" s="14">
        <v>43976</v>
      </c>
      <c r="I902">
        <v>22</v>
      </c>
      <c r="J902" s="3">
        <v>845731</v>
      </c>
      <c r="K902">
        <v>6584</v>
      </c>
      <c r="L902">
        <v>231</v>
      </c>
      <c r="M902">
        <v>168</v>
      </c>
      <c r="N902">
        <v>5</v>
      </c>
    </row>
    <row r="903" spans="1:14" x14ac:dyDescent="0.35">
      <c r="A903" t="s">
        <v>18</v>
      </c>
      <c r="B903" t="s">
        <v>29</v>
      </c>
      <c r="D903" t="s">
        <v>30</v>
      </c>
      <c r="H903" s="14">
        <v>43977</v>
      </c>
      <c r="I903">
        <v>22</v>
      </c>
      <c r="J903" s="3">
        <v>845731</v>
      </c>
      <c r="K903">
        <v>6967</v>
      </c>
      <c r="L903">
        <v>383</v>
      </c>
      <c r="M903">
        <v>173</v>
      </c>
      <c r="N903">
        <v>5</v>
      </c>
    </row>
    <row r="904" spans="1:14" x14ac:dyDescent="0.35">
      <c r="A904" t="s">
        <v>18</v>
      </c>
      <c r="B904" t="s">
        <v>29</v>
      </c>
      <c r="D904" t="s">
        <v>30</v>
      </c>
      <c r="H904" s="14">
        <v>43978</v>
      </c>
      <c r="I904">
        <v>22</v>
      </c>
      <c r="J904" s="3">
        <v>845731</v>
      </c>
      <c r="K904">
        <v>7619</v>
      </c>
      <c r="L904">
        <v>652</v>
      </c>
      <c r="M904">
        <v>183</v>
      </c>
      <c r="N904">
        <v>10</v>
      </c>
    </row>
    <row r="905" spans="1:14" x14ac:dyDescent="0.35">
      <c r="A905" t="s">
        <v>18</v>
      </c>
      <c r="B905" t="s">
        <v>29</v>
      </c>
      <c r="D905" t="s">
        <v>30</v>
      </c>
      <c r="H905" s="14">
        <v>43979</v>
      </c>
      <c r="I905">
        <v>22</v>
      </c>
      <c r="J905" s="3">
        <v>845731</v>
      </c>
      <c r="K905">
        <v>8152</v>
      </c>
      <c r="L905">
        <v>533</v>
      </c>
      <c r="M905">
        <v>198</v>
      </c>
      <c r="N905">
        <v>15</v>
      </c>
    </row>
    <row r="906" spans="1:14" x14ac:dyDescent="0.35">
      <c r="A906" t="s">
        <v>18</v>
      </c>
      <c r="B906" t="s">
        <v>29</v>
      </c>
      <c r="D906" t="s">
        <v>30</v>
      </c>
      <c r="H906" s="14">
        <v>43980</v>
      </c>
      <c r="I906">
        <v>22</v>
      </c>
      <c r="J906" s="3">
        <v>845731</v>
      </c>
      <c r="K906">
        <v>8469</v>
      </c>
      <c r="L906">
        <v>317</v>
      </c>
      <c r="M906">
        <v>207</v>
      </c>
      <c r="N906">
        <v>9</v>
      </c>
    </row>
    <row r="907" spans="1:14" x14ac:dyDescent="0.35">
      <c r="A907" t="s">
        <v>18</v>
      </c>
      <c r="B907" t="s">
        <v>29</v>
      </c>
      <c r="D907" t="s">
        <v>30</v>
      </c>
      <c r="H907" s="14">
        <v>43981</v>
      </c>
      <c r="I907">
        <v>22</v>
      </c>
      <c r="J907" s="3">
        <v>845731</v>
      </c>
      <c r="K907">
        <v>9313</v>
      </c>
      <c r="L907">
        <v>844</v>
      </c>
      <c r="M907">
        <v>215</v>
      </c>
      <c r="N907">
        <v>8</v>
      </c>
    </row>
    <row r="908" spans="1:14" x14ac:dyDescent="0.35">
      <c r="A908" t="s">
        <v>18</v>
      </c>
      <c r="B908" t="s">
        <v>29</v>
      </c>
      <c r="D908" t="s">
        <v>30</v>
      </c>
      <c r="H908" s="14">
        <v>43982</v>
      </c>
      <c r="I908">
        <v>23</v>
      </c>
      <c r="J908" s="3">
        <v>845731</v>
      </c>
      <c r="K908">
        <v>9602</v>
      </c>
      <c r="L908">
        <v>289</v>
      </c>
      <c r="M908">
        <v>222</v>
      </c>
      <c r="N908">
        <v>7</v>
      </c>
    </row>
    <row r="909" spans="1:14" x14ac:dyDescent="0.35">
      <c r="A909" t="s">
        <v>18</v>
      </c>
      <c r="B909" t="s">
        <v>29</v>
      </c>
      <c r="D909" t="s">
        <v>30</v>
      </c>
      <c r="H909" s="14">
        <v>43983</v>
      </c>
      <c r="I909">
        <v>23</v>
      </c>
      <c r="J909" s="3">
        <v>845731</v>
      </c>
      <c r="K909">
        <v>9890</v>
      </c>
      <c r="L909">
        <v>288</v>
      </c>
      <c r="M909">
        <v>228</v>
      </c>
      <c r="N909">
        <v>6</v>
      </c>
    </row>
    <row r="910" spans="1:14" x14ac:dyDescent="0.35">
      <c r="A910" t="s">
        <v>18</v>
      </c>
      <c r="B910" t="s">
        <v>29</v>
      </c>
      <c r="D910" t="s">
        <v>30</v>
      </c>
      <c r="H910" s="14">
        <v>43984</v>
      </c>
      <c r="I910">
        <v>23</v>
      </c>
      <c r="J910" s="3">
        <v>845731</v>
      </c>
      <c r="K910">
        <v>10511</v>
      </c>
      <c r="L910">
        <v>621</v>
      </c>
      <c r="M910">
        <v>237</v>
      </c>
      <c r="N910">
        <v>9</v>
      </c>
    </row>
    <row r="911" spans="1:14" x14ac:dyDescent="0.35">
      <c r="A911" t="s">
        <v>18</v>
      </c>
      <c r="B911" t="s">
        <v>29</v>
      </c>
      <c r="D911" t="s">
        <v>30</v>
      </c>
      <c r="H911" s="14">
        <v>43985</v>
      </c>
      <c r="I911">
        <v>23</v>
      </c>
      <c r="J911" s="3">
        <v>845731</v>
      </c>
      <c r="K911">
        <v>11107</v>
      </c>
      <c r="L911">
        <v>596</v>
      </c>
      <c r="M911">
        <v>247</v>
      </c>
      <c r="N911">
        <v>10</v>
      </c>
    </row>
    <row r="912" spans="1:14" x14ac:dyDescent="0.35">
      <c r="A912" t="s">
        <v>18</v>
      </c>
      <c r="B912" t="s">
        <v>29</v>
      </c>
      <c r="D912" t="s">
        <v>30</v>
      </c>
      <c r="H912" s="14">
        <v>43986</v>
      </c>
      <c r="I912">
        <v>23</v>
      </c>
      <c r="J912" s="3">
        <v>845731</v>
      </c>
      <c r="K912">
        <v>11551</v>
      </c>
      <c r="L912">
        <v>444</v>
      </c>
      <c r="M912">
        <v>254</v>
      </c>
      <c r="N912">
        <v>7</v>
      </c>
    </row>
    <row r="913" spans="1:14" x14ac:dyDescent="0.35">
      <c r="A913" t="s">
        <v>18</v>
      </c>
      <c r="B913" t="s">
        <v>29</v>
      </c>
      <c r="D913" t="s">
        <v>30</v>
      </c>
      <c r="H913" s="14">
        <v>43987</v>
      </c>
      <c r="I913">
        <v>23</v>
      </c>
      <c r="J913" s="3">
        <v>845731</v>
      </c>
      <c r="K913">
        <v>12327</v>
      </c>
      <c r="L913">
        <v>776</v>
      </c>
      <c r="M913">
        <v>260</v>
      </c>
      <c r="N913">
        <v>6</v>
      </c>
    </row>
    <row r="914" spans="1:14" x14ac:dyDescent="0.35">
      <c r="A914" t="s">
        <v>18</v>
      </c>
      <c r="B914" t="s">
        <v>29</v>
      </c>
      <c r="D914" t="s">
        <v>30</v>
      </c>
      <c r="H914" s="14">
        <v>43988</v>
      </c>
      <c r="I914">
        <v>23</v>
      </c>
      <c r="J914" s="3">
        <v>845731</v>
      </c>
      <c r="K914">
        <v>12773</v>
      </c>
      <c r="L914">
        <v>446</v>
      </c>
      <c r="M914">
        <v>269</v>
      </c>
      <c r="N914">
        <v>9</v>
      </c>
    </row>
    <row r="915" spans="1:14" x14ac:dyDescent="0.35">
      <c r="A915" t="s">
        <v>18</v>
      </c>
      <c r="B915" t="s">
        <v>29</v>
      </c>
      <c r="D915" t="s">
        <v>30</v>
      </c>
      <c r="H915" s="14">
        <v>43989</v>
      </c>
      <c r="I915">
        <v>24</v>
      </c>
      <c r="J915" s="3">
        <v>845731</v>
      </c>
      <c r="K915">
        <v>13045</v>
      </c>
      <c r="L915">
        <v>272</v>
      </c>
      <c r="M915">
        <v>272</v>
      </c>
      <c r="N915">
        <v>3</v>
      </c>
    </row>
    <row r="916" spans="1:14" x14ac:dyDescent="0.35">
      <c r="A916" t="s">
        <v>18</v>
      </c>
      <c r="B916" t="s">
        <v>29</v>
      </c>
      <c r="D916" t="s">
        <v>30</v>
      </c>
      <c r="H916" s="14">
        <v>43990</v>
      </c>
      <c r="I916">
        <v>24</v>
      </c>
      <c r="J916" s="3">
        <v>845731</v>
      </c>
      <c r="K916">
        <v>13294</v>
      </c>
      <c r="L916">
        <v>249</v>
      </c>
      <c r="M916">
        <v>278</v>
      </c>
      <c r="N916">
        <v>6</v>
      </c>
    </row>
    <row r="917" spans="1:14" x14ac:dyDescent="0.35">
      <c r="A917" t="s">
        <v>18</v>
      </c>
      <c r="B917" t="s">
        <v>29</v>
      </c>
      <c r="D917" t="s">
        <v>30</v>
      </c>
      <c r="H917" s="14">
        <v>43991</v>
      </c>
      <c r="I917">
        <v>24</v>
      </c>
      <c r="J917" s="3">
        <v>845731</v>
      </c>
      <c r="K917">
        <v>13771</v>
      </c>
      <c r="L917">
        <v>477</v>
      </c>
      <c r="M917">
        <v>285</v>
      </c>
      <c r="N917">
        <v>7</v>
      </c>
    </row>
    <row r="918" spans="1:14" x14ac:dyDescent="0.35">
      <c r="A918" t="s">
        <v>18</v>
      </c>
      <c r="B918" t="s">
        <v>29</v>
      </c>
      <c r="D918" t="s">
        <v>30</v>
      </c>
      <c r="H918" s="14">
        <v>43992</v>
      </c>
      <c r="I918">
        <v>24</v>
      </c>
      <c r="J918" s="3">
        <v>845731</v>
      </c>
      <c r="K918">
        <v>14623</v>
      </c>
      <c r="L918">
        <v>852</v>
      </c>
      <c r="M918">
        <v>289</v>
      </c>
      <c r="N918">
        <v>4</v>
      </c>
    </row>
    <row r="919" spans="1:14" x14ac:dyDescent="0.35">
      <c r="A919" t="s">
        <v>18</v>
      </c>
      <c r="B919" t="s">
        <v>29</v>
      </c>
      <c r="D919" t="s">
        <v>30</v>
      </c>
      <c r="H919" s="14">
        <v>43993</v>
      </c>
      <c r="I919">
        <v>24</v>
      </c>
      <c r="J919" s="3">
        <v>845731</v>
      </c>
      <c r="K919">
        <v>15166</v>
      </c>
      <c r="L919">
        <v>543</v>
      </c>
      <c r="M919">
        <v>303</v>
      </c>
      <c r="N919">
        <v>14</v>
      </c>
    </row>
    <row r="920" spans="1:14" x14ac:dyDescent="0.35">
      <c r="A920" t="s">
        <v>18</v>
      </c>
      <c r="B920" t="s">
        <v>29</v>
      </c>
      <c r="D920" t="s">
        <v>30</v>
      </c>
      <c r="H920" s="14">
        <v>43994</v>
      </c>
      <c r="I920">
        <v>24</v>
      </c>
      <c r="J920" s="3">
        <v>845731</v>
      </c>
      <c r="K920">
        <v>15683</v>
      </c>
      <c r="L920">
        <v>517</v>
      </c>
      <c r="M920">
        <v>312</v>
      </c>
      <c r="N920">
        <v>9</v>
      </c>
    </row>
    <row r="921" spans="1:14" x14ac:dyDescent="0.35">
      <c r="A921" t="s">
        <v>18</v>
      </c>
      <c r="B921" t="s">
        <v>29</v>
      </c>
      <c r="D921" t="s">
        <v>30</v>
      </c>
      <c r="H921" s="14">
        <v>43995</v>
      </c>
      <c r="I921">
        <v>24</v>
      </c>
      <c r="J921" s="3">
        <v>845731</v>
      </c>
      <c r="K921">
        <v>16322</v>
      </c>
      <c r="L921">
        <v>639</v>
      </c>
      <c r="M921">
        <v>319</v>
      </c>
      <c r="N921">
        <v>7</v>
      </c>
    </row>
    <row r="922" spans="1:14" x14ac:dyDescent="0.35">
      <c r="A922" t="s">
        <v>18</v>
      </c>
      <c r="B922" t="s">
        <v>29</v>
      </c>
      <c r="D922" t="s">
        <v>30</v>
      </c>
      <c r="H922" s="14">
        <v>43996</v>
      </c>
      <c r="I922">
        <v>25</v>
      </c>
      <c r="J922" s="3">
        <v>845731</v>
      </c>
      <c r="K922">
        <v>16512</v>
      </c>
      <c r="L922">
        <v>190</v>
      </c>
      <c r="M922">
        <v>324</v>
      </c>
      <c r="N922">
        <v>5</v>
      </c>
    </row>
    <row r="923" spans="1:14" x14ac:dyDescent="0.35">
      <c r="A923" t="s">
        <v>18</v>
      </c>
      <c r="B923" t="s">
        <v>29</v>
      </c>
      <c r="D923" t="s">
        <v>30</v>
      </c>
      <c r="H923" s="14">
        <v>43997</v>
      </c>
      <c r="I923">
        <v>25</v>
      </c>
      <c r="J923" s="3">
        <v>845731</v>
      </c>
      <c r="K923">
        <v>16813</v>
      </c>
      <c r="L923">
        <v>301</v>
      </c>
      <c r="M923">
        <v>329</v>
      </c>
      <c r="N923">
        <v>5</v>
      </c>
    </row>
    <row r="924" spans="1:14" x14ac:dyDescent="0.35">
      <c r="A924" t="s">
        <v>18</v>
      </c>
      <c r="B924" t="s">
        <v>29</v>
      </c>
      <c r="D924" t="s">
        <v>30</v>
      </c>
      <c r="H924" s="14">
        <v>43998</v>
      </c>
      <c r="I924">
        <v>25</v>
      </c>
      <c r="J924" s="3">
        <v>845731</v>
      </c>
      <c r="K924">
        <v>18024</v>
      </c>
      <c r="L924">
        <v>1211</v>
      </c>
      <c r="M924">
        <v>337</v>
      </c>
      <c r="N924">
        <v>8</v>
      </c>
    </row>
    <row r="925" spans="1:14" x14ac:dyDescent="0.35">
      <c r="A925" t="s">
        <v>18</v>
      </c>
      <c r="B925" t="s">
        <v>29</v>
      </c>
      <c r="D925" t="s">
        <v>30</v>
      </c>
      <c r="H925" s="14">
        <v>43999</v>
      </c>
      <c r="I925">
        <v>25</v>
      </c>
      <c r="J925" s="3">
        <v>845731</v>
      </c>
      <c r="K925">
        <v>18618</v>
      </c>
      <c r="L925">
        <v>594</v>
      </c>
      <c r="M925">
        <v>338</v>
      </c>
      <c r="N925">
        <v>1</v>
      </c>
    </row>
    <row r="926" spans="1:14" x14ac:dyDescent="0.35">
      <c r="A926" t="s">
        <v>18</v>
      </c>
      <c r="B926" t="s">
        <v>29</v>
      </c>
      <c r="D926" t="s">
        <v>30</v>
      </c>
      <c r="H926" s="14">
        <v>44000</v>
      </c>
      <c r="I926">
        <v>25</v>
      </c>
      <c r="J926" s="3">
        <v>845731</v>
      </c>
      <c r="K926">
        <v>19387</v>
      </c>
      <c r="L926">
        <v>769</v>
      </c>
      <c r="M926">
        <v>342</v>
      </c>
      <c r="N926">
        <v>4</v>
      </c>
    </row>
    <row r="927" spans="1:14" x14ac:dyDescent="0.35">
      <c r="A927" t="s">
        <v>18</v>
      </c>
      <c r="B927" t="s">
        <v>29</v>
      </c>
      <c r="D927" t="s">
        <v>30</v>
      </c>
      <c r="H927" s="14">
        <v>44001</v>
      </c>
      <c r="I927">
        <v>25</v>
      </c>
      <c r="J927" s="3">
        <v>845731</v>
      </c>
      <c r="K927">
        <v>19922</v>
      </c>
      <c r="L927">
        <v>535</v>
      </c>
      <c r="M927">
        <v>348</v>
      </c>
      <c r="N927">
        <v>6</v>
      </c>
    </row>
    <row r="928" spans="1:14" x14ac:dyDescent="0.35">
      <c r="A928" t="s">
        <v>18</v>
      </c>
      <c r="B928" t="s">
        <v>29</v>
      </c>
      <c r="D928" t="s">
        <v>30</v>
      </c>
      <c r="H928" s="14">
        <v>44002</v>
      </c>
      <c r="I928">
        <v>25</v>
      </c>
      <c r="J928" s="3">
        <v>845731</v>
      </c>
      <c r="K928">
        <v>21574</v>
      </c>
      <c r="L928">
        <v>1652</v>
      </c>
      <c r="M928">
        <v>353</v>
      </c>
      <c r="N928">
        <v>5</v>
      </c>
    </row>
    <row r="929" spans="1:14" x14ac:dyDescent="0.35">
      <c r="A929" t="s">
        <v>18</v>
      </c>
      <c r="B929" t="s">
        <v>29</v>
      </c>
      <c r="D929" t="s">
        <v>30</v>
      </c>
      <c r="H929" s="14">
        <v>44003</v>
      </c>
      <c r="I929">
        <v>26</v>
      </c>
      <c r="J929" s="3">
        <v>845731</v>
      </c>
      <c r="K929">
        <v>21840</v>
      </c>
      <c r="L929">
        <v>266</v>
      </c>
      <c r="M929">
        <v>359</v>
      </c>
      <c r="N929">
        <v>6</v>
      </c>
    </row>
    <row r="930" spans="1:14" x14ac:dyDescent="0.35">
      <c r="A930" t="s">
        <v>18</v>
      </c>
      <c r="B930" t="s">
        <v>29</v>
      </c>
      <c r="D930" t="s">
        <v>30</v>
      </c>
      <c r="H930" s="14">
        <v>44004</v>
      </c>
      <c r="I930">
        <v>26</v>
      </c>
      <c r="J930" s="3">
        <v>845731</v>
      </c>
      <c r="K930">
        <v>24682</v>
      </c>
      <c r="L930">
        <v>2842</v>
      </c>
      <c r="M930">
        <v>372</v>
      </c>
      <c r="N930">
        <v>13</v>
      </c>
    </row>
    <row r="931" spans="1:14" x14ac:dyDescent="0.35">
      <c r="A931" t="s">
        <v>18</v>
      </c>
      <c r="B931" t="s">
        <v>29</v>
      </c>
      <c r="D931" t="s">
        <v>30</v>
      </c>
      <c r="H931" s="14">
        <v>44005</v>
      </c>
      <c r="I931">
        <v>26</v>
      </c>
      <c r="J931" s="3">
        <v>845731</v>
      </c>
      <c r="K931">
        <v>26437</v>
      </c>
      <c r="L931">
        <v>1755</v>
      </c>
      <c r="M931">
        <v>380</v>
      </c>
      <c r="N931">
        <v>8</v>
      </c>
    </row>
    <row r="932" spans="1:14" x14ac:dyDescent="0.35">
      <c r="A932" t="s">
        <v>18</v>
      </c>
      <c r="B932" t="s">
        <v>29</v>
      </c>
      <c r="D932" t="s">
        <v>30</v>
      </c>
      <c r="H932" s="14">
        <v>44006</v>
      </c>
      <c r="I932">
        <v>26</v>
      </c>
      <c r="J932" s="3">
        <v>845731</v>
      </c>
      <c r="K932">
        <v>26919</v>
      </c>
      <c r="L932">
        <v>482</v>
      </c>
      <c r="M932">
        <v>387</v>
      </c>
      <c r="N932">
        <v>7</v>
      </c>
    </row>
    <row r="933" spans="1:14" x14ac:dyDescent="0.35">
      <c r="A933" t="s">
        <v>18</v>
      </c>
      <c r="B933" t="s">
        <v>29</v>
      </c>
      <c r="D933" t="s">
        <v>30</v>
      </c>
      <c r="H933" s="14">
        <v>44007</v>
      </c>
      <c r="I933">
        <v>26</v>
      </c>
      <c r="J933" s="3">
        <v>845731</v>
      </c>
      <c r="K933">
        <v>27415</v>
      </c>
      <c r="L933">
        <v>496</v>
      </c>
      <c r="M933">
        <v>394</v>
      </c>
      <c r="N933">
        <v>7</v>
      </c>
    </row>
    <row r="934" spans="1:14" x14ac:dyDescent="0.35">
      <c r="A934" t="s">
        <v>18</v>
      </c>
      <c r="B934" t="s">
        <v>29</v>
      </c>
      <c r="D934" t="s">
        <v>30</v>
      </c>
      <c r="H934" s="14">
        <v>44008</v>
      </c>
      <c r="I934">
        <v>26</v>
      </c>
      <c r="J934" s="3">
        <v>845731</v>
      </c>
      <c r="K934">
        <v>27662</v>
      </c>
      <c r="L934">
        <v>247</v>
      </c>
      <c r="M934">
        <v>401</v>
      </c>
      <c r="N934">
        <v>7</v>
      </c>
    </row>
    <row r="935" spans="1:14" x14ac:dyDescent="0.35">
      <c r="A935" t="s">
        <v>18</v>
      </c>
      <c r="B935" t="s">
        <v>29</v>
      </c>
      <c r="D935" t="s">
        <v>30</v>
      </c>
      <c r="H935" s="14">
        <v>44009</v>
      </c>
      <c r="I935">
        <v>26</v>
      </c>
      <c r="J935" s="3">
        <v>845731</v>
      </c>
      <c r="K935">
        <v>27901</v>
      </c>
      <c r="L935">
        <v>239</v>
      </c>
      <c r="M935">
        <v>406</v>
      </c>
      <c r="N935">
        <v>5</v>
      </c>
    </row>
    <row r="936" spans="1:14" x14ac:dyDescent="0.35">
      <c r="A936" t="s">
        <v>18</v>
      </c>
      <c r="B936" t="s">
        <v>29</v>
      </c>
      <c r="D936" t="s">
        <v>30</v>
      </c>
      <c r="H936" s="14">
        <v>44010</v>
      </c>
      <c r="I936">
        <v>27</v>
      </c>
      <c r="J936" s="3">
        <v>845731</v>
      </c>
      <c r="K936">
        <v>27985</v>
      </c>
      <c r="L936">
        <v>84</v>
      </c>
      <c r="M936">
        <v>407</v>
      </c>
      <c r="N936">
        <v>1</v>
      </c>
    </row>
    <row r="937" spans="1:14" x14ac:dyDescent="0.35">
      <c r="A937" t="s">
        <v>18</v>
      </c>
      <c r="B937" t="s">
        <v>29</v>
      </c>
      <c r="D937" t="s">
        <v>30</v>
      </c>
      <c r="H937" s="14">
        <v>44011</v>
      </c>
      <c r="I937">
        <v>27</v>
      </c>
      <c r="J937" s="3">
        <v>845731</v>
      </c>
      <c r="K937">
        <v>28253</v>
      </c>
      <c r="L937">
        <v>268</v>
      </c>
      <c r="M937">
        <v>413</v>
      </c>
      <c r="N937">
        <v>6</v>
      </c>
    </row>
    <row r="938" spans="1:14" x14ac:dyDescent="0.35">
      <c r="A938" t="s">
        <v>18</v>
      </c>
      <c r="B938" t="s">
        <v>29</v>
      </c>
      <c r="D938" t="s">
        <v>30</v>
      </c>
      <c r="H938" s="14">
        <v>44012</v>
      </c>
      <c r="I938">
        <v>27</v>
      </c>
      <c r="J938" s="3">
        <v>845731</v>
      </c>
      <c r="K938">
        <v>28492</v>
      </c>
      <c r="L938">
        <v>239</v>
      </c>
      <c r="M938">
        <v>417</v>
      </c>
      <c r="N938">
        <v>4</v>
      </c>
    </row>
    <row r="939" spans="1:14" x14ac:dyDescent="0.35">
      <c r="A939" t="s">
        <v>18</v>
      </c>
      <c r="B939" t="s">
        <v>29</v>
      </c>
      <c r="D939" t="s">
        <v>30</v>
      </c>
      <c r="H939" s="14">
        <v>44013</v>
      </c>
      <c r="I939">
        <v>27</v>
      </c>
      <c r="J939" s="3">
        <v>845731</v>
      </c>
      <c r="K939">
        <v>28927</v>
      </c>
      <c r="L939">
        <v>435</v>
      </c>
      <c r="M939">
        <v>420</v>
      </c>
      <c r="N939">
        <v>3</v>
      </c>
    </row>
    <row r="940" spans="1:14" x14ac:dyDescent="0.35">
      <c r="A940" t="s">
        <v>18</v>
      </c>
      <c r="B940" t="s">
        <v>29</v>
      </c>
      <c r="D940" t="s">
        <v>30</v>
      </c>
      <c r="H940" s="14">
        <v>44014</v>
      </c>
      <c r="I940">
        <v>27</v>
      </c>
      <c r="J940" s="3">
        <v>845731</v>
      </c>
      <c r="K940">
        <v>29153</v>
      </c>
      <c r="L940">
        <v>226</v>
      </c>
      <c r="M940">
        <v>427</v>
      </c>
      <c r="N940">
        <v>7</v>
      </c>
    </row>
    <row r="941" spans="1:14" x14ac:dyDescent="0.35">
      <c r="A941" t="s">
        <v>18</v>
      </c>
      <c r="B941" t="s">
        <v>29</v>
      </c>
      <c r="D941" t="s">
        <v>30</v>
      </c>
      <c r="H941" s="14">
        <v>44015</v>
      </c>
      <c r="I941">
        <v>27</v>
      </c>
      <c r="J941" s="3">
        <v>845731</v>
      </c>
      <c r="K941">
        <v>29574</v>
      </c>
      <c r="L941">
        <v>421</v>
      </c>
      <c r="M941">
        <v>438</v>
      </c>
      <c r="N941">
        <v>11</v>
      </c>
    </row>
    <row r="942" spans="1:14" x14ac:dyDescent="0.35">
      <c r="A942" t="s">
        <v>18</v>
      </c>
      <c r="B942" t="s">
        <v>29</v>
      </c>
      <c r="D942" t="s">
        <v>30</v>
      </c>
      <c r="H942" s="14">
        <v>44016</v>
      </c>
      <c r="I942">
        <v>27</v>
      </c>
      <c r="J942" s="3">
        <v>845731</v>
      </c>
      <c r="K942">
        <v>29809</v>
      </c>
      <c r="L942">
        <v>235</v>
      </c>
      <c r="M942">
        <v>441</v>
      </c>
      <c r="N942">
        <v>3</v>
      </c>
    </row>
    <row r="943" spans="1:14" x14ac:dyDescent="0.35">
      <c r="A943" t="s">
        <v>18</v>
      </c>
      <c r="B943" t="s">
        <v>29</v>
      </c>
      <c r="D943" t="s">
        <v>30</v>
      </c>
      <c r="H943" s="14">
        <v>44017</v>
      </c>
      <c r="I943">
        <v>28</v>
      </c>
      <c r="J943" s="3">
        <v>845731</v>
      </c>
      <c r="K943">
        <v>29883</v>
      </c>
      <c r="L943">
        <v>74</v>
      </c>
      <c r="M943">
        <v>442</v>
      </c>
      <c r="N943">
        <v>1</v>
      </c>
    </row>
    <row r="944" spans="1:14" x14ac:dyDescent="0.35">
      <c r="A944" t="s">
        <v>18</v>
      </c>
      <c r="B944" t="s">
        <v>29</v>
      </c>
      <c r="D944" t="s">
        <v>30</v>
      </c>
      <c r="H944" s="14">
        <v>44018</v>
      </c>
      <c r="I944">
        <v>28</v>
      </c>
      <c r="J944" s="3">
        <v>845731</v>
      </c>
      <c r="K944">
        <v>30004</v>
      </c>
      <c r="L944">
        <v>121</v>
      </c>
      <c r="M944">
        <v>449</v>
      </c>
      <c r="N944">
        <v>7</v>
      </c>
    </row>
    <row r="945" spans="1:14" x14ac:dyDescent="0.35">
      <c r="A945" t="s">
        <v>18</v>
      </c>
      <c r="B945" t="s">
        <v>29</v>
      </c>
      <c r="D945" t="s">
        <v>30</v>
      </c>
      <c r="H945" s="14">
        <v>44019</v>
      </c>
      <c r="I945">
        <v>28</v>
      </c>
      <c r="J945" s="3">
        <v>845731</v>
      </c>
      <c r="K945">
        <v>30294</v>
      </c>
      <c r="L945">
        <v>290</v>
      </c>
      <c r="M945">
        <v>455</v>
      </c>
      <c r="N945">
        <v>6</v>
      </c>
    </row>
    <row r="946" spans="1:14" x14ac:dyDescent="0.35">
      <c r="A946" t="s">
        <v>18</v>
      </c>
      <c r="B946" t="s">
        <v>29</v>
      </c>
      <c r="D946" t="s">
        <v>30</v>
      </c>
      <c r="H946" s="14">
        <v>44020</v>
      </c>
      <c r="I946">
        <v>28</v>
      </c>
      <c r="J946" s="3">
        <v>845731</v>
      </c>
      <c r="K946">
        <v>30524</v>
      </c>
      <c r="L946">
        <v>230</v>
      </c>
      <c r="M946">
        <v>462</v>
      </c>
      <c r="N946">
        <v>7</v>
      </c>
    </row>
    <row r="947" spans="1:14" x14ac:dyDescent="0.35">
      <c r="A947" t="s">
        <v>18</v>
      </c>
      <c r="B947" t="s">
        <v>31</v>
      </c>
      <c r="D947" t="s">
        <v>32</v>
      </c>
      <c r="H947" s="14">
        <v>43886</v>
      </c>
      <c r="I947">
        <v>9</v>
      </c>
      <c r="J947" s="3">
        <v>1572866</v>
      </c>
      <c r="K947">
        <v>0</v>
      </c>
      <c r="L947">
        <v>0</v>
      </c>
      <c r="M947">
        <v>0</v>
      </c>
      <c r="N947">
        <v>0</v>
      </c>
    </row>
    <row r="948" spans="1:14" x14ac:dyDescent="0.35">
      <c r="A948" t="s">
        <v>18</v>
      </c>
      <c r="B948" t="s">
        <v>31</v>
      </c>
      <c r="D948" t="s">
        <v>32</v>
      </c>
      <c r="H948" s="14">
        <v>43887</v>
      </c>
      <c r="I948">
        <v>9</v>
      </c>
      <c r="J948" s="3">
        <v>1572866</v>
      </c>
      <c r="K948">
        <v>0</v>
      </c>
      <c r="L948">
        <v>0</v>
      </c>
      <c r="M948">
        <v>0</v>
      </c>
      <c r="N948">
        <v>0</v>
      </c>
    </row>
    <row r="949" spans="1:14" x14ac:dyDescent="0.35">
      <c r="A949" t="s">
        <v>18</v>
      </c>
      <c r="B949" t="s">
        <v>31</v>
      </c>
      <c r="D949" t="s">
        <v>32</v>
      </c>
      <c r="H949" s="14">
        <v>43888</v>
      </c>
      <c r="I949">
        <v>9</v>
      </c>
      <c r="J949" s="3">
        <v>1572866</v>
      </c>
      <c r="K949">
        <v>0</v>
      </c>
      <c r="L949">
        <v>0</v>
      </c>
      <c r="M949">
        <v>0</v>
      </c>
      <c r="N949">
        <v>0</v>
      </c>
    </row>
    <row r="950" spans="1:14" x14ac:dyDescent="0.35">
      <c r="A950" t="s">
        <v>18</v>
      </c>
      <c r="B950" t="s">
        <v>31</v>
      </c>
      <c r="D950" t="s">
        <v>32</v>
      </c>
      <c r="H950" s="14">
        <v>43889</v>
      </c>
      <c r="I950">
        <v>9</v>
      </c>
      <c r="J950" s="3">
        <v>1572866</v>
      </c>
      <c r="K950">
        <v>0</v>
      </c>
      <c r="L950">
        <v>0</v>
      </c>
      <c r="M950">
        <v>0</v>
      </c>
      <c r="N950">
        <v>0</v>
      </c>
    </row>
    <row r="951" spans="1:14" x14ac:dyDescent="0.35">
      <c r="A951" t="s">
        <v>18</v>
      </c>
      <c r="B951" t="s">
        <v>31</v>
      </c>
      <c r="D951" t="s">
        <v>32</v>
      </c>
      <c r="H951" s="14">
        <v>43890</v>
      </c>
      <c r="I951">
        <v>9</v>
      </c>
      <c r="J951" s="3">
        <v>1572866</v>
      </c>
      <c r="K951">
        <v>0</v>
      </c>
      <c r="L951">
        <v>0</v>
      </c>
      <c r="M951">
        <v>0</v>
      </c>
      <c r="N951">
        <v>0</v>
      </c>
    </row>
    <row r="952" spans="1:14" x14ac:dyDescent="0.35">
      <c r="A952" t="s">
        <v>18</v>
      </c>
      <c r="B952" t="s">
        <v>31</v>
      </c>
      <c r="D952" t="s">
        <v>32</v>
      </c>
      <c r="H952" s="14">
        <v>43891</v>
      </c>
      <c r="I952">
        <v>10</v>
      </c>
      <c r="J952" s="3">
        <v>1572866</v>
      </c>
      <c r="K952">
        <v>0</v>
      </c>
      <c r="L952">
        <v>0</v>
      </c>
      <c r="M952">
        <v>0</v>
      </c>
      <c r="N952">
        <v>0</v>
      </c>
    </row>
    <row r="953" spans="1:14" x14ac:dyDescent="0.35">
      <c r="A953" t="s">
        <v>18</v>
      </c>
      <c r="B953" t="s">
        <v>31</v>
      </c>
      <c r="D953" t="s">
        <v>32</v>
      </c>
      <c r="H953" s="14">
        <v>43892</v>
      </c>
      <c r="I953">
        <v>10</v>
      </c>
      <c r="J953" s="3">
        <v>1572866</v>
      </c>
      <c r="K953">
        <v>0</v>
      </c>
      <c r="L953">
        <v>0</v>
      </c>
      <c r="M953">
        <v>0</v>
      </c>
      <c r="N953">
        <v>0</v>
      </c>
    </row>
    <row r="954" spans="1:14" x14ac:dyDescent="0.35">
      <c r="A954" t="s">
        <v>18</v>
      </c>
      <c r="B954" t="s">
        <v>31</v>
      </c>
      <c r="D954" t="s">
        <v>32</v>
      </c>
      <c r="H954" s="14">
        <v>43893</v>
      </c>
      <c r="I954">
        <v>10</v>
      </c>
      <c r="J954" s="3">
        <v>1572866</v>
      </c>
      <c r="K954">
        <v>0</v>
      </c>
      <c r="L954">
        <v>0</v>
      </c>
      <c r="M954">
        <v>0</v>
      </c>
      <c r="N954">
        <v>0</v>
      </c>
    </row>
    <row r="955" spans="1:14" x14ac:dyDescent="0.35">
      <c r="A955" t="s">
        <v>18</v>
      </c>
      <c r="B955" t="s">
        <v>31</v>
      </c>
      <c r="D955" t="s">
        <v>32</v>
      </c>
      <c r="H955" s="14">
        <v>43894</v>
      </c>
      <c r="I955">
        <v>10</v>
      </c>
      <c r="J955" s="3">
        <v>1572866</v>
      </c>
      <c r="K955">
        <v>0</v>
      </c>
      <c r="L955">
        <v>0</v>
      </c>
      <c r="M955">
        <v>0</v>
      </c>
      <c r="N955">
        <v>0</v>
      </c>
    </row>
    <row r="956" spans="1:14" x14ac:dyDescent="0.35">
      <c r="A956" t="s">
        <v>18</v>
      </c>
      <c r="B956" t="s">
        <v>31</v>
      </c>
      <c r="D956" t="s">
        <v>32</v>
      </c>
      <c r="H956" s="14">
        <v>43895</v>
      </c>
      <c r="I956">
        <v>10</v>
      </c>
      <c r="J956" s="3">
        <v>1572866</v>
      </c>
      <c r="K956">
        <v>0</v>
      </c>
      <c r="L956">
        <v>0</v>
      </c>
      <c r="M956">
        <v>0</v>
      </c>
      <c r="N956">
        <v>0</v>
      </c>
    </row>
    <row r="957" spans="1:14" x14ac:dyDescent="0.35">
      <c r="A957" t="s">
        <v>18</v>
      </c>
      <c r="B957" t="s">
        <v>31</v>
      </c>
      <c r="D957" t="s">
        <v>32</v>
      </c>
      <c r="H957" s="14">
        <v>43896</v>
      </c>
      <c r="I957">
        <v>10</v>
      </c>
      <c r="J957" s="3">
        <v>1572866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 t="s">
        <v>18</v>
      </c>
      <c r="B958" t="s">
        <v>31</v>
      </c>
      <c r="D958" t="s">
        <v>32</v>
      </c>
      <c r="H958" s="14">
        <v>43897</v>
      </c>
      <c r="I958">
        <v>10</v>
      </c>
      <c r="J958" s="3">
        <v>1572866</v>
      </c>
      <c r="K958">
        <v>0</v>
      </c>
      <c r="L958">
        <v>0</v>
      </c>
      <c r="M958">
        <v>0</v>
      </c>
      <c r="N958">
        <v>0</v>
      </c>
    </row>
    <row r="959" spans="1:14" x14ac:dyDescent="0.35">
      <c r="A959" t="s">
        <v>18</v>
      </c>
      <c r="B959" t="s">
        <v>31</v>
      </c>
      <c r="D959" t="s">
        <v>32</v>
      </c>
      <c r="H959" s="14">
        <v>43898</v>
      </c>
      <c r="I959">
        <v>11</v>
      </c>
      <c r="J959" s="3">
        <v>1572866</v>
      </c>
      <c r="K959">
        <v>0</v>
      </c>
      <c r="L959">
        <v>0</v>
      </c>
      <c r="M959">
        <v>0</v>
      </c>
      <c r="N959">
        <v>0</v>
      </c>
    </row>
    <row r="960" spans="1:14" x14ac:dyDescent="0.35">
      <c r="A960" t="s">
        <v>18</v>
      </c>
      <c r="B960" t="s">
        <v>31</v>
      </c>
      <c r="D960" t="s">
        <v>32</v>
      </c>
      <c r="H960" s="14">
        <v>43899</v>
      </c>
      <c r="I960">
        <v>11</v>
      </c>
      <c r="J960" s="3">
        <v>1572866</v>
      </c>
      <c r="K960">
        <v>0</v>
      </c>
      <c r="L960">
        <v>0</v>
      </c>
      <c r="M960">
        <v>0</v>
      </c>
      <c r="N960">
        <v>0</v>
      </c>
    </row>
    <row r="961" spans="1:14" x14ac:dyDescent="0.35">
      <c r="A961" t="s">
        <v>18</v>
      </c>
      <c r="B961" t="s">
        <v>31</v>
      </c>
      <c r="D961" t="s">
        <v>32</v>
      </c>
      <c r="H961" s="14">
        <v>43900</v>
      </c>
      <c r="I961">
        <v>11</v>
      </c>
      <c r="J961" s="3">
        <v>1572866</v>
      </c>
      <c r="K961">
        <v>0</v>
      </c>
      <c r="L961">
        <v>0</v>
      </c>
      <c r="M961">
        <v>0</v>
      </c>
      <c r="N961">
        <v>0</v>
      </c>
    </row>
    <row r="962" spans="1:14" x14ac:dyDescent="0.35">
      <c r="A962" t="s">
        <v>18</v>
      </c>
      <c r="B962" t="s">
        <v>31</v>
      </c>
      <c r="D962" t="s">
        <v>32</v>
      </c>
      <c r="H962" s="14">
        <v>43901</v>
      </c>
      <c r="I962">
        <v>11</v>
      </c>
      <c r="J962" s="3">
        <v>1572866</v>
      </c>
      <c r="K962">
        <v>0</v>
      </c>
      <c r="L962">
        <v>0</v>
      </c>
      <c r="M962">
        <v>0</v>
      </c>
      <c r="N962">
        <v>0</v>
      </c>
    </row>
    <row r="963" spans="1:14" x14ac:dyDescent="0.35">
      <c r="A963" t="s">
        <v>18</v>
      </c>
      <c r="B963" t="s">
        <v>31</v>
      </c>
      <c r="D963" t="s">
        <v>32</v>
      </c>
      <c r="H963" s="14">
        <v>43902</v>
      </c>
      <c r="I963">
        <v>11</v>
      </c>
      <c r="J963" s="3">
        <v>1572866</v>
      </c>
      <c r="K963">
        <v>0</v>
      </c>
      <c r="L963">
        <v>0</v>
      </c>
      <c r="M963">
        <v>0</v>
      </c>
      <c r="N963">
        <v>0</v>
      </c>
    </row>
    <row r="964" spans="1:14" x14ac:dyDescent="0.35">
      <c r="A964" t="s">
        <v>18</v>
      </c>
      <c r="B964" t="s">
        <v>31</v>
      </c>
      <c r="D964" t="s">
        <v>32</v>
      </c>
      <c r="H964" s="14">
        <v>43903</v>
      </c>
      <c r="I964">
        <v>11</v>
      </c>
      <c r="J964" s="3">
        <v>1572866</v>
      </c>
      <c r="K964">
        <v>0</v>
      </c>
      <c r="L964">
        <v>0</v>
      </c>
      <c r="M964">
        <v>0</v>
      </c>
      <c r="N964">
        <v>0</v>
      </c>
    </row>
    <row r="965" spans="1:14" x14ac:dyDescent="0.35">
      <c r="A965" t="s">
        <v>18</v>
      </c>
      <c r="B965" t="s">
        <v>31</v>
      </c>
      <c r="D965" t="s">
        <v>32</v>
      </c>
      <c r="H965" s="14">
        <v>43904</v>
      </c>
      <c r="I965">
        <v>11</v>
      </c>
      <c r="J965" s="3">
        <v>1572866</v>
      </c>
      <c r="K965">
        <v>0</v>
      </c>
      <c r="L965">
        <v>0</v>
      </c>
      <c r="M965">
        <v>0</v>
      </c>
      <c r="N965">
        <v>0</v>
      </c>
    </row>
    <row r="966" spans="1:14" x14ac:dyDescent="0.35">
      <c r="A966" t="s">
        <v>18</v>
      </c>
      <c r="B966" t="s">
        <v>31</v>
      </c>
      <c r="D966" t="s">
        <v>32</v>
      </c>
      <c r="H966" s="14">
        <v>43905</v>
      </c>
      <c r="I966">
        <v>12</v>
      </c>
      <c r="J966" s="3">
        <v>1572866</v>
      </c>
      <c r="K966">
        <v>0</v>
      </c>
      <c r="L966">
        <v>0</v>
      </c>
      <c r="M966">
        <v>0</v>
      </c>
      <c r="N966">
        <v>0</v>
      </c>
    </row>
    <row r="967" spans="1:14" x14ac:dyDescent="0.35">
      <c r="A967" t="s">
        <v>18</v>
      </c>
      <c r="B967" t="s">
        <v>31</v>
      </c>
      <c r="D967" t="s">
        <v>32</v>
      </c>
      <c r="H967" s="14">
        <v>43906</v>
      </c>
      <c r="I967">
        <v>12</v>
      </c>
      <c r="J967" s="3">
        <v>1572866</v>
      </c>
      <c r="K967">
        <v>0</v>
      </c>
      <c r="L967">
        <v>0</v>
      </c>
      <c r="M967">
        <v>0</v>
      </c>
      <c r="N967">
        <v>0</v>
      </c>
    </row>
    <row r="968" spans="1:14" x14ac:dyDescent="0.35">
      <c r="A968" t="s">
        <v>18</v>
      </c>
      <c r="B968" t="s">
        <v>31</v>
      </c>
      <c r="D968" t="s">
        <v>32</v>
      </c>
      <c r="H968" s="14">
        <v>43907</v>
      </c>
      <c r="I968">
        <v>12</v>
      </c>
      <c r="J968" s="3">
        <v>1572866</v>
      </c>
      <c r="K968">
        <v>0</v>
      </c>
      <c r="L968">
        <v>0</v>
      </c>
      <c r="M968">
        <v>0</v>
      </c>
      <c r="N968">
        <v>0</v>
      </c>
    </row>
    <row r="969" spans="1:14" x14ac:dyDescent="0.35">
      <c r="A969" t="s">
        <v>18</v>
      </c>
      <c r="B969" t="s">
        <v>31</v>
      </c>
      <c r="D969" t="s">
        <v>32</v>
      </c>
      <c r="H969" s="14">
        <v>43908</v>
      </c>
      <c r="I969">
        <v>12</v>
      </c>
      <c r="J969" s="3">
        <v>1572866</v>
      </c>
      <c r="K969">
        <v>0</v>
      </c>
      <c r="L969">
        <v>0</v>
      </c>
      <c r="M969">
        <v>0</v>
      </c>
      <c r="N969">
        <v>0</v>
      </c>
    </row>
    <row r="970" spans="1:14" x14ac:dyDescent="0.35">
      <c r="A970" t="s">
        <v>18</v>
      </c>
      <c r="B970" t="s">
        <v>31</v>
      </c>
      <c r="D970" t="s">
        <v>32</v>
      </c>
      <c r="H970" s="14">
        <v>43909</v>
      </c>
      <c r="I970">
        <v>12</v>
      </c>
      <c r="J970" s="3">
        <v>1572866</v>
      </c>
      <c r="K970">
        <v>1</v>
      </c>
      <c r="L970">
        <v>1</v>
      </c>
      <c r="M970">
        <v>0</v>
      </c>
      <c r="N970">
        <v>0</v>
      </c>
    </row>
    <row r="971" spans="1:14" x14ac:dyDescent="0.35">
      <c r="A971" t="s">
        <v>18</v>
      </c>
      <c r="B971" t="s">
        <v>31</v>
      </c>
      <c r="D971" t="s">
        <v>32</v>
      </c>
      <c r="H971" s="14">
        <v>43910</v>
      </c>
      <c r="I971">
        <v>12</v>
      </c>
      <c r="J971" s="3">
        <v>1572866</v>
      </c>
      <c r="K971">
        <v>1</v>
      </c>
      <c r="L971">
        <v>0</v>
      </c>
      <c r="M971">
        <v>0</v>
      </c>
      <c r="N971">
        <v>0</v>
      </c>
    </row>
    <row r="972" spans="1:14" x14ac:dyDescent="0.35">
      <c r="A972" t="s">
        <v>18</v>
      </c>
      <c r="B972" t="s">
        <v>31</v>
      </c>
      <c r="D972" t="s">
        <v>32</v>
      </c>
      <c r="H972" s="14">
        <v>43911</v>
      </c>
      <c r="I972">
        <v>12</v>
      </c>
      <c r="J972" s="3">
        <v>1572866</v>
      </c>
      <c r="K972">
        <v>2</v>
      </c>
      <c r="L972">
        <v>1</v>
      </c>
      <c r="M972">
        <v>0</v>
      </c>
      <c r="N972">
        <v>0</v>
      </c>
    </row>
    <row r="973" spans="1:14" x14ac:dyDescent="0.35">
      <c r="A973" t="s">
        <v>18</v>
      </c>
      <c r="B973" t="s">
        <v>31</v>
      </c>
      <c r="D973" t="s">
        <v>32</v>
      </c>
      <c r="H973" s="14">
        <v>43912</v>
      </c>
      <c r="I973">
        <v>13</v>
      </c>
      <c r="J973" s="3">
        <v>1572866</v>
      </c>
      <c r="K973">
        <v>2</v>
      </c>
      <c r="L973">
        <v>0</v>
      </c>
      <c r="M973">
        <v>0</v>
      </c>
      <c r="N973">
        <v>0</v>
      </c>
    </row>
    <row r="974" spans="1:14" x14ac:dyDescent="0.35">
      <c r="A974" t="s">
        <v>18</v>
      </c>
      <c r="B974" t="s">
        <v>31</v>
      </c>
      <c r="D974" t="s">
        <v>32</v>
      </c>
      <c r="H974" s="14">
        <v>43913</v>
      </c>
      <c r="I974">
        <v>13</v>
      </c>
      <c r="J974" s="3">
        <v>1572866</v>
      </c>
      <c r="K974">
        <v>5</v>
      </c>
      <c r="L974">
        <v>3</v>
      </c>
      <c r="M974">
        <v>0</v>
      </c>
      <c r="N974">
        <v>0</v>
      </c>
    </row>
    <row r="975" spans="1:14" x14ac:dyDescent="0.35">
      <c r="A975" t="s">
        <v>18</v>
      </c>
      <c r="B975" t="s">
        <v>31</v>
      </c>
      <c r="D975" t="s">
        <v>32</v>
      </c>
      <c r="H975" s="14">
        <v>43914</v>
      </c>
      <c r="I975">
        <v>13</v>
      </c>
      <c r="J975" s="3">
        <v>1572866</v>
      </c>
      <c r="K975">
        <v>7</v>
      </c>
      <c r="L975">
        <v>2</v>
      </c>
      <c r="M975">
        <v>0</v>
      </c>
      <c r="N975">
        <v>0</v>
      </c>
    </row>
    <row r="976" spans="1:14" x14ac:dyDescent="0.35">
      <c r="A976" t="s">
        <v>18</v>
      </c>
      <c r="B976" t="s">
        <v>31</v>
      </c>
      <c r="D976" t="s">
        <v>32</v>
      </c>
      <c r="H976" s="14">
        <v>43915</v>
      </c>
      <c r="I976">
        <v>13</v>
      </c>
      <c r="J976" s="3">
        <v>1572866</v>
      </c>
      <c r="K976">
        <v>7</v>
      </c>
      <c r="L976">
        <v>0</v>
      </c>
      <c r="M976">
        <v>0</v>
      </c>
      <c r="N976">
        <v>0</v>
      </c>
    </row>
    <row r="977" spans="1:14" x14ac:dyDescent="0.35">
      <c r="A977" t="s">
        <v>18</v>
      </c>
      <c r="B977" t="s">
        <v>31</v>
      </c>
      <c r="D977" t="s">
        <v>32</v>
      </c>
      <c r="H977" s="14">
        <v>43916</v>
      </c>
      <c r="I977">
        <v>13</v>
      </c>
      <c r="J977" s="3">
        <v>1572866</v>
      </c>
      <c r="K977">
        <v>7</v>
      </c>
      <c r="L977">
        <v>0</v>
      </c>
      <c r="M977">
        <v>0</v>
      </c>
      <c r="N977">
        <v>0</v>
      </c>
    </row>
    <row r="978" spans="1:14" x14ac:dyDescent="0.35">
      <c r="A978" t="s">
        <v>18</v>
      </c>
      <c r="B978" t="s">
        <v>31</v>
      </c>
      <c r="D978" t="s">
        <v>32</v>
      </c>
      <c r="H978" s="14">
        <v>43917</v>
      </c>
      <c r="I978">
        <v>13</v>
      </c>
      <c r="J978" s="3">
        <v>1572866</v>
      </c>
      <c r="K978">
        <v>8</v>
      </c>
      <c r="L978">
        <v>1</v>
      </c>
      <c r="M978">
        <v>0</v>
      </c>
      <c r="N978">
        <v>0</v>
      </c>
    </row>
    <row r="979" spans="1:14" x14ac:dyDescent="0.35">
      <c r="A979" t="s">
        <v>18</v>
      </c>
      <c r="B979" t="s">
        <v>31</v>
      </c>
      <c r="D979" t="s">
        <v>32</v>
      </c>
      <c r="H979" s="14">
        <v>43918</v>
      </c>
      <c r="I979">
        <v>13</v>
      </c>
      <c r="J979" s="3">
        <v>1572866</v>
      </c>
      <c r="K979">
        <v>9</v>
      </c>
      <c r="L979">
        <v>1</v>
      </c>
      <c r="M979">
        <v>0</v>
      </c>
      <c r="N979">
        <v>0</v>
      </c>
    </row>
    <row r="980" spans="1:14" x14ac:dyDescent="0.35">
      <c r="A980" t="s">
        <v>18</v>
      </c>
      <c r="B980" t="s">
        <v>31</v>
      </c>
      <c r="D980" t="s">
        <v>32</v>
      </c>
      <c r="H980" s="14">
        <v>43919</v>
      </c>
      <c r="I980">
        <v>14</v>
      </c>
      <c r="J980" s="3">
        <v>1572866</v>
      </c>
      <c r="K980">
        <v>9</v>
      </c>
      <c r="L980">
        <v>0</v>
      </c>
      <c r="M980">
        <v>0</v>
      </c>
      <c r="N980">
        <v>0</v>
      </c>
    </row>
    <row r="981" spans="1:14" x14ac:dyDescent="0.35">
      <c r="A981" t="s">
        <v>18</v>
      </c>
      <c r="B981" t="s">
        <v>31</v>
      </c>
      <c r="D981" t="s">
        <v>32</v>
      </c>
      <c r="H981" s="14">
        <v>43920</v>
      </c>
      <c r="I981">
        <v>14</v>
      </c>
      <c r="J981" s="3">
        <v>1572866</v>
      </c>
      <c r="K981">
        <v>10</v>
      </c>
      <c r="L981">
        <v>1</v>
      </c>
      <c r="M981">
        <v>0</v>
      </c>
      <c r="N981">
        <v>0</v>
      </c>
    </row>
    <row r="982" spans="1:14" x14ac:dyDescent="0.35">
      <c r="A982" t="s">
        <v>18</v>
      </c>
      <c r="B982" t="s">
        <v>31</v>
      </c>
      <c r="D982" t="s">
        <v>32</v>
      </c>
      <c r="H982" s="14">
        <v>43921</v>
      </c>
      <c r="I982">
        <v>14</v>
      </c>
      <c r="J982" s="3">
        <v>1572866</v>
      </c>
      <c r="K982">
        <v>11</v>
      </c>
      <c r="L982">
        <v>1</v>
      </c>
      <c r="M982">
        <v>0</v>
      </c>
      <c r="N982">
        <v>0</v>
      </c>
    </row>
    <row r="983" spans="1:14" x14ac:dyDescent="0.35">
      <c r="A983" t="s">
        <v>18</v>
      </c>
      <c r="B983" t="s">
        <v>31</v>
      </c>
      <c r="D983" t="s">
        <v>32</v>
      </c>
      <c r="H983" s="14">
        <v>43922</v>
      </c>
      <c r="I983">
        <v>14</v>
      </c>
      <c r="J983" s="3">
        <v>1572866</v>
      </c>
      <c r="K983">
        <v>12</v>
      </c>
      <c r="L983">
        <v>1</v>
      </c>
      <c r="M983">
        <v>0</v>
      </c>
      <c r="N983">
        <v>0</v>
      </c>
    </row>
    <row r="984" spans="1:14" x14ac:dyDescent="0.35">
      <c r="A984" t="s">
        <v>18</v>
      </c>
      <c r="B984" t="s">
        <v>31</v>
      </c>
      <c r="D984" t="s">
        <v>32</v>
      </c>
      <c r="H984" s="14">
        <v>43923</v>
      </c>
      <c r="I984">
        <v>14</v>
      </c>
      <c r="J984" s="3">
        <v>1572866</v>
      </c>
      <c r="K984">
        <v>12</v>
      </c>
      <c r="L984">
        <v>0</v>
      </c>
      <c r="M984">
        <v>0</v>
      </c>
      <c r="N984">
        <v>0</v>
      </c>
    </row>
    <row r="985" spans="1:14" x14ac:dyDescent="0.35">
      <c r="A985" t="s">
        <v>18</v>
      </c>
      <c r="B985" t="s">
        <v>31</v>
      </c>
      <c r="D985" t="s">
        <v>32</v>
      </c>
      <c r="H985" s="14">
        <v>43924</v>
      </c>
      <c r="I985">
        <v>14</v>
      </c>
      <c r="J985" s="3">
        <v>1572866</v>
      </c>
      <c r="K985">
        <v>12</v>
      </c>
      <c r="L985">
        <v>0</v>
      </c>
      <c r="M985">
        <v>0</v>
      </c>
      <c r="N985">
        <v>0</v>
      </c>
    </row>
    <row r="986" spans="1:14" x14ac:dyDescent="0.35">
      <c r="A986" t="s">
        <v>18</v>
      </c>
      <c r="B986" t="s">
        <v>31</v>
      </c>
      <c r="D986" t="s">
        <v>32</v>
      </c>
      <c r="H986" s="14">
        <v>43925</v>
      </c>
      <c r="I986">
        <v>14</v>
      </c>
      <c r="J986" s="3">
        <v>1572866</v>
      </c>
      <c r="K986">
        <v>14</v>
      </c>
      <c r="L986">
        <v>2</v>
      </c>
      <c r="M986">
        <v>0</v>
      </c>
      <c r="N986">
        <v>0</v>
      </c>
    </row>
    <row r="987" spans="1:14" x14ac:dyDescent="0.35">
      <c r="A987" t="s">
        <v>18</v>
      </c>
      <c r="B987" t="s">
        <v>31</v>
      </c>
      <c r="D987" t="s">
        <v>32</v>
      </c>
      <c r="H987" s="14">
        <v>43926</v>
      </c>
      <c r="I987">
        <v>15</v>
      </c>
      <c r="J987" s="3">
        <v>1572866</v>
      </c>
      <c r="K987">
        <v>17</v>
      </c>
      <c r="L987">
        <v>3</v>
      </c>
      <c r="M987">
        <v>0</v>
      </c>
      <c r="N987">
        <v>0</v>
      </c>
    </row>
    <row r="988" spans="1:14" x14ac:dyDescent="0.35">
      <c r="A988" t="s">
        <v>18</v>
      </c>
      <c r="B988" t="s">
        <v>31</v>
      </c>
      <c r="D988" t="s">
        <v>32</v>
      </c>
      <c r="H988" s="14">
        <v>43927</v>
      </c>
      <c r="I988">
        <v>15</v>
      </c>
      <c r="J988" s="3">
        <v>1572866</v>
      </c>
      <c r="K988">
        <v>17</v>
      </c>
      <c r="L988">
        <v>0</v>
      </c>
      <c r="M988">
        <v>0</v>
      </c>
      <c r="N988">
        <v>0</v>
      </c>
    </row>
    <row r="989" spans="1:14" x14ac:dyDescent="0.35">
      <c r="A989" t="s">
        <v>18</v>
      </c>
      <c r="B989" t="s">
        <v>31</v>
      </c>
      <c r="D989" t="s">
        <v>32</v>
      </c>
      <c r="H989" s="14">
        <v>43928</v>
      </c>
      <c r="I989">
        <v>15</v>
      </c>
      <c r="J989" s="3">
        <v>1572866</v>
      </c>
      <c r="K989">
        <v>19</v>
      </c>
      <c r="L989">
        <v>2</v>
      </c>
      <c r="M989">
        <v>0</v>
      </c>
      <c r="N989">
        <v>0</v>
      </c>
    </row>
    <row r="990" spans="1:14" x14ac:dyDescent="0.35">
      <c r="A990" t="s">
        <v>18</v>
      </c>
      <c r="B990" t="s">
        <v>31</v>
      </c>
      <c r="D990" t="s">
        <v>32</v>
      </c>
      <c r="H990" s="14">
        <v>43929</v>
      </c>
      <c r="I990">
        <v>15</v>
      </c>
      <c r="J990" s="3">
        <v>1572866</v>
      </c>
      <c r="K990">
        <v>23</v>
      </c>
      <c r="L990">
        <v>4</v>
      </c>
      <c r="M990">
        <v>0</v>
      </c>
      <c r="N990">
        <v>0</v>
      </c>
    </row>
    <row r="991" spans="1:14" x14ac:dyDescent="0.35">
      <c r="A991" t="s">
        <v>18</v>
      </c>
      <c r="B991" t="s">
        <v>31</v>
      </c>
      <c r="D991" t="s">
        <v>32</v>
      </c>
      <c r="H991" s="14">
        <v>43930</v>
      </c>
      <c r="I991">
        <v>15</v>
      </c>
      <c r="J991" s="3">
        <v>1572866</v>
      </c>
      <c r="K991">
        <v>23</v>
      </c>
      <c r="L991">
        <v>0</v>
      </c>
      <c r="M991">
        <v>0</v>
      </c>
      <c r="N991">
        <v>0</v>
      </c>
    </row>
    <row r="992" spans="1:14" x14ac:dyDescent="0.35">
      <c r="A992" t="s">
        <v>18</v>
      </c>
      <c r="B992" t="s">
        <v>31</v>
      </c>
      <c r="D992" t="s">
        <v>32</v>
      </c>
      <c r="H992" s="14">
        <v>43931</v>
      </c>
      <c r="I992">
        <v>15</v>
      </c>
      <c r="J992" s="3">
        <v>1572866</v>
      </c>
      <c r="K992">
        <v>23</v>
      </c>
      <c r="L992">
        <v>0</v>
      </c>
      <c r="M992">
        <v>0</v>
      </c>
      <c r="N992">
        <v>0</v>
      </c>
    </row>
    <row r="993" spans="1:14" x14ac:dyDescent="0.35">
      <c r="A993" t="s">
        <v>18</v>
      </c>
      <c r="B993" t="s">
        <v>31</v>
      </c>
      <c r="D993" t="s">
        <v>32</v>
      </c>
      <c r="H993" s="14">
        <v>43932</v>
      </c>
      <c r="I993">
        <v>15</v>
      </c>
      <c r="J993" s="3">
        <v>1572866</v>
      </c>
      <c r="K993">
        <v>23</v>
      </c>
      <c r="L993">
        <v>0</v>
      </c>
      <c r="M993">
        <v>0</v>
      </c>
      <c r="N993">
        <v>0</v>
      </c>
    </row>
    <row r="994" spans="1:14" x14ac:dyDescent="0.35">
      <c r="A994" t="s">
        <v>18</v>
      </c>
      <c r="B994" t="s">
        <v>31</v>
      </c>
      <c r="D994" t="s">
        <v>32</v>
      </c>
      <c r="H994" s="14">
        <v>43933</v>
      </c>
      <c r="I994">
        <v>16</v>
      </c>
      <c r="J994" s="3">
        <v>1572866</v>
      </c>
      <c r="K994">
        <v>25</v>
      </c>
      <c r="L994">
        <v>2</v>
      </c>
      <c r="M994">
        <v>0</v>
      </c>
      <c r="N994">
        <v>0</v>
      </c>
    </row>
    <row r="995" spans="1:14" x14ac:dyDescent="0.35">
      <c r="A995" t="s">
        <v>18</v>
      </c>
      <c r="B995" t="s">
        <v>31</v>
      </c>
      <c r="D995" t="s">
        <v>32</v>
      </c>
      <c r="H995" s="14">
        <v>43934</v>
      </c>
      <c r="I995">
        <v>16</v>
      </c>
      <c r="J995" s="3">
        <v>1572866</v>
      </c>
      <c r="K995">
        <v>26</v>
      </c>
      <c r="L995">
        <v>1</v>
      </c>
      <c r="M995">
        <v>0</v>
      </c>
      <c r="N995">
        <v>0</v>
      </c>
    </row>
    <row r="996" spans="1:14" x14ac:dyDescent="0.35">
      <c r="A996" t="s">
        <v>18</v>
      </c>
      <c r="B996" t="s">
        <v>31</v>
      </c>
      <c r="D996" t="s">
        <v>32</v>
      </c>
      <c r="H996" s="14">
        <v>43935</v>
      </c>
      <c r="I996">
        <v>16</v>
      </c>
      <c r="J996" s="3">
        <v>1572866</v>
      </c>
      <c r="K996">
        <v>26</v>
      </c>
      <c r="L996">
        <v>0</v>
      </c>
      <c r="M996">
        <v>0</v>
      </c>
      <c r="N996">
        <v>0</v>
      </c>
    </row>
    <row r="997" spans="1:14" x14ac:dyDescent="0.35">
      <c r="A997" t="s">
        <v>18</v>
      </c>
      <c r="B997" t="s">
        <v>31</v>
      </c>
      <c r="D997" t="s">
        <v>32</v>
      </c>
      <c r="H997" s="14">
        <v>43936</v>
      </c>
      <c r="I997">
        <v>16</v>
      </c>
      <c r="J997" s="3">
        <v>1572866</v>
      </c>
      <c r="K997">
        <v>26</v>
      </c>
      <c r="L997">
        <v>0</v>
      </c>
      <c r="M997">
        <v>1</v>
      </c>
      <c r="N997">
        <v>1</v>
      </c>
    </row>
    <row r="998" spans="1:14" x14ac:dyDescent="0.35">
      <c r="A998" t="s">
        <v>18</v>
      </c>
      <c r="B998" t="s">
        <v>31</v>
      </c>
      <c r="D998" t="s">
        <v>32</v>
      </c>
      <c r="H998" s="14">
        <v>43937</v>
      </c>
      <c r="I998">
        <v>16</v>
      </c>
      <c r="J998" s="3">
        <v>1572866</v>
      </c>
      <c r="K998">
        <v>29</v>
      </c>
      <c r="L998">
        <v>3</v>
      </c>
      <c r="M998">
        <v>1</v>
      </c>
      <c r="N998">
        <v>0</v>
      </c>
    </row>
    <row r="999" spans="1:14" x14ac:dyDescent="0.35">
      <c r="A999" t="s">
        <v>18</v>
      </c>
      <c r="B999" t="s">
        <v>31</v>
      </c>
      <c r="D999" t="s">
        <v>32</v>
      </c>
      <c r="H999" s="14">
        <v>43938</v>
      </c>
      <c r="I999">
        <v>16</v>
      </c>
      <c r="J999" s="3">
        <v>1572866</v>
      </c>
      <c r="K999">
        <v>31</v>
      </c>
      <c r="L999">
        <v>2</v>
      </c>
      <c r="M999">
        <v>1</v>
      </c>
      <c r="N999">
        <v>0</v>
      </c>
    </row>
    <row r="1000" spans="1:14" x14ac:dyDescent="0.35">
      <c r="A1000" t="s">
        <v>18</v>
      </c>
      <c r="B1000" t="s">
        <v>31</v>
      </c>
      <c r="D1000" t="s">
        <v>32</v>
      </c>
      <c r="H1000" s="14">
        <v>43939</v>
      </c>
      <c r="I1000">
        <v>16</v>
      </c>
      <c r="J1000" s="3">
        <v>1572866</v>
      </c>
      <c r="K1000">
        <v>33</v>
      </c>
      <c r="L1000">
        <v>2</v>
      </c>
      <c r="M1000">
        <v>1</v>
      </c>
      <c r="N1000">
        <v>0</v>
      </c>
    </row>
    <row r="1001" spans="1:14" x14ac:dyDescent="0.35">
      <c r="A1001" t="s">
        <v>18</v>
      </c>
      <c r="B1001" t="s">
        <v>31</v>
      </c>
      <c r="D1001" t="s">
        <v>32</v>
      </c>
      <c r="H1001" s="14">
        <v>43940</v>
      </c>
      <c r="I1001">
        <v>17</v>
      </c>
      <c r="J1001" s="3">
        <v>1572866</v>
      </c>
      <c r="K1001">
        <v>33</v>
      </c>
      <c r="L1001">
        <v>0</v>
      </c>
      <c r="M1001">
        <v>1</v>
      </c>
      <c r="N1001">
        <v>0</v>
      </c>
    </row>
    <row r="1002" spans="1:14" x14ac:dyDescent="0.35">
      <c r="A1002" t="s">
        <v>18</v>
      </c>
      <c r="B1002" t="s">
        <v>31</v>
      </c>
      <c r="D1002" t="s">
        <v>32</v>
      </c>
      <c r="H1002" s="14">
        <v>43941</v>
      </c>
      <c r="I1002">
        <v>17</v>
      </c>
      <c r="J1002" s="3">
        <v>1572866</v>
      </c>
      <c r="K1002">
        <v>34</v>
      </c>
      <c r="L1002">
        <v>1</v>
      </c>
      <c r="M1002">
        <v>1</v>
      </c>
      <c r="N1002">
        <v>0</v>
      </c>
    </row>
    <row r="1003" spans="1:14" x14ac:dyDescent="0.35">
      <c r="A1003" t="s">
        <v>18</v>
      </c>
      <c r="B1003" t="s">
        <v>31</v>
      </c>
      <c r="D1003" t="s">
        <v>32</v>
      </c>
      <c r="H1003" s="14">
        <v>43942</v>
      </c>
      <c r="I1003">
        <v>17</v>
      </c>
      <c r="J1003" s="3">
        <v>1572866</v>
      </c>
      <c r="K1003">
        <v>37</v>
      </c>
      <c r="L1003">
        <v>3</v>
      </c>
      <c r="M1003">
        <v>1</v>
      </c>
      <c r="N1003">
        <v>0</v>
      </c>
    </row>
    <row r="1004" spans="1:14" x14ac:dyDescent="0.35">
      <c r="A1004" t="s">
        <v>18</v>
      </c>
      <c r="B1004" t="s">
        <v>31</v>
      </c>
      <c r="D1004" t="s">
        <v>32</v>
      </c>
      <c r="H1004" s="14">
        <v>43943</v>
      </c>
      <c r="I1004">
        <v>17</v>
      </c>
      <c r="J1004" s="3">
        <v>1572866</v>
      </c>
      <c r="K1004">
        <v>37</v>
      </c>
      <c r="L1004">
        <v>0</v>
      </c>
      <c r="M1004">
        <v>1</v>
      </c>
      <c r="N1004">
        <v>0</v>
      </c>
    </row>
    <row r="1005" spans="1:14" x14ac:dyDescent="0.35">
      <c r="A1005" t="s">
        <v>18</v>
      </c>
      <c r="B1005" t="s">
        <v>31</v>
      </c>
      <c r="D1005" t="s">
        <v>32</v>
      </c>
      <c r="H1005" s="14">
        <v>43944</v>
      </c>
      <c r="I1005">
        <v>17</v>
      </c>
      <c r="J1005" s="3">
        <v>1572866</v>
      </c>
      <c r="K1005">
        <v>37</v>
      </c>
      <c r="L1005">
        <v>0</v>
      </c>
      <c r="M1005">
        <v>2</v>
      </c>
      <c r="N1005">
        <v>1</v>
      </c>
    </row>
    <row r="1006" spans="1:14" x14ac:dyDescent="0.35">
      <c r="A1006" t="s">
        <v>18</v>
      </c>
      <c r="B1006" t="s">
        <v>31</v>
      </c>
      <c r="D1006" t="s">
        <v>32</v>
      </c>
      <c r="H1006" s="14">
        <v>43945</v>
      </c>
      <c r="I1006">
        <v>17</v>
      </c>
      <c r="J1006" s="3">
        <v>1572866</v>
      </c>
      <c r="K1006">
        <v>43</v>
      </c>
      <c r="L1006">
        <v>6</v>
      </c>
      <c r="M1006">
        <v>2</v>
      </c>
      <c r="N1006">
        <v>0</v>
      </c>
    </row>
    <row r="1007" spans="1:14" x14ac:dyDescent="0.35">
      <c r="A1007" t="s">
        <v>18</v>
      </c>
      <c r="B1007" t="s">
        <v>31</v>
      </c>
      <c r="D1007" t="s">
        <v>32</v>
      </c>
      <c r="H1007" s="14">
        <v>43946</v>
      </c>
      <c r="I1007">
        <v>17</v>
      </c>
      <c r="J1007" s="3">
        <v>1572866</v>
      </c>
      <c r="K1007">
        <v>50</v>
      </c>
      <c r="L1007">
        <v>7</v>
      </c>
      <c r="M1007">
        <v>2</v>
      </c>
      <c r="N1007">
        <v>0</v>
      </c>
    </row>
    <row r="1008" spans="1:14" x14ac:dyDescent="0.35">
      <c r="A1008" t="s">
        <v>18</v>
      </c>
      <c r="B1008" t="s">
        <v>31</v>
      </c>
      <c r="D1008" t="s">
        <v>32</v>
      </c>
      <c r="H1008" s="14">
        <v>43947</v>
      </c>
      <c r="I1008">
        <v>18</v>
      </c>
      <c r="J1008" s="3">
        <v>1572866</v>
      </c>
      <c r="K1008">
        <v>58</v>
      </c>
      <c r="L1008">
        <v>8</v>
      </c>
      <c r="M1008">
        <v>2</v>
      </c>
      <c r="N1008">
        <v>0</v>
      </c>
    </row>
    <row r="1009" spans="1:14" x14ac:dyDescent="0.35">
      <c r="A1009" t="s">
        <v>18</v>
      </c>
      <c r="B1009" t="s">
        <v>31</v>
      </c>
      <c r="D1009" t="s">
        <v>32</v>
      </c>
      <c r="H1009" s="14">
        <v>43948</v>
      </c>
      <c r="I1009">
        <v>18</v>
      </c>
      <c r="J1009" s="3">
        <v>1572866</v>
      </c>
      <c r="K1009">
        <v>67</v>
      </c>
      <c r="L1009">
        <v>9</v>
      </c>
      <c r="M1009">
        <v>2</v>
      </c>
      <c r="N1009">
        <v>0</v>
      </c>
    </row>
    <row r="1010" spans="1:14" x14ac:dyDescent="0.35">
      <c r="A1010" t="s">
        <v>18</v>
      </c>
      <c r="B1010" t="s">
        <v>31</v>
      </c>
      <c r="D1010" t="s">
        <v>32</v>
      </c>
      <c r="H1010" s="14">
        <v>43949</v>
      </c>
      <c r="I1010">
        <v>18</v>
      </c>
      <c r="J1010" s="3">
        <v>1572866</v>
      </c>
      <c r="K1010">
        <v>79</v>
      </c>
      <c r="L1010">
        <v>12</v>
      </c>
      <c r="M1010">
        <v>2</v>
      </c>
      <c r="N1010">
        <v>0</v>
      </c>
    </row>
    <row r="1011" spans="1:14" x14ac:dyDescent="0.35">
      <c r="A1011" t="s">
        <v>18</v>
      </c>
      <c r="B1011" t="s">
        <v>31</v>
      </c>
      <c r="D1011" t="s">
        <v>32</v>
      </c>
      <c r="H1011" s="14">
        <v>43950</v>
      </c>
      <c r="I1011">
        <v>18</v>
      </c>
      <c r="J1011" s="3">
        <v>1572866</v>
      </c>
      <c r="K1011">
        <v>116</v>
      </c>
      <c r="L1011">
        <v>37</v>
      </c>
      <c r="M1011">
        <v>3</v>
      </c>
      <c r="N1011">
        <v>1</v>
      </c>
    </row>
    <row r="1012" spans="1:14" x14ac:dyDescent="0.35">
      <c r="A1012" t="s">
        <v>18</v>
      </c>
      <c r="B1012" t="s">
        <v>31</v>
      </c>
      <c r="D1012" t="s">
        <v>32</v>
      </c>
      <c r="H1012" s="14">
        <v>43951</v>
      </c>
      <c r="I1012">
        <v>18</v>
      </c>
      <c r="J1012" s="3">
        <v>1572866</v>
      </c>
      <c r="K1012">
        <v>137</v>
      </c>
      <c r="L1012">
        <v>21</v>
      </c>
      <c r="M1012">
        <v>3</v>
      </c>
      <c r="N1012">
        <v>0</v>
      </c>
    </row>
    <row r="1013" spans="1:14" x14ac:dyDescent="0.35">
      <c r="A1013" t="s">
        <v>18</v>
      </c>
      <c r="B1013" t="s">
        <v>31</v>
      </c>
      <c r="D1013" t="s">
        <v>32</v>
      </c>
      <c r="H1013" s="14">
        <v>43952</v>
      </c>
      <c r="I1013">
        <v>18</v>
      </c>
      <c r="J1013" s="3">
        <v>1572866</v>
      </c>
      <c r="K1013">
        <v>164</v>
      </c>
      <c r="L1013">
        <v>27</v>
      </c>
      <c r="M1013">
        <v>3</v>
      </c>
      <c r="N1013">
        <v>0</v>
      </c>
    </row>
    <row r="1014" spans="1:14" x14ac:dyDescent="0.35">
      <c r="A1014" t="s">
        <v>18</v>
      </c>
      <c r="B1014" t="s">
        <v>31</v>
      </c>
      <c r="D1014" t="s">
        <v>32</v>
      </c>
      <c r="H1014" s="14">
        <v>43953</v>
      </c>
      <c r="I1014">
        <v>18</v>
      </c>
      <c r="J1014" s="3">
        <v>1572866</v>
      </c>
      <c r="K1014">
        <v>191</v>
      </c>
      <c r="L1014">
        <v>27</v>
      </c>
      <c r="M1014">
        <v>4</v>
      </c>
      <c r="N1014">
        <v>1</v>
      </c>
    </row>
    <row r="1015" spans="1:14" x14ac:dyDescent="0.35">
      <c r="A1015" t="s">
        <v>18</v>
      </c>
      <c r="B1015" t="s">
        <v>31</v>
      </c>
      <c r="D1015" t="s">
        <v>32</v>
      </c>
      <c r="H1015" s="14">
        <v>43954</v>
      </c>
      <c r="I1015">
        <v>19</v>
      </c>
      <c r="J1015" s="3">
        <v>1572866</v>
      </c>
      <c r="K1015">
        <v>246</v>
      </c>
      <c r="L1015">
        <v>55</v>
      </c>
      <c r="M1015">
        <v>4</v>
      </c>
      <c r="N1015">
        <v>0</v>
      </c>
    </row>
    <row r="1016" spans="1:14" x14ac:dyDescent="0.35">
      <c r="A1016" t="s">
        <v>18</v>
      </c>
      <c r="B1016" t="s">
        <v>31</v>
      </c>
      <c r="D1016" t="s">
        <v>32</v>
      </c>
      <c r="H1016" s="14">
        <v>43955</v>
      </c>
      <c r="I1016">
        <v>19</v>
      </c>
      <c r="J1016" s="3">
        <v>1572866</v>
      </c>
      <c r="K1016">
        <v>267</v>
      </c>
      <c r="L1016">
        <v>21</v>
      </c>
      <c r="M1016">
        <v>6</v>
      </c>
      <c r="N1016">
        <v>2</v>
      </c>
    </row>
    <row r="1017" spans="1:14" x14ac:dyDescent="0.35">
      <c r="A1017" t="s">
        <v>18</v>
      </c>
      <c r="B1017" t="s">
        <v>31</v>
      </c>
      <c r="D1017" t="s">
        <v>32</v>
      </c>
      <c r="H1017" s="14">
        <v>43956</v>
      </c>
      <c r="I1017">
        <v>19</v>
      </c>
      <c r="J1017" s="3">
        <v>1572866</v>
      </c>
      <c r="K1017">
        <v>303</v>
      </c>
      <c r="L1017">
        <v>36</v>
      </c>
      <c r="M1017">
        <v>7</v>
      </c>
      <c r="N1017">
        <v>1</v>
      </c>
    </row>
    <row r="1018" spans="1:14" x14ac:dyDescent="0.35">
      <c r="A1018" t="s">
        <v>18</v>
      </c>
      <c r="B1018" t="s">
        <v>31</v>
      </c>
      <c r="D1018" t="s">
        <v>32</v>
      </c>
      <c r="H1018" s="14">
        <v>43957</v>
      </c>
      <c r="I1018">
        <v>19</v>
      </c>
      <c r="J1018" s="3">
        <v>1572866</v>
      </c>
      <c r="K1018">
        <v>351</v>
      </c>
      <c r="L1018">
        <v>48</v>
      </c>
      <c r="M1018">
        <v>9</v>
      </c>
      <c r="N1018">
        <v>2</v>
      </c>
    </row>
    <row r="1019" spans="1:14" x14ac:dyDescent="0.35">
      <c r="A1019" t="s">
        <v>18</v>
      </c>
      <c r="B1019" t="s">
        <v>31</v>
      </c>
      <c r="D1019" t="s">
        <v>32</v>
      </c>
      <c r="H1019" s="14">
        <v>43958</v>
      </c>
      <c r="I1019">
        <v>19</v>
      </c>
      <c r="J1019" s="3">
        <v>1572866</v>
      </c>
      <c r="K1019">
        <v>423</v>
      </c>
      <c r="L1019">
        <v>72</v>
      </c>
      <c r="M1019">
        <v>9</v>
      </c>
      <c r="N1019">
        <v>0</v>
      </c>
    </row>
    <row r="1020" spans="1:14" x14ac:dyDescent="0.35">
      <c r="A1020" t="s">
        <v>18</v>
      </c>
      <c r="B1020" t="s">
        <v>31</v>
      </c>
      <c r="D1020" t="s">
        <v>32</v>
      </c>
      <c r="H1020" s="14">
        <v>43959</v>
      </c>
      <c r="I1020">
        <v>19</v>
      </c>
      <c r="J1020" s="3">
        <v>1572866</v>
      </c>
      <c r="K1020">
        <v>494</v>
      </c>
      <c r="L1020">
        <v>71</v>
      </c>
      <c r="M1020">
        <v>9</v>
      </c>
      <c r="N1020">
        <v>0</v>
      </c>
    </row>
    <row r="1021" spans="1:14" x14ac:dyDescent="0.35">
      <c r="A1021" t="s">
        <v>18</v>
      </c>
      <c r="B1021" t="s">
        <v>31</v>
      </c>
      <c r="D1021" t="s">
        <v>32</v>
      </c>
      <c r="H1021" s="14">
        <v>43960</v>
      </c>
      <c r="I1021">
        <v>19</v>
      </c>
      <c r="J1021" s="3">
        <v>1572866</v>
      </c>
      <c r="K1021">
        <v>572</v>
      </c>
      <c r="L1021">
        <v>78</v>
      </c>
      <c r="M1021">
        <v>9</v>
      </c>
      <c r="N1021">
        <v>0</v>
      </c>
    </row>
    <row r="1022" spans="1:14" x14ac:dyDescent="0.35">
      <c r="A1022" t="s">
        <v>18</v>
      </c>
      <c r="B1022" t="s">
        <v>31</v>
      </c>
      <c r="D1022" t="s">
        <v>32</v>
      </c>
      <c r="H1022" s="14">
        <v>43961</v>
      </c>
      <c r="I1022">
        <v>20</v>
      </c>
      <c r="J1022" s="3">
        <v>1572866</v>
      </c>
      <c r="K1022">
        <v>688</v>
      </c>
      <c r="L1022">
        <v>116</v>
      </c>
      <c r="M1022">
        <v>11</v>
      </c>
      <c r="N1022">
        <v>2</v>
      </c>
    </row>
    <row r="1023" spans="1:14" x14ac:dyDescent="0.35">
      <c r="A1023" t="s">
        <v>18</v>
      </c>
      <c r="B1023" t="s">
        <v>31</v>
      </c>
      <c r="D1023" t="s">
        <v>32</v>
      </c>
      <c r="H1023" s="14">
        <v>43962</v>
      </c>
      <c r="I1023">
        <v>20</v>
      </c>
      <c r="J1023" s="3">
        <v>1572866</v>
      </c>
      <c r="K1023">
        <v>747</v>
      </c>
      <c r="L1023">
        <v>59</v>
      </c>
      <c r="M1023">
        <v>12</v>
      </c>
      <c r="N1023">
        <v>1</v>
      </c>
    </row>
    <row r="1024" spans="1:14" x14ac:dyDescent="0.35">
      <c r="A1024" t="s">
        <v>18</v>
      </c>
      <c r="B1024" t="s">
        <v>31</v>
      </c>
      <c r="D1024" t="s">
        <v>32</v>
      </c>
      <c r="H1024" s="14">
        <v>43963</v>
      </c>
      <c r="I1024">
        <v>20</v>
      </c>
      <c r="J1024" s="3">
        <v>1572866</v>
      </c>
      <c r="K1024">
        <v>828</v>
      </c>
      <c r="L1024">
        <v>81</v>
      </c>
      <c r="M1024">
        <v>14</v>
      </c>
      <c r="N1024">
        <v>2</v>
      </c>
    </row>
    <row r="1025" spans="1:14" x14ac:dyDescent="0.35">
      <c r="A1025" t="s">
        <v>18</v>
      </c>
      <c r="B1025" t="s">
        <v>31</v>
      </c>
      <c r="D1025" t="s">
        <v>32</v>
      </c>
      <c r="H1025" s="14">
        <v>43964</v>
      </c>
      <c r="I1025">
        <v>20</v>
      </c>
      <c r="J1025" s="3">
        <v>1572866</v>
      </c>
      <c r="K1025">
        <v>932</v>
      </c>
      <c r="L1025">
        <v>104</v>
      </c>
      <c r="M1025">
        <v>21</v>
      </c>
      <c r="N1025">
        <v>7</v>
      </c>
    </row>
    <row r="1026" spans="1:14" x14ac:dyDescent="0.35">
      <c r="A1026" t="s">
        <v>18</v>
      </c>
      <c r="B1026" t="s">
        <v>31</v>
      </c>
      <c r="D1026" t="s">
        <v>32</v>
      </c>
      <c r="H1026" s="14">
        <v>43965</v>
      </c>
      <c r="I1026">
        <v>20</v>
      </c>
      <c r="J1026" s="3">
        <v>1572866</v>
      </c>
      <c r="K1026">
        <v>1029</v>
      </c>
      <c r="L1026">
        <v>97</v>
      </c>
      <c r="M1026">
        <v>23</v>
      </c>
      <c r="N1026">
        <v>2</v>
      </c>
    </row>
    <row r="1027" spans="1:14" x14ac:dyDescent="0.35">
      <c r="A1027" t="s">
        <v>18</v>
      </c>
      <c r="B1027" t="s">
        <v>31</v>
      </c>
      <c r="D1027" t="s">
        <v>32</v>
      </c>
      <c r="H1027" s="14">
        <v>43966</v>
      </c>
      <c r="I1027">
        <v>20</v>
      </c>
      <c r="J1027" s="3">
        <v>1572866</v>
      </c>
      <c r="K1027">
        <v>1179</v>
      </c>
      <c r="L1027">
        <v>150</v>
      </c>
      <c r="M1027">
        <v>24</v>
      </c>
      <c r="N1027">
        <v>1</v>
      </c>
    </row>
    <row r="1028" spans="1:14" x14ac:dyDescent="0.35">
      <c r="A1028" t="s">
        <v>18</v>
      </c>
      <c r="B1028" t="s">
        <v>31</v>
      </c>
      <c r="D1028" t="s">
        <v>32</v>
      </c>
      <c r="H1028" s="14">
        <v>43967</v>
      </c>
      <c r="I1028">
        <v>20</v>
      </c>
      <c r="J1028" s="3">
        <v>1572866</v>
      </c>
      <c r="K1028">
        <v>1279</v>
      </c>
      <c r="L1028">
        <v>100</v>
      </c>
      <c r="M1028">
        <v>27</v>
      </c>
      <c r="N1028">
        <v>3</v>
      </c>
    </row>
    <row r="1029" spans="1:14" x14ac:dyDescent="0.35">
      <c r="A1029" t="s">
        <v>18</v>
      </c>
      <c r="B1029" t="s">
        <v>31</v>
      </c>
      <c r="D1029" t="s">
        <v>32</v>
      </c>
      <c r="H1029" s="14">
        <v>43968</v>
      </c>
      <c r="I1029">
        <v>21</v>
      </c>
      <c r="J1029" s="3">
        <v>1572866</v>
      </c>
      <c r="K1029">
        <v>1382</v>
      </c>
      <c r="L1029">
        <v>103</v>
      </c>
      <c r="M1029">
        <v>31</v>
      </c>
      <c r="N1029">
        <v>4</v>
      </c>
    </row>
    <row r="1030" spans="1:14" x14ac:dyDescent="0.35">
      <c r="A1030" t="s">
        <v>18</v>
      </c>
      <c r="B1030" t="s">
        <v>31</v>
      </c>
      <c r="D1030" t="s">
        <v>32</v>
      </c>
      <c r="H1030" s="14">
        <v>43969</v>
      </c>
      <c r="I1030">
        <v>21</v>
      </c>
      <c r="J1030" s="3">
        <v>1572866</v>
      </c>
      <c r="K1030">
        <v>1496</v>
      </c>
      <c r="L1030">
        <v>114</v>
      </c>
      <c r="M1030">
        <v>32</v>
      </c>
      <c r="N1030">
        <v>1</v>
      </c>
    </row>
    <row r="1031" spans="1:14" x14ac:dyDescent="0.35">
      <c r="A1031" t="s">
        <v>18</v>
      </c>
      <c r="B1031" t="s">
        <v>31</v>
      </c>
      <c r="D1031" t="s">
        <v>32</v>
      </c>
      <c r="H1031" s="14">
        <v>43970</v>
      </c>
      <c r="I1031">
        <v>21</v>
      </c>
      <c r="J1031" s="3">
        <v>1572866</v>
      </c>
      <c r="K1031">
        <v>1646</v>
      </c>
      <c r="L1031">
        <v>150</v>
      </c>
      <c r="M1031">
        <v>38</v>
      </c>
      <c r="N1031">
        <v>6</v>
      </c>
    </row>
    <row r="1032" spans="1:14" x14ac:dyDescent="0.35">
      <c r="A1032" t="s">
        <v>18</v>
      </c>
      <c r="B1032" t="s">
        <v>31</v>
      </c>
      <c r="D1032" t="s">
        <v>32</v>
      </c>
      <c r="H1032" s="14">
        <v>43971</v>
      </c>
      <c r="I1032">
        <v>21</v>
      </c>
      <c r="J1032" s="3">
        <v>1572866</v>
      </c>
      <c r="K1032">
        <v>1809</v>
      </c>
      <c r="L1032">
        <v>163</v>
      </c>
      <c r="M1032">
        <v>42</v>
      </c>
      <c r="N1032">
        <v>4</v>
      </c>
    </row>
    <row r="1033" spans="1:14" x14ac:dyDescent="0.35">
      <c r="A1033" t="s">
        <v>18</v>
      </c>
      <c r="B1033" t="s">
        <v>31</v>
      </c>
      <c r="D1033" t="s">
        <v>32</v>
      </c>
      <c r="H1033" s="14">
        <v>43972</v>
      </c>
      <c r="I1033">
        <v>21</v>
      </c>
      <c r="J1033" s="3">
        <v>1572866</v>
      </c>
      <c r="K1033">
        <v>1976</v>
      </c>
      <c r="L1033">
        <v>167</v>
      </c>
      <c r="M1033">
        <v>47</v>
      </c>
      <c r="N1033">
        <v>5</v>
      </c>
    </row>
    <row r="1034" spans="1:14" x14ac:dyDescent="0.35">
      <c r="A1034" t="s">
        <v>18</v>
      </c>
      <c r="B1034" t="s">
        <v>31</v>
      </c>
      <c r="D1034" t="s">
        <v>32</v>
      </c>
      <c r="H1034" s="14">
        <v>43973</v>
      </c>
      <c r="I1034">
        <v>21</v>
      </c>
      <c r="J1034" s="3">
        <v>1572866</v>
      </c>
      <c r="K1034">
        <v>2205</v>
      </c>
      <c r="L1034">
        <v>229</v>
      </c>
      <c r="M1034">
        <v>49</v>
      </c>
      <c r="N1034">
        <v>2</v>
      </c>
    </row>
    <row r="1035" spans="1:14" x14ac:dyDescent="0.35">
      <c r="A1035" t="s">
        <v>18</v>
      </c>
      <c r="B1035" t="s">
        <v>31</v>
      </c>
      <c r="D1035" t="s">
        <v>32</v>
      </c>
      <c r="H1035" s="14">
        <v>43974</v>
      </c>
      <c r="I1035">
        <v>21</v>
      </c>
      <c r="J1035" s="3">
        <v>1572866</v>
      </c>
      <c r="K1035">
        <v>2430</v>
      </c>
      <c r="L1035">
        <v>225</v>
      </c>
      <c r="M1035">
        <v>51</v>
      </c>
      <c r="N1035">
        <v>2</v>
      </c>
    </row>
    <row r="1036" spans="1:14" x14ac:dyDescent="0.35">
      <c r="A1036" t="s">
        <v>18</v>
      </c>
      <c r="B1036" t="s">
        <v>31</v>
      </c>
      <c r="D1036" t="s">
        <v>32</v>
      </c>
      <c r="H1036" s="14">
        <v>43975</v>
      </c>
      <c r="I1036">
        <v>22</v>
      </c>
      <c r="J1036" s="3">
        <v>1572866</v>
      </c>
      <c r="K1036">
        <v>2591</v>
      </c>
      <c r="L1036">
        <v>161</v>
      </c>
      <c r="M1036">
        <v>52</v>
      </c>
      <c r="N1036">
        <v>1</v>
      </c>
    </row>
    <row r="1037" spans="1:14" x14ac:dyDescent="0.35">
      <c r="A1037" t="s">
        <v>18</v>
      </c>
      <c r="B1037" t="s">
        <v>31</v>
      </c>
      <c r="D1037" t="s">
        <v>32</v>
      </c>
      <c r="H1037" s="14">
        <v>43976</v>
      </c>
      <c r="I1037">
        <v>22</v>
      </c>
      <c r="J1037" s="3">
        <v>1572866</v>
      </c>
      <c r="K1037">
        <v>2696</v>
      </c>
      <c r="L1037">
        <v>105</v>
      </c>
      <c r="M1037">
        <v>58</v>
      </c>
      <c r="N1037">
        <v>6</v>
      </c>
    </row>
    <row r="1038" spans="1:14" x14ac:dyDescent="0.35">
      <c r="A1038" t="s">
        <v>18</v>
      </c>
      <c r="B1038" t="s">
        <v>31</v>
      </c>
      <c r="D1038" t="s">
        <v>32</v>
      </c>
      <c r="H1038" s="14">
        <v>43977</v>
      </c>
      <c r="I1038">
        <v>22</v>
      </c>
      <c r="J1038" s="3">
        <v>1572866</v>
      </c>
      <c r="K1038">
        <v>2858</v>
      </c>
      <c r="L1038">
        <v>162</v>
      </c>
      <c r="M1038">
        <v>64</v>
      </c>
      <c r="N1038">
        <v>6</v>
      </c>
    </row>
    <row r="1039" spans="1:14" x14ac:dyDescent="0.35">
      <c r="A1039" t="s">
        <v>18</v>
      </c>
      <c r="B1039" t="s">
        <v>31</v>
      </c>
      <c r="D1039" t="s">
        <v>32</v>
      </c>
      <c r="H1039" s="14">
        <v>43978</v>
      </c>
      <c r="I1039">
        <v>22</v>
      </c>
      <c r="J1039" s="3">
        <v>1572866</v>
      </c>
      <c r="K1039">
        <v>3023</v>
      </c>
      <c r="L1039">
        <v>165</v>
      </c>
      <c r="M1039">
        <v>65</v>
      </c>
      <c r="N1039">
        <v>1</v>
      </c>
    </row>
    <row r="1040" spans="1:14" x14ac:dyDescent="0.35">
      <c r="A1040" t="s">
        <v>18</v>
      </c>
      <c r="B1040" t="s">
        <v>31</v>
      </c>
      <c r="D1040" t="s">
        <v>32</v>
      </c>
      <c r="H1040" s="14">
        <v>43979</v>
      </c>
      <c r="I1040">
        <v>22</v>
      </c>
      <c r="J1040" s="3">
        <v>1572866</v>
      </c>
      <c r="K1040">
        <v>3277</v>
      </c>
      <c r="L1040">
        <v>254</v>
      </c>
      <c r="M1040">
        <v>68</v>
      </c>
      <c r="N1040">
        <v>3</v>
      </c>
    </row>
    <row r="1041" spans="1:14" x14ac:dyDescent="0.35">
      <c r="A1041" t="s">
        <v>18</v>
      </c>
      <c r="B1041" t="s">
        <v>31</v>
      </c>
      <c r="D1041" t="s">
        <v>32</v>
      </c>
      <c r="H1041" s="14">
        <v>43980</v>
      </c>
      <c r="I1041">
        <v>22</v>
      </c>
      <c r="J1041" s="3">
        <v>1572866</v>
      </c>
      <c r="K1041">
        <v>3611</v>
      </c>
      <c r="L1041">
        <v>334</v>
      </c>
      <c r="M1041">
        <v>70</v>
      </c>
      <c r="N1041">
        <v>2</v>
      </c>
    </row>
    <row r="1042" spans="1:14" x14ac:dyDescent="0.35">
      <c r="A1042" t="s">
        <v>18</v>
      </c>
      <c r="B1042" t="s">
        <v>31</v>
      </c>
      <c r="D1042" t="s">
        <v>32</v>
      </c>
      <c r="H1042" s="14">
        <v>43981</v>
      </c>
      <c r="I1042">
        <v>22</v>
      </c>
      <c r="J1042" s="3">
        <v>1572866</v>
      </c>
      <c r="K1042">
        <v>3981</v>
      </c>
      <c r="L1042">
        <v>370</v>
      </c>
      <c r="M1042">
        <v>71</v>
      </c>
      <c r="N1042">
        <v>1</v>
      </c>
    </row>
    <row r="1043" spans="1:14" x14ac:dyDescent="0.35">
      <c r="A1043" t="s">
        <v>18</v>
      </c>
      <c r="B1043" t="s">
        <v>31</v>
      </c>
      <c r="D1043" t="s">
        <v>32</v>
      </c>
      <c r="H1043" s="14">
        <v>43982</v>
      </c>
      <c r="I1043">
        <v>23</v>
      </c>
      <c r="J1043" s="3">
        <v>1572866</v>
      </c>
      <c r="K1043">
        <v>4176</v>
      </c>
      <c r="L1043">
        <v>195</v>
      </c>
      <c r="M1043">
        <v>73</v>
      </c>
      <c r="N1043">
        <v>2</v>
      </c>
    </row>
    <row r="1044" spans="1:14" x14ac:dyDescent="0.35">
      <c r="A1044" t="s">
        <v>18</v>
      </c>
      <c r="B1044" t="s">
        <v>31</v>
      </c>
      <c r="D1044" t="s">
        <v>32</v>
      </c>
      <c r="H1044" s="14">
        <v>43983</v>
      </c>
      <c r="I1044">
        <v>23</v>
      </c>
      <c r="J1044" s="3">
        <v>1572866</v>
      </c>
      <c r="K1044">
        <v>4345</v>
      </c>
      <c r="L1044">
        <v>169</v>
      </c>
      <c r="M1044">
        <v>76</v>
      </c>
      <c r="N1044">
        <v>3</v>
      </c>
    </row>
    <row r="1045" spans="1:14" x14ac:dyDescent="0.35">
      <c r="A1045" t="s">
        <v>18</v>
      </c>
      <c r="B1045" t="s">
        <v>31</v>
      </c>
      <c r="D1045" t="s">
        <v>32</v>
      </c>
      <c r="H1045" s="14">
        <v>43984</v>
      </c>
      <c r="I1045">
        <v>23</v>
      </c>
      <c r="J1045" s="3">
        <v>1572866</v>
      </c>
      <c r="K1045">
        <v>4483</v>
      </c>
      <c r="L1045">
        <v>138</v>
      </c>
      <c r="M1045">
        <v>79</v>
      </c>
      <c r="N1045">
        <v>3</v>
      </c>
    </row>
    <row r="1046" spans="1:14" x14ac:dyDescent="0.35">
      <c r="A1046" t="s">
        <v>18</v>
      </c>
      <c r="B1046" t="s">
        <v>31</v>
      </c>
      <c r="D1046" t="s">
        <v>32</v>
      </c>
      <c r="H1046" s="14">
        <v>43985</v>
      </c>
      <c r="I1046">
        <v>23</v>
      </c>
      <c r="J1046" s="3">
        <v>1572866</v>
      </c>
      <c r="K1046">
        <v>4698</v>
      </c>
      <c r="L1046">
        <v>215</v>
      </c>
      <c r="M1046">
        <v>82</v>
      </c>
      <c r="N1046">
        <v>3</v>
      </c>
    </row>
    <row r="1047" spans="1:14" x14ac:dyDescent="0.35">
      <c r="A1047" t="s">
        <v>18</v>
      </c>
      <c r="B1047" t="s">
        <v>31</v>
      </c>
      <c r="D1047" t="s">
        <v>32</v>
      </c>
      <c r="H1047" s="14">
        <v>43986</v>
      </c>
      <c r="I1047">
        <v>23</v>
      </c>
      <c r="J1047" s="3">
        <v>1572866</v>
      </c>
      <c r="K1047">
        <v>4881</v>
      </c>
      <c r="L1047">
        <v>183</v>
      </c>
      <c r="M1047">
        <v>87</v>
      </c>
      <c r="N1047">
        <v>5</v>
      </c>
    </row>
    <row r="1048" spans="1:14" x14ac:dyDescent="0.35">
      <c r="A1048" t="s">
        <v>18</v>
      </c>
      <c r="B1048" t="s">
        <v>31</v>
      </c>
      <c r="D1048" t="s">
        <v>32</v>
      </c>
      <c r="H1048" s="14">
        <v>43987</v>
      </c>
      <c r="I1048">
        <v>23</v>
      </c>
      <c r="J1048" s="3">
        <v>1572866</v>
      </c>
      <c r="K1048">
        <v>5182</v>
      </c>
      <c r="L1048">
        <v>301</v>
      </c>
      <c r="M1048">
        <v>89</v>
      </c>
      <c r="N1048">
        <v>2</v>
      </c>
    </row>
    <row r="1049" spans="1:14" x14ac:dyDescent="0.35">
      <c r="A1049" t="s">
        <v>18</v>
      </c>
      <c r="B1049" t="s">
        <v>31</v>
      </c>
      <c r="D1049" t="s">
        <v>32</v>
      </c>
      <c r="H1049" s="14">
        <v>43988</v>
      </c>
      <c r="I1049">
        <v>23</v>
      </c>
      <c r="J1049" s="3">
        <v>1572866</v>
      </c>
      <c r="K1049">
        <v>5505</v>
      </c>
      <c r="L1049">
        <v>323</v>
      </c>
      <c r="M1049">
        <v>96</v>
      </c>
      <c r="N1049">
        <v>7</v>
      </c>
    </row>
    <row r="1050" spans="1:14" x14ac:dyDescent="0.35">
      <c r="A1050" t="s">
        <v>18</v>
      </c>
      <c r="B1050" t="s">
        <v>31</v>
      </c>
      <c r="D1050" t="s">
        <v>32</v>
      </c>
      <c r="H1050" s="14">
        <v>43989</v>
      </c>
      <c r="I1050">
        <v>24</v>
      </c>
      <c r="J1050" s="3">
        <v>1572866</v>
      </c>
      <c r="K1050">
        <v>5644</v>
      </c>
      <c r="L1050">
        <v>139</v>
      </c>
      <c r="M1050">
        <v>99</v>
      </c>
      <c r="N1050">
        <v>3</v>
      </c>
    </row>
    <row r="1051" spans="1:14" x14ac:dyDescent="0.35">
      <c r="A1051" t="s">
        <v>18</v>
      </c>
      <c r="B1051" t="s">
        <v>31</v>
      </c>
      <c r="D1051" t="s">
        <v>32</v>
      </c>
      <c r="H1051" s="14">
        <v>43990</v>
      </c>
      <c r="I1051">
        <v>24</v>
      </c>
      <c r="J1051" s="3">
        <v>1572866</v>
      </c>
      <c r="K1051">
        <v>5807</v>
      </c>
      <c r="L1051">
        <v>163</v>
      </c>
      <c r="M1051">
        <v>108</v>
      </c>
      <c r="N1051">
        <v>9</v>
      </c>
    </row>
    <row r="1052" spans="1:14" x14ac:dyDescent="0.35">
      <c r="A1052" t="s">
        <v>18</v>
      </c>
      <c r="B1052" t="s">
        <v>31</v>
      </c>
      <c r="D1052" t="s">
        <v>32</v>
      </c>
      <c r="H1052" s="14">
        <v>43991</v>
      </c>
      <c r="I1052">
        <v>24</v>
      </c>
      <c r="J1052" s="3">
        <v>1572866</v>
      </c>
      <c r="K1052">
        <v>6052</v>
      </c>
      <c r="L1052">
        <v>245</v>
      </c>
      <c r="M1052">
        <v>114</v>
      </c>
      <c r="N1052">
        <v>6</v>
      </c>
    </row>
    <row r="1053" spans="1:14" x14ac:dyDescent="0.35">
      <c r="A1053" t="s">
        <v>18</v>
      </c>
      <c r="B1053" t="s">
        <v>31</v>
      </c>
      <c r="D1053" t="s">
        <v>32</v>
      </c>
      <c r="H1053" s="14">
        <v>43992</v>
      </c>
      <c r="I1053">
        <v>24</v>
      </c>
      <c r="J1053" s="3">
        <v>1572866</v>
      </c>
      <c r="K1053">
        <v>6257</v>
      </c>
      <c r="L1053">
        <v>205</v>
      </c>
      <c r="M1053">
        <v>120</v>
      </c>
      <c r="N1053">
        <v>6</v>
      </c>
    </row>
    <row r="1054" spans="1:14" x14ac:dyDescent="0.35">
      <c r="A1054" t="s">
        <v>18</v>
      </c>
      <c r="B1054" t="s">
        <v>31</v>
      </c>
      <c r="D1054" t="s">
        <v>32</v>
      </c>
      <c r="H1054" s="14">
        <v>43993</v>
      </c>
      <c r="I1054">
        <v>24</v>
      </c>
      <c r="J1054" s="3">
        <v>1572866</v>
      </c>
      <c r="K1054">
        <v>6529</v>
      </c>
      <c r="L1054">
        <v>272</v>
      </c>
      <c r="M1054">
        <v>124</v>
      </c>
      <c r="N1054">
        <v>4</v>
      </c>
    </row>
    <row r="1055" spans="1:14" x14ac:dyDescent="0.35">
      <c r="A1055" t="s">
        <v>18</v>
      </c>
      <c r="B1055" t="s">
        <v>31</v>
      </c>
      <c r="D1055" t="s">
        <v>32</v>
      </c>
      <c r="H1055" s="14">
        <v>43994</v>
      </c>
      <c r="I1055">
        <v>24</v>
      </c>
      <c r="J1055" s="3">
        <v>1572866</v>
      </c>
      <c r="K1055">
        <v>6744</v>
      </c>
      <c r="L1055">
        <v>215</v>
      </c>
      <c r="M1055">
        <v>128</v>
      </c>
      <c r="N1055">
        <v>4</v>
      </c>
    </row>
    <row r="1056" spans="1:14" x14ac:dyDescent="0.35">
      <c r="A1056" t="s">
        <v>18</v>
      </c>
      <c r="B1056" t="s">
        <v>31</v>
      </c>
      <c r="D1056" t="s">
        <v>32</v>
      </c>
      <c r="H1056" s="14">
        <v>43995</v>
      </c>
      <c r="I1056">
        <v>24</v>
      </c>
      <c r="J1056" s="3">
        <v>1572866</v>
      </c>
      <c r="K1056">
        <v>6931</v>
      </c>
      <c r="L1056">
        <v>187</v>
      </c>
      <c r="M1056">
        <v>130</v>
      </c>
      <c r="N1056">
        <v>2</v>
      </c>
    </row>
    <row r="1057" spans="1:14" x14ac:dyDescent="0.35">
      <c r="A1057" t="s">
        <v>18</v>
      </c>
      <c r="B1057" t="s">
        <v>31</v>
      </c>
      <c r="D1057" t="s">
        <v>32</v>
      </c>
      <c r="H1057" s="14">
        <v>43996</v>
      </c>
      <c r="I1057">
        <v>25</v>
      </c>
      <c r="J1057" s="3">
        <v>1572866</v>
      </c>
      <c r="K1057">
        <v>6972</v>
      </c>
      <c r="L1057">
        <v>41</v>
      </c>
      <c r="M1057">
        <v>132</v>
      </c>
      <c r="N1057">
        <v>2</v>
      </c>
    </row>
    <row r="1058" spans="1:14" x14ac:dyDescent="0.35">
      <c r="A1058" t="s">
        <v>18</v>
      </c>
      <c r="B1058" t="s">
        <v>31</v>
      </c>
      <c r="D1058" t="s">
        <v>32</v>
      </c>
      <c r="H1058" s="14">
        <v>43997</v>
      </c>
      <c r="I1058">
        <v>25</v>
      </c>
      <c r="J1058" s="3">
        <v>1572866</v>
      </c>
      <c r="K1058">
        <v>7137</v>
      </c>
      <c r="L1058">
        <v>165</v>
      </c>
      <c r="M1058">
        <v>136</v>
      </c>
      <c r="N1058">
        <v>4</v>
      </c>
    </row>
    <row r="1059" spans="1:14" x14ac:dyDescent="0.35">
      <c r="A1059" t="s">
        <v>18</v>
      </c>
      <c r="B1059" t="s">
        <v>31</v>
      </c>
      <c r="D1059" t="s">
        <v>32</v>
      </c>
      <c r="H1059" s="14">
        <v>43998</v>
      </c>
      <c r="I1059">
        <v>25</v>
      </c>
      <c r="J1059" s="3">
        <v>1572866</v>
      </c>
      <c r="K1059">
        <v>7309</v>
      </c>
      <c r="L1059">
        <v>172</v>
      </c>
      <c r="M1059">
        <v>140</v>
      </c>
      <c r="N1059">
        <v>4</v>
      </c>
    </row>
    <row r="1060" spans="1:14" x14ac:dyDescent="0.35">
      <c r="A1060" t="s">
        <v>18</v>
      </c>
      <c r="B1060" t="s">
        <v>31</v>
      </c>
      <c r="D1060" t="s">
        <v>32</v>
      </c>
      <c r="H1060" s="14">
        <v>43999</v>
      </c>
      <c r="I1060">
        <v>25</v>
      </c>
      <c r="J1060" s="3">
        <v>1572866</v>
      </c>
      <c r="K1060">
        <v>7573</v>
      </c>
      <c r="L1060">
        <v>264</v>
      </c>
      <c r="M1060">
        <v>149</v>
      </c>
      <c r="N1060">
        <v>9</v>
      </c>
    </row>
    <row r="1061" spans="1:14" x14ac:dyDescent="0.35">
      <c r="A1061" t="s">
        <v>18</v>
      </c>
      <c r="B1061" t="s">
        <v>31</v>
      </c>
      <c r="D1061" t="s">
        <v>32</v>
      </c>
      <c r="H1061" s="14">
        <v>44000</v>
      </c>
      <c r="I1061">
        <v>25</v>
      </c>
      <c r="J1061" s="3">
        <v>1572866</v>
      </c>
      <c r="K1061">
        <v>7774</v>
      </c>
      <c r="L1061">
        <v>201</v>
      </c>
      <c r="M1061">
        <v>152</v>
      </c>
      <c r="N1061">
        <v>3</v>
      </c>
    </row>
    <row r="1062" spans="1:14" x14ac:dyDescent="0.35">
      <c r="A1062" t="s">
        <v>18</v>
      </c>
      <c r="B1062" t="s">
        <v>31</v>
      </c>
      <c r="D1062" t="s">
        <v>32</v>
      </c>
      <c r="H1062" s="14">
        <v>44001</v>
      </c>
      <c r="I1062">
        <v>25</v>
      </c>
      <c r="J1062" s="3">
        <v>1572866</v>
      </c>
      <c r="K1062">
        <v>7956</v>
      </c>
      <c r="L1062">
        <v>182</v>
      </c>
      <c r="M1062">
        <v>159</v>
      </c>
      <c r="N1062">
        <v>7</v>
      </c>
    </row>
    <row r="1063" spans="1:14" x14ac:dyDescent="0.35">
      <c r="A1063" t="s">
        <v>18</v>
      </c>
      <c r="B1063" t="s">
        <v>31</v>
      </c>
      <c r="D1063" t="s">
        <v>32</v>
      </c>
      <c r="H1063" s="14">
        <v>44002</v>
      </c>
      <c r="I1063">
        <v>25</v>
      </c>
      <c r="J1063" s="3">
        <v>1572866</v>
      </c>
      <c r="K1063">
        <v>8203</v>
      </c>
      <c r="L1063">
        <v>247</v>
      </c>
      <c r="M1063">
        <v>167</v>
      </c>
      <c r="N1063">
        <v>8</v>
      </c>
    </row>
    <row r="1064" spans="1:14" x14ac:dyDescent="0.35">
      <c r="A1064" t="s">
        <v>18</v>
      </c>
      <c r="B1064" t="s">
        <v>31</v>
      </c>
      <c r="D1064" t="s">
        <v>32</v>
      </c>
      <c r="H1064" s="14">
        <v>44003</v>
      </c>
      <c r="I1064">
        <v>26</v>
      </c>
      <c r="J1064" s="3">
        <v>1572866</v>
      </c>
      <c r="K1064">
        <v>8354</v>
      </c>
      <c r="L1064">
        <v>151</v>
      </c>
      <c r="M1064">
        <v>175</v>
      </c>
      <c r="N1064">
        <v>8</v>
      </c>
    </row>
    <row r="1065" spans="1:14" x14ac:dyDescent="0.35">
      <c r="A1065" t="s">
        <v>18</v>
      </c>
      <c r="B1065" t="s">
        <v>31</v>
      </c>
      <c r="D1065" t="s">
        <v>32</v>
      </c>
      <c r="H1065" s="14">
        <v>44004</v>
      </c>
      <c r="I1065">
        <v>26</v>
      </c>
      <c r="J1065" s="3">
        <v>1572866</v>
      </c>
      <c r="K1065">
        <v>8477</v>
      </c>
      <c r="L1065">
        <v>123</v>
      </c>
      <c r="M1065">
        <v>178</v>
      </c>
      <c r="N1065">
        <v>3</v>
      </c>
    </row>
    <row r="1066" spans="1:14" x14ac:dyDescent="0.35">
      <c r="A1066" t="s">
        <v>18</v>
      </c>
      <c r="B1066" t="s">
        <v>31</v>
      </c>
      <c r="D1066" t="s">
        <v>32</v>
      </c>
      <c r="H1066" s="14">
        <v>44005</v>
      </c>
      <c r="I1066">
        <v>26</v>
      </c>
      <c r="J1066" s="3">
        <v>1572866</v>
      </c>
      <c r="K1066">
        <v>8766</v>
      </c>
      <c r="L1066">
        <v>289</v>
      </c>
      <c r="M1066">
        <v>179</v>
      </c>
      <c r="N1066">
        <v>1</v>
      </c>
    </row>
    <row r="1067" spans="1:14" x14ac:dyDescent="0.35">
      <c r="A1067" t="s">
        <v>18</v>
      </c>
      <c r="B1067" t="s">
        <v>31</v>
      </c>
      <c r="D1067" t="s">
        <v>32</v>
      </c>
      <c r="H1067" s="14">
        <v>44006</v>
      </c>
      <c r="I1067">
        <v>26</v>
      </c>
      <c r="J1067" s="3">
        <v>1572866</v>
      </c>
      <c r="K1067">
        <v>9098</v>
      </c>
      <c r="L1067">
        <v>332</v>
      </c>
      <c r="M1067">
        <v>181</v>
      </c>
      <c r="N1067">
        <v>2</v>
      </c>
    </row>
    <row r="1068" spans="1:14" x14ac:dyDescent="0.35">
      <c r="A1068" t="s">
        <v>18</v>
      </c>
      <c r="B1068" t="s">
        <v>31</v>
      </c>
      <c r="D1068" t="s">
        <v>32</v>
      </c>
      <c r="H1068" s="14">
        <v>44007</v>
      </c>
      <c r="I1068">
        <v>26</v>
      </c>
      <c r="J1068" s="3">
        <v>1572866</v>
      </c>
      <c r="K1068">
        <v>9425</v>
      </c>
      <c r="L1068">
        <v>327</v>
      </c>
      <c r="M1068">
        <v>183</v>
      </c>
      <c r="N1068">
        <v>2</v>
      </c>
    </row>
    <row r="1069" spans="1:14" x14ac:dyDescent="0.35">
      <c r="A1069" t="s">
        <v>18</v>
      </c>
      <c r="B1069" t="s">
        <v>31</v>
      </c>
      <c r="D1069" t="s">
        <v>32</v>
      </c>
      <c r="H1069" s="14">
        <v>44008</v>
      </c>
      <c r="I1069">
        <v>26</v>
      </c>
      <c r="J1069" s="3">
        <v>1572866</v>
      </c>
      <c r="K1069">
        <v>9681</v>
      </c>
      <c r="L1069">
        <v>256</v>
      </c>
      <c r="M1069">
        <v>186</v>
      </c>
      <c r="N1069">
        <v>3</v>
      </c>
    </row>
    <row r="1070" spans="1:14" x14ac:dyDescent="0.35">
      <c r="A1070" t="s">
        <v>18</v>
      </c>
      <c r="B1070" t="s">
        <v>31</v>
      </c>
      <c r="D1070" t="s">
        <v>32</v>
      </c>
      <c r="H1070" s="14">
        <v>44009</v>
      </c>
      <c r="I1070">
        <v>26</v>
      </c>
      <c r="J1070" s="3">
        <v>1572866</v>
      </c>
      <c r="K1070">
        <v>9966</v>
      </c>
      <c r="L1070">
        <v>285</v>
      </c>
      <c r="M1070">
        <v>191</v>
      </c>
      <c r="N1070">
        <v>5</v>
      </c>
    </row>
    <row r="1071" spans="1:14" x14ac:dyDescent="0.35">
      <c r="A1071" t="s">
        <v>18</v>
      </c>
      <c r="B1071" t="s">
        <v>31</v>
      </c>
      <c r="D1071" t="s">
        <v>32</v>
      </c>
      <c r="H1071" s="14">
        <v>44010</v>
      </c>
      <c r="I1071">
        <v>27</v>
      </c>
      <c r="J1071" s="3">
        <v>1572866</v>
      </c>
      <c r="K1071">
        <v>10228</v>
      </c>
      <c r="L1071">
        <v>262</v>
      </c>
      <c r="M1071">
        <v>192</v>
      </c>
      <c r="N1071">
        <v>1</v>
      </c>
    </row>
    <row r="1072" spans="1:14" x14ac:dyDescent="0.35">
      <c r="A1072" t="s">
        <v>18</v>
      </c>
      <c r="B1072" t="s">
        <v>31</v>
      </c>
      <c r="D1072" t="s">
        <v>32</v>
      </c>
      <c r="H1072" s="14">
        <v>44011</v>
      </c>
      <c r="I1072">
        <v>27</v>
      </c>
      <c r="J1072" s="3">
        <v>1572866</v>
      </c>
      <c r="K1072">
        <v>10359</v>
      </c>
      <c r="L1072">
        <v>131</v>
      </c>
      <c r="M1072">
        <v>195</v>
      </c>
      <c r="N1072">
        <v>3</v>
      </c>
    </row>
    <row r="1073" spans="1:14" x14ac:dyDescent="0.35">
      <c r="A1073" t="s">
        <v>18</v>
      </c>
      <c r="B1073" t="s">
        <v>31</v>
      </c>
      <c r="D1073" t="s">
        <v>32</v>
      </c>
      <c r="H1073" s="14">
        <v>44012</v>
      </c>
      <c r="I1073">
        <v>27</v>
      </c>
      <c r="J1073" s="3">
        <v>1572866</v>
      </c>
      <c r="K1073">
        <v>10764</v>
      </c>
      <c r="L1073">
        <v>405</v>
      </c>
      <c r="M1073">
        <v>200</v>
      </c>
      <c r="N1073">
        <v>5</v>
      </c>
    </row>
    <row r="1074" spans="1:14" x14ac:dyDescent="0.35">
      <c r="A1074" t="s">
        <v>18</v>
      </c>
      <c r="B1074" t="s">
        <v>31</v>
      </c>
      <c r="D1074" t="s">
        <v>32</v>
      </c>
      <c r="H1074" s="14">
        <v>44013</v>
      </c>
      <c r="I1074">
        <v>27</v>
      </c>
      <c r="J1074" s="3">
        <v>1572866</v>
      </c>
      <c r="K1074">
        <v>11222</v>
      </c>
      <c r="L1074">
        <v>458</v>
      </c>
      <c r="M1074">
        <v>204</v>
      </c>
      <c r="N1074">
        <v>4</v>
      </c>
    </row>
    <row r="1075" spans="1:14" x14ac:dyDescent="0.35">
      <c r="A1075" t="s">
        <v>18</v>
      </c>
      <c r="B1075" t="s">
        <v>31</v>
      </c>
      <c r="D1075" t="s">
        <v>32</v>
      </c>
      <c r="H1075" s="14">
        <v>44014</v>
      </c>
      <c r="I1075">
        <v>27</v>
      </c>
      <c r="J1075" s="3">
        <v>1572866</v>
      </c>
      <c r="K1075">
        <v>11454</v>
      </c>
      <c r="L1075">
        <v>232</v>
      </c>
      <c r="M1075">
        <v>209</v>
      </c>
      <c r="N1075">
        <v>5</v>
      </c>
    </row>
    <row r="1076" spans="1:14" x14ac:dyDescent="0.35">
      <c r="A1076" t="s">
        <v>18</v>
      </c>
      <c r="B1076" t="s">
        <v>31</v>
      </c>
      <c r="D1076" t="s">
        <v>32</v>
      </c>
      <c r="H1076" s="14">
        <v>44015</v>
      </c>
      <c r="I1076">
        <v>27</v>
      </c>
      <c r="J1076" s="3">
        <v>1572866</v>
      </c>
      <c r="K1076">
        <v>11736</v>
      </c>
      <c r="L1076">
        <v>282</v>
      </c>
      <c r="M1076">
        <v>211</v>
      </c>
      <c r="N1076">
        <v>2</v>
      </c>
    </row>
    <row r="1077" spans="1:14" x14ac:dyDescent="0.35">
      <c r="A1077" t="s">
        <v>18</v>
      </c>
      <c r="B1077" t="s">
        <v>31</v>
      </c>
      <c r="D1077" t="s">
        <v>32</v>
      </c>
      <c r="H1077" s="14">
        <v>44016</v>
      </c>
      <c r="I1077">
        <v>27</v>
      </c>
      <c r="J1077" s="3">
        <v>1572866</v>
      </c>
      <c r="K1077">
        <v>12282</v>
      </c>
      <c r="L1077">
        <v>546</v>
      </c>
      <c r="M1077">
        <v>215</v>
      </c>
      <c r="N1077">
        <v>4</v>
      </c>
    </row>
    <row r="1078" spans="1:14" x14ac:dyDescent="0.35">
      <c r="A1078" t="s">
        <v>18</v>
      </c>
      <c r="B1078" t="s">
        <v>31</v>
      </c>
      <c r="D1078" t="s">
        <v>32</v>
      </c>
      <c r="H1078" s="14">
        <v>44017</v>
      </c>
      <c r="I1078">
        <v>28</v>
      </c>
      <c r="J1078" s="3">
        <v>1572866</v>
      </c>
      <c r="K1078">
        <v>12475</v>
      </c>
      <c r="L1078">
        <v>193</v>
      </c>
      <c r="M1078">
        <v>220</v>
      </c>
      <c r="N1078">
        <v>5</v>
      </c>
    </row>
    <row r="1079" spans="1:14" x14ac:dyDescent="0.35">
      <c r="A1079" t="s">
        <v>18</v>
      </c>
      <c r="B1079" t="s">
        <v>31</v>
      </c>
      <c r="D1079" t="s">
        <v>32</v>
      </c>
      <c r="H1079" s="14">
        <v>44018</v>
      </c>
      <c r="I1079">
        <v>28</v>
      </c>
      <c r="J1079" s="3">
        <v>1572866</v>
      </c>
      <c r="K1079">
        <v>12640</v>
      </c>
      <c r="L1079">
        <v>165</v>
      </c>
      <c r="M1079">
        <v>224</v>
      </c>
      <c r="N1079">
        <v>4</v>
      </c>
    </row>
    <row r="1080" spans="1:14" x14ac:dyDescent="0.35">
      <c r="A1080" t="s">
        <v>18</v>
      </c>
      <c r="B1080" t="s">
        <v>31</v>
      </c>
      <c r="D1080" t="s">
        <v>32</v>
      </c>
      <c r="H1080" s="14">
        <v>44019</v>
      </c>
      <c r="I1080">
        <v>28</v>
      </c>
      <c r="J1080" s="3">
        <v>1572866</v>
      </c>
      <c r="K1080">
        <v>13004</v>
      </c>
      <c r="L1080">
        <v>364</v>
      </c>
      <c r="M1080">
        <v>228</v>
      </c>
      <c r="N1080">
        <v>4</v>
      </c>
    </row>
    <row r="1081" spans="1:14" x14ac:dyDescent="0.35">
      <c r="A1081" t="s">
        <v>18</v>
      </c>
      <c r="B1081" t="s">
        <v>31</v>
      </c>
      <c r="D1081" t="s">
        <v>32</v>
      </c>
      <c r="H1081" s="14">
        <v>44020</v>
      </c>
      <c r="I1081">
        <v>28</v>
      </c>
      <c r="J1081" s="3">
        <v>1572866</v>
      </c>
      <c r="K1081">
        <v>13440</v>
      </c>
      <c r="L1081">
        <v>436</v>
      </c>
      <c r="M1081">
        <v>233</v>
      </c>
      <c r="N1081">
        <v>5</v>
      </c>
    </row>
    <row r="1082" spans="1:14" x14ac:dyDescent="0.35">
      <c r="A1082" t="s">
        <v>33</v>
      </c>
      <c r="B1082" t="s">
        <v>34</v>
      </c>
      <c r="D1082" t="s">
        <v>35</v>
      </c>
      <c r="H1082" s="14">
        <v>43886</v>
      </c>
      <c r="I1082">
        <v>9</v>
      </c>
      <c r="J1082" s="3">
        <v>7075181</v>
      </c>
      <c r="K1082">
        <v>0</v>
      </c>
      <c r="L1082">
        <v>0</v>
      </c>
      <c r="M1082">
        <v>0</v>
      </c>
      <c r="N1082">
        <v>0</v>
      </c>
    </row>
    <row r="1083" spans="1:14" x14ac:dyDescent="0.35">
      <c r="A1083" t="s">
        <v>33</v>
      </c>
      <c r="B1083" t="s">
        <v>34</v>
      </c>
      <c r="D1083" t="s">
        <v>35</v>
      </c>
      <c r="H1083" s="14">
        <v>43887</v>
      </c>
      <c r="I1083">
        <v>9</v>
      </c>
      <c r="J1083" s="3">
        <v>7075181</v>
      </c>
      <c r="K1083">
        <v>0</v>
      </c>
      <c r="L1083">
        <v>0</v>
      </c>
      <c r="M1083">
        <v>0</v>
      </c>
      <c r="N1083">
        <v>0</v>
      </c>
    </row>
    <row r="1084" spans="1:14" x14ac:dyDescent="0.35">
      <c r="A1084" t="s">
        <v>33</v>
      </c>
      <c r="B1084" t="s">
        <v>34</v>
      </c>
      <c r="D1084" t="s">
        <v>35</v>
      </c>
      <c r="H1084" s="14">
        <v>43888</v>
      </c>
      <c r="I1084">
        <v>9</v>
      </c>
      <c r="J1084" s="3">
        <v>7075181</v>
      </c>
      <c r="K1084">
        <v>0</v>
      </c>
      <c r="L1084">
        <v>0</v>
      </c>
      <c r="M1084">
        <v>0</v>
      </c>
      <c r="N1084">
        <v>0</v>
      </c>
    </row>
    <row r="1085" spans="1:14" x14ac:dyDescent="0.35">
      <c r="A1085" t="s">
        <v>33</v>
      </c>
      <c r="B1085" t="s">
        <v>34</v>
      </c>
      <c r="D1085" t="s">
        <v>35</v>
      </c>
      <c r="H1085" s="14">
        <v>43889</v>
      </c>
      <c r="I1085">
        <v>9</v>
      </c>
      <c r="J1085" s="3">
        <v>7075181</v>
      </c>
      <c r="K1085">
        <v>0</v>
      </c>
      <c r="L1085">
        <v>0</v>
      </c>
      <c r="M1085">
        <v>0</v>
      </c>
      <c r="N1085">
        <v>0</v>
      </c>
    </row>
    <row r="1086" spans="1:14" x14ac:dyDescent="0.35">
      <c r="A1086" t="s">
        <v>33</v>
      </c>
      <c r="B1086" t="s">
        <v>34</v>
      </c>
      <c r="D1086" t="s">
        <v>35</v>
      </c>
      <c r="H1086" s="14">
        <v>43890</v>
      </c>
      <c r="I1086">
        <v>9</v>
      </c>
      <c r="J1086" s="3">
        <v>7075181</v>
      </c>
      <c r="K1086">
        <v>0</v>
      </c>
      <c r="L1086">
        <v>0</v>
      </c>
      <c r="M1086">
        <v>0</v>
      </c>
      <c r="N1086">
        <v>0</v>
      </c>
    </row>
    <row r="1087" spans="1:14" x14ac:dyDescent="0.35">
      <c r="A1087" t="s">
        <v>33</v>
      </c>
      <c r="B1087" t="s">
        <v>34</v>
      </c>
      <c r="D1087" t="s">
        <v>35</v>
      </c>
      <c r="H1087" s="14">
        <v>43891</v>
      </c>
      <c r="I1087">
        <v>10</v>
      </c>
      <c r="J1087" s="3">
        <v>7075181</v>
      </c>
      <c r="K1087">
        <v>0</v>
      </c>
      <c r="L1087">
        <v>0</v>
      </c>
      <c r="M1087">
        <v>0</v>
      </c>
      <c r="N1087">
        <v>0</v>
      </c>
    </row>
    <row r="1088" spans="1:14" x14ac:dyDescent="0.35">
      <c r="A1088" t="s">
        <v>33</v>
      </c>
      <c r="B1088" t="s">
        <v>34</v>
      </c>
      <c r="D1088" t="s">
        <v>35</v>
      </c>
      <c r="H1088" s="14">
        <v>43892</v>
      </c>
      <c r="I1088">
        <v>10</v>
      </c>
      <c r="J1088" s="3">
        <v>7075181</v>
      </c>
      <c r="K1088">
        <v>0</v>
      </c>
      <c r="L1088">
        <v>0</v>
      </c>
      <c r="M1088">
        <v>0</v>
      </c>
      <c r="N1088">
        <v>0</v>
      </c>
    </row>
    <row r="1089" spans="1:14" x14ac:dyDescent="0.35">
      <c r="A1089" t="s">
        <v>33</v>
      </c>
      <c r="B1089" t="s">
        <v>34</v>
      </c>
      <c r="D1089" t="s">
        <v>35</v>
      </c>
      <c r="H1089" s="14">
        <v>43893</v>
      </c>
      <c r="I1089">
        <v>10</v>
      </c>
      <c r="J1089" s="3">
        <v>7075181</v>
      </c>
      <c r="K1089">
        <v>0</v>
      </c>
      <c r="L1089">
        <v>0</v>
      </c>
      <c r="M1089">
        <v>0</v>
      </c>
      <c r="N1089">
        <v>0</v>
      </c>
    </row>
    <row r="1090" spans="1:14" x14ac:dyDescent="0.35">
      <c r="A1090" t="s">
        <v>33</v>
      </c>
      <c r="B1090" t="s">
        <v>34</v>
      </c>
      <c r="D1090" t="s">
        <v>35</v>
      </c>
      <c r="H1090" s="14">
        <v>43894</v>
      </c>
      <c r="I1090">
        <v>10</v>
      </c>
      <c r="J1090" s="3">
        <v>7075181</v>
      </c>
      <c r="K1090">
        <v>0</v>
      </c>
      <c r="L1090">
        <v>0</v>
      </c>
      <c r="M1090">
        <v>0</v>
      </c>
      <c r="N1090">
        <v>0</v>
      </c>
    </row>
    <row r="1091" spans="1:14" x14ac:dyDescent="0.35">
      <c r="A1091" t="s">
        <v>33</v>
      </c>
      <c r="B1091" t="s">
        <v>34</v>
      </c>
      <c r="D1091" t="s">
        <v>35</v>
      </c>
      <c r="H1091" s="14">
        <v>43895</v>
      </c>
      <c r="I1091">
        <v>10</v>
      </c>
      <c r="J1091" s="3">
        <v>7075181</v>
      </c>
      <c r="K1091">
        <v>0</v>
      </c>
      <c r="L1091">
        <v>0</v>
      </c>
      <c r="M1091">
        <v>0</v>
      </c>
      <c r="N1091">
        <v>0</v>
      </c>
    </row>
    <row r="1092" spans="1:14" x14ac:dyDescent="0.35">
      <c r="A1092" t="s">
        <v>33</v>
      </c>
      <c r="B1092" t="s">
        <v>34</v>
      </c>
      <c r="D1092" t="s">
        <v>35</v>
      </c>
      <c r="H1092" s="14">
        <v>43896</v>
      </c>
      <c r="I1092">
        <v>10</v>
      </c>
      <c r="J1092" s="3">
        <v>7075181</v>
      </c>
      <c r="K1092">
        <v>0</v>
      </c>
      <c r="L1092">
        <v>0</v>
      </c>
      <c r="M1092">
        <v>0</v>
      </c>
      <c r="N1092">
        <v>0</v>
      </c>
    </row>
    <row r="1093" spans="1:14" x14ac:dyDescent="0.35">
      <c r="A1093" t="s">
        <v>33</v>
      </c>
      <c r="B1093" t="s">
        <v>34</v>
      </c>
      <c r="D1093" t="s">
        <v>35</v>
      </c>
      <c r="H1093" s="14">
        <v>43897</v>
      </c>
      <c r="I1093">
        <v>10</v>
      </c>
      <c r="J1093" s="3">
        <v>7075181</v>
      </c>
      <c r="K1093">
        <v>0</v>
      </c>
      <c r="L1093">
        <v>0</v>
      </c>
      <c r="M1093">
        <v>0</v>
      </c>
      <c r="N1093">
        <v>0</v>
      </c>
    </row>
    <row r="1094" spans="1:14" x14ac:dyDescent="0.35">
      <c r="A1094" t="s">
        <v>33</v>
      </c>
      <c r="B1094" t="s">
        <v>34</v>
      </c>
      <c r="D1094" t="s">
        <v>35</v>
      </c>
      <c r="H1094" s="14">
        <v>43898</v>
      </c>
      <c r="I1094">
        <v>11</v>
      </c>
      <c r="J1094" s="3">
        <v>7075181</v>
      </c>
      <c r="K1094">
        <v>0</v>
      </c>
      <c r="L1094">
        <v>0</v>
      </c>
      <c r="M1094">
        <v>0</v>
      </c>
      <c r="N1094">
        <v>0</v>
      </c>
    </row>
    <row r="1095" spans="1:14" x14ac:dyDescent="0.35">
      <c r="A1095" t="s">
        <v>33</v>
      </c>
      <c r="B1095" t="s">
        <v>34</v>
      </c>
      <c r="D1095" t="s">
        <v>35</v>
      </c>
      <c r="H1095" s="14">
        <v>43899</v>
      </c>
      <c r="I1095">
        <v>11</v>
      </c>
      <c r="J1095" s="3">
        <v>7075181</v>
      </c>
      <c r="K1095">
        <v>0</v>
      </c>
      <c r="L1095">
        <v>0</v>
      </c>
      <c r="M1095">
        <v>0</v>
      </c>
      <c r="N1095">
        <v>0</v>
      </c>
    </row>
    <row r="1096" spans="1:14" x14ac:dyDescent="0.35">
      <c r="A1096" t="s">
        <v>33</v>
      </c>
      <c r="B1096" t="s">
        <v>34</v>
      </c>
      <c r="D1096" t="s">
        <v>35</v>
      </c>
      <c r="H1096" s="14">
        <v>43900</v>
      </c>
      <c r="I1096">
        <v>11</v>
      </c>
      <c r="J1096" s="3">
        <v>7075181</v>
      </c>
      <c r="K1096">
        <v>0</v>
      </c>
      <c r="L1096">
        <v>0</v>
      </c>
      <c r="M1096">
        <v>0</v>
      </c>
      <c r="N1096">
        <v>0</v>
      </c>
    </row>
    <row r="1097" spans="1:14" x14ac:dyDescent="0.35">
      <c r="A1097" t="s">
        <v>33</v>
      </c>
      <c r="B1097" t="s">
        <v>34</v>
      </c>
      <c r="D1097" t="s">
        <v>35</v>
      </c>
      <c r="H1097" s="14">
        <v>43901</v>
      </c>
      <c r="I1097">
        <v>11</v>
      </c>
      <c r="J1097" s="3">
        <v>7075181</v>
      </c>
      <c r="K1097">
        <v>0</v>
      </c>
      <c r="L1097">
        <v>0</v>
      </c>
      <c r="M1097">
        <v>0</v>
      </c>
      <c r="N1097">
        <v>0</v>
      </c>
    </row>
    <row r="1098" spans="1:14" x14ac:dyDescent="0.35">
      <c r="A1098" t="s">
        <v>33</v>
      </c>
      <c r="B1098" t="s">
        <v>34</v>
      </c>
      <c r="D1098" t="s">
        <v>35</v>
      </c>
      <c r="H1098" s="14">
        <v>43902</v>
      </c>
      <c r="I1098">
        <v>11</v>
      </c>
      <c r="J1098" s="3">
        <v>7075181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 t="s">
        <v>33</v>
      </c>
      <c r="B1099" t="s">
        <v>34</v>
      </c>
      <c r="D1099" t="s">
        <v>35</v>
      </c>
      <c r="H1099" s="14">
        <v>43903</v>
      </c>
      <c r="I1099">
        <v>11</v>
      </c>
      <c r="J1099" s="3">
        <v>7075181</v>
      </c>
      <c r="K1099">
        <v>0</v>
      </c>
      <c r="L1099">
        <v>0</v>
      </c>
      <c r="M1099">
        <v>0</v>
      </c>
      <c r="N1099">
        <v>0</v>
      </c>
    </row>
    <row r="1100" spans="1:14" x14ac:dyDescent="0.35">
      <c r="A1100" t="s">
        <v>33</v>
      </c>
      <c r="B1100" t="s">
        <v>34</v>
      </c>
      <c r="D1100" t="s">
        <v>35</v>
      </c>
      <c r="H1100" s="14">
        <v>43904</v>
      </c>
      <c r="I1100">
        <v>11</v>
      </c>
      <c r="J1100" s="3">
        <v>7075181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 t="s">
        <v>33</v>
      </c>
      <c r="B1101" t="s">
        <v>34</v>
      </c>
      <c r="D1101" t="s">
        <v>35</v>
      </c>
      <c r="H1101" s="14">
        <v>43905</v>
      </c>
      <c r="I1101">
        <v>12</v>
      </c>
      <c r="J1101" s="3">
        <v>7075181</v>
      </c>
      <c r="K1101">
        <v>0</v>
      </c>
      <c r="L1101">
        <v>0</v>
      </c>
      <c r="M1101">
        <v>0</v>
      </c>
      <c r="N1101">
        <v>0</v>
      </c>
    </row>
    <row r="1102" spans="1:14" x14ac:dyDescent="0.35">
      <c r="A1102" t="s">
        <v>33</v>
      </c>
      <c r="B1102" t="s">
        <v>34</v>
      </c>
      <c r="D1102" t="s">
        <v>35</v>
      </c>
      <c r="H1102" s="14">
        <v>43906</v>
      </c>
      <c r="I1102">
        <v>12</v>
      </c>
      <c r="J1102" s="3">
        <v>7075181</v>
      </c>
      <c r="K1102">
        <v>0</v>
      </c>
      <c r="L1102">
        <v>0</v>
      </c>
      <c r="M1102">
        <v>0</v>
      </c>
      <c r="N1102">
        <v>0</v>
      </c>
    </row>
    <row r="1103" spans="1:14" x14ac:dyDescent="0.35">
      <c r="A1103" t="s">
        <v>33</v>
      </c>
      <c r="B1103" t="s">
        <v>34</v>
      </c>
      <c r="D1103" t="s">
        <v>35</v>
      </c>
      <c r="H1103" s="14">
        <v>43907</v>
      </c>
      <c r="I1103">
        <v>12</v>
      </c>
      <c r="J1103" s="3">
        <v>7075181</v>
      </c>
      <c r="K1103">
        <v>0</v>
      </c>
      <c r="L1103">
        <v>0</v>
      </c>
      <c r="M1103">
        <v>0</v>
      </c>
      <c r="N1103">
        <v>0</v>
      </c>
    </row>
    <row r="1104" spans="1:14" x14ac:dyDescent="0.35">
      <c r="A1104" t="s">
        <v>33</v>
      </c>
      <c r="B1104" t="s">
        <v>34</v>
      </c>
      <c r="D1104" t="s">
        <v>35</v>
      </c>
      <c r="H1104" s="14">
        <v>43908</v>
      </c>
      <c r="I1104">
        <v>12</v>
      </c>
      <c r="J1104" s="3">
        <v>7075181</v>
      </c>
      <c r="K1104">
        <v>0</v>
      </c>
      <c r="L1104">
        <v>0</v>
      </c>
      <c r="M1104">
        <v>0</v>
      </c>
      <c r="N1104">
        <v>0</v>
      </c>
    </row>
    <row r="1105" spans="1:14" x14ac:dyDescent="0.35">
      <c r="A1105" t="s">
        <v>33</v>
      </c>
      <c r="B1105" t="s">
        <v>34</v>
      </c>
      <c r="D1105" t="s">
        <v>35</v>
      </c>
      <c r="H1105" s="14">
        <v>43909</v>
      </c>
      <c r="I1105">
        <v>12</v>
      </c>
      <c r="J1105" s="3">
        <v>7075181</v>
      </c>
      <c r="K1105">
        <v>0</v>
      </c>
      <c r="L1105">
        <v>0</v>
      </c>
      <c r="M1105">
        <v>0</v>
      </c>
      <c r="N1105">
        <v>0</v>
      </c>
    </row>
    <row r="1106" spans="1:14" x14ac:dyDescent="0.35">
      <c r="A1106" t="s">
        <v>33</v>
      </c>
      <c r="B1106" t="s">
        <v>34</v>
      </c>
      <c r="D1106" t="s">
        <v>35</v>
      </c>
      <c r="H1106" s="14">
        <v>43910</v>
      </c>
      <c r="I1106">
        <v>12</v>
      </c>
      <c r="J1106" s="3">
        <v>7075181</v>
      </c>
      <c r="K1106">
        <v>0</v>
      </c>
      <c r="L1106">
        <v>0</v>
      </c>
      <c r="M1106">
        <v>0</v>
      </c>
      <c r="N1106">
        <v>0</v>
      </c>
    </row>
    <row r="1107" spans="1:14" x14ac:dyDescent="0.35">
      <c r="A1107" t="s">
        <v>33</v>
      </c>
      <c r="B1107" t="s">
        <v>34</v>
      </c>
      <c r="D1107" t="s">
        <v>35</v>
      </c>
      <c r="H1107" s="14">
        <v>43911</v>
      </c>
      <c r="I1107">
        <v>12</v>
      </c>
      <c r="J1107" s="3">
        <v>7075181</v>
      </c>
      <c r="K1107">
        <v>1</v>
      </c>
      <c r="L1107">
        <v>1</v>
      </c>
      <c r="M1107">
        <v>0</v>
      </c>
      <c r="N1107">
        <v>0</v>
      </c>
    </row>
    <row r="1108" spans="1:14" x14ac:dyDescent="0.35">
      <c r="A1108" t="s">
        <v>33</v>
      </c>
      <c r="B1108" t="s">
        <v>34</v>
      </c>
      <c r="D1108" t="s">
        <v>35</v>
      </c>
      <c r="H1108" s="14">
        <v>43912</v>
      </c>
      <c r="I1108">
        <v>13</v>
      </c>
      <c r="J1108" s="3">
        <v>7075181</v>
      </c>
      <c r="K1108">
        <v>2</v>
      </c>
      <c r="L1108">
        <v>1</v>
      </c>
      <c r="M1108">
        <v>0</v>
      </c>
      <c r="N1108">
        <v>0</v>
      </c>
    </row>
    <row r="1109" spans="1:14" x14ac:dyDescent="0.35">
      <c r="A1109" t="s">
        <v>33</v>
      </c>
      <c r="B1109" t="s">
        <v>34</v>
      </c>
      <c r="D1109" t="s">
        <v>35</v>
      </c>
      <c r="H1109" s="14">
        <v>43913</v>
      </c>
      <c r="I1109">
        <v>13</v>
      </c>
      <c r="J1109" s="3">
        <v>7075181</v>
      </c>
      <c r="K1109">
        <v>2</v>
      </c>
      <c r="L1109">
        <v>0</v>
      </c>
      <c r="M1109">
        <v>0</v>
      </c>
      <c r="N1109">
        <v>0</v>
      </c>
    </row>
    <row r="1110" spans="1:14" x14ac:dyDescent="0.35">
      <c r="A1110" t="s">
        <v>33</v>
      </c>
      <c r="B1110" t="s">
        <v>34</v>
      </c>
      <c r="D1110" t="s">
        <v>35</v>
      </c>
      <c r="H1110" s="14">
        <v>43914</v>
      </c>
      <c r="I1110">
        <v>13</v>
      </c>
      <c r="J1110" s="3">
        <v>7075181</v>
      </c>
      <c r="K1110">
        <v>8</v>
      </c>
      <c r="L1110">
        <v>6</v>
      </c>
      <c r="M1110">
        <v>0</v>
      </c>
      <c r="N1110">
        <v>0</v>
      </c>
    </row>
    <row r="1111" spans="1:14" x14ac:dyDescent="0.35">
      <c r="A1111" t="s">
        <v>33</v>
      </c>
      <c r="B1111" t="s">
        <v>34</v>
      </c>
      <c r="D1111" t="s">
        <v>35</v>
      </c>
      <c r="H1111" s="14">
        <v>43915</v>
      </c>
      <c r="I1111">
        <v>13</v>
      </c>
      <c r="J1111" s="3">
        <v>7075181</v>
      </c>
      <c r="K1111">
        <v>8</v>
      </c>
      <c r="L1111">
        <v>0</v>
      </c>
      <c r="M1111">
        <v>0</v>
      </c>
      <c r="N1111">
        <v>0</v>
      </c>
    </row>
    <row r="1112" spans="1:14" x14ac:dyDescent="0.35">
      <c r="A1112" t="s">
        <v>33</v>
      </c>
      <c r="B1112" t="s">
        <v>34</v>
      </c>
      <c r="D1112" t="s">
        <v>35</v>
      </c>
      <c r="H1112" s="14">
        <v>43916</v>
      </c>
      <c r="I1112">
        <v>13</v>
      </c>
      <c r="J1112" s="3">
        <v>7075181</v>
      </c>
      <c r="K1112">
        <v>10</v>
      </c>
      <c r="L1112">
        <v>2</v>
      </c>
      <c r="M1112">
        <v>0</v>
      </c>
      <c r="N1112">
        <v>0</v>
      </c>
    </row>
    <row r="1113" spans="1:14" x14ac:dyDescent="0.35">
      <c r="A1113" t="s">
        <v>33</v>
      </c>
      <c r="B1113" t="s">
        <v>34</v>
      </c>
      <c r="D1113" t="s">
        <v>35</v>
      </c>
      <c r="H1113" s="14">
        <v>43917</v>
      </c>
      <c r="I1113">
        <v>13</v>
      </c>
      <c r="J1113" s="3">
        <v>7075181</v>
      </c>
      <c r="K1113">
        <v>13</v>
      </c>
      <c r="L1113">
        <v>3</v>
      </c>
      <c r="M1113">
        <v>0</v>
      </c>
      <c r="N1113">
        <v>0</v>
      </c>
    </row>
    <row r="1114" spans="1:14" x14ac:dyDescent="0.35">
      <c r="A1114" t="s">
        <v>33</v>
      </c>
      <c r="B1114" t="s">
        <v>34</v>
      </c>
      <c r="D1114" t="s">
        <v>35</v>
      </c>
      <c r="H1114" s="14">
        <v>43918</v>
      </c>
      <c r="I1114">
        <v>13</v>
      </c>
      <c r="J1114" s="3">
        <v>7075181</v>
      </c>
      <c r="K1114">
        <v>14</v>
      </c>
      <c r="L1114">
        <v>1</v>
      </c>
      <c r="M1114">
        <v>0</v>
      </c>
      <c r="N1114">
        <v>0</v>
      </c>
    </row>
    <row r="1115" spans="1:14" x14ac:dyDescent="0.35">
      <c r="A1115" t="s">
        <v>33</v>
      </c>
      <c r="B1115" t="s">
        <v>34</v>
      </c>
      <c r="D1115" t="s">
        <v>35</v>
      </c>
      <c r="H1115" s="14">
        <v>43919</v>
      </c>
      <c r="I1115">
        <v>14</v>
      </c>
      <c r="J1115" s="3">
        <v>7075181</v>
      </c>
      <c r="K1115">
        <v>16</v>
      </c>
      <c r="L1115">
        <v>2</v>
      </c>
      <c r="M1115">
        <v>0</v>
      </c>
      <c r="N1115">
        <v>0</v>
      </c>
    </row>
    <row r="1116" spans="1:14" x14ac:dyDescent="0.35">
      <c r="A1116" t="s">
        <v>33</v>
      </c>
      <c r="B1116" t="s">
        <v>34</v>
      </c>
      <c r="D1116" t="s">
        <v>35</v>
      </c>
      <c r="H1116" s="14">
        <v>43920</v>
      </c>
      <c r="I1116">
        <v>14</v>
      </c>
      <c r="J1116" s="3">
        <v>7075181</v>
      </c>
      <c r="K1116">
        <v>23</v>
      </c>
      <c r="L1116">
        <v>7</v>
      </c>
      <c r="M1116">
        <v>1</v>
      </c>
      <c r="N1116">
        <v>1</v>
      </c>
    </row>
    <row r="1117" spans="1:14" x14ac:dyDescent="0.35">
      <c r="A1117" t="s">
        <v>33</v>
      </c>
      <c r="B1117" t="s">
        <v>34</v>
      </c>
      <c r="D1117" t="s">
        <v>35</v>
      </c>
      <c r="H1117" s="14">
        <v>43921</v>
      </c>
      <c r="I1117">
        <v>14</v>
      </c>
      <c r="J1117" s="3">
        <v>7075181</v>
      </c>
      <c r="K1117">
        <v>31</v>
      </c>
      <c r="L1117">
        <v>8</v>
      </c>
      <c r="M1117">
        <v>1</v>
      </c>
      <c r="N1117">
        <v>0</v>
      </c>
    </row>
    <row r="1118" spans="1:14" x14ac:dyDescent="0.35">
      <c r="A1118" t="s">
        <v>33</v>
      </c>
      <c r="B1118" t="s">
        <v>34</v>
      </c>
      <c r="D1118" t="s">
        <v>35</v>
      </c>
      <c r="H1118" s="14">
        <v>43922</v>
      </c>
      <c r="I1118">
        <v>14</v>
      </c>
      <c r="J1118" s="3">
        <v>7075181</v>
      </c>
      <c r="K1118">
        <v>52</v>
      </c>
      <c r="L1118">
        <v>21</v>
      </c>
      <c r="M1118">
        <v>1</v>
      </c>
      <c r="N1118">
        <v>0</v>
      </c>
    </row>
    <row r="1119" spans="1:14" x14ac:dyDescent="0.35">
      <c r="A1119" t="s">
        <v>33</v>
      </c>
      <c r="B1119" t="s">
        <v>34</v>
      </c>
      <c r="D1119" t="s">
        <v>35</v>
      </c>
      <c r="H1119" s="14">
        <v>43923</v>
      </c>
      <c r="I1119">
        <v>14</v>
      </c>
      <c r="J1119" s="3">
        <v>7075181</v>
      </c>
      <c r="K1119">
        <v>71</v>
      </c>
      <c r="L1119">
        <v>19</v>
      </c>
      <c r="M1119">
        <v>1</v>
      </c>
      <c r="N1119">
        <v>0</v>
      </c>
    </row>
    <row r="1120" spans="1:14" x14ac:dyDescent="0.35">
      <c r="A1120" t="s">
        <v>33</v>
      </c>
      <c r="B1120" t="s">
        <v>34</v>
      </c>
      <c r="D1120" t="s">
        <v>35</v>
      </c>
      <c r="H1120" s="14">
        <v>43924</v>
      </c>
      <c r="I1120">
        <v>14</v>
      </c>
      <c r="J1120" s="3">
        <v>7075181</v>
      </c>
      <c r="K1120">
        <v>81</v>
      </c>
      <c r="L1120">
        <v>10</v>
      </c>
      <c r="M1120">
        <v>1</v>
      </c>
      <c r="N1120">
        <v>0</v>
      </c>
    </row>
    <row r="1121" spans="1:14" x14ac:dyDescent="0.35">
      <c r="A1121" t="s">
        <v>33</v>
      </c>
      <c r="B1121" t="s">
        <v>34</v>
      </c>
      <c r="D1121" t="s">
        <v>35</v>
      </c>
      <c r="H1121" s="14">
        <v>43925</v>
      </c>
      <c r="I1121">
        <v>14</v>
      </c>
      <c r="J1121" s="3">
        <v>7075181</v>
      </c>
      <c r="K1121">
        <v>88</v>
      </c>
      <c r="L1121">
        <v>7</v>
      </c>
      <c r="M1121">
        <v>1</v>
      </c>
      <c r="N1121">
        <v>0</v>
      </c>
    </row>
    <row r="1122" spans="1:14" x14ac:dyDescent="0.35">
      <c r="A1122" t="s">
        <v>33</v>
      </c>
      <c r="B1122" t="s">
        <v>34</v>
      </c>
      <c r="D1122" t="s">
        <v>35</v>
      </c>
      <c r="H1122" s="14">
        <v>43926</v>
      </c>
      <c r="I1122">
        <v>15</v>
      </c>
      <c r="J1122" s="3">
        <v>7075181</v>
      </c>
      <c r="K1122">
        <v>96</v>
      </c>
      <c r="L1122">
        <v>8</v>
      </c>
      <c r="M1122">
        <v>2</v>
      </c>
      <c r="N1122">
        <v>1</v>
      </c>
    </row>
    <row r="1123" spans="1:14" x14ac:dyDescent="0.35">
      <c r="A1123" t="s">
        <v>33</v>
      </c>
      <c r="B1123" t="s">
        <v>34</v>
      </c>
      <c r="D1123" t="s">
        <v>35</v>
      </c>
      <c r="H1123" s="14">
        <v>43927</v>
      </c>
      <c r="I1123">
        <v>15</v>
      </c>
      <c r="J1123" s="3">
        <v>7075181</v>
      </c>
      <c r="K1123">
        <v>133</v>
      </c>
      <c r="L1123">
        <v>37</v>
      </c>
      <c r="M1123">
        <v>2</v>
      </c>
      <c r="N1123">
        <v>0</v>
      </c>
    </row>
    <row r="1124" spans="1:14" x14ac:dyDescent="0.35">
      <c r="A1124" t="s">
        <v>33</v>
      </c>
      <c r="B1124" t="s">
        <v>34</v>
      </c>
      <c r="D1124" t="s">
        <v>35</v>
      </c>
      <c r="H1124" s="14">
        <v>43928</v>
      </c>
      <c r="I1124">
        <v>15</v>
      </c>
      <c r="J1124" s="3">
        <v>7075181</v>
      </c>
      <c r="K1124">
        <v>172</v>
      </c>
      <c r="L1124">
        <v>39</v>
      </c>
      <c r="M1124">
        <v>4</v>
      </c>
      <c r="N1124">
        <v>2</v>
      </c>
    </row>
    <row r="1125" spans="1:14" x14ac:dyDescent="0.35">
      <c r="A1125" t="s">
        <v>33</v>
      </c>
      <c r="B1125" t="s">
        <v>34</v>
      </c>
      <c r="D1125" t="s">
        <v>35</v>
      </c>
      <c r="H1125" s="14">
        <v>43929</v>
      </c>
      <c r="I1125">
        <v>15</v>
      </c>
      <c r="J1125" s="3">
        <v>7075181</v>
      </c>
      <c r="K1125">
        <v>230</v>
      </c>
      <c r="L1125">
        <v>58</v>
      </c>
      <c r="M1125">
        <v>11</v>
      </c>
      <c r="N1125">
        <v>7</v>
      </c>
    </row>
    <row r="1126" spans="1:14" x14ac:dyDescent="0.35">
      <c r="A1126" t="s">
        <v>33</v>
      </c>
      <c r="B1126" t="s">
        <v>34</v>
      </c>
      <c r="D1126" t="s">
        <v>35</v>
      </c>
      <c r="H1126" s="14">
        <v>43930</v>
      </c>
      <c r="I1126">
        <v>15</v>
      </c>
      <c r="J1126" s="3">
        <v>7075181</v>
      </c>
      <c r="K1126">
        <v>273</v>
      </c>
      <c r="L1126">
        <v>43</v>
      </c>
      <c r="M1126">
        <v>12</v>
      </c>
      <c r="N1126">
        <v>1</v>
      </c>
    </row>
    <row r="1127" spans="1:14" x14ac:dyDescent="0.35">
      <c r="A1127" t="s">
        <v>33</v>
      </c>
      <c r="B1127" t="s">
        <v>34</v>
      </c>
      <c r="D1127" t="s">
        <v>35</v>
      </c>
      <c r="H1127" s="14">
        <v>43931</v>
      </c>
      <c r="I1127">
        <v>15</v>
      </c>
      <c r="J1127" s="3">
        <v>7075181</v>
      </c>
      <c r="K1127">
        <v>293</v>
      </c>
      <c r="L1127">
        <v>20</v>
      </c>
      <c r="M1127">
        <v>16</v>
      </c>
      <c r="N1127">
        <v>4</v>
      </c>
    </row>
    <row r="1128" spans="1:14" x14ac:dyDescent="0.35">
      <c r="A1128" t="s">
        <v>33</v>
      </c>
      <c r="B1128" t="s">
        <v>34</v>
      </c>
      <c r="D1128" t="s">
        <v>35</v>
      </c>
      <c r="H1128" s="14">
        <v>43932</v>
      </c>
      <c r="I1128">
        <v>15</v>
      </c>
      <c r="J1128" s="3">
        <v>7075181</v>
      </c>
      <c r="K1128">
        <v>344</v>
      </c>
      <c r="L1128">
        <v>51</v>
      </c>
      <c r="M1128">
        <v>21</v>
      </c>
      <c r="N1128">
        <v>5</v>
      </c>
    </row>
    <row r="1129" spans="1:14" x14ac:dyDescent="0.35">
      <c r="A1129" t="s">
        <v>33</v>
      </c>
      <c r="B1129" t="s">
        <v>34</v>
      </c>
      <c r="D1129" t="s">
        <v>35</v>
      </c>
      <c r="H1129" s="14">
        <v>43933</v>
      </c>
      <c r="I1129">
        <v>16</v>
      </c>
      <c r="J1129" s="3">
        <v>7075181</v>
      </c>
      <c r="K1129">
        <v>398</v>
      </c>
      <c r="L1129">
        <v>54</v>
      </c>
      <c r="M1129">
        <v>24</v>
      </c>
      <c r="N1129">
        <v>3</v>
      </c>
    </row>
    <row r="1130" spans="1:14" x14ac:dyDescent="0.35">
      <c r="A1130" t="s">
        <v>33</v>
      </c>
      <c r="B1130" t="s">
        <v>34</v>
      </c>
      <c r="D1130" t="s">
        <v>35</v>
      </c>
      <c r="H1130" s="14">
        <v>43934</v>
      </c>
      <c r="I1130">
        <v>16</v>
      </c>
      <c r="J1130" s="3">
        <v>7075181</v>
      </c>
      <c r="K1130">
        <v>445</v>
      </c>
      <c r="L1130">
        <v>47</v>
      </c>
      <c r="M1130">
        <v>27</v>
      </c>
      <c r="N1130">
        <v>3</v>
      </c>
    </row>
    <row r="1131" spans="1:14" x14ac:dyDescent="0.35">
      <c r="A1131" t="s">
        <v>33</v>
      </c>
      <c r="B1131" t="s">
        <v>34</v>
      </c>
      <c r="D1131" t="s">
        <v>35</v>
      </c>
      <c r="H1131" s="14">
        <v>43935</v>
      </c>
      <c r="I1131">
        <v>16</v>
      </c>
      <c r="J1131" s="3">
        <v>7075181</v>
      </c>
      <c r="K1131">
        <v>478</v>
      </c>
      <c r="L1131">
        <v>33</v>
      </c>
      <c r="M1131">
        <v>32</v>
      </c>
      <c r="N1131">
        <v>5</v>
      </c>
    </row>
    <row r="1132" spans="1:14" x14ac:dyDescent="0.35">
      <c r="A1132" t="s">
        <v>33</v>
      </c>
      <c r="B1132" t="s">
        <v>34</v>
      </c>
      <c r="D1132" t="s">
        <v>35</v>
      </c>
      <c r="H1132" s="14">
        <v>43936</v>
      </c>
      <c r="I1132">
        <v>16</v>
      </c>
      <c r="J1132" s="3">
        <v>7075181</v>
      </c>
      <c r="K1132">
        <v>630</v>
      </c>
      <c r="L1132">
        <v>152</v>
      </c>
      <c r="M1132">
        <v>34</v>
      </c>
      <c r="N1132">
        <v>2</v>
      </c>
    </row>
    <row r="1133" spans="1:14" x14ac:dyDescent="0.35">
      <c r="A1133" t="s">
        <v>33</v>
      </c>
      <c r="B1133" t="s">
        <v>34</v>
      </c>
      <c r="D1133" t="s">
        <v>35</v>
      </c>
      <c r="H1133" s="14">
        <v>43937</v>
      </c>
      <c r="I1133">
        <v>16</v>
      </c>
      <c r="J1133" s="3">
        <v>7075181</v>
      </c>
      <c r="K1133">
        <v>695</v>
      </c>
      <c r="L1133">
        <v>65</v>
      </c>
      <c r="M1133">
        <v>37</v>
      </c>
      <c r="N1133">
        <v>3</v>
      </c>
    </row>
    <row r="1134" spans="1:14" x14ac:dyDescent="0.35">
      <c r="A1134" t="s">
        <v>33</v>
      </c>
      <c r="B1134" t="s">
        <v>34</v>
      </c>
      <c r="D1134" t="s">
        <v>35</v>
      </c>
      <c r="H1134" s="14">
        <v>43938</v>
      </c>
      <c r="I1134">
        <v>16</v>
      </c>
      <c r="J1134" s="3">
        <v>7075181</v>
      </c>
      <c r="K1134">
        <v>797</v>
      </c>
      <c r="L1134">
        <v>102</v>
      </c>
      <c r="M1134">
        <v>40</v>
      </c>
      <c r="N1134">
        <v>3</v>
      </c>
    </row>
    <row r="1135" spans="1:14" x14ac:dyDescent="0.35">
      <c r="A1135" t="s">
        <v>33</v>
      </c>
      <c r="B1135" t="s">
        <v>34</v>
      </c>
      <c r="D1135" t="s">
        <v>35</v>
      </c>
      <c r="H1135" s="14">
        <v>43939</v>
      </c>
      <c r="I1135">
        <v>16</v>
      </c>
      <c r="J1135" s="3">
        <v>7075181</v>
      </c>
      <c r="K1135">
        <v>1040</v>
      </c>
      <c r="L1135">
        <v>243</v>
      </c>
      <c r="M1135">
        <v>44</v>
      </c>
      <c r="N1135">
        <v>4</v>
      </c>
    </row>
    <row r="1136" spans="1:14" x14ac:dyDescent="0.35">
      <c r="A1136" t="s">
        <v>33</v>
      </c>
      <c r="B1136" t="s">
        <v>34</v>
      </c>
      <c r="D1136" t="s">
        <v>35</v>
      </c>
      <c r="H1136" s="14">
        <v>43940</v>
      </c>
      <c r="I1136">
        <v>17</v>
      </c>
      <c r="J1136" s="3">
        <v>7075181</v>
      </c>
      <c r="K1136">
        <v>1205</v>
      </c>
      <c r="L1136">
        <v>165</v>
      </c>
      <c r="M1136">
        <v>48</v>
      </c>
      <c r="N1136">
        <v>4</v>
      </c>
    </row>
    <row r="1137" spans="1:14" x14ac:dyDescent="0.35">
      <c r="A1137" t="s">
        <v>33</v>
      </c>
      <c r="B1137" t="s">
        <v>34</v>
      </c>
      <c r="D1137" t="s">
        <v>35</v>
      </c>
      <c r="H1137" s="14">
        <v>43941</v>
      </c>
      <c r="I1137">
        <v>17</v>
      </c>
      <c r="J1137" s="3">
        <v>7075181</v>
      </c>
      <c r="K1137">
        <v>1320</v>
      </c>
      <c r="L1137">
        <v>115</v>
      </c>
      <c r="M1137">
        <v>54</v>
      </c>
      <c r="N1137">
        <v>6</v>
      </c>
    </row>
    <row r="1138" spans="1:14" x14ac:dyDescent="0.35">
      <c r="A1138" t="s">
        <v>33</v>
      </c>
      <c r="B1138" t="s">
        <v>34</v>
      </c>
      <c r="D1138" t="s">
        <v>35</v>
      </c>
      <c r="H1138" s="14">
        <v>43942</v>
      </c>
      <c r="I1138">
        <v>17</v>
      </c>
      <c r="J1138" s="3">
        <v>7075181</v>
      </c>
      <c r="K1138">
        <v>1396</v>
      </c>
      <c r="L1138">
        <v>76</v>
      </c>
      <c r="M1138">
        <v>60</v>
      </c>
      <c r="N1138">
        <v>6</v>
      </c>
    </row>
    <row r="1139" spans="1:14" x14ac:dyDescent="0.35">
      <c r="A1139" t="s">
        <v>33</v>
      </c>
      <c r="B1139" t="s">
        <v>34</v>
      </c>
      <c r="D1139" t="s">
        <v>35</v>
      </c>
      <c r="H1139" s="14">
        <v>43943</v>
      </c>
      <c r="I1139">
        <v>17</v>
      </c>
      <c r="J1139" s="3">
        <v>7075181</v>
      </c>
      <c r="K1139">
        <v>1604</v>
      </c>
      <c r="L1139">
        <v>208</v>
      </c>
      <c r="M1139">
        <v>66</v>
      </c>
      <c r="N1139">
        <v>6</v>
      </c>
    </row>
    <row r="1140" spans="1:14" x14ac:dyDescent="0.35">
      <c r="A1140" t="s">
        <v>33</v>
      </c>
      <c r="B1140" t="s">
        <v>34</v>
      </c>
      <c r="D1140" t="s">
        <v>35</v>
      </c>
      <c r="H1140" s="14">
        <v>43944</v>
      </c>
      <c r="I1140">
        <v>17</v>
      </c>
      <c r="J1140" s="3">
        <v>7075181</v>
      </c>
      <c r="K1140">
        <v>1757</v>
      </c>
      <c r="L1140">
        <v>153</v>
      </c>
      <c r="M1140">
        <v>76</v>
      </c>
      <c r="N1140">
        <v>10</v>
      </c>
    </row>
    <row r="1141" spans="1:14" x14ac:dyDescent="0.35">
      <c r="A1141" t="s">
        <v>33</v>
      </c>
      <c r="B1141" t="s">
        <v>34</v>
      </c>
      <c r="D1141" t="s">
        <v>35</v>
      </c>
      <c r="H1141" s="14">
        <v>43945</v>
      </c>
      <c r="I1141">
        <v>17</v>
      </c>
      <c r="J1141" s="3">
        <v>7075181</v>
      </c>
      <c r="K1141">
        <v>1951</v>
      </c>
      <c r="L1141">
        <v>194</v>
      </c>
      <c r="M1141">
        <v>88</v>
      </c>
      <c r="N1141">
        <v>12</v>
      </c>
    </row>
    <row r="1142" spans="1:14" x14ac:dyDescent="0.35">
      <c r="A1142" t="s">
        <v>33</v>
      </c>
      <c r="B1142" t="s">
        <v>34</v>
      </c>
      <c r="D1142" t="s">
        <v>35</v>
      </c>
      <c r="H1142" s="14">
        <v>43946</v>
      </c>
      <c r="I1142">
        <v>17</v>
      </c>
      <c r="J1142" s="3">
        <v>7075181</v>
      </c>
      <c r="K1142">
        <v>2105</v>
      </c>
      <c r="L1142">
        <v>154</v>
      </c>
      <c r="M1142">
        <v>100</v>
      </c>
      <c r="N1142">
        <v>12</v>
      </c>
    </row>
    <row r="1143" spans="1:14" x14ac:dyDescent="0.35">
      <c r="A1143" t="s">
        <v>33</v>
      </c>
      <c r="B1143" t="s">
        <v>34</v>
      </c>
      <c r="D1143" t="s">
        <v>35</v>
      </c>
      <c r="H1143" s="14">
        <v>43947</v>
      </c>
      <c r="I1143">
        <v>18</v>
      </c>
      <c r="J1143" s="3">
        <v>7075181</v>
      </c>
      <c r="K1143">
        <v>2223</v>
      </c>
      <c r="L1143">
        <v>118</v>
      </c>
      <c r="M1143">
        <v>112</v>
      </c>
      <c r="N1143">
        <v>12</v>
      </c>
    </row>
    <row r="1144" spans="1:14" x14ac:dyDescent="0.35">
      <c r="A1144" t="s">
        <v>33</v>
      </c>
      <c r="B1144" t="s">
        <v>34</v>
      </c>
      <c r="D1144" t="s">
        <v>35</v>
      </c>
      <c r="H1144" s="14">
        <v>43948</v>
      </c>
      <c r="I1144">
        <v>18</v>
      </c>
      <c r="J1144" s="3">
        <v>7075181</v>
      </c>
      <c r="K1144">
        <v>2410</v>
      </c>
      <c r="L1144">
        <v>187</v>
      </c>
      <c r="M1144">
        <v>125</v>
      </c>
      <c r="N1144">
        <v>13</v>
      </c>
    </row>
    <row r="1145" spans="1:14" x14ac:dyDescent="0.35">
      <c r="A1145" t="s">
        <v>33</v>
      </c>
      <c r="B1145" t="s">
        <v>34</v>
      </c>
      <c r="D1145" t="s">
        <v>35</v>
      </c>
      <c r="H1145" s="14">
        <v>43949</v>
      </c>
      <c r="I1145">
        <v>18</v>
      </c>
      <c r="J1145" s="3">
        <v>7075181</v>
      </c>
      <c r="K1145">
        <v>2528</v>
      </c>
      <c r="L1145">
        <v>118</v>
      </c>
      <c r="M1145">
        <v>145</v>
      </c>
      <c r="N1145">
        <v>20</v>
      </c>
    </row>
    <row r="1146" spans="1:14" x14ac:dyDescent="0.35">
      <c r="A1146" t="s">
        <v>33</v>
      </c>
      <c r="B1146" t="s">
        <v>34</v>
      </c>
      <c r="D1146" t="s">
        <v>35</v>
      </c>
      <c r="H1146" s="14">
        <v>43950</v>
      </c>
      <c r="I1146">
        <v>18</v>
      </c>
      <c r="J1146" s="3">
        <v>7075181</v>
      </c>
      <c r="K1146">
        <v>2804</v>
      </c>
      <c r="L1146">
        <v>276</v>
      </c>
      <c r="M1146">
        <v>166</v>
      </c>
      <c r="N1146">
        <v>21</v>
      </c>
    </row>
    <row r="1147" spans="1:14" x14ac:dyDescent="0.35">
      <c r="A1147" t="s">
        <v>33</v>
      </c>
      <c r="B1147" t="s">
        <v>34</v>
      </c>
      <c r="D1147" t="s">
        <v>35</v>
      </c>
      <c r="H1147" s="14">
        <v>43951</v>
      </c>
      <c r="I1147">
        <v>18</v>
      </c>
      <c r="J1147" s="3">
        <v>7075181</v>
      </c>
      <c r="K1147">
        <v>3190</v>
      </c>
      <c r="L1147">
        <v>386</v>
      </c>
      <c r="M1147">
        <v>184</v>
      </c>
      <c r="N1147">
        <v>18</v>
      </c>
    </row>
    <row r="1148" spans="1:14" x14ac:dyDescent="0.35">
      <c r="A1148" t="s">
        <v>33</v>
      </c>
      <c r="B1148" t="s">
        <v>34</v>
      </c>
      <c r="D1148" t="s">
        <v>35</v>
      </c>
      <c r="H1148" s="14">
        <v>43952</v>
      </c>
      <c r="I1148">
        <v>18</v>
      </c>
      <c r="J1148" s="3">
        <v>7075181</v>
      </c>
      <c r="K1148">
        <v>3506</v>
      </c>
      <c r="L1148">
        <v>316</v>
      </c>
      <c r="M1148">
        <v>204</v>
      </c>
      <c r="N1148">
        <v>20</v>
      </c>
    </row>
    <row r="1149" spans="1:14" x14ac:dyDescent="0.35">
      <c r="A1149" t="s">
        <v>33</v>
      </c>
      <c r="B1149" t="s">
        <v>34</v>
      </c>
      <c r="D1149" t="s">
        <v>35</v>
      </c>
      <c r="H1149" s="14">
        <v>43953</v>
      </c>
      <c r="I1149">
        <v>18</v>
      </c>
      <c r="J1149" s="3">
        <v>7075181</v>
      </c>
      <c r="K1149">
        <v>3805</v>
      </c>
      <c r="L1149">
        <v>299</v>
      </c>
      <c r="M1149">
        <v>224</v>
      </c>
      <c r="N1149">
        <v>20</v>
      </c>
    </row>
    <row r="1150" spans="1:14" x14ac:dyDescent="0.35">
      <c r="A1150" t="s">
        <v>33</v>
      </c>
      <c r="B1150" t="s">
        <v>34</v>
      </c>
      <c r="D1150" t="s">
        <v>35</v>
      </c>
      <c r="H1150" s="14">
        <v>43954</v>
      </c>
      <c r="I1150">
        <v>19</v>
      </c>
      <c r="J1150" s="3">
        <v>7075181</v>
      </c>
      <c r="K1150">
        <v>4040</v>
      </c>
      <c r="L1150">
        <v>235</v>
      </c>
      <c r="M1150">
        <v>237</v>
      </c>
      <c r="N1150">
        <v>13</v>
      </c>
    </row>
    <row r="1151" spans="1:14" x14ac:dyDescent="0.35">
      <c r="A1151" t="s">
        <v>33</v>
      </c>
      <c r="B1151" t="s">
        <v>34</v>
      </c>
      <c r="D1151" t="s">
        <v>35</v>
      </c>
      <c r="H1151" s="14">
        <v>43955</v>
      </c>
      <c r="I1151">
        <v>19</v>
      </c>
      <c r="J1151" s="3">
        <v>7075181</v>
      </c>
      <c r="K1151">
        <v>4227</v>
      </c>
      <c r="L1151">
        <v>187</v>
      </c>
      <c r="M1151">
        <v>249</v>
      </c>
      <c r="N1151">
        <v>12</v>
      </c>
    </row>
    <row r="1152" spans="1:14" x14ac:dyDescent="0.35">
      <c r="A1152" t="s">
        <v>33</v>
      </c>
      <c r="B1152" t="s">
        <v>34</v>
      </c>
      <c r="D1152" t="s">
        <v>35</v>
      </c>
      <c r="H1152" s="14">
        <v>43956</v>
      </c>
      <c r="I1152">
        <v>19</v>
      </c>
      <c r="J1152" s="3">
        <v>7075181</v>
      </c>
      <c r="K1152">
        <v>4530</v>
      </c>
      <c r="L1152">
        <v>303</v>
      </c>
      <c r="M1152">
        <v>271</v>
      </c>
      <c r="N1152">
        <v>22</v>
      </c>
    </row>
    <row r="1153" spans="1:14" x14ac:dyDescent="0.35">
      <c r="A1153" t="s">
        <v>33</v>
      </c>
      <c r="B1153" t="s">
        <v>34</v>
      </c>
      <c r="D1153" t="s">
        <v>35</v>
      </c>
      <c r="H1153" s="14">
        <v>43957</v>
      </c>
      <c r="I1153">
        <v>19</v>
      </c>
      <c r="J1153" s="3">
        <v>7075181</v>
      </c>
      <c r="K1153">
        <v>5028</v>
      </c>
      <c r="L1153">
        <v>498</v>
      </c>
      <c r="M1153">
        <v>291</v>
      </c>
      <c r="N1153">
        <v>20</v>
      </c>
    </row>
    <row r="1154" spans="1:14" x14ac:dyDescent="0.35">
      <c r="A1154" t="s">
        <v>33</v>
      </c>
      <c r="B1154" t="s">
        <v>34</v>
      </c>
      <c r="D1154" t="s">
        <v>35</v>
      </c>
      <c r="H1154" s="14">
        <v>43958</v>
      </c>
      <c r="I1154">
        <v>19</v>
      </c>
      <c r="J1154" s="3">
        <v>7075181</v>
      </c>
      <c r="K1154">
        <v>5389</v>
      </c>
      <c r="L1154">
        <v>361</v>
      </c>
      <c r="M1154">
        <v>305</v>
      </c>
      <c r="N1154">
        <v>14</v>
      </c>
    </row>
    <row r="1155" spans="1:14" x14ac:dyDescent="0.35">
      <c r="A1155" t="s">
        <v>33</v>
      </c>
      <c r="B1155" t="s">
        <v>34</v>
      </c>
      <c r="D1155" t="s">
        <v>35</v>
      </c>
      <c r="H1155" s="14">
        <v>43959</v>
      </c>
      <c r="I1155">
        <v>19</v>
      </c>
      <c r="J1155" s="3">
        <v>7075181</v>
      </c>
      <c r="K1155">
        <v>5909</v>
      </c>
      <c r="L1155">
        <v>520</v>
      </c>
      <c r="M1155">
        <v>330</v>
      </c>
      <c r="N1155">
        <v>25</v>
      </c>
    </row>
    <row r="1156" spans="1:14" x14ac:dyDescent="0.35">
      <c r="A1156" t="s">
        <v>33</v>
      </c>
      <c r="B1156" t="s">
        <v>34</v>
      </c>
      <c r="D1156" t="s">
        <v>35</v>
      </c>
      <c r="H1156" s="14">
        <v>43960</v>
      </c>
      <c r="I1156">
        <v>19</v>
      </c>
      <c r="J1156" s="3">
        <v>7075181</v>
      </c>
      <c r="K1156">
        <v>6765</v>
      </c>
      <c r="L1156">
        <v>856</v>
      </c>
      <c r="M1156">
        <v>355</v>
      </c>
      <c r="N1156">
        <v>25</v>
      </c>
    </row>
    <row r="1157" spans="1:14" x14ac:dyDescent="0.35">
      <c r="A1157" t="s">
        <v>33</v>
      </c>
      <c r="B1157" t="s">
        <v>34</v>
      </c>
      <c r="D1157" t="s">
        <v>35</v>
      </c>
      <c r="H1157" s="14">
        <v>43961</v>
      </c>
      <c r="I1157">
        <v>20</v>
      </c>
      <c r="J1157" s="3">
        <v>7075181</v>
      </c>
      <c r="K1157">
        <v>7599</v>
      </c>
      <c r="L1157">
        <v>834</v>
      </c>
      <c r="M1157">
        <v>379</v>
      </c>
      <c r="N1157">
        <v>24</v>
      </c>
    </row>
    <row r="1158" spans="1:14" x14ac:dyDescent="0.35">
      <c r="A1158" t="s">
        <v>33</v>
      </c>
      <c r="B1158" t="s">
        <v>34</v>
      </c>
      <c r="D1158" t="s">
        <v>35</v>
      </c>
      <c r="H1158" s="14">
        <v>43962</v>
      </c>
      <c r="I1158">
        <v>20</v>
      </c>
      <c r="J1158" s="3">
        <v>7075181</v>
      </c>
      <c r="K1158">
        <v>8144</v>
      </c>
      <c r="L1158">
        <v>545</v>
      </c>
      <c r="M1158">
        <v>399</v>
      </c>
      <c r="N1158">
        <v>20</v>
      </c>
    </row>
    <row r="1159" spans="1:14" x14ac:dyDescent="0.35">
      <c r="A1159" t="s">
        <v>33</v>
      </c>
      <c r="B1159" t="s">
        <v>34</v>
      </c>
      <c r="D1159" t="s">
        <v>35</v>
      </c>
      <c r="H1159" s="14">
        <v>43963</v>
      </c>
      <c r="I1159">
        <v>20</v>
      </c>
      <c r="J1159" s="3">
        <v>7075181</v>
      </c>
      <c r="K1159">
        <v>8526</v>
      </c>
      <c r="L1159">
        <v>382</v>
      </c>
      <c r="M1159">
        <v>423</v>
      </c>
      <c r="N1159">
        <v>24</v>
      </c>
    </row>
    <row r="1160" spans="1:14" x14ac:dyDescent="0.35">
      <c r="A1160" t="s">
        <v>33</v>
      </c>
      <c r="B1160" t="s">
        <v>34</v>
      </c>
      <c r="D1160" t="s">
        <v>35</v>
      </c>
      <c r="H1160" s="14">
        <v>43964</v>
      </c>
      <c r="I1160">
        <v>20</v>
      </c>
      <c r="J1160" s="3">
        <v>7075181</v>
      </c>
      <c r="K1160">
        <v>9112</v>
      </c>
      <c r="L1160">
        <v>586</v>
      </c>
      <c r="M1160">
        <v>444</v>
      </c>
      <c r="N1160">
        <v>21</v>
      </c>
    </row>
    <row r="1161" spans="1:14" x14ac:dyDescent="0.35">
      <c r="A1161" t="s">
        <v>33</v>
      </c>
      <c r="B1161" t="s">
        <v>34</v>
      </c>
      <c r="D1161" t="s">
        <v>35</v>
      </c>
      <c r="H1161" s="14">
        <v>43965</v>
      </c>
      <c r="I1161">
        <v>20</v>
      </c>
      <c r="J1161" s="3">
        <v>7075181</v>
      </c>
      <c r="K1161">
        <v>9801</v>
      </c>
      <c r="L1161">
        <v>689</v>
      </c>
      <c r="M1161">
        <v>470</v>
      </c>
      <c r="N1161">
        <v>26</v>
      </c>
    </row>
    <row r="1162" spans="1:14" x14ac:dyDescent="0.35">
      <c r="A1162" t="s">
        <v>33</v>
      </c>
      <c r="B1162" t="s">
        <v>34</v>
      </c>
      <c r="D1162" t="s">
        <v>35</v>
      </c>
      <c r="H1162" s="14">
        <v>43966</v>
      </c>
      <c r="I1162">
        <v>20</v>
      </c>
      <c r="J1162" s="3">
        <v>7075181</v>
      </c>
      <c r="K1162">
        <v>10739</v>
      </c>
      <c r="L1162">
        <v>938</v>
      </c>
      <c r="M1162">
        <v>496</v>
      </c>
      <c r="N1162">
        <v>26</v>
      </c>
    </row>
    <row r="1163" spans="1:14" x14ac:dyDescent="0.35">
      <c r="A1163" t="s">
        <v>33</v>
      </c>
      <c r="B1163" t="s">
        <v>34</v>
      </c>
      <c r="D1163" t="s">
        <v>35</v>
      </c>
      <c r="H1163" s="14">
        <v>43967</v>
      </c>
      <c r="I1163">
        <v>20</v>
      </c>
      <c r="J1163" s="3">
        <v>7075181</v>
      </c>
      <c r="K1163">
        <v>11592</v>
      </c>
      <c r="L1163">
        <v>853</v>
      </c>
      <c r="M1163">
        <v>524</v>
      </c>
      <c r="N1163">
        <v>28</v>
      </c>
    </row>
    <row r="1164" spans="1:14" x14ac:dyDescent="0.35">
      <c r="A1164" t="s">
        <v>33</v>
      </c>
      <c r="B1164" t="s">
        <v>34</v>
      </c>
      <c r="D1164" t="s">
        <v>35</v>
      </c>
      <c r="H1164" s="14">
        <v>43968</v>
      </c>
      <c r="I1164">
        <v>21</v>
      </c>
      <c r="J1164" s="3">
        <v>7075181</v>
      </c>
      <c r="K1164">
        <v>12492</v>
      </c>
      <c r="L1164">
        <v>900</v>
      </c>
      <c r="M1164">
        <v>549</v>
      </c>
      <c r="N1164">
        <v>25</v>
      </c>
    </row>
    <row r="1165" spans="1:14" x14ac:dyDescent="0.35">
      <c r="A1165" t="s">
        <v>33</v>
      </c>
      <c r="B1165" t="s">
        <v>34</v>
      </c>
      <c r="D1165" t="s">
        <v>35</v>
      </c>
      <c r="H1165" s="14">
        <v>43969</v>
      </c>
      <c r="I1165">
        <v>21</v>
      </c>
      <c r="J1165" s="3">
        <v>7075181</v>
      </c>
      <c r="K1165">
        <v>13238</v>
      </c>
      <c r="L1165">
        <v>746</v>
      </c>
      <c r="M1165">
        <v>576</v>
      </c>
      <c r="N1165">
        <v>27</v>
      </c>
    </row>
    <row r="1166" spans="1:14" x14ac:dyDescent="0.35">
      <c r="A1166" t="s">
        <v>33</v>
      </c>
      <c r="B1166" t="s">
        <v>34</v>
      </c>
      <c r="D1166" t="s">
        <v>35</v>
      </c>
      <c r="H1166" s="14">
        <v>43970</v>
      </c>
      <c r="I1166">
        <v>21</v>
      </c>
      <c r="J1166" s="3">
        <v>7075181</v>
      </c>
      <c r="K1166">
        <v>14198</v>
      </c>
      <c r="L1166">
        <v>960</v>
      </c>
      <c r="M1166">
        <v>604</v>
      </c>
      <c r="N1166">
        <v>28</v>
      </c>
    </row>
    <row r="1167" spans="1:14" x14ac:dyDescent="0.35">
      <c r="A1167" t="s">
        <v>33</v>
      </c>
      <c r="B1167" t="s">
        <v>34</v>
      </c>
      <c r="D1167" t="s">
        <v>35</v>
      </c>
      <c r="H1167" s="14">
        <v>43971</v>
      </c>
      <c r="I1167">
        <v>21</v>
      </c>
      <c r="J1167" s="3">
        <v>7075181</v>
      </c>
      <c r="K1167">
        <v>15114</v>
      </c>
      <c r="L1167">
        <v>916</v>
      </c>
      <c r="M1167">
        <v>634</v>
      </c>
      <c r="N1167">
        <v>30</v>
      </c>
    </row>
    <row r="1168" spans="1:14" x14ac:dyDescent="0.35">
      <c r="A1168" t="s">
        <v>33</v>
      </c>
      <c r="B1168" t="s">
        <v>34</v>
      </c>
      <c r="D1168" t="s">
        <v>35</v>
      </c>
      <c r="H1168" s="14">
        <v>43972</v>
      </c>
      <c r="I1168">
        <v>21</v>
      </c>
      <c r="J1168" s="3">
        <v>7075181</v>
      </c>
      <c r="K1168">
        <v>16058</v>
      </c>
      <c r="L1168">
        <v>944</v>
      </c>
      <c r="M1168">
        <v>663</v>
      </c>
      <c r="N1168">
        <v>29</v>
      </c>
    </row>
    <row r="1169" spans="1:14" x14ac:dyDescent="0.35">
      <c r="A1169" t="s">
        <v>33</v>
      </c>
      <c r="B1169" t="s">
        <v>34</v>
      </c>
      <c r="D1169" t="s">
        <v>35</v>
      </c>
      <c r="H1169" s="14">
        <v>43973</v>
      </c>
      <c r="I1169">
        <v>21</v>
      </c>
      <c r="J1169" s="3">
        <v>7075181</v>
      </c>
      <c r="K1169">
        <v>17212</v>
      </c>
      <c r="L1169">
        <v>1154</v>
      </c>
      <c r="M1169">
        <v>693</v>
      </c>
      <c r="N1169">
        <v>30</v>
      </c>
    </row>
    <row r="1170" spans="1:14" x14ac:dyDescent="0.35">
      <c r="A1170" t="s">
        <v>33</v>
      </c>
      <c r="B1170" t="s">
        <v>34</v>
      </c>
      <c r="D1170" t="s">
        <v>35</v>
      </c>
      <c r="H1170" s="14">
        <v>43974</v>
      </c>
      <c r="I1170">
        <v>21</v>
      </c>
      <c r="J1170" s="3">
        <v>7075181</v>
      </c>
      <c r="K1170">
        <v>18767</v>
      </c>
      <c r="L1170">
        <v>1555</v>
      </c>
      <c r="M1170">
        <v>722</v>
      </c>
      <c r="N1170">
        <v>29</v>
      </c>
    </row>
    <row r="1171" spans="1:14" x14ac:dyDescent="0.35">
      <c r="A1171" t="s">
        <v>33</v>
      </c>
      <c r="B1171" t="s">
        <v>34</v>
      </c>
      <c r="D1171" t="s">
        <v>35</v>
      </c>
      <c r="H1171" s="14">
        <v>43975</v>
      </c>
      <c r="I1171">
        <v>22</v>
      </c>
      <c r="J1171" s="3">
        <v>7075181</v>
      </c>
      <c r="K1171">
        <v>21191</v>
      </c>
      <c r="L1171">
        <v>2424</v>
      </c>
      <c r="M1171">
        <v>754</v>
      </c>
      <c r="N1171">
        <v>32</v>
      </c>
    </row>
    <row r="1172" spans="1:14" x14ac:dyDescent="0.35">
      <c r="A1172" t="s">
        <v>33</v>
      </c>
      <c r="B1172" t="s">
        <v>34</v>
      </c>
      <c r="D1172" t="s">
        <v>35</v>
      </c>
      <c r="H1172" s="14">
        <v>43976</v>
      </c>
      <c r="I1172">
        <v>22</v>
      </c>
      <c r="J1172" s="3">
        <v>7075181</v>
      </c>
      <c r="K1172">
        <v>22786</v>
      </c>
      <c r="L1172">
        <v>1595</v>
      </c>
      <c r="M1172">
        <v>784</v>
      </c>
      <c r="N1172">
        <v>30</v>
      </c>
    </row>
    <row r="1173" spans="1:14" x14ac:dyDescent="0.35">
      <c r="A1173" t="s">
        <v>33</v>
      </c>
      <c r="B1173" t="s">
        <v>34</v>
      </c>
      <c r="D1173" t="s">
        <v>35</v>
      </c>
      <c r="H1173" s="14">
        <v>43977</v>
      </c>
      <c r="I1173">
        <v>22</v>
      </c>
      <c r="J1173" s="3">
        <v>7075181</v>
      </c>
      <c r="K1173">
        <v>24278</v>
      </c>
      <c r="L1173">
        <v>1492</v>
      </c>
      <c r="M1173">
        <v>817</v>
      </c>
      <c r="N1173">
        <v>33</v>
      </c>
    </row>
    <row r="1174" spans="1:14" x14ac:dyDescent="0.35">
      <c r="A1174" t="s">
        <v>33</v>
      </c>
      <c r="B1174" t="s">
        <v>34</v>
      </c>
      <c r="D1174" t="s">
        <v>35</v>
      </c>
      <c r="H1174" s="14">
        <v>43978</v>
      </c>
      <c r="I1174">
        <v>22</v>
      </c>
      <c r="J1174" s="3">
        <v>7075181</v>
      </c>
      <c r="K1174">
        <v>26145</v>
      </c>
      <c r="L1174">
        <v>1867</v>
      </c>
      <c r="M1174">
        <v>853</v>
      </c>
      <c r="N1174">
        <v>36</v>
      </c>
    </row>
    <row r="1175" spans="1:14" x14ac:dyDescent="0.35">
      <c r="A1175" t="s">
        <v>33</v>
      </c>
      <c r="B1175" t="s">
        <v>34</v>
      </c>
      <c r="D1175" t="s">
        <v>35</v>
      </c>
      <c r="H1175" s="14">
        <v>43979</v>
      </c>
      <c r="I1175">
        <v>22</v>
      </c>
      <c r="J1175" s="3">
        <v>7075181</v>
      </c>
      <c r="K1175">
        <v>27979</v>
      </c>
      <c r="L1175">
        <v>1834</v>
      </c>
      <c r="M1175">
        <v>887</v>
      </c>
      <c r="N1175">
        <v>34</v>
      </c>
    </row>
    <row r="1176" spans="1:14" x14ac:dyDescent="0.35">
      <c r="A1176" t="s">
        <v>33</v>
      </c>
      <c r="B1176" t="s">
        <v>34</v>
      </c>
      <c r="D1176" t="s">
        <v>35</v>
      </c>
      <c r="H1176" s="14">
        <v>43980</v>
      </c>
      <c r="I1176">
        <v>22</v>
      </c>
      <c r="J1176" s="3">
        <v>7075181</v>
      </c>
      <c r="K1176">
        <v>30482</v>
      </c>
      <c r="L1176">
        <v>2503</v>
      </c>
      <c r="M1176">
        <v>911</v>
      </c>
      <c r="N1176">
        <v>24</v>
      </c>
    </row>
    <row r="1177" spans="1:14" x14ac:dyDescent="0.35">
      <c r="A1177" t="s">
        <v>33</v>
      </c>
      <c r="B1177" t="s">
        <v>34</v>
      </c>
      <c r="D1177" t="s">
        <v>35</v>
      </c>
      <c r="H1177" s="14">
        <v>43981</v>
      </c>
      <c r="I1177">
        <v>22</v>
      </c>
      <c r="J1177" s="3">
        <v>7075181</v>
      </c>
      <c r="K1177">
        <v>32620</v>
      </c>
      <c r="L1177">
        <v>2138</v>
      </c>
      <c r="M1177">
        <v>932</v>
      </c>
      <c r="N1177">
        <v>21</v>
      </c>
    </row>
    <row r="1178" spans="1:14" x14ac:dyDescent="0.35">
      <c r="A1178" t="s">
        <v>33</v>
      </c>
      <c r="B1178" t="s">
        <v>34</v>
      </c>
      <c r="D1178" t="s">
        <v>35</v>
      </c>
      <c r="H1178" s="14">
        <v>43982</v>
      </c>
      <c r="I1178">
        <v>23</v>
      </c>
      <c r="J1178" s="3">
        <v>7075181</v>
      </c>
      <c r="K1178">
        <v>34639</v>
      </c>
      <c r="L1178">
        <v>2019</v>
      </c>
      <c r="M1178">
        <v>955</v>
      </c>
      <c r="N1178">
        <v>23</v>
      </c>
    </row>
    <row r="1179" spans="1:14" x14ac:dyDescent="0.35">
      <c r="A1179" t="s">
        <v>33</v>
      </c>
      <c r="B1179" t="s">
        <v>34</v>
      </c>
      <c r="D1179" t="s">
        <v>35</v>
      </c>
      <c r="H1179" s="14">
        <v>43983</v>
      </c>
      <c r="I1179">
        <v>23</v>
      </c>
      <c r="J1179" s="3">
        <v>7075181</v>
      </c>
      <c r="K1179">
        <v>35297</v>
      </c>
      <c r="L1179">
        <v>658</v>
      </c>
      <c r="M1179">
        <v>976</v>
      </c>
      <c r="N1179">
        <v>21</v>
      </c>
    </row>
    <row r="1180" spans="1:14" x14ac:dyDescent="0.35">
      <c r="A1180" t="s">
        <v>33</v>
      </c>
      <c r="B1180" t="s">
        <v>34</v>
      </c>
      <c r="D1180" t="s">
        <v>35</v>
      </c>
      <c r="H1180" s="14">
        <v>43984</v>
      </c>
      <c r="I1180">
        <v>23</v>
      </c>
      <c r="J1180" s="3">
        <v>7075181</v>
      </c>
      <c r="K1180">
        <v>36625</v>
      </c>
      <c r="L1180">
        <v>1328</v>
      </c>
      <c r="M1180">
        <v>997</v>
      </c>
      <c r="N1180">
        <v>21</v>
      </c>
    </row>
    <row r="1181" spans="1:14" x14ac:dyDescent="0.35">
      <c r="A1181" t="s">
        <v>33</v>
      </c>
      <c r="B1181" t="s">
        <v>34</v>
      </c>
      <c r="D1181" t="s">
        <v>35</v>
      </c>
      <c r="H1181" s="14">
        <v>43985</v>
      </c>
      <c r="I1181">
        <v>23</v>
      </c>
      <c r="J1181" s="3">
        <v>7075181</v>
      </c>
      <c r="K1181">
        <v>38174</v>
      </c>
      <c r="L1181">
        <v>1549</v>
      </c>
      <c r="M1181">
        <v>1028</v>
      </c>
      <c r="N1181">
        <v>31</v>
      </c>
    </row>
    <row r="1182" spans="1:14" x14ac:dyDescent="0.35">
      <c r="A1182" t="s">
        <v>33</v>
      </c>
      <c r="B1182" t="s">
        <v>34</v>
      </c>
      <c r="D1182" t="s">
        <v>35</v>
      </c>
      <c r="H1182" s="14">
        <v>43986</v>
      </c>
      <c r="I1182">
        <v>23</v>
      </c>
      <c r="J1182" s="3">
        <v>7075181</v>
      </c>
      <c r="K1182">
        <v>40629</v>
      </c>
      <c r="L1182">
        <v>2455</v>
      </c>
      <c r="M1182">
        <v>1062</v>
      </c>
      <c r="N1182">
        <v>34</v>
      </c>
    </row>
    <row r="1183" spans="1:14" x14ac:dyDescent="0.35">
      <c r="A1183" t="s">
        <v>33</v>
      </c>
      <c r="B1183" t="s">
        <v>34</v>
      </c>
      <c r="D1183" t="s">
        <v>35</v>
      </c>
      <c r="H1183" s="14">
        <v>43987</v>
      </c>
      <c r="I1183">
        <v>23</v>
      </c>
      <c r="J1183" s="3">
        <v>7075181</v>
      </c>
      <c r="K1183">
        <v>43313</v>
      </c>
      <c r="L1183">
        <v>2684</v>
      </c>
      <c r="M1183">
        <v>1095</v>
      </c>
      <c r="N1183">
        <v>33</v>
      </c>
    </row>
    <row r="1184" spans="1:14" x14ac:dyDescent="0.35">
      <c r="A1184" t="s">
        <v>33</v>
      </c>
      <c r="B1184" t="s">
        <v>34</v>
      </c>
      <c r="D1184" t="s">
        <v>35</v>
      </c>
      <c r="H1184" s="14">
        <v>43988</v>
      </c>
      <c r="I1184">
        <v>23</v>
      </c>
      <c r="J1184" s="3">
        <v>7075181</v>
      </c>
      <c r="K1184">
        <v>45470</v>
      </c>
      <c r="L1184">
        <v>2157</v>
      </c>
      <c r="M1184">
        <v>1132</v>
      </c>
      <c r="N1184">
        <v>37</v>
      </c>
    </row>
    <row r="1185" spans="1:14" x14ac:dyDescent="0.35">
      <c r="A1185" t="s">
        <v>33</v>
      </c>
      <c r="B1185" t="s">
        <v>34</v>
      </c>
      <c r="D1185" t="s">
        <v>35</v>
      </c>
      <c r="H1185" s="14">
        <v>43989</v>
      </c>
      <c r="I1185">
        <v>24</v>
      </c>
      <c r="J1185" s="3">
        <v>7075181</v>
      </c>
      <c r="K1185">
        <v>47593</v>
      </c>
      <c r="L1185">
        <v>2123</v>
      </c>
      <c r="M1185">
        <v>1170</v>
      </c>
      <c r="N1185">
        <v>38</v>
      </c>
    </row>
    <row r="1186" spans="1:14" x14ac:dyDescent="0.35">
      <c r="A1186" t="s">
        <v>33</v>
      </c>
      <c r="B1186" t="s">
        <v>34</v>
      </c>
      <c r="D1186" t="s">
        <v>35</v>
      </c>
      <c r="H1186" s="14">
        <v>43990</v>
      </c>
      <c r="I1186">
        <v>24</v>
      </c>
      <c r="J1186" s="3">
        <v>7075181</v>
      </c>
      <c r="K1186">
        <v>49371</v>
      </c>
      <c r="L1186">
        <v>1778</v>
      </c>
      <c r="M1186">
        <v>1247</v>
      </c>
      <c r="N1186">
        <v>77</v>
      </c>
    </row>
    <row r="1187" spans="1:14" x14ac:dyDescent="0.35">
      <c r="A1187" t="s">
        <v>33</v>
      </c>
      <c r="B1187" t="s">
        <v>34</v>
      </c>
      <c r="D1187" t="s">
        <v>35</v>
      </c>
      <c r="H1187" s="14">
        <v>43991</v>
      </c>
      <c r="I1187">
        <v>24</v>
      </c>
      <c r="J1187" s="3">
        <v>7075181</v>
      </c>
      <c r="K1187">
        <v>52069</v>
      </c>
      <c r="L1187">
        <v>2698</v>
      </c>
      <c r="M1187">
        <v>1285</v>
      </c>
      <c r="N1187">
        <v>38</v>
      </c>
    </row>
    <row r="1188" spans="1:14" x14ac:dyDescent="0.35">
      <c r="A1188" t="s">
        <v>33</v>
      </c>
      <c r="B1188" t="s">
        <v>34</v>
      </c>
      <c r="D1188" t="s">
        <v>35</v>
      </c>
      <c r="H1188" s="14">
        <v>43992</v>
      </c>
      <c r="I1188">
        <v>24</v>
      </c>
      <c r="J1188" s="3">
        <v>7075181</v>
      </c>
      <c r="K1188">
        <v>53508</v>
      </c>
      <c r="L1188">
        <v>1439</v>
      </c>
      <c r="M1188">
        <v>1322</v>
      </c>
      <c r="N1188">
        <v>37</v>
      </c>
    </row>
    <row r="1189" spans="1:14" x14ac:dyDescent="0.35">
      <c r="A1189" t="s">
        <v>33</v>
      </c>
      <c r="B1189" t="s">
        <v>34</v>
      </c>
      <c r="D1189" t="s">
        <v>35</v>
      </c>
      <c r="H1189" s="14">
        <v>43993</v>
      </c>
      <c r="I1189">
        <v>24</v>
      </c>
      <c r="J1189" s="3">
        <v>7075181</v>
      </c>
      <c r="K1189">
        <v>55680</v>
      </c>
      <c r="L1189">
        <v>2172</v>
      </c>
      <c r="M1189">
        <v>1360</v>
      </c>
      <c r="N1189">
        <v>38</v>
      </c>
    </row>
    <row r="1190" spans="1:14" x14ac:dyDescent="0.35">
      <c r="A1190" t="s">
        <v>33</v>
      </c>
      <c r="B1190" t="s">
        <v>34</v>
      </c>
      <c r="D1190" t="s">
        <v>35</v>
      </c>
      <c r="H1190" s="14">
        <v>43994</v>
      </c>
      <c r="I1190">
        <v>24</v>
      </c>
      <c r="J1190" s="3">
        <v>7075181</v>
      </c>
      <c r="K1190">
        <v>57605</v>
      </c>
      <c r="L1190">
        <v>1925</v>
      </c>
      <c r="M1190">
        <v>1399</v>
      </c>
      <c r="N1190">
        <v>39</v>
      </c>
    </row>
    <row r="1191" spans="1:14" x14ac:dyDescent="0.35">
      <c r="A1191" t="s">
        <v>33</v>
      </c>
      <c r="B1191" t="s">
        <v>34</v>
      </c>
      <c r="D1191" t="s">
        <v>35</v>
      </c>
      <c r="H1191" s="14">
        <v>43995</v>
      </c>
      <c r="I1191">
        <v>24</v>
      </c>
      <c r="J1191" s="3">
        <v>7075181</v>
      </c>
      <c r="K1191">
        <v>58859</v>
      </c>
      <c r="L1191">
        <v>1254</v>
      </c>
      <c r="M1191">
        <v>1436</v>
      </c>
      <c r="N1191">
        <v>37</v>
      </c>
    </row>
    <row r="1192" spans="1:14" x14ac:dyDescent="0.35">
      <c r="A1192" t="s">
        <v>33</v>
      </c>
      <c r="B1192" t="s">
        <v>34</v>
      </c>
      <c r="D1192" t="s">
        <v>35</v>
      </c>
      <c r="H1192" s="14">
        <v>43996</v>
      </c>
      <c r="I1192">
        <v>25</v>
      </c>
      <c r="J1192" s="3">
        <v>7075181</v>
      </c>
      <c r="K1192">
        <v>59850</v>
      </c>
      <c r="L1192">
        <v>991</v>
      </c>
      <c r="M1192">
        <v>1467</v>
      </c>
      <c r="N1192">
        <v>31</v>
      </c>
    </row>
    <row r="1193" spans="1:14" x14ac:dyDescent="0.35">
      <c r="A1193" t="s">
        <v>33</v>
      </c>
      <c r="B1193" t="s">
        <v>34</v>
      </c>
      <c r="D1193" t="s">
        <v>35</v>
      </c>
      <c r="H1193" s="14">
        <v>43997</v>
      </c>
      <c r="I1193">
        <v>25</v>
      </c>
      <c r="J1193" s="3">
        <v>7075181</v>
      </c>
      <c r="K1193">
        <v>60592</v>
      </c>
      <c r="L1193">
        <v>742</v>
      </c>
      <c r="M1193">
        <v>1499</v>
      </c>
      <c r="N1193">
        <v>32</v>
      </c>
    </row>
    <row r="1194" spans="1:14" x14ac:dyDescent="0.35">
      <c r="A1194" t="s">
        <v>33</v>
      </c>
      <c r="B1194" t="s">
        <v>34</v>
      </c>
      <c r="D1194" t="s">
        <v>35</v>
      </c>
      <c r="H1194" s="14">
        <v>43998</v>
      </c>
      <c r="I1194">
        <v>25</v>
      </c>
      <c r="J1194" s="3">
        <v>7075181</v>
      </c>
      <c r="K1194">
        <v>62711</v>
      </c>
      <c r="L1194">
        <v>2119</v>
      </c>
      <c r="M1194">
        <v>1537</v>
      </c>
      <c r="N1194">
        <v>38</v>
      </c>
    </row>
    <row r="1195" spans="1:14" x14ac:dyDescent="0.35">
      <c r="A1195" t="s">
        <v>33</v>
      </c>
      <c r="B1195" t="s">
        <v>34</v>
      </c>
      <c r="D1195" t="s">
        <v>35</v>
      </c>
      <c r="H1195" s="14">
        <v>43999</v>
      </c>
      <c r="I1195">
        <v>25</v>
      </c>
      <c r="J1195" s="3">
        <v>7075181</v>
      </c>
      <c r="K1195">
        <v>64735</v>
      </c>
      <c r="L1195">
        <v>2024</v>
      </c>
      <c r="M1195">
        <v>1570</v>
      </c>
      <c r="N1195">
        <v>33</v>
      </c>
    </row>
    <row r="1196" spans="1:14" x14ac:dyDescent="0.35">
      <c r="A1196" t="s">
        <v>33</v>
      </c>
      <c r="B1196" t="s">
        <v>34</v>
      </c>
      <c r="D1196" t="s">
        <v>35</v>
      </c>
      <c r="H1196" s="14">
        <v>44000</v>
      </c>
      <c r="I1196">
        <v>25</v>
      </c>
      <c r="J1196" s="3">
        <v>7075181</v>
      </c>
      <c r="K1196">
        <v>66091</v>
      </c>
      <c r="L1196">
        <v>1356</v>
      </c>
      <c r="M1196">
        <v>1607</v>
      </c>
      <c r="N1196">
        <v>37</v>
      </c>
    </row>
    <row r="1197" spans="1:14" x14ac:dyDescent="0.35">
      <c r="A1197" t="s">
        <v>33</v>
      </c>
      <c r="B1197" t="s">
        <v>34</v>
      </c>
      <c r="D1197" t="s">
        <v>35</v>
      </c>
      <c r="H1197" s="14">
        <v>44001</v>
      </c>
      <c r="I1197">
        <v>25</v>
      </c>
      <c r="J1197" s="3">
        <v>7075181</v>
      </c>
      <c r="K1197">
        <v>68500</v>
      </c>
      <c r="L1197">
        <v>2409</v>
      </c>
      <c r="M1197">
        <v>1645</v>
      </c>
      <c r="N1197">
        <v>38</v>
      </c>
    </row>
    <row r="1198" spans="1:14" x14ac:dyDescent="0.35">
      <c r="A1198" t="s">
        <v>33</v>
      </c>
      <c r="B1198" t="s">
        <v>34</v>
      </c>
      <c r="D1198" t="s">
        <v>35</v>
      </c>
      <c r="H1198" s="14">
        <v>44002</v>
      </c>
      <c r="I1198">
        <v>25</v>
      </c>
      <c r="J1198" s="3">
        <v>7075181</v>
      </c>
      <c r="K1198">
        <v>69673</v>
      </c>
      <c r="L1198">
        <v>1173</v>
      </c>
      <c r="M1198">
        <v>1684</v>
      </c>
      <c r="N1198">
        <v>39</v>
      </c>
    </row>
    <row r="1199" spans="1:14" x14ac:dyDescent="0.35">
      <c r="A1199" t="s">
        <v>33</v>
      </c>
      <c r="B1199" t="s">
        <v>34</v>
      </c>
      <c r="D1199" t="s">
        <v>35</v>
      </c>
      <c r="H1199" s="14">
        <v>44003</v>
      </c>
      <c r="I1199">
        <v>26</v>
      </c>
      <c r="J1199" s="3">
        <v>7075181</v>
      </c>
      <c r="K1199">
        <v>70059</v>
      </c>
      <c r="L1199">
        <v>386</v>
      </c>
      <c r="M1199">
        <v>1721</v>
      </c>
      <c r="N1199">
        <v>37</v>
      </c>
    </row>
    <row r="1200" spans="1:14" x14ac:dyDescent="0.35">
      <c r="A1200" t="s">
        <v>33</v>
      </c>
      <c r="B1200" t="s">
        <v>34</v>
      </c>
      <c r="D1200" t="s">
        <v>35</v>
      </c>
      <c r="H1200" s="14">
        <v>44004</v>
      </c>
      <c r="I1200">
        <v>26</v>
      </c>
      <c r="J1200" s="3">
        <v>7075181</v>
      </c>
      <c r="K1200">
        <v>70689</v>
      </c>
      <c r="L1200">
        <v>630</v>
      </c>
      <c r="M1200">
        <v>1760</v>
      </c>
      <c r="N1200">
        <v>39</v>
      </c>
    </row>
    <row r="1201" spans="1:14" x14ac:dyDescent="0.35">
      <c r="A1201" t="s">
        <v>33</v>
      </c>
      <c r="B1201" t="s">
        <v>34</v>
      </c>
      <c r="D1201" t="s">
        <v>35</v>
      </c>
      <c r="H1201" s="14">
        <v>44005</v>
      </c>
      <c r="I1201">
        <v>26</v>
      </c>
      <c r="J1201" s="3">
        <v>7075181</v>
      </c>
      <c r="K1201">
        <v>72021</v>
      </c>
      <c r="L1201">
        <v>1332</v>
      </c>
      <c r="M1201">
        <v>1797</v>
      </c>
      <c r="N1201">
        <v>37</v>
      </c>
    </row>
    <row r="1202" spans="1:14" x14ac:dyDescent="0.35">
      <c r="A1202" t="s">
        <v>33</v>
      </c>
      <c r="B1202" t="s">
        <v>34</v>
      </c>
      <c r="D1202" t="s">
        <v>35</v>
      </c>
      <c r="H1202" s="14">
        <v>44006</v>
      </c>
      <c r="I1202">
        <v>26</v>
      </c>
      <c r="J1202" s="3">
        <v>7075181</v>
      </c>
      <c r="K1202">
        <v>73314</v>
      </c>
      <c r="L1202">
        <v>1293</v>
      </c>
      <c r="M1202">
        <v>1836</v>
      </c>
      <c r="N1202">
        <v>39</v>
      </c>
    </row>
    <row r="1203" spans="1:14" x14ac:dyDescent="0.35">
      <c r="A1203" t="s">
        <v>33</v>
      </c>
      <c r="B1203" t="s">
        <v>34</v>
      </c>
      <c r="D1203" t="s">
        <v>35</v>
      </c>
      <c r="H1203" s="14">
        <v>44007</v>
      </c>
      <c r="I1203">
        <v>26</v>
      </c>
      <c r="J1203" s="3">
        <v>7075181</v>
      </c>
      <c r="K1203">
        <v>74925</v>
      </c>
      <c r="L1203">
        <v>1611</v>
      </c>
      <c r="M1203">
        <v>1871</v>
      </c>
      <c r="N1203">
        <v>35</v>
      </c>
    </row>
    <row r="1204" spans="1:14" x14ac:dyDescent="0.35">
      <c r="A1204" t="s">
        <v>33</v>
      </c>
      <c r="B1204" t="s">
        <v>34</v>
      </c>
      <c r="D1204" t="s">
        <v>35</v>
      </c>
      <c r="H1204" s="14">
        <v>44008</v>
      </c>
      <c r="I1204">
        <v>26</v>
      </c>
      <c r="J1204" s="3">
        <v>7075181</v>
      </c>
      <c r="K1204">
        <v>76698</v>
      </c>
      <c r="L1204">
        <v>1773</v>
      </c>
      <c r="M1204">
        <v>1906</v>
      </c>
      <c r="N1204">
        <v>35</v>
      </c>
    </row>
    <row r="1205" spans="1:14" x14ac:dyDescent="0.35">
      <c r="A1205" t="s">
        <v>33</v>
      </c>
      <c r="B1205" t="s">
        <v>34</v>
      </c>
      <c r="D1205" t="s">
        <v>35</v>
      </c>
      <c r="H1205" s="14">
        <v>44009</v>
      </c>
      <c r="I1205">
        <v>26</v>
      </c>
      <c r="J1205" s="3">
        <v>7075181</v>
      </c>
      <c r="K1205">
        <v>78115</v>
      </c>
      <c r="L1205">
        <v>1417</v>
      </c>
      <c r="M1205">
        <v>1943</v>
      </c>
      <c r="N1205">
        <v>37</v>
      </c>
    </row>
    <row r="1206" spans="1:14" x14ac:dyDescent="0.35">
      <c r="A1206" t="s">
        <v>33</v>
      </c>
      <c r="B1206" t="s">
        <v>34</v>
      </c>
      <c r="D1206" t="s">
        <v>35</v>
      </c>
      <c r="H1206" s="14">
        <v>44010</v>
      </c>
      <c r="I1206">
        <v>27</v>
      </c>
      <c r="J1206" s="3">
        <v>7075181</v>
      </c>
      <c r="K1206">
        <v>78512</v>
      </c>
      <c r="L1206">
        <v>397</v>
      </c>
      <c r="M1206">
        <v>1982</v>
      </c>
      <c r="N1206">
        <v>39</v>
      </c>
    </row>
    <row r="1207" spans="1:14" x14ac:dyDescent="0.35">
      <c r="A1207" t="s">
        <v>33</v>
      </c>
      <c r="B1207" t="s">
        <v>34</v>
      </c>
      <c r="D1207" t="s">
        <v>35</v>
      </c>
      <c r="H1207" s="14">
        <v>44011</v>
      </c>
      <c r="I1207">
        <v>27</v>
      </c>
      <c r="J1207" s="3">
        <v>7075181</v>
      </c>
      <c r="K1207">
        <v>78969</v>
      </c>
      <c r="L1207">
        <v>457</v>
      </c>
      <c r="M1207">
        <v>2012</v>
      </c>
      <c r="N1207">
        <v>30</v>
      </c>
    </row>
    <row r="1208" spans="1:14" x14ac:dyDescent="0.35">
      <c r="A1208" t="s">
        <v>33</v>
      </c>
      <c r="B1208" t="s">
        <v>34</v>
      </c>
      <c r="D1208" t="s">
        <v>35</v>
      </c>
      <c r="H1208" s="14">
        <v>44012</v>
      </c>
      <c r="I1208">
        <v>27</v>
      </c>
      <c r="J1208" s="3">
        <v>7075181</v>
      </c>
      <c r="K1208">
        <v>80451</v>
      </c>
      <c r="L1208">
        <v>1482</v>
      </c>
      <c r="M1208">
        <v>2048</v>
      </c>
      <c r="N1208">
        <v>36</v>
      </c>
    </row>
    <row r="1209" spans="1:14" x14ac:dyDescent="0.35">
      <c r="A1209" t="s">
        <v>33</v>
      </c>
      <c r="B1209" t="s">
        <v>34</v>
      </c>
      <c r="D1209" t="s">
        <v>35</v>
      </c>
      <c r="H1209" s="14">
        <v>44013</v>
      </c>
      <c r="I1209">
        <v>27</v>
      </c>
      <c r="J1209" s="3">
        <v>7075181</v>
      </c>
      <c r="K1209">
        <v>83256</v>
      </c>
      <c r="L1209">
        <v>2805</v>
      </c>
      <c r="M1209">
        <v>2081</v>
      </c>
      <c r="N1209">
        <v>33</v>
      </c>
    </row>
    <row r="1210" spans="1:14" x14ac:dyDescent="0.35">
      <c r="A1210" t="s">
        <v>33</v>
      </c>
      <c r="B1210" t="s">
        <v>34</v>
      </c>
      <c r="D1210" t="s">
        <v>35</v>
      </c>
      <c r="H1210" s="14">
        <v>44014</v>
      </c>
      <c r="I1210">
        <v>27</v>
      </c>
      <c r="J1210" s="3">
        <v>7075181</v>
      </c>
      <c r="K1210">
        <v>86025</v>
      </c>
      <c r="L1210">
        <v>2769</v>
      </c>
      <c r="M1210">
        <v>2119</v>
      </c>
      <c r="N1210">
        <v>38</v>
      </c>
    </row>
    <row r="1211" spans="1:14" x14ac:dyDescent="0.35">
      <c r="A1211" t="s">
        <v>33</v>
      </c>
      <c r="B1211" t="s">
        <v>34</v>
      </c>
      <c r="D1211" t="s">
        <v>35</v>
      </c>
      <c r="H1211" s="14">
        <v>44015</v>
      </c>
      <c r="I1211">
        <v>27</v>
      </c>
      <c r="J1211" s="3">
        <v>7075181</v>
      </c>
      <c r="K1211">
        <v>88214</v>
      </c>
      <c r="L1211">
        <v>2189</v>
      </c>
      <c r="M1211">
        <v>2153</v>
      </c>
      <c r="N1211">
        <v>34</v>
      </c>
    </row>
    <row r="1212" spans="1:14" x14ac:dyDescent="0.35">
      <c r="A1212" t="s">
        <v>33</v>
      </c>
      <c r="B1212" t="s">
        <v>34</v>
      </c>
      <c r="D1212" t="s">
        <v>35</v>
      </c>
      <c r="H1212" s="14">
        <v>44016</v>
      </c>
      <c r="I1212">
        <v>27</v>
      </c>
      <c r="J1212" s="3">
        <v>7075181</v>
      </c>
      <c r="K1212">
        <v>89057</v>
      </c>
      <c r="L1212">
        <v>843</v>
      </c>
      <c r="M1212">
        <v>2185</v>
      </c>
      <c r="N1212">
        <v>32</v>
      </c>
    </row>
    <row r="1213" spans="1:14" x14ac:dyDescent="0.35">
      <c r="A1213" t="s">
        <v>33</v>
      </c>
      <c r="B1213" t="s">
        <v>34</v>
      </c>
      <c r="D1213" t="s">
        <v>35</v>
      </c>
      <c r="H1213" s="14">
        <v>44017</v>
      </c>
      <c r="I1213">
        <v>28</v>
      </c>
      <c r="J1213" s="3">
        <v>7075181</v>
      </c>
      <c r="K1213">
        <v>89714</v>
      </c>
      <c r="L1213">
        <v>657</v>
      </c>
      <c r="M1213">
        <v>2219</v>
      </c>
      <c r="N1213">
        <v>34</v>
      </c>
    </row>
    <row r="1214" spans="1:14" x14ac:dyDescent="0.35">
      <c r="A1214" t="s">
        <v>33</v>
      </c>
      <c r="B1214" t="s">
        <v>34</v>
      </c>
      <c r="D1214" t="s">
        <v>35</v>
      </c>
      <c r="H1214" s="14">
        <v>44018</v>
      </c>
      <c r="I1214">
        <v>28</v>
      </c>
      <c r="J1214" s="3">
        <v>7075181</v>
      </c>
      <c r="K1214">
        <v>90251</v>
      </c>
      <c r="L1214">
        <v>537</v>
      </c>
      <c r="M1214">
        <v>2250</v>
      </c>
      <c r="N1214">
        <v>31</v>
      </c>
    </row>
    <row r="1215" spans="1:14" x14ac:dyDescent="0.35">
      <c r="A1215" t="s">
        <v>33</v>
      </c>
      <c r="B1215" t="s">
        <v>34</v>
      </c>
      <c r="D1215" t="s">
        <v>35</v>
      </c>
      <c r="H1215" s="14">
        <v>44019</v>
      </c>
      <c r="I1215">
        <v>28</v>
      </c>
      <c r="J1215" s="3">
        <v>7075181</v>
      </c>
      <c r="K1215">
        <v>92088</v>
      </c>
      <c r="L1215">
        <v>1837</v>
      </c>
      <c r="M1215">
        <v>2286</v>
      </c>
      <c r="N1215">
        <v>36</v>
      </c>
    </row>
    <row r="1216" spans="1:14" x14ac:dyDescent="0.35">
      <c r="A1216" t="s">
        <v>33</v>
      </c>
      <c r="B1216" t="s">
        <v>34</v>
      </c>
      <c r="D1216" t="s">
        <v>35</v>
      </c>
      <c r="H1216" s="14">
        <v>44020</v>
      </c>
      <c r="I1216">
        <v>28</v>
      </c>
      <c r="J1216" s="3">
        <v>7075181</v>
      </c>
      <c r="K1216">
        <v>92939</v>
      </c>
      <c r="L1216">
        <v>851</v>
      </c>
      <c r="M1216">
        <v>2324</v>
      </c>
      <c r="N1216">
        <v>38</v>
      </c>
    </row>
    <row r="1217" spans="1:14" x14ac:dyDescent="0.35">
      <c r="A1217" t="s">
        <v>33</v>
      </c>
      <c r="B1217" t="s">
        <v>36</v>
      </c>
      <c r="D1217" t="s">
        <v>37</v>
      </c>
      <c r="H1217" s="14">
        <v>43886</v>
      </c>
      <c r="I1217">
        <v>9</v>
      </c>
      <c r="J1217" s="3">
        <v>3273227</v>
      </c>
      <c r="K1217">
        <v>0</v>
      </c>
      <c r="L1217">
        <v>0</v>
      </c>
      <c r="M1217">
        <v>0</v>
      </c>
      <c r="N1217">
        <v>0</v>
      </c>
    </row>
    <row r="1218" spans="1:14" x14ac:dyDescent="0.35">
      <c r="A1218" t="s">
        <v>33</v>
      </c>
      <c r="B1218" t="s">
        <v>36</v>
      </c>
      <c r="D1218" t="s">
        <v>37</v>
      </c>
      <c r="H1218" s="14">
        <v>43887</v>
      </c>
      <c r="I1218">
        <v>9</v>
      </c>
      <c r="J1218" s="3">
        <v>3273227</v>
      </c>
      <c r="K1218">
        <v>0</v>
      </c>
      <c r="L1218">
        <v>0</v>
      </c>
      <c r="M1218">
        <v>0</v>
      </c>
      <c r="N1218">
        <v>0</v>
      </c>
    </row>
    <row r="1219" spans="1:14" x14ac:dyDescent="0.35">
      <c r="A1219" t="s">
        <v>33</v>
      </c>
      <c r="B1219" t="s">
        <v>36</v>
      </c>
      <c r="D1219" t="s">
        <v>37</v>
      </c>
      <c r="H1219" s="14">
        <v>43888</v>
      </c>
      <c r="I1219">
        <v>9</v>
      </c>
      <c r="J1219" s="3">
        <v>3273227</v>
      </c>
      <c r="K1219">
        <v>0</v>
      </c>
      <c r="L1219">
        <v>0</v>
      </c>
      <c r="M1219">
        <v>0</v>
      </c>
      <c r="N1219">
        <v>0</v>
      </c>
    </row>
    <row r="1220" spans="1:14" x14ac:dyDescent="0.35">
      <c r="A1220" t="s">
        <v>33</v>
      </c>
      <c r="B1220" t="s">
        <v>36</v>
      </c>
      <c r="D1220" t="s">
        <v>37</v>
      </c>
      <c r="H1220" s="14">
        <v>43889</v>
      </c>
      <c r="I1220">
        <v>9</v>
      </c>
      <c r="J1220" s="3">
        <v>3273227</v>
      </c>
      <c r="K1220">
        <v>0</v>
      </c>
      <c r="L1220">
        <v>0</v>
      </c>
      <c r="M1220">
        <v>0</v>
      </c>
      <c r="N1220">
        <v>0</v>
      </c>
    </row>
    <row r="1221" spans="1:14" x14ac:dyDescent="0.35">
      <c r="A1221" t="s">
        <v>33</v>
      </c>
      <c r="B1221" t="s">
        <v>36</v>
      </c>
      <c r="D1221" t="s">
        <v>37</v>
      </c>
      <c r="H1221" s="14">
        <v>43890</v>
      </c>
      <c r="I1221">
        <v>9</v>
      </c>
      <c r="J1221" s="3">
        <v>3273227</v>
      </c>
      <c r="K1221">
        <v>0</v>
      </c>
      <c r="L1221">
        <v>0</v>
      </c>
      <c r="M1221">
        <v>0</v>
      </c>
      <c r="N1221">
        <v>0</v>
      </c>
    </row>
    <row r="1222" spans="1:14" x14ac:dyDescent="0.35">
      <c r="A1222" t="s">
        <v>33</v>
      </c>
      <c r="B1222" t="s">
        <v>36</v>
      </c>
      <c r="D1222" t="s">
        <v>37</v>
      </c>
      <c r="H1222" s="14">
        <v>43891</v>
      </c>
      <c r="I1222">
        <v>10</v>
      </c>
      <c r="J1222" s="3">
        <v>3273227</v>
      </c>
      <c r="K1222">
        <v>0</v>
      </c>
      <c r="L1222">
        <v>0</v>
      </c>
      <c r="M1222">
        <v>0</v>
      </c>
      <c r="N1222">
        <v>0</v>
      </c>
    </row>
    <row r="1223" spans="1:14" x14ac:dyDescent="0.35">
      <c r="A1223" t="s">
        <v>33</v>
      </c>
      <c r="B1223" t="s">
        <v>36</v>
      </c>
      <c r="D1223" t="s">
        <v>37</v>
      </c>
      <c r="H1223" s="14">
        <v>43892</v>
      </c>
      <c r="I1223">
        <v>10</v>
      </c>
      <c r="J1223" s="3">
        <v>3273227</v>
      </c>
      <c r="K1223">
        <v>0</v>
      </c>
      <c r="L1223">
        <v>0</v>
      </c>
      <c r="M1223">
        <v>0</v>
      </c>
      <c r="N1223">
        <v>0</v>
      </c>
    </row>
    <row r="1224" spans="1:14" x14ac:dyDescent="0.35">
      <c r="A1224" t="s">
        <v>33</v>
      </c>
      <c r="B1224" t="s">
        <v>36</v>
      </c>
      <c r="D1224" t="s">
        <v>37</v>
      </c>
      <c r="H1224" s="14">
        <v>43893</v>
      </c>
      <c r="I1224">
        <v>10</v>
      </c>
      <c r="J1224" s="3">
        <v>3273227</v>
      </c>
      <c r="K1224">
        <v>0</v>
      </c>
      <c r="L1224">
        <v>0</v>
      </c>
      <c r="M1224">
        <v>0</v>
      </c>
      <c r="N1224">
        <v>0</v>
      </c>
    </row>
    <row r="1225" spans="1:14" x14ac:dyDescent="0.35">
      <c r="A1225" t="s">
        <v>33</v>
      </c>
      <c r="B1225" t="s">
        <v>36</v>
      </c>
      <c r="D1225" t="s">
        <v>37</v>
      </c>
      <c r="H1225" s="14">
        <v>43894</v>
      </c>
      <c r="I1225">
        <v>10</v>
      </c>
      <c r="J1225" s="3">
        <v>3273227</v>
      </c>
      <c r="K1225">
        <v>0</v>
      </c>
      <c r="L1225">
        <v>0</v>
      </c>
      <c r="M1225">
        <v>0</v>
      </c>
      <c r="N1225">
        <v>0</v>
      </c>
    </row>
    <row r="1226" spans="1:14" x14ac:dyDescent="0.35">
      <c r="A1226" t="s">
        <v>33</v>
      </c>
      <c r="B1226" t="s">
        <v>36</v>
      </c>
      <c r="D1226" t="s">
        <v>37</v>
      </c>
      <c r="H1226" s="14">
        <v>43895</v>
      </c>
      <c r="I1226">
        <v>10</v>
      </c>
      <c r="J1226" s="3">
        <v>3273227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 t="s">
        <v>33</v>
      </c>
      <c r="B1227" t="s">
        <v>36</v>
      </c>
      <c r="D1227" t="s">
        <v>37</v>
      </c>
      <c r="H1227" s="14">
        <v>43896</v>
      </c>
      <c r="I1227">
        <v>10</v>
      </c>
      <c r="J1227" s="3">
        <v>3273227</v>
      </c>
      <c r="K1227">
        <v>0</v>
      </c>
      <c r="L1227">
        <v>0</v>
      </c>
      <c r="M1227">
        <v>0</v>
      </c>
      <c r="N1227">
        <v>0</v>
      </c>
    </row>
    <row r="1228" spans="1:14" x14ac:dyDescent="0.35">
      <c r="A1228" t="s">
        <v>33</v>
      </c>
      <c r="B1228" t="s">
        <v>36</v>
      </c>
      <c r="D1228" t="s">
        <v>37</v>
      </c>
      <c r="H1228" s="14">
        <v>43897</v>
      </c>
      <c r="I1228">
        <v>10</v>
      </c>
      <c r="J1228" s="3">
        <v>3273227</v>
      </c>
      <c r="K1228">
        <v>0</v>
      </c>
      <c r="L1228">
        <v>0</v>
      </c>
      <c r="M1228">
        <v>0</v>
      </c>
      <c r="N1228">
        <v>0</v>
      </c>
    </row>
    <row r="1229" spans="1:14" x14ac:dyDescent="0.35">
      <c r="A1229" t="s">
        <v>33</v>
      </c>
      <c r="B1229" t="s">
        <v>36</v>
      </c>
      <c r="D1229" t="s">
        <v>37</v>
      </c>
      <c r="H1229" s="14">
        <v>43898</v>
      </c>
      <c r="I1229">
        <v>11</v>
      </c>
      <c r="J1229" s="3">
        <v>3273227</v>
      </c>
      <c r="K1229">
        <v>0</v>
      </c>
      <c r="L1229">
        <v>0</v>
      </c>
      <c r="M1229">
        <v>0</v>
      </c>
      <c r="N1229">
        <v>0</v>
      </c>
    </row>
    <row r="1230" spans="1:14" x14ac:dyDescent="0.35">
      <c r="A1230" t="s">
        <v>33</v>
      </c>
      <c r="B1230" t="s">
        <v>36</v>
      </c>
      <c r="D1230" t="s">
        <v>37</v>
      </c>
      <c r="H1230" s="14">
        <v>43899</v>
      </c>
      <c r="I1230">
        <v>11</v>
      </c>
      <c r="J1230" s="3">
        <v>3273227</v>
      </c>
      <c r="K1230">
        <v>0</v>
      </c>
      <c r="L1230">
        <v>0</v>
      </c>
      <c r="M1230">
        <v>0</v>
      </c>
      <c r="N1230">
        <v>0</v>
      </c>
    </row>
    <row r="1231" spans="1:14" x14ac:dyDescent="0.35">
      <c r="A1231" t="s">
        <v>33</v>
      </c>
      <c r="B1231" t="s">
        <v>36</v>
      </c>
      <c r="D1231" t="s">
        <v>37</v>
      </c>
      <c r="H1231" s="14">
        <v>43900</v>
      </c>
      <c r="I1231">
        <v>11</v>
      </c>
      <c r="J1231" s="3">
        <v>3273227</v>
      </c>
      <c r="K1231">
        <v>0</v>
      </c>
      <c r="L1231">
        <v>0</v>
      </c>
      <c r="M1231">
        <v>0</v>
      </c>
      <c r="N1231">
        <v>0</v>
      </c>
    </row>
    <row r="1232" spans="1:14" x14ac:dyDescent="0.35">
      <c r="A1232" t="s">
        <v>33</v>
      </c>
      <c r="B1232" t="s">
        <v>36</v>
      </c>
      <c r="D1232" t="s">
        <v>37</v>
      </c>
      <c r="H1232" s="14">
        <v>43901</v>
      </c>
      <c r="I1232">
        <v>11</v>
      </c>
      <c r="J1232" s="3">
        <v>3273227</v>
      </c>
      <c r="K1232">
        <v>0</v>
      </c>
      <c r="L1232">
        <v>0</v>
      </c>
      <c r="M1232">
        <v>0</v>
      </c>
      <c r="N1232">
        <v>0</v>
      </c>
    </row>
    <row r="1233" spans="1:14" x14ac:dyDescent="0.35">
      <c r="A1233" t="s">
        <v>33</v>
      </c>
      <c r="B1233" t="s">
        <v>36</v>
      </c>
      <c r="D1233" t="s">
        <v>37</v>
      </c>
      <c r="H1233" s="14">
        <v>43902</v>
      </c>
      <c r="I1233">
        <v>11</v>
      </c>
      <c r="J1233" s="3">
        <v>3273227</v>
      </c>
      <c r="K1233">
        <v>0</v>
      </c>
      <c r="L1233">
        <v>0</v>
      </c>
      <c r="M1233">
        <v>0</v>
      </c>
      <c r="N1233">
        <v>0</v>
      </c>
    </row>
    <row r="1234" spans="1:14" x14ac:dyDescent="0.35">
      <c r="A1234" t="s">
        <v>33</v>
      </c>
      <c r="B1234" t="s">
        <v>36</v>
      </c>
      <c r="D1234" t="s">
        <v>37</v>
      </c>
      <c r="H1234" s="14">
        <v>43903</v>
      </c>
      <c r="I1234">
        <v>11</v>
      </c>
      <c r="J1234" s="3">
        <v>3273227</v>
      </c>
      <c r="K1234">
        <v>0</v>
      </c>
      <c r="L1234">
        <v>0</v>
      </c>
      <c r="M1234">
        <v>0</v>
      </c>
      <c r="N1234">
        <v>0</v>
      </c>
    </row>
    <row r="1235" spans="1:14" x14ac:dyDescent="0.35">
      <c r="A1235" t="s">
        <v>33</v>
      </c>
      <c r="B1235" t="s">
        <v>36</v>
      </c>
      <c r="D1235" t="s">
        <v>37</v>
      </c>
      <c r="H1235" s="14">
        <v>43904</v>
      </c>
      <c r="I1235">
        <v>11</v>
      </c>
      <c r="J1235" s="3">
        <v>3273227</v>
      </c>
      <c r="K1235">
        <v>0</v>
      </c>
      <c r="L1235">
        <v>0</v>
      </c>
      <c r="M1235">
        <v>0</v>
      </c>
      <c r="N1235">
        <v>0</v>
      </c>
    </row>
    <row r="1236" spans="1:14" x14ac:dyDescent="0.35">
      <c r="A1236" t="s">
        <v>33</v>
      </c>
      <c r="B1236" t="s">
        <v>36</v>
      </c>
      <c r="D1236" t="s">
        <v>37</v>
      </c>
      <c r="H1236" s="14">
        <v>43905</v>
      </c>
      <c r="I1236">
        <v>12</v>
      </c>
      <c r="J1236" s="3">
        <v>3273227</v>
      </c>
      <c r="K1236">
        <v>0</v>
      </c>
      <c r="L1236">
        <v>0</v>
      </c>
      <c r="M1236">
        <v>0</v>
      </c>
      <c r="N1236">
        <v>0</v>
      </c>
    </row>
    <row r="1237" spans="1:14" x14ac:dyDescent="0.35">
      <c r="A1237" t="s">
        <v>33</v>
      </c>
      <c r="B1237" t="s">
        <v>36</v>
      </c>
      <c r="D1237" t="s">
        <v>37</v>
      </c>
      <c r="H1237" s="14">
        <v>43906</v>
      </c>
      <c r="I1237">
        <v>12</v>
      </c>
      <c r="J1237" s="3">
        <v>3273227</v>
      </c>
      <c r="K1237">
        <v>0</v>
      </c>
      <c r="L1237">
        <v>0</v>
      </c>
      <c r="M1237">
        <v>0</v>
      </c>
      <c r="N1237">
        <v>0</v>
      </c>
    </row>
    <row r="1238" spans="1:14" x14ac:dyDescent="0.35">
      <c r="A1238" t="s">
        <v>33</v>
      </c>
      <c r="B1238" t="s">
        <v>36</v>
      </c>
      <c r="D1238" t="s">
        <v>37</v>
      </c>
      <c r="H1238" s="14">
        <v>43907</v>
      </c>
      <c r="I1238">
        <v>12</v>
      </c>
      <c r="J1238" s="3">
        <v>3273227</v>
      </c>
      <c r="K1238">
        <v>0</v>
      </c>
      <c r="L1238">
        <v>0</v>
      </c>
      <c r="M1238">
        <v>0</v>
      </c>
      <c r="N1238">
        <v>0</v>
      </c>
    </row>
    <row r="1239" spans="1:14" x14ac:dyDescent="0.35">
      <c r="A1239" t="s">
        <v>33</v>
      </c>
      <c r="B1239" t="s">
        <v>36</v>
      </c>
      <c r="D1239" t="s">
        <v>37</v>
      </c>
      <c r="H1239" s="14">
        <v>43908</v>
      </c>
      <c r="I1239">
        <v>12</v>
      </c>
      <c r="J1239" s="3">
        <v>3273227</v>
      </c>
      <c r="K1239">
        <v>0</v>
      </c>
      <c r="L1239">
        <v>0</v>
      </c>
      <c r="M1239">
        <v>0</v>
      </c>
      <c r="N1239">
        <v>0</v>
      </c>
    </row>
    <row r="1240" spans="1:14" x14ac:dyDescent="0.35">
      <c r="A1240" t="s">
        <v>33</v>
      </c>
      <c r="B1240" t="s">
        <v>36</v>
      </c>
      <c r="D1240" t="s">
        <v>37</v>
      </c>
      <c r="H1240" s="14">
        <v>43909</v>
      </c>
      <c r="I1240">
        <v>12</v>
      </c>
      <c r="J1240" s="3">
        <v>3273227</v>
      </c>
      <c r="K1240">
        <v>0</v>
      </c>
      <c r="L1240">
        <v>0</v>
      </c>
      <c r="M1240">
        <v>0</v>
      </c>
      <c r="N1240">
        <v>0</v>
      </c>
    </row>
    <row r="1241" spans="1:14" x14ac:dyDescent="0.35">
      <c r="A1241" t="s">
        <v>33</v>
      </c>
      <c r="B1241" t="s">
        <v>36</v>
      </c>
      <c r="D1241" t="s">
        <v>37</v>
      </c>
      <c r="H1241" s="14">
        <v>43910</v>
      </c>
      <c r="I1241">
        <v>12</v>
      </c>
      <c r="J1241" s="3">
        <v>3273227</v>
      </c>
      <c r="K1241">
        <v>3</v>
      </c>
      <c r="L1241">
        <v>3</v>
      </c>
      <c r="M1241">
        <v>0</v>
      </c>
      <c r="N1241">
        <v>0</v>
      </c>
    </row>
    <row r="1242" spans="1:14" x14ac:dyDescent="0.35">
      <c r="A1242" t="s">
        <v>33</v>
      </c>
      <c r="B1242" t="s">
        <v>36</v>
      </c>
      <c r="D1242" t="s">
        <v>37</v>
      </c>
      <c r="H1242" s="14">
        <v>43911</v>
      </c>
      <c r="I1242">
        <v>12</v>
      </c>
      <c r="J1242" s="3">
        <v>3273227</v>
      </c>
      <c r="K1242">
        <v>4</v>
      </c>
      <c r="L1242">
        <v>1</v>
      </c>
      <c r="M1242">
        <v>0</v>
      </c>
      <c r="N1242">
        <v>0</v>
      </c>
    </row>
    <row r="1243" spans="1:14" x14ac:dyDescent="0.35">
      <c r="A1243" t="s">
        <v>33</v>
      </c>
      <c r="B1243" t="s">
        <v>36</v>
      </c>
      <c r="D1243" t="s">
        <v>37</v>
      </c>
      <c r="H1243" s="14">
        <v>43912</v>
      </c>
      <c r="I1243">
        <v>13</v>
      </c>
      <c r="J1243" s="3">
        <v>3273227</v>
      </c>
      <c r="K1243">
        <v>4</v>
      </c>
      <c r="L1243">
        <v>0</v>
      </c>
      <c r="M1243">
        <v>0</v>
      </c>
      <c r="N1243">
        <v>0</v>
      </c>
    </row>
    <row r="1244" spans="1:14" x14ac:dyDescent="0.35">
      <c r="A1244" t="s">
        <v>33</v>
      </c>
      <c r="B1244" t="s">
        <v>36</v>
      </c>
      <c r="D1244" t="s">
        <v>37</v>
      </c>
      <c r="H1244" s="14">
        <v>43913</v>
      </c>
      <c r="I1244">
        <v>13</v>
      </c>
      <c r="J1244" s="3">
        <v>3273227</v>
      </c>
      <c r="K1244">
        <v>6</v>
      </c>
      <c r="L1244">
        <v>2</v>
      </c>
      <c r="M1244">
        <v>0</v>
      </c>
      <c r="N1244">
        <v>0</v>
      </c>
    </row>
    <row r="1245" spans="1:14" x14ac:dyDescent="0.35">
      <c r="A1245" t="s">
        <v>33</v>
      </c>
      <c r="B1245" t="s">
        <v>36</v>
      </c>
      <c r="D1245" t="s">
        <v>37</v>
      </c>
      <c r="H1245" s="14">
        <v>43914</v>
      </c>
      <c r="I1245">
        <v>13</v>
      </c>
      <c r="J1245" s="3">
        <v>3273227</v>
      </c>
      <c r="K1245">
        <v>6</v>
      </c>
      <c r="L1245">
        <v>0</v>
      </c>
      <c r="M1245">
        <v>0</v>
      </c>
      <c r="N1245">
        <v>0</v>
      </c>
    </row>
    <row r="1246" spans="1:14" x14ac:dyDescent="0.35">
      <c r="A1246" t="s">
        <v>33</v>
      </c>
      <c r="B1246" t="s">
        <v>36</v>
      </c>
      <c r="D1246" t="s">
        <v>37</v>
      </c>
      <c r="H1246" s="14">
        <v>43915</v>
      </c>
      <c r="I1246">
        <v>13</v>
      </c>
      <c r="J1246" s="3">
        <v>3273227</v>
      </c>
      <c r="K1246">
        <v>8</v>
      </c>
      <c r="L1246">
        <v>2</v>
      </c>
      <c r="M1246">
        <v>0</v>
      </c>
      <c r="N1246">
        <v>0</v>
      </c>
    </row>
    <row r="1247" spans="1:14" x14ac:dyDescent="0.35">
      <c r="A1247" t="s">
        <v>33</v>
      </c>
      <c r="B1247" t="s">
        <v>36</v>
      </c>
      <c r="D1247" t="s">
        <v>37</v>
      </c>
      <c r="H1247" s="14">
        <v>43916</v>
      </c>
      <c r="I1247">
        <v>13</v>
      </c>
      <c r="J1247" s="3">
        <v>3273227</v>
      </c>
      <c r="K1247">
        <v>9</v>
      </c>
      <c r="L1247">
        <v>1</v>
      </c>
      <c r="M1247">
        <v>0</v>
      </c>
      <c r="N1247">
        <v>0</v>
      </c>
    </row>
    <row r="1248" spans="1:14" x14ac:dyDescent="0.35">
      <c r="A1248" t="s">
        <v>33</v>
      </c>
      <c r="B1248" t="s">
        <v>36</v>
      </c>
      <c r="D1248" t="s">
        <v>37</v>
      </c>
      <c r="H1248" s="14">
        <v>43917</v>
      </c>
      <c r="I1248">
        <v>13</v>
      </c>
      <c r="J1248" s="3">
        <v>3273227</v>
      </c>
      <c r="K1248">
        <v>9</v>
      </c>
      <c r="L1248">
        <v>0</v>
      </c>
      <c r="M1248">
        <v>0</v>
      </c>
      <c r="N1248">
        <v>0</v>
      </c>
    </row>
    <row r="1249" spans="1:14" x14ac:dyDescent="0.35">
      <c r="A1249" t="s">
        <v>33</v>
      </c>
      <c r="B1249" t="s">
        <v>36</v>
      </c>
      <c r="D1249" t="s">
        <v>37</v>
      </c>
      <c r="H1249" s="14">
        <v>43918</v>
      </c>
      <c r="I1249">
        <v>13</v>
      </c>
      <c r="J1249" s="3">
        <v>3273227</v>
      </c>
      <c r="K1249">
        <v>11</v>
      </c>
      <c r="L1249">
        <v>2</v>
      </c>
      <c r="M1249">
        <v>1</v>
      </c>
      <c r="N1249">
        <v>1</v>
      </c>
    </row>
    <row r="1250" spans="1:14" x14ac:dyDescent="0.35">
      <c r="A1250" t="s">
        <v>33</v>
      </c>
      <c r="B1250" t="s">
        <v>36</v>
      </c>
      <c r="D1250" t="s">
        <v>37</v>
      </c>
      <c r="H1250" s="14">
        <v>43919</v>
      </c>
      <c r="I1250">
        <v>14</v>
      </c>
      <c r="J1250" s="3">
        <v>3273227</v>
      </c>
      <c r="K1250">
        <v>14</v>
      </c>
      <c r="L1250">
        <v>3</v>
      </c>
      <c r="M1250">
        <v>1</v>
      </c>
      <c r="N1250">
        <v>0</v>
      </c>
    </row>
    <row r="1251" spans="1:14" x14ac:dyDescent="0.35">
      <c r="A1251" t="s">
        <v>33</v>
      </c>
      <c r="B1251" t="s">
        <v>36</v>
      </c>
      <c r="D1251" t="s">
        <v>37</v>
      </c>
      <c r="H1251" s="14">
        <v>43920</v>
      </c>
      <c r="I1251">
        <v>14</v>
      </c>
      <c r="J1251" s="3">
        <v>3273227</v>
      </c>
      <c r="K1251">
        <v>16</v>
      </c>
      <c r="L1251">
        <v>2</v>
      </c>
      <c r="M1251">
        <v>3</v>
      </c>
      <c r="N1251">
        <v>2</v>
      </c>
    </row>
    <row r="1252" spans="1:14" x14ac:dyDescent="0.35">
      <c r="A1252" t="s">
        <v>33</v>
      </c>
      <c r="B1252" t="s">
        <v>36</v>
      </c>
      <c r="D1252" t="s">
        <v>37</v>
      </c>
      <c r="H1252" s="14">
        <v>43921</v>
      </c>
      <c r="I1252">
        <v>14</v>
      </c>
      <c r="J1252" s="3">
        <v>3273227</v>
      </c>
      <c r="K1252">
        <v>18</v>
      </c>
      <c r="L1252">
        <v>2</v>
      </c>
      <c r="M1252">
        <v>4</v>
      </c>
      <c r="N1252">
        <v>1</v>
      </c>
    </row>
    <row r="1253" spans="1:14" x14ac:dyDescent="0.35">
      <c r="A1253" t="s">
        <v>33</v>
      </c>
      <c r="B1253" t="s">
        <v>36</v>
      </c>
      <c r="D1253" t="s">
        <v>37</v>
      </c>
      <c r="H1253" s="14">
        <v>43922</v>
      </c>
      <c r="I1253">
        <v>14</v>
      </c>
      <c r="J1253" s="3">
        <v>3273227</v>
      </c>
      <c r="K1253">
        <v>18</v>
      </c>
      <c r="L1253">
        <v>0</v>
      </c>
      <c r="M1253">
        <v>4</v>
      </c>
      <c r="N1253">
        <v>0</v>
      </c>
    </row>
    <row r="1254" spans="1:14" x14ac:dyDescent="0.35">
      <c r="A1254" t="s">
        <v>33</v>
      </c>
      <c r="B1254" t="s">
        <v>36</v>
      </c>
      <c r="D1254" t="s">
        <v>37</v>
      </c>
      <c r="H1254" s="14">
        <v>43923</v>
      </c>
      <c r="I1254">
        <v>14</v>
      </c>
      <c r="J1254" s="3">
        <v>3273227</v>
      </c>
      <c r="K1254">
        <v>19</v>
      </c>
      <c r="L1254">
        <v>1</v>
      </c>
      <c r="M1254">
        <v>4</v>
      </c>
      <c r="N1254">
        <v>0</v>
      </c>
    </row>
    <row r="1255" spans="1:14" x14ac:dyDescent="0.35">
      <c r="A1255" t="s">
        <v>33</v>
      </c>
      <c r="B1255" t="s">
        <v>36</v>
      </c>
      <c r="D1255" t="s">
        <v>37</v>
      </c>
      <c r="H1255" s="14">
        <v>43924</v>
      </c>
      <c r="I1255">
        <v>14</v>
      </c>
      <c r="J1255" s="3">
        <v>3273227</v>
      </c>
      <c r="K1255">
        <v>21</v>
      </c>
      <c r="L1255">
        <v>2</v>
      </c>
      <c r="M1255">
        <v>4</v>
      </c>
      <c r="N1255">
        <v>0</v>
      </c>
    </row>
    <row r="1256" spans="1:14" x14ac:dyDescent="0.35">
      <c r="A1256" t="s">
        <v>33</v>
      </c>
      <c r="B1256" t="s">
        <v>36</v>
      </c>
      <c r="D1256" t="s">
        <v>37</v>
      </c>
      <c r="H1256" s="14">
        <v>43925</v>
      </c>
      <c r="I1256">
        <v>14</v>
      </c>
      <c r="J1256" s="3">
        <v>3273227</v>
      </c>
      <c r="K1256">
        <v>22</v>
      </c>
      <c r="L1256">
        <v>1</v>
      </c>
      <c r="M1256">
        <v>4</v>
      </c>
      <c r="N1256">
        <v>0</v>
      </c>
    </row>
    <row r="1257" spans="1:14" x14ac:dyDescent="0.35">
      <c r="A1257" t="s">
        <v>33</v>
      </c>
      <c r="B1257" t="s">
        <v>36</v>
      </c>
      <c r="D1257" t="s">
        <v>37</v>
      </c>
      <c r="H1257" s="14">
        <v>43926</v>
      </c>
      <c r="I1257">
        <v>15</v>
      </c>
      <c r="J1257" s="3">
        <v>3273227</v>
      </c>
      <c r="K1257">
        <v>23</v>
      </c>
      <c r="L1257">
        <v>1</v>
      </c>
      <c r="M1257">
        <v>4</v>
      </c>
      <c r="N1257">
        <v>0</v>
      </c>
    </row>
    <row r="1258" spans="1:14" x14ac:dyDescent="0.35">
      <c r="A1258" t="s">
        <v>33</v>
      </c>
      <c r="B1258" t="s">
        <v>36</v>
      </c>
      <c r="D1258" t="s">
        <v>37</v>
      </c>
      <c r="H1258" s="14">
        <v>43927</v>
      </c>
      <c r="I1258">
        <v>15</v>
      </c>
      <c r="J1258" s="3">
        <v>3273227</v>
      </c>
      <c r="K1258">
        <v>23</v>
      </c>
      <c r="L1258">
        <v>0</v>
      </c>
      <c r="M1258">
        <v>4</v>
      </c>
      <c r="N1258">
        <v>0</v>
      </c>
    </row>
    <row r="1259" spans="1:14" x14ac:dyDescent="0.35">
      <c r="A1259" t="s">
        <v>33</v>
      </c>
      <c r="B1259" t="s">
        <v>36</v>
      </c>
      <c r="D1259" t="s">
        <v>37</v>
      </c>
      <c r="H1259" s="14">
        <v>43928</v>
      </c>
      <c r="I1259">
        <v>15</v>
      </c>
      <c r="J1259" s="3">
        <v>3273227</v>
      </c>
      <c r="K1259">
        <v>28</v>
      </c>
      <c r="L1259">
        <v>5</v>
      </c>
      <c r="M1259">
        <v>4</v>
      </c>
      <c r="N1259">
        <v>0</v>
      </c>
    </row>
    <row r="1260" spans="1:14" x14ac:dyDescent="0.35">
      <c r="A1260" t="s">
        <v>33</v>
      </c>
      <c r="B1260" t="s">
        <v>36</v>
      </c>
      <c r="D1260" t="s">
        <v>37</v>
      </c>
      <c r="H1260" s="14">
        <v>43929</v>
      </c>
      <c r="I1260">
        <v>15</v>
      </c>
      <c r="J1260" s="3">
        <v>3273227</v>
      </c>
      <c r="K1260">
        <v>31</v>
      </c>
      <c r="L1260">
        <v>3</v>
      </c>
      <c r="M1260">
        <v>5</v>
      </c>
      <c r="N1260">
        <v>1</v>
      </c>
    </row>
    <row r="1261" spans="1:14" x14ac:dyDescent="0.35">
      <c r="A1261" t="s">
        <v>33</v>
      </c>
      <c r="B1261" t="s">
        <v>36</v>
      </c>
      <c r="D1261" t="s">
        <v>37</v>
      </c>
      <c r="H1261" s="14">
        <v>43930</v>
      </c>
      <c r="I1261">
        <v>15</v>
      </c>
      <c r="J1261" s="3">
        <v>3273227</v>
      </c>
      <c r="K1261">
        <v>38</v>
      </c>
      <c r="L1261">
        <v>7</v>
      </c>
      <c r="M1261">
        <v>6</v>
      </c>
      <c r="N1261">
        <v>1</v>
      </c>
    </row>
    <row r="1262" spans="1:14" x14ac:dyDescent="0.35">
      <c r="A1262" t="s">
        <v>33</v>
      </c>
      <c r="B1262" t="s">
        <v>36</v>
      </c>
      <c r="D1262" t="s">
        <v>37</v>
      </c>
      <c r="H1262" s="14">
        <v>43931</v>
      </c>
      <c r="I1262">
        <v>15</v>
      </c>
      <c r="J1262" s="3">
        <v>3273227</v>
      </c>
      <c r="K1262">
        <v>40</v>
      </c>
      <c r="L1262">
        <v>2</v>
      </c>
      <c r="M1262">
        <v>7</v>
      </c>
      <c r="N1262">
        <v>1</v>
      </c>
    </row>
    <row r="1263" spans="1:14" x14ac:dyDescent="0.35">
      <c r="A1263" t="s">
        <v>33</v>
      </c>
      <c r="B1263" t="s">
        <v>36</v>
      </c>
      <c r="D1263" t="s">
        <v>37</v>
      </c>
      <c r="H1263" s="14">
        <v>43932</v>
      </c>
      <c r="I1263">
        <v>15</v>
      </c>
      <c r="J1263" s="3">
        <v>3273227</v>
      </c>
      <c r="K1263">
        <v>41</v>
      </c>
      <c r="L1263">
        <v>1</v>
      </c>
      <c r="M1263">
        <v>7</v>
      </c>
      <c r="N1263">
        <v>0</v>
      </c>
    </row>
    <row r="1264" spans="1:14" x14ac:dyDescent="0.35">
      <c r="A1264" t="s">
        <v>33</v>
      </c>
      <c r="B1264" t="s">
        <v>36</v>
      </c>
      <c r="D1264" t="s">
        <v>37</v>
      </c>
      <c r="H1264" s="14">
        <v>43933</v>
      </c>
      <c r="I1264">
        <v>16</v>
      </c>
      <c r="J1264" s="3">
        <v>3273227</v>
      </c>
      <c r="K1264">
        <v>44</v>
      </c>
      <c r="L1264">
        <v>3</v>
      </c>
      <c r="M1264">
        <v>7</v>
      </c>
      <c r="N1264">
        <v>0</v>
      </c>
    </row>
    <row r="1265" spans="1:14" x14ac:dyDescent="0.35">
      <c r="A1265" t="s">
        <v>33</v>
      </c>
      <c r="B1265" t="s">
        <v>36</v>
      </c>
      <c r="D1265" t="s">
        <v>37</v>
      </c>
      <c r="H1265" s="14">
        <v>43934</v>
      </c>
      <c r="I1265">
        <v>16</v>
      </c>
      <c r="J1265" s="3">
        <v>3273227</v>
      </c>
      <c r="K1265">
        <v>50</v>
      </c>
      <c r="L1265">
        <v>6</v>
      </c>
      <c r="M1265">
        <v>8</v>
      </c>
      <c r="N1265">
        <v>1</v>
      </c>
    </row>
    <row r="1266" spans="1:14" x14ac:dyDescent="0.35">
      <c r="A1266" t="s">
        <v>33</v>
      </c>
      <c r="B1266" t="s">
        <v>36</v>
      </c>
      <c r="D1266" t="s">
        <v>37</v>
      </c>
      <c r="H1266" s="14">
        <v>43935</v>
      </c>
      <c r="I1266">
        <v>16</v>
      </c>
      <c r="J1266" s="3">
        <v>3273227</v>
      </c>
      <c r="K1266">
        <v>58</v>
      </c>
      <c r="L1266">
        <v>8</v>
      </c>
      <c r="M1266">
        <v>8</v>
      </c>
      <c r="N1266">
        <v>0</v>
      </c>
    </row>
    <row r="1267" spans="1:14" x14ac:dyDescent="0.35">
      <c r="A1267" t="s">
        <v>33</v>
      </c>
      <c r="B1267" t="s">
        <v>36</v>
      </c>
      <c r="D1267" t="s">
        <v>37</v>
      </c>
      <c r="H1267" s="14">
        <v>43936</v>
      </c>
      <c r="I1267">
        <v>16</v>
      </c>
      <c r="J1267" s="3">
        <v>3273227</v>
      </c>
      <c r="K1267">
        <v>75</v>
      </c>
      <c r="L1267">
        <v>17</v>
      </c>
      <c r="M1267">
        <v>8</v>
      </c>
      <c r="N1267">
        <v>0</v>
      </c>
    </row>
    <row r="1268" spans="1:14" x14ac:dyDescent="0.35">
      <c r="A1268" t="s">
        <v>33</v>
      </c>
      <c r="B1268" t="s">
        <v>36</v>
      </c>
      <c r="D1268" t="s">
        <v>37</v>
      </c>
      <c r="H1268" s="14">
        <v>43937</v>
      </c>
      <c r="I1268">
        <v>16</v>
      </c>
      <c r="J1268" s="3">
        <v>3273227</v>
      </c>
      <c r="K1268">
        <v>91</v>
      </c>
      <c r="L1268">
        <v>16</v>
      </c>
      <c r="M1268">
        <v>8</v>
      </c>
      <c r="N1268">
        <v>0</v>
      </c>
    </row>
    <row r="1269" spans="1:14" x14ac:dyDescent="0.35">
      <c r="A1269" t="s">
        <v>33</v>
      </c>
      <c r="B1269" t="s">
        <v>36</v>
      </c>
      <c r="D1269" t="s">
        <v>37</v>
      </c>
      <c r="H1269" s="14">
        <v>43938</v>
      </c>
      <c r="I1269">
        <v>16</v>
      </c>
      <c r="J1269" s="3">
        <v>3273227</v>
      </c>
      <c r="K1269">
        <v>102</v>
      </c>
      <c r="L1269">
        <v>11</v>
      </c>
      <c r="M1269">
        <v>8</v>
      </c>
      <c r="N1269">
        <v>0</v>
      </c>
    </row>
    <row r="1270" spans="1:14" x14ac:dyDescent="0.35">
      <c r="A1270" t="s">
        <v>33</v>
      </c>
      <c r="B1270" t="s">
        <v>36</v>
      </c>
      <c r="D1270" t="s">
        <v>37</v>
      </c>
      <c r="H1270" s="14">
        <v>43939</v>
      </c>
      <c r="I1270">
        <v>16</v>
      </c>
      <c r="J1270" s="3">
        <v>3273227</v>
      </c>
      <c r="K1270">
        <v>123</v>
      </c>
      <c r="L1270">
        <v>21</v>
      </c>
      <c r="M1270">
        <v>9</v>
      </c>
      <c r="N1270">
        <v>1</v>
      </c>
    </row>
    <row r="1271" spans="1:14" x14ac:dyDescent="0.35">
      <c r="A1271" t="s">
        <v>33</v>
      </c>
      <c r="B1271" t="s">
        <v>36</v>
      </c>
      <c r="D1271" t="s">
        <v>37</v>
      </c>
      <c r="H1271" s="14">
        <v>43940</v>
      </c>
      <c r="I1271">
        <v>17</v>
      </c>
      <c r="J1271" s="3">
        <v>3273227</v>
      </c>
      <c r="K1271">
        <v>145</v>
      </c>
      <c r="L1271">
        <v>22</v>
      </c>
      <c r="M1271">
        <v>10</v>
      </c>
      <c r="N1271">
        <v>1</v>
      </c>
    </row>
    <row r="1272" spans="1:14" x14ac:dyDescent="0.35">
      <c r="A1272" t="s">
        <v>33</v>
      </c>
      <c r="B1272" t="s">
        <v>36</v>
      </c>
      <c r="D1272" t="s">
        <v>37</v>
      </c>
      <c r="H1272" s="14">
        <v>43941</v>
      </c>
      <c r="I1272">
        <v>17</v>
      </c>
      <c r="J1272" s="3">
        <v>3273227</v>
      </c>
      <c r="K1272">
        <v>158</v>
      </c>
      <c r="L1272">
        <v>13</v>
      </c>
      <c r="M1272">
        <v>12</v>
      </c>
      <c r="N1272">
        <v>2</v>
      </c>
    </row>
    <row r="1273" spans="1:14" x14ac:dyDescent="0.35">
      <c r="A1273" t="s">
        <v>33</v>
      </c>
      <c r="B1273" t="s">
        <v>36</v>
      </c>
      <c r="D1273" t="s">
        <v>37</v>
      </c>
      <c r="H1273" s="14">
        <v>43942</v>
      </c>
      <c r="I1273">
        <v>17</v>
      </c>
      <c r="J1273" s="3">
        <v>3273227</v>
      </c>
      <c r="K1273">
        <v>186</v>
      </c>
      <c r="L1273">
        <v>28</v>
      </c>
      <c r="M1273">
        <v>14</v>
      </c>
      <c r="N1273">
        <v>2</v>
      </c>
    </row>
    <row r="1274" spans="1:14" x14ac:dyDescent="0.35">
      <c r="A1274" t="s">
        <v>33</v>
      </c>
      <c r="B1274" t="s">
        <v>36</v>
      </c>
      <c r="D1274" t="s">
        <v>37</v>
      </c>
      <c r="H1274" s="14">
        <v>43943</v>
      </c>
      <c r="I1274">
        <v>17</v>
      </c>
      <c r="J1274" s="3">
        <v>3273227</v>
      </c>
      <c r="K1274">
        <v>206</v>
      </c>
      <c r="L1274">
        <v>20</v>
      </c>
      <c r="M1274">
        <v>15</v>
      </c>
      <c r="N1274">
        <v>1</v>
      </c>
    </row>
    <row r="1275" spans="1:14" x14ac:dyDescent="0.35">
      <c r="A1275" t="s">
        <v>33</v>
      </c>
      <c r="B1275" t="s">
        <v>36</v>
      </c>
      <c r="D1275" t="s">
        <v>37</v>
      </c>
      <c r="H1275" s="14">
        <v>43944</v>
      </c>
      <c r="I1275">
        <v>17</v>
      </c>
      <c r="J1275" s="3">
        <v>3273227</v>
      </c>
      <c r="K1275">
        <v>217</v>
      </c>
      <c r="L1275">
        <v>11</v>
      </c>
      <c r="M1275">
        <v>15</v>
      </c>
      <c r="N1275">
        <v>0</v>
      </c>
    </row>
    <row r="1276" spans="1:14" x14ac:dyDescent="0.35">
      <c r="A1276" t="s">
        <v>33</v>
      </c>
      <c r="B1276" t="s">
        <v>36</v>
      </c>
      <c r="D1276" t="s">
        <v>37</v>
      </c>
      <c r="H1276" s="14">
        <v>43945</v>
      </c>
      <c r="I1276">
        <v>17</v>
      </c>
      <c r="J1276" s="3">
        <v>3273227</v>
      </c>
      <c r="K1276">
        <v>256</v>
      </c>
      <c r="L1276">
        <v>39</v>
      </c>
      <c r="M1276">
        <v>16</v>
      </c>
      <c r="N1276">
        <v>1</v>
      </c>
    </row>
    <row r="1277" spans="1:14" x14ac:dyDescent="0.35">
      <c r="A1277" t="s">
        <v>33</v>
      </c>
      <c r="B1277" t="s">
        <v>36</v>
      </c>
      <c r="D1277" t="s">
        <v>37</v>
      </c>
      <c r="H1277" s="14">
        <v>43946</v>
      </c>
      <c r="I1277">
        <v>17</v>
      </c>
      <c r="J1277" s="3">
        <v>3273227</v>
      </c>
      <c r="K1277">
        <v>297</v>
      </c>
      <c r="L1277">
        <v>41</v>
      </c>
      <c r="M1277">
        <v>17</v>
      </c>
      <c r="N1277">
        <v>1</v>
      </c>
    </row>
    <row r="1278" spans="1:14" x14ac:dyDescent="0.35">
      <c r="A1278" t="s">
        <v>33</v>
      </c>
      <c r="B1278" t="s">
        <v>36</v>
      </c>
      <c r="D1278" t="s">
        <v>37</v>
      </c>
      <c r="H1278" s="14">
        <v>43947</v>
      </c>
      <c r="I1278">
        <v>18</v>
      </c>
      <c r="J1278" s="3">
        <v>3273227</v>
      </c>
      <c r="K1278">
        <v>331</v>
      </c>
      <c r="L1278">
        <v>34</v>
      </c>
      <c r="M1278">
        <v>18</v>
      </c>
      <c r="N1278">
        <v>1</v>
      </c>
    </row>
    <row r="1279" spans="1:14" x14ac:dyDescent="0.35">
      <c r="A1279" t="s">
        <v>33</v>
      </c>
      <c r="B1279" t="s">
        <v>36</v>
      </c>
      <c r="D1279" t="s">
        <v>37</v>
      </c>
      <c r="H1279" s="14">
        <v>43948</v>
      </c>
      <c r="I1279">
        <v>18</v>
      </c>
      <c r="J1279" s="3">
        <v>3273227</v>
      </c>
      <c r="K1279">
        <v>364</v>
      </c>
      <c r="L1279">
        <v>33</v>
      </c>
      <c r="M1279">
        <v>20</v>
      </c>
      <c r="N1279">
        <v>2</v>
      </c>
    </row>
    <row r="1280" spans="1:14" x14ac:dyDescent="0.35">
      <c r="A1280" t="s">
        <v>33</v>
      </c>
      <c r="B1280" t="s">
        <v>36</v>
      </c>
      <c r="D1280" t="s">
        <v>37</v>
      </c>
      <c r="H1280" s="14">
        <v>43949</v>
      </c>
      <c r="I1280">
        <v>18</v>
      </c>
      <c r="J1280" s="3">
        <v>3273227</v>
      </c>
      <c r="K1280">
        <v>408</v>
      </c>
      <c r="L1280">
        <v>44</v>
      </c>
      <c r="M1280">
        <v>21</v>
      </c>
      <c r="N1280">
        <v>1</v>
      </c>
    </row>
    <row r="1281" spans="1:14" x14ac:dyDescent="0.35">
      <c r="A1281" t="s">
        <v>33</v>
      </c>
      <c r="B1281" t="s">
        <v>36</v>
      </c>
      <c r="D1281" t="s">
        <v>37</v>
      </c>
      <c r="H1281" s="14">
        <v>43950</v>
      </c>
      <c r="I1281">
        <v>18</v>
      </c>
      <c r="J1281" s="3">
        <v>3273227</v>
      </c>
      <c r="K1281">
        <v>454</v>
      </c>
      <c r="L1281">
        <v>46</v>
      </c>
      <c r="M1281">
        <v>24</v>
      </c>
      <c r="N1281">
        <v>3</v>
      </c>
    </row>
    <row r="1282" spans="1:14" x14ac:dyDescent="0.35">
      <c r="A1282" t="s">
        <v>33</v>
      </c>
      <c r="B1282" t="s">
        <v>36</v>
      </c>
      <c r="D1282" t="s">
        <v>37</v>
      </c>
      <c r="H1282" s="14">
        <v>43951</v>
      </c>
      <c r="I1282">
        <v>18</v>
      </c>
      <c r="J1282" s="3">
        <v>3273227</v>
      </c>
      <c r="K1282">
        <v>513</v>
      </c>
      <c r="L1282">
        <v>59</v>
      </c>
      <c r="M1282">
        <v>24</v>
      </c>
      <c r="N1282">
        <v>0</v>
      </c>
    </row>
    <row r="1283" spans="1:14" x14ac:dyDescent="0.35">
      <c r="A1283" t="s">
        <v>33</v>
      </c>
      <c r="B1283" t="s">
        <v>36</v>
      </c>
      <c r="D1283" t="s">
        <v>37</v>
      </c>
      <c r="H1283" s="14">
        <v>43952</v>
      </c>
      <c r="I1283">
        <v>18</v>
      </c>
      <c r="J1283" s="3">
        <v>3273227</v>
      </c>
      <c r="K1283">
        <v>600</v>
      </c>
      <c r="L1283">
        <v>87</v>
      </c>
      <c r="M1283">
        <v>24</v>
      </c>
      <c r="N1283">
        <v>0</v>
      </c>
    </row>
    <row r="1284" spans="1:14" x14ac:dyDescent="0.35">
      <c r="A1284" t="s">
        <v>33</v>
      </c>
      <c r="B1284" t="s">
        <v>36</v>
      </c>
      <c r="D1284" t="s">
        <v>37</v>
      </c>
      <c r="H1284" s="14">
        <v>43953</v>
      </c>
      <c r="I1284">
        <v>18</v>
      </c>
      <c r="J1284" s="3">
        <v>3273227</v>
      </c>
      <c r="K1284">
        <v>665</v>
      </c>
      <c r="L1284">
        <v>65</v>
      </c>
      <c r="M1284">
        <v>26</v>
      </c>
      <c r="N1284">
        <v>2</v>
      </c>
    </row>
    <row r="1285" spans="1:14" x14ac:dyDescent="0.35">
      <c r="A1285" t="s">
        <v>33</v>
      </c>
      <c r="B1285" t="s">
        <v>36</v>
      </c>
      <c r="D1285" t="s">
        <v>37</v>
      </c>
      <c r="H1285" s="14">
        <v>43954</v>
      </c>
      <c r="I1285">
        <v>19</v>
      </c>
      <c r="J1285" s="3">
        <v>3273227</v>
      </c>
      <c r="K1285">
        <v>742</v>
      </c>
      <c r="L1285">
        <v>77</v>
      </c>
      <c r="M1285">
        <v>28</v>
      </c>
      <c r="N1285">
        <v>2</v>
      </c>
    </row>
    <row r="1286" spans="1:14" x14ac:dyDescent="0.35">
      <c r="A1286" t="s">
        <v>33</v>
      </c>
      <c r="B1286" t="s">
        <v>36</v>
      </c>
      <c r="D1286" t="s">
        <v>37</v>
      </c>
      <c r="H1286" s="14">
        <v>43955</v>
      </c>
      <c r="I1286">
        <v>19</v>
      </c>
      <c r="J1286" s="3">
        <v>3273227</v>
      </c>
      <c r="K1286">
        <v>784</v>
      </c>
      <c r="L1286">
        <v>42</v>
      </c>
      <c r="M1286">
        <v>28</v>
      </c>
      <c r="N1286">
        <v>0</v>
      </c>
    </row>
    <row r="1287" spans="1:14" x14ac:dyDescent="0.35">
      <c r="A1287" t="s">
        <v>33</v>
      </c>
      <c r="B1287" t="s">
        <v>36</v>
      </c>
      <c r="D1287" t="s">
        <v>37</v>
      </c>
      <c r="H1287" s="14">
        <v>43956</v>
      </c>
      <c r="I1287">
        <v>19</v>
      </c>
      <c r="J1287" s="3">
        <v>3273227</v>
      </c>
      <c r="K1287">
        <v>875</v>
      </c>
      <c r="L1287">
        <v>91</v>
      </c>
      <c r="M1287">
        <v>29</v>
      </c>
      <c r="N1287">
        <v>1</v>
      </c>
    </row>
    <row r="1288" spans="1:14" x14ac:dyDescent="0.35">
      <c r="A1288" t="s">
        <v>33</v>
      </c>
      <c r="B1288" t="s">
        <v>36</v>
      </c>
      <c r="D1288" t="s">
        <v>37</v>
      </c>
      <c r="H1288" s="14">
        <v>43957</v>
      </c>
      <c r="I1288">
        <v>19</v>
      </c>
      <c r="J1288" s="3">
        <v>3273227</v>
      </c>
      <c r="K1288">
        <v>949</v>
      </c>
      <c r="L1288">
        <v>74</v>
      </c>
      <c r="M1288">
        <v>30</v>
      </c>
      <c r="N1288">
        <v>1</v>
      </c>
    </row>
    <row r="1289" spans="1:14" x14ac:dyDescent="0.35">
      <c r="A1289" t="s">
        <v>33</v>
      </c>
      <c r="B1289" t="s">
        <v>36</v>
      </c>
      <c r="D1289" t="s">
        <v>37</v>
      </c>
      <c r="H1289" s="14">
        <v>43958</v>
      </c>
      <c r="I1289">
        <v>19</v>
      </c>
      <c r="J1289" s="3">
        <v>3273227</v>
      </c>
      <c r="K1289">
        <v>1051</v>
      </c>
      <c r="L1289">
        <v>102</v>
      </c>
      <c r="M1289">
        <v>35</v>
      </c>
      <c r="N1289">
        <v>5</v>
      </c>
    </row>
    <row r="1290" spans="1:14" x14ac:dyDescent="0.35">
      <c r="A1290" t="s">
        <v>33</v>
      </c>
      <c r="B1290" t="s">
        <v>36</v>
      </c>
      <c r="D1290" t="s">
        <v>37</v>
      </c>
      <c r="H1290" s="14">
        <v>43959</v>
      </c>
      <c r="I1290">
        <v>19</v>
      </c>
      <c r="J1290" s="3">
        <v>3273227</v>
      </c>
      <c r="K1290">
        <v>1131</v>
      </c>
      <c r="L1290">
        <v>80</v>
      </c>
      <c r="M1290">
        <v>37</v>
      </c>
      <c r="N1290">
        <v>2</v>
      </c>
    </row>
    <row r="1291" spans="1:14" x14ac:dyDescent="0.35">
      <c r="A1291" t="s">
        <v>33</v>
      </c>
      <c r="B1291" t="s">
        <v>36</v>
      </c>
      <c r="D1291" t="s">
        <v>37</v>
      </c>
      <c r="H1291" s="14">
        <v>43960</v>
      </c>
      <c r="I1291">
        <v>19</v>
      </c>
      <c r="J1291" s="3">
        <v>3273227</v>
      </c>
      <c r="K1291">
        <v>1233</v>
      </c>
      <c r="L1291">
        <v>102</v>
      </c>
      <c r="M1291">
        <v>38</v>
      </c>
      <c r="N1291">
        <v>1</v>
      </c>
    </row>
    <row r="1292" spans="1:14" x14ac:dyDescent="0.35">
      <c r="A1292" t="s">
        <v>33</v>
      </c>
      <c r="B1292" t="s">
        <v>36</v>
      </c>
      <c r="D1292" t="s">
        <v>37</v>
      </c>
      <c r="H1292" s="14">
        <v>43961</v>
      </c>
      <c r="I1292">
        <v>20</v>
      </c>
      <c r="J1292" s="3">
        <v>3273227</v>
      </c>
      <c r="K1292">
        <v>1278</v>
      </c>
      <c r="L1292">
        <v>45</v>
      </c>
      <c r="M1292">
        <v>42</v>
      </c>
      <c r="N1292">
        <v>4</v>
      </c>
    </row>
    <row r="1293" spans="1:14" x14ac:dyDescent="0.35">
      <c r="A1293" t="s">
        <v>33</v>
      </c>
      <c r="B1293" t="s">
        <v>36</v>
      </c>
      <c r="D1293" t="s">
        <v>37</v>
      </c>
      <c r="H1293" s="14">
        <v>43962</v>
      </c>
      <c r="I1293">
        <v>20</v>
      </c>
      <c r="J1293" s="3">
        <v>3273227</v>
      </c>
      <c r="K1293">
        <v>1332</v>
      </c>
      <c r="L1293">
        <v>54</v>
      </c>
      <c r="M1293">
        <v>45</v>
      </c>
      <c r="N1293">
        <v>3</v>
      </c>
    </row>
    <row r="1294" spans="1:14" x14ac:dyDescent="0.35">
      <c r="A1294" t="s">
        <v>33</v>
      </c>
      <c r="B1294" t="s">
        <v>36</v>
      </c>
      <c r="D1294" t="s">
        <v>37</v>
      </c>
      <c r="H1294" s="14">
        <v>43963</v>
      </c>
      <c r="I1294">
        <v>20</v>
      </c>
      <c r="J1294" s="3">
        <v>3273227</v>
      </c>
      <c r="K1294">
        <v>1443</v>
      </c>
      <c r="L1294">
        <v>111</v>
      </c>
      <c r="M1294">
        <v>49</v>
      </c>
      <c r="N1294">
        <v>4</v>
      </c>
    </row>
    <row r="1295" spans="1:14" x14ac:dyDescent="0.35">
      <c r="A1295" t="s">
        <v>33</v>
      </c>
      <c r="B1295" t="s">
        <v>36</v>
      </c>
      <c r="D1295" t="s">
        <v>37</v>
      </c>
      <c r="H1295" s="14">
        <v>43964</v>
      </c>
      <c r="I1295">
        <v>20</v>
      </c>
      <c r="J1295" s="3">
        <v>3273227</v>
      </c>
      <c r="K1295">
        <v>1612</v>
      </c>
      <c r="L1295">
        <v>169</v>
      </c>
      <c r="M1295">
        <v>57</v>
      </c>
      <c r="N1295">
        <v>8</v>
      </c>
    </row>
    <row r="1296" spans="1:14" x14ac:dyDescent="0.35">
      <c r="A1296" t="s">
        <v>33</v>
      </c>
      <c r="B1296" t="s">
        <v>36</v>
      </c>
      <c r="D1296" t="s">
        <v>37</v>
      </c>
      <c r="H1296" s="14">
        <v>43965</v>
      </c>
      <c r="I1296">
        <v>20</v>
      </c>
      <c r="J1296" s="3">
        <v>3273227</v>
      </c>
      <c r="K1296">
        <v>1784</v>
      </c>
      <c r="L1296">
        <v>172</v>
      </c>
      <c r="M1296">
        <v>60</v>
      </c>
      <c r="N1296">
        <v>3</v>
      </c>
    </row>
    <row r="1297" spans="1:14" x14ac:dyDescent="0.35">
      <c r="A1297" t="s">
        <v>33</v>
      </c>
      <c r="B1297" t="s">
        <v>36</v>
      </c>
      <c r="D1297" t="s">
        <v>37</v>
      </c>
      <c r="H1297" s="14">
        <v>43966</v>
      </c>
      <c r="I1297">
        <v>20</v>
      </c>
      <c r="J1297" s="3">
        <v>3273227</v>
      </c>
      <c r="K1297">
        <v>1905</v>
      </c>
      <c r="L1297">
        <v>121</v>
      </c>
      <c r="M1297">
        <v>60</v>
      </c>
      <c r="N1297">
        <v>0</v>
      </c>
    </row>
    <row r="1298" spans="1:14" x14ac:dyDescent="0.35">
      <c r="A1298" t="s">
        <v>33</v>
      </c>
      <c r="B1298" t="s">
        <v>36</v>
      </c>
      <c r="D1298" t="s">
        <v>37</v>
      </c>
      <c r="H1298" s="14">
        <v>43967</v>
      </c>
      <c r="I1298">
        <v>20</v>
      </c>
      <c r="J1298" s="3">
        <v>3273227</v>
      </c>
      <c r="K1298">
        <v>2085</v>
      </c>
      <c r="L1298">
        <v>180</v>
      </c>
      <c r="M1298">
        <v>65</v>
      </c>
      <c r="N1298">
        <v>5</v>
      </c>
    </row>
    <row r="1299" spans="1:14" x14ac:dyDescent="0.35">
      <c r="A1299" t="s">
        <v>33</v>
      </c>
      <c r="B1299" t="s">
        <v>36</v>
      </c>
      <c r="D1299" t="s">
        <v>37</v>
      </c>
      <c r="H1299" s="14">
        <v>43968</v>
      </c>
      <c r="I1299">
        <v>21</v>
      </c>
      <c r="J1299" s="3">
        <v>3273227</v>
      </c>
      <c r="K1299">
        <v>2252</v>
      </c>
      <c r="L1299">
        <v>167</v>
      </c>
      <c r="M1299">
        <v>72</v>
      </c>
      <c r="N1299">
        <v>7</v>
      </c>
    </row>
    <row r="1300" spans="1:14" x14ac:dyDescent="0.35">
      <c r="A1300" t="s">
        <v>33</v>
      </c>
      <c r="B1300" t="s">
        <v>36</v>
      </c>
      <c r="D1300" t="s">
        <v>37</v>
      </c>
      <c r="H1300" s="14">
        <v>43969</v>
      </c>
      <c r="I1300">
        <v>21</v>
      </c>
      <c r="J1300" s="3">
        <v>3273227</v>
      </c>
      <c r="K1300">
        <v>2287</v>
      </c>
      <c r="L1300">
        <v>35</v>
      </c>
      <c r="M1300">
        <v>80</v>
      </c>
      <c r="N1300">
        <v>8</v>
      </c>
    </row>
    <row r="1301" spans="1:14" x14ac:dyDescent="0.35">
      <c r="A1301" t="s">
        <v>33</v>
      </c>
      <c r="B1301" t="s">
        <v>36</v>
      </c>
      <c r="D1301" t="s">
        <v>37</v>
      </c>
      <c r="H1301" s="14">
        <v>43970</v>
      </c>
      <c r="I1301">
        <v>21</v>
      </c>
      <c r="J1301" s="3">
        <v>3273227</v>
      </c>
      <c r="K1301">
        <v>2440</v>
      </c>
      <c r="L1301">
        <v>153</v>
      </c>
      <c r="M1301">
        <v>85</v>
      </c>
      <c r="N1301">
        <v>5</v>
      </c>
    </row>
    <row r="1302" spans="1:14" x14ac:dyDescent="0.35">
      <c r="A1302" t="s">
        <v>33</v>
      </c>
      <c r="B1302" t="s">
        <v>36</v>
      </c>
      <c r="D1302" t="s">
        <v>37</v>
      </c>
      <c r="H1302" s="14">
        <v>43971</v>
      </c>
      <c r="I1302">
        <v>21</v>
      </c>
      <c r="J1302" s="3">
        <v>3273227</v>
      </c>
      <c r="K1302">
        <v>2637</v>
      </c>
      <c r="L1302">
        <v>197</v>
      </c>
      <c r="M1302">
        <v>87</v>
      </c>
      <c r="N1302">
        <v>2</v>
      </c>
    </row>
    <row r="1303" spans="1:14" x14ac:dyDescent="0.35">
      <c r="A1303" t="s">
        <v>33</v>
      </c>
      <c r="B1303" t="s">
        <v>36</v>
      </c>
      <c r="D1303" t="s">
        <v>37</v>
      </c>
      <c r="H1303" s="14">
        <v>43972</v>
      </c>
      <c r="I1303">
        <v>21</v>
      </c>
      <c r="J1303" s="3">
        <v>3273227</v>
      </c>
      <c r="K1303">
        <v>2852</v>
      </c>
      <c r="L1303">
        <v>215</v>
      </c>
      <c r="M1303">
        <v>91</v>
      </c>
      <c r="N1303">
        <v>4</v>
      </c>
    </row>
    <row r="1304" spans="1:14" x14ac:dyDescent="0.35">
      <c r="A1304" t="s">
        <v>33</v>
      </c>
      <c r="B1304" t="s">
        <v>36</v>
      </c>
      <c r="D1304" t="s">
        <v>37</v>
      </c>
      <c r="H1304" s="14">
        <v>43973</v>
      </c>
      <c r="I1304">
        <v>21</v>
      </c>
      <c r="J1304" s="3">
        <v>3273227</v>
      </c>
      <c r="K1304">
        <v>3074</v>
      </c>
      <c r="L1304">
        <v>222</v>
      </c>
      <c r="M1304">
        <v>93</v>
      </c>
      <c r="N1304">
        <v>2</v>
      </c>
    </row>
    <row r="1305" spans="1:14" x14ac:dyDescent="0.35">
      <c r="A1305" t="s">
        <v>33</v>
      </c>
      <c r="B1305" t="s">
        <v>36</v>
      </c>
      <c r="D1305" t="s">
        <v>37</v>
      </c>
      <c r="H1305" s="14">
        <v>43974</v>
      </c>
      <c r="I1305">
        <v>21</v>
      </c>
      <c r="J1305" s="3">
        <v>3273227</v>
      </c>
      <c r="K1305">
        <v>3258</v>
      </c>
      <c r="L1305">
        <v>184</v>
      </c>
      <c r="M1305">
        <v>99</v>
      </c>
      <c r="N1305">
        <v>6</v>
      </c>
    </row>
    <row r="1306" spans="1:14" x14ac:dyDescent="0.35">
      <c r="A1306" t="s">
        <v>33</v>
      </c>
      <c r="B1306" t="s">
        <v>36</v>
      </c>
      <c r="D1306" t="s">
        <v>37</v>
      </c>
      <c r="H1306" s="14">
        <v>43975</v>
      </c>
      <c r="I1306">
        <v>22</v>
      </c>
      <c r="J1306" s="3">
        <v>3273227</v>
      </c>
      <c r="K1306">
        <v>3390</v>
      </c>
      <c r="L1306">
        <v>132</v>
      </c>
      <c r="M1306">
        <v>107</v>
      </c>
      <c r="N1306">
        <v>8</v>
      </c>
    </row>
    <row r="1307" spans="1:14" x14ac:dyDescent="0.35">
      <c r="A1307" t="s">
        <v>33</v>
      </c>
      <c r="B1307" t="s">
        <v>36</v>
      </c>
      <c r="D1307" t="s">
        <v>37</v>
      </c>
      <c r="H1307" s="14">
        <v>43976</v>
      </c>
      <c r="I1307">
        <v>22</v>
      </c>
      <c r="J1307" s="3">
        <v>3273227</v>
      </c>
      <c r="K1307">
        <v>3550</v>
      </c>
      <c r="L1307">
        <v>160</v>
      </c>
      <c r="M1307">
        <v>110</v>
      </c>
      <c r="N1307">
        <v>3</v>
      </c>
    </row>
    <row r="1308" spans="1:14" x14ac:dyDescent="0.35">
      <c r="A1308" t="s">
        <v>33</v>
      </c>
      <c r="B1308" t="s">
        <v>36</v>
      </c>
      <c r="D1308" t="s">
        <v>37</v>
      </c>
      <c r="H1308" s="14">
        <v>43977</v>
      </c>
      <c r="I1308">
        <v>22</v>
      </c>
      <c r="J1308" s="3">
        <v>3273227</v>
      </c>
      <c r="K1308">
        <v>3720</v>
      </c>
      <c r="L1308">
        <v>170</v>
      </c>
      <c r="M1308">
        <v>119</v>
      </c>
      <c r="N1308">
        <v>9</v>
      </c>
    </row>
    <row r="1309" spans="1:14" x14ac:dyDescent="0.35">
      <c r="A1309" t="s">
        <v>33</v>
      </c>
      <c r="B1309" t="s">
        <v>36</v>
      </c>
      <c r="D1309" t="s">
        <v>37</v>
      </c>
      <c r="H1309" s="14">
        <v>43978</v>
      </c>
      <c r="I1309">
        <v>22</v>
      </c>
      <c r="J1309" s="3">
        <v>3273227</v>
      </c>
      <c r="K1309">
        <v>3966</v>
      </c>
      <c r="L1309">
        <v>246</v>
      </c>
      <c r="M1309">
        <v>134</v>
      </c>
      <c r="N1309">
        <v>15</v>
      </c>
    </row>
    <row r="1310" spans="1:14" x14ac:dyDescent="0.35">
      <c r="A1310" t="s">
        <v>33</v>
      </c>
      <c r="B1310" t="s">
        <v>36</v>
      </c>
      <c r="D1310" t="s">
        <v>37</v>
      </c>
      <c r="H1310" s="14">
        <v>43979</v>
      </c>
      <c r="I1310">
        <v>22</v>
      </c>
      <c r="J1310" s="3">
        <v>3273227</v>
      </c>
      <c r="K1310">
        <v>4243</v>
      </c>
      <c r="L1310">
        <v>277</v>
      </c>
      <c r="M1310">
        <v>138</v>
      </c>
      <c r="N1310">
        <v>4</v>
      </c>
    </row>
    <row r="1311" spans="1:14" x14ac:dyDescent="0.35">
      <c r="A1311" t="s">
        <v>33</v>
      </c>
      <c r="B1311" t="s">
        <v>36</v>
      </c>
      <c r="D1311" t="s">
        <v>37</v>
      </c>
      <c r="H1311" s="14">
        <v>43980</v>
      </c>
      <c r="I1311">
        <v>22</v>
      </c>
      <c r="J1311" s="3">
        <v>3273227</v>
      </c>
      <c r="K1311">
        <v>4503</v>
      </c>
      <c r="L1311">
        <v>260</v>
      </c>
      <c r="M1311">
        <v>146</v>
      </c>
      <c r="N1311">
        <v>8</v>
      </c>
    </row>
    <row r="1312" spans="1:14" x14ac:dyDescent="0.35">
      <c r="A1312" t="s">
        <v>33</v>
      </c>
      <c r="B1312" t="s">
        <v>36</v>
      </c>
      <c r="D1312" t="s">
        <v>37</v>
      </c>
      <c r="H1312" s="14">
        <v>43981</v>
      </c>
      <c r="I1312">
        <v>22</v>
      </c>
      <c r="J1312" s="3">
        <v>3273227</v>
      </c>
      <c r="K1312">
        <v>4745</v>
      </c>
      <c r="L1312">
        <v>242</v>
      </c>
      <c r="M1312">
        <v>157</v>
      </c>
      <c r="N1312">
        <v>11</v>
      </c>
    </row>
    <row r="1313" spans="1:14" x14ac:dyDescent="0.35">
      <c r="A1313" t="s">
        <v>33</v>
      </c>
      <c r="B1313" t="s">
        <v>36</v>
      </c>
      <c r="D1313" t="s">
        <v>37</v>
      </c>
      <c r="H1313" s="14">
        <v>43982</v>
      </c>
      <c r="I1313">
        <v>23</v>
      </c>
      <c r="J1313" s="3">
        <v>3273227</v>
      </c>
      <c r="K1313">
        <v>4931</v>
      </c>
      <c r="L1313">
        <v>186</v>
      </c>
      <c r="M1313">
        <v>161</v>
      </c>
      <c r="N1313">
        <v>4</v>
      </c>
    </row>
    <row r="1314" spans="1:14" x14ac:dyDescent="0.35">
      <c r="A1314" t="s">
        <v>33</v>
      </c>
      <c r="B1314" t="s">
        <v>36</v>
      </c>
      <c r="D1314" t="s">
        <v>37</v>
      </c>
      <c r="H1314" s="14">
        <v>43983</v>
      </c>
      <c r="I1314">
        <v>23</v>
      </c>
      <c r="J1314" s="3">
        <v>3273227</v>
      </c>
      <c r="K1314">
        <v>5119</v>
      </c>
      <c r="L1314">
        <v>188</v>
      </c>
      <c r="M1314">
        <v>168</v>
      </c>
      <c r="N1314">
        <v>7</v>
      </c>
    </row>
    <row r="1315" spans="1:14" x14ac:dyDescent="0.35">
      <c r="A1315" t="s">
        <v>33</v>
      </c>
      <c r="B1315" t="s">
        <v>36</v>
      </c>
      <c r="D1315" t="s">
        <v>37</v>
      </c>
      <c r="H1315" s="14">
        <v>43984</v>
      </c>
      <c r="I1315">
        <v>23</v>
      </c>
      <c r="J1315" s="3">
        <v>3273227</v>
      </c>
      <c r="K1315">
        <v>5506</v>
      </c>
      <c r="L1315">
        <v>387</v>
      </c>
      <c r="M1315">
        <v>180</v>
      </c>
      <c r="N1315">
        <v>12</v>
      </c>
    </row>
    <row r="1316" spans="1:14" x14ac:dyDescent="0.35">
      <c r="A1316" t="s">
        <v>33</v>
      </c>
      <c r="B1316" t="s">
        <v>36</v>
      </c>
      <c r="D1316" t="s">
        <v>37</v>
      </c>
      <c r="H1316" s="14">
        <v>43985</v>
      </c>
      <c r="I1316">
        <v>23</v>
      </c>
      <c r="J1316" s="3">
        <v>3273227</v>
      </c>
      <c r="K1316">
        <v>5828</v>
      </c>
      <c r="L1316">
        <v>322</v>
      </c>
      <c r="M1316">
        <v>192</v>
      </c>
      <c r="N1316">
        <v>12</v>
      </c>
    </row>
    <row r="1317" spans="1:14" x14ac:dyDescent="0.35">
      <c r="A1317" t="s">
        <v>33</v>
      </c>
      <c r="B1317" t="s">
        <v>36</v>
      </c>
      <c r="D1317" t="s">
        <v>37</v>
      </c>
      <c r="H1317" s="14">
        <v>43986</v>
      </c>
      <c r="I1317">
        <v>23</v>
      </c>
      <c r="J1317" s="3">
        <v>3273227</v>
      </c>
      <c r="K1317">
        <v>6064</v>
      </c>
      <c r="L1317">
        <v>236</v>
      </c>
      <c r="M1317">
        <v>202</v>
      </c>
      <c r="N1317">
        <v>10</v>
      </c>
    </row>
    <row r="1318" spans="1:14" x14ac:dyDescent="0.35">
      <c r="A1318" t="s">
        <v>33</v>
      </c>
      <c r="B1318" t="s">
        <v>36</v>
      </c>
      <c r="D1318" t="s">
        <v>37</v>
      </c>
      <c r="H1318" s="14">
        <v>43987</v>
      </c>
      <c r="I1318">
        <v>23</v>
      </c>
      <c r="J1318" s="3">
        <v>3273227</v>
      </c>
      <c r="K1318">
        <v>6717</v>
      </c>
      <c r="L1318">
        <v>653</v>
      </c>
      <c r="M1318">
        <v>217</v>
      </c>
      <c r="N1318">
        <v>15</v>
      </c>
    </row>
    <row r="1319" spans="1:14" x14ac:dyDescent="0.35">
      <c r="A1319" t="s">
        <v>33</v>
      </c>
      <c r="B1319" t="s">
        <v>36</v>
      </c>
      <c r="D1319" t="s">
        <v>37</v>
      </c>
      <c r="H1319" s="14">
        <v>43988</v>
      </c>
      <c r="I1319">
        <v>23</v>
      </c>
      <c r="J1319" s="3">
        <v>3273227</v>
      </c>
      <c r="K1319">
        <v>7105</v>
      </c>
      <c r="L1319">
        <v>388</v>
      </c>
      <c r="M1319">
        <v>224</v>
      </c>
      <c r="N1319">
        <v>7</v>
      </c>
    </row>
    <row r="1320" spans="1:14" x14ac:dyDescent="0.35">
      <c r="A1320" t="s">
        <v>33</v>
      </c>
      <c r="B1320" t="s">
        <v>36</v>
      </c>
      <c r="D1320" t="s">
        <v>37</v>
      </c>
      <c r="H1320" s="14">
        <v>43989</v>
      </c>
      <c r="I1320">
        <v>24</v>
      </c>
      <c r="J1320" s="3">
        <v>3273227</v>
      </c>
      <c r="K1320">
        <v>7478</v>
      </c>
      <c r="L1320">
        <v>373</v>
      </c>
      <c r="M1320">
        <v>239</v>
      </c>
      <c r="N1320">
        <v>15</v>
      </c>
    </row>
    <row r="1321" spans="1:14" x14ac:dyDescent="0.35">
      <c r="A1321" t="s">
        <v>33</v>
      </c>
      <c r="B1321" t="s">
        <v>36</v>
      </c>
      <c r="D1321" t="s">
        <v>37</v>
      </c>
      <c r="H1321" s="14">
        <v>43990</v>
      </c>
      <c r="I1321">
        <v>24</v>
      </c>
      <c r="J1321" s="3">
        <v>3273227</v>
      </c>
      <c r="K1321">
        <v>7621</v>
      </c>
      <c r="L1321">
        <v>143</v>
      </c>
      <c r="M1321">
        <v>254</v>
      </c>
      <c r="N1321">
        <v>15</v>
      </c>
    </row>
    <row r="1322" spans="1:14" x14ac:dyDescent="0.35">
      <c r="A1322" t="s">
        <v>33</v>
      </c>
      <c r="B1322" t="s">
        <v>36</v>
      </c>
      <c r="D1322" t="s">
        <v>37</v>
      </c>
      <c r="H1322" s="14">
        <v>43991</v>
      </c>
      <c r="I1322">
        <v>24</v>
      </c>
      <c r="J1322" s="3">
        <v>3273227</v>
      </c>
      <c r="K1322">
        <v>7927</v>
      </c>
      <c r="L1322">
        <v>306</v>
      </c>
      <c r="M1322">
        <v>265</v>
      </c>
      <c r="N1322">
        <v>11</v>
      </c>
    </row>
    <row r="1323" spans="1:14" x14ac:dyDescent="0.35">
      <c r="A1323" t="s">
        <v>33</v>
      </c>
      <c r="B1323" t="s">
        <v>36</v>
      </c>
      <c r="D1323" t="s">
        <v>37</v>
      </c>
      <c r="H1323" s="14">
        <v>43992</v>
      </c>
      <c r="I1323">
        <v>24</v>
      </c>
      <c r="J1323" s="3">
        <v>3273227</v>
      </c>
      <c r="K1323">
        <v>8359</v>
      </c>
      <c r="L1323">
        <v>432</v>
      </c>
      <c r="M1323">
        <v>283</v>
      </c>
      <c r="N1323">
        <v>18</v>
      </c>
    </row>
    <row r="1324" spans="1:14" x14ac:dyDescent="0.35">
      <c r="A1324" t="s">
        <v>33</v>
      </c>
      <c r="B1324" t="s">
        <v>36</v>
      </c>
      <c r="D1324" t="s">
        <v>37</v>
      </c>
      <c r="H1324" s="14">
        <v>43993</v>
      </c>
      <c r="I1324">
        <v>24</v>
      </c>
      <c r="J1324" s="3">
        <v>3273227</v>
      </c>
      <c r="K1324">
        <v>8823</v>
      </c>
      <c r="L1324">
        <v>464</v>
      </c>
      <c r="M1324">
        <v>299</v>
      </c>
      <c r="N1324">
        <v>16</v>
      </c>
    </row>
    <row r="1325" spans="1:14" x14ac:dyDescent="0.35">
      <c r="A1325" t="s">
        <v>33</v>
      </c>
      <c r="B1325" t="s">
        <v>36</v>
      </c>
      <c r="D1325" t="s">
        <v>37</v>
      </c>
      <c r="H1325" s="14">
        <v>43994</v>
      </c>
      <c r="I1325">
        <v>24</v>
      </c>
      <c r="J1325" s="3">
        <v>3273227</v>
      </c>
      <c r="K1325">
        <v>9337</v>
      </c>
      <c r="L1325">
        <v>514</v>
      </c>
      <c r="M1325">
        <v>317</v>
      </c>
      <c r="N1325">
        <v>18</v>
      </c>
    </row>
    <row r="1326" spans="1:14" x14ac:dyDescent="0.35">
      <c r="A1326" t="s">
        <v>33</v>
      </c>
      <c r="B1326" t="s">
        <v>36</v>
      </c>
      <c r="D1326" t="s">
        <v>37</v>
      </c>
      <c r="H1326" s="14">
        <v>43995</v>
      </c>
      <c r="I1326">
        <v>24</v>
      </c>
      <c r="J1326" s="3">
        <v>3273227</v>
      </c>
      <c r="K1326">
        <v>9825</v>
      </c>
      <c r="L1326">
        <v>488</v>
      </c>
      <c r="M1326">
        <v>335</v>
      </c>
      <c r="N1326">
        <v>18</v>
      </c>
    </row>
    <row r="1327" spans="1:14" x14ac:dyDescent="0.35">
      <c r="A1327" t="s">
        <v>33</v>
      </c>
      <c r="B1327" t="s">
        <v>36</v>
      </c>
      <c r="D1327" t="s">
        <v>37</v>
      </c>
      <c r="H1327" s="14">
        <v>43996</v>
      </c>
      <c r="I1327">
        <v>25</v>
      </c>
      <c r="J1327" s="3">
        <v>3273227</v>
      </c>
      <c r="K1327">
        <v>10153</v>
      </c>
      <c r="L1327">
        <v>328</v>
      </c>
      <c r="M1327">
        <v>360</v>
      </c>
      <c r="N1327">
        <v>25</v>
      </c>
    </row>
    <row r="1328" spans="1:14" x14ac:dyDescent="0.35">
      <c r="A1328" t="s">
        <v>33</v>
      </c>
      <c r="B1328" t="s">
        <v>36</v>
      </c>
      <c r="D1328" t="s">
        <v>37</v>
      </c>
      <c r="H1328" s="14">
        <v>43997</v>
      </c>
      <c r="I1328">
        <v>25</v>
      </c>
      <c r="J1328" s="3">
        <v>3273227</v>
      </c>
      <c r="K1328">
        <v>10357</v>
      </c>
      <c r="L1328">
        <v>204</v>
      </c>
      <c r="M1328">
        <v>374</v>
      </c>
      <c r="N1328">
        <v>14</v>
      </c>
    </row>
    <row r="1329" spans="1:14" x14ac:dyDescent="0.35">
      <c r="A1329" t="s">
        <v>33</v>
      </c>
      <c r="B1329" t="s">
        <v>36</v>
      </c>
      <c r="D1329" t="s">
        <v>37</v>
      </c>
      <c r="H1329" s="14">
        <v>43998</v>
      </c>
      <c r="I1329">
        <v>25</v>
      </c>
      <c r="J1329" s="3">
        <v>3273227</v>
      </c>
      <c r="K1329">
        <v>10881</v>
      </c>
      <c r="L1329">
        <v>524</v>
      </c>
      <c r="M1329">
        <v>393</v>
      </c>
      <c r="N1329">
        <v>19</v>
      </c>
    </row>
    <row r="1330" spans="1:14" x14ac:dyDescent="0.35">
      <c r="A1330" t="s">
        <v>33</v>
      </c>
      <c r="B1330" t="s">
        <v>36</v>
      </c>
      <c r="D1330" t="s">
        <v>37</v>
      </c>
      <c r="H1330" s="14">
        <v>43999</v>
      </c>
      <c r="I1330">
        <v>25</v>
      </c>
      <c r="J1330" s="3">
        <v>3273227</v>
      </c>
      <c r="K1330">
        <v>11559</v>
      </c>
      <c r="L1330">
        <v>678</v>
      </c>
      <c r="M1330">
        <v>398</v>
      </c>
      <c r="N1330">
        <v>5</v>
      </c>
    </row>
    <row r="1331" spans="1:14" x14ac:dyDescent="0.35">
      <c r="A1331" t="s">
        <v>33</v>
      </c>
      <c r="B1331" t="s">
        <v>36</v>
      </c>
      <c r="D1331" t="s">
        <v>37</v>
      </c>
      <c r="H1331" s="14">
        <v>44000</v>
      </c>
      <c r="I1331">
        <v>25</v>
      </c>
      <c r="J1331" s="3">
        <v>3273227</v>
      </c>
      <c r="K1331">
        <v>12099</v>
      </c>
      <c r="L1331">
        <v>540</v>
      </c>
      <c r="M1331">
        <v>421</v>
      </c>
      <c r="N1331">
        <v>23</v>
      </c>
    </row>
    <row r="1332" spans="1:14" x14ac:dyDescent="0.35">
      <c r="A1332" t="s">
        <v>33</v>
      </c>
      <c r="B1332" t="s">
        <v>36</v>
      </c>
      <c r="D1332" t="s">
        <v>37</v>
      </c>
      <c r="H1332" s="14">
        <v>44001</v>
      </c>
      <c r="I1332">
        <v>25</v>
      </c>
      <c r="J1332" s="3">
        <v>3273227</v>
      </c>
      <c r="K1332">
        <v>12567</v>
      </c>
      <c r="L1332">
        <v>468</v>
      </c>
      <c r="M1332">
        <v>435</v>
      </c>
      <c r="N1332">
        <v>14</v>
      </c>
    </row>
    <row r="1333" spans="1:14" x14ac:dyDescent="0.35">
      <c r="A1333" t="s">
        <v>33</v>
      </c>
      <c r="B1333" t="s">
        <v>36</v>
      </c>
      <c r="D1333" t="s">
        <v>37</v>
      </c>
      <c r="H1333" s="14">
        <v>44002</v>
      </c>
      <c r="I1333">
        <v>25</v>
      </c>
      <c r="J1333" s="3">
        <v>3273227</v>
      </c>
      <c r="K1333">
        <v>13813</v>
      </c>
      <c r="L1333">
        <v>1246</v>
      </c>
      <c r="M1333">
        <v>459</v>
      </c>
      <c r="N1333">
        <v>24</v>
      </c>
    </row>
    <row r="1334" spans="1:14" x14ac:dyDescent="0.35">
      <c r="A1334" t="s">
        <v>33</v>
      </c>
      <c r="B1334" t="s">
        <v>36</v>
      </c>
      <c r="D1334" t="s">
        <v>37</v>
      </c>
      <c r="H1334" s="14">
        <v>44003</v>
      </c>
      <c r="I1334">
        <v>26</v>
      </c>
      <c r="J1334" s="3">
        <v>3273227</v>
      </c>
      <c r="K1334">
        <v>14264</v>
      </c>
      <c r="L1334">
        <v>451</v>
      </c>
      <c r="M1334">
        <v>485</v>
      </c>
      <c r="N1334">
        <v>26</v>
      </c>
    </row>
    <row r="1335" spans="1:14" x14ac:dyDescent="0.35">
      <c r="A1335" t="s">
        <v>33</v>
      </c>
      <c r="B1335" t="s">
        <v>36</v>
      </c>
      <c r="D1335" t="s">
        <v>37</v>
      </c>
      <c r="H1335" s="14">
        <v>44004</v>
      </c>
      <c r="I1335">
        <v>26</v>
      </c>
      <c r="J1335" s="3">
        <v>3273227</v>
      </c>
      <c r="K1335">
        <v>14476</v>
      </c>
      <c r="L1335">
        <v>212</v>
      </c>
      <c r="M1335">
        <v>502</v>
      </c>
      <c r="N1335">
        <v>17</v>
      </c>
    </row>
    <row r="1336" spans="1:14" x14ac:dyDescent="0.35">
      <c r="A1336" t="s">
        <v>33</v>
      </c>
      <c r="B1336" t="s">
        <v>36</v>
      </c>
      <c r="D1336" t="s">
        <v>37</v>
      </c>
      <c r="H1336" s="14">
        <v>44005</v>
      </c>
      <c r="I1336">
        <v>26</v>
      </c>
      <c r="J1336" s="3">
        <v>3273227</v>
      </c>
      <c r="K1336">
        <v>15269</v>
      </c>
      <c r="L1336">
        <v>793</v>
      </c>
      <c r="M1336">
        <v>517</v>
      </c>
      <c r="N1336">
        <v>15</v>
      </c>
    </row>
    <row r="1337" spans="1:14" x14ac:dyDescent="0.35">
      <c r="A1337" t="s">
        <v>33</v>
      </c>
      <c r="B1337" t="s">
        <v>36</v>
      </c>
      <c r="D1337" t="s">
        <v>37</v>
      </c>
      <c r="H1337" s="14">
        <v>44006</v>
      </c>
      <c r="I1337">
        <v>26</v>
      </c>
      <c r="J1337" s="3">
        <v>3273227</v>
      </c>
      <c r="K1337">
        <v>16227</v>
      </c>
      <c r="L1337">
        <v>958</v>
      </c>
      <c r="M1337">
        <v>534</v>
      </c>
      <c r="N1337">
        <v>17</v>
      </c>
    </row>
    <row r="1338" spans="1:14" x14ac:dyDescent="0.35">
      <c r="A1338" t="s">
        <v>33</v>
      </c>
      <c r="B1338" t="s">
        <v>36</v>
      </c>
      <c r="D1338" t="s">
        <v>37</v>
      </c>
      <c r="H1338" s="14">
        <v>44007</v>
      </c>
      <c r="I1338">
        <v>26</v>
      </c>
      <c r="J1338" s="3">
        <v>3273227</v>
      </c>
      <c r="K1338">
        <v>17080</v>
      </c>
      <c r="L1338">
        <v>853</v>
      </c>
      <c r="M1338">
        <v>546</v>
      </c>
      <c r="N1338">
        <v>12</v>
      </c>
    </row>
    <row r="1339" spans="1:14" x14ac:dyDescent="0.35">
      <c r="A1339" t="s">
        <v>33</v>
      </c>
      <c r="B1339" t="s">
        <v>36</v>
      </c>
      <c r="D1339" t="s">
        <v>37</v>
      </c>
      <c r="H1339" s="14">
        <v>44008</v>
      </c>
      <c r="I1339">
        <v>26</v>
      </c>
      <c r="J1339" s="3">
        <v>3273227</v>
      </c>
      <c r="K1339">
        <v>18023</v>
      </c>
      <c r="L1339">
        <v>943</v>
      </c>
      <c r="M1339">
        <v>574</v>
      </c>
      <c r="N1339">
        <v>28</v>
      </c>
    </row>
    <row r="1340" spans="1:14" x14ac:dyDescent="0.35">
      <c r="A1340" t="s">
        <v>33</v>
      </c>
      <c r="B1340" t="s">
        <v>36</v>
      </c>
      <c r="D1340" t="s">
        <v>37</v>
      </c>
      <c r="H1340" s="14">
        <v>44009</v>
      </c>
      <c r="I1340">
        <v>26</v>
      </c>
      <c r="J1340" s="3">
        <v>3273227</v>
      </c>
      <c r="K1340">
        <v>18665</v>
      </c>
      <c r="L1340">
        <v>642</v>
      </c>
      <c r="M1340">
        <v>592</v>
      </c>
      <c r="N1340">
        <v>18</v>
      </c>
    </row>
    <row r="1341" spans="1:14" x14ac:dyDescent="0.35">
      <c r="A1341" t="s">
        <v>33</v>
      </c>
      <c r="B1341" t="s">
        <v>36</v>
      </c>
      <c r="D1341" t="s">
        <v>37</v>
      </c>
      <c r="H1341" s="14">
        <v>44010</v>
      </c>
      <c r="I1341">
        <v>27</v>
      </c>
      <c r="J1341" s="3">
        <v>3273227</v>
      </c>
      <c r="K1341">
        <v>19158</v>
      </c>
      <c r="L1341">
        <v>493</v>
      </c>
      <c r="M1341">
        <v>615</v>
      </c>
      <c r="N1341">
        <v>23</v>
      </c>
    </row>
    <row r="1342" spans="1:14" x14ac:dyDescent="0.35">
      <c r="A1342" t="s">
        <v>33</v>
      </c>
      <c r="B1342" t="s">
        <v>36</v>
      </c>
      <c r="D1342" t="s">
        <v>37</v>
      </c>
      <c r="H1342" s="14">
        <v>44011</v>
      </c>
      <c r="I1342">
        <v>27</v>
      </c>
      <c r="J1342" s="3">
        <v>3273227</v>
      </c>
      <c r="K1342">
        <v>19753</v>
      </c>
      <c r="L1342">
        <v>595</v>
      </c>
      <c r="M1342">
        <v>643</v>
      </c>
      <c r="N1342">
        <v>28</v>
      </c>
    </row>
    <row r="1343" spans="1:14" x14ac:dyDescent="0.35">
      <c r="A1343" t="s">
        <v>33</v>
      </c>
      <c r="B1343" t="s">
        <v>36</v>
      </c>
      <c r="D1343" t="s">
        <v>37</v>
      </c>
      <c r="H1343" s="14">
        <v>44012</v>
      </c>
      <c r="I1343">
        <v>27</v>
      </c>
      <c r="J1343" s="3">
        <v>3273227</v>
      </c>
      <c r="K1343">
        <v>20422</v>
      </c>
      <c r="L1343">
        <v>669</v>
      </c>
      <c r="M1343">
        <v>663</v>
      </c>
      <c r="N1343">
        <v>20</v>
      </c>
    </row>
    <row r="1344" spans="1:14" x14ac:dyDescent="0.35">
      <c r="A1344" t="s">
        <v>33</v>
      </c>
      <c r="B1344" t="s">
        <v>36</v>
      </c>
      <c r="D1344" t="s">
        <v>37</v>
      </c>
      <c r="H1344" s="14">
        <v>44013</v>
      </c>
      <c r="I1344">
        <v>27</v>
      </c>
      <c r="J1344" s="3">
        <v>3273227</v>
      </c>
      <c r="K1344">
        <v>22059</v>
      </c>
      <c r="L1344">
        <v>1637</v>
      </c>
      <c r="M1344">
        <v>686</v>
      </c>
      <c r="N1344">
        <v>23</v>
      </c>
    </row>
    <row r="1345" spans="1:14" x14ac:dyDescent="0.35">
      <c r="A1345" t="s">
        <v>33</v>
      </c>
      <c r="B1345" t="s">
        <v>36</v>
      </c>
      <c r="D1345" t="s">
        <v>37</v>
      </c>
      <c r="H1345" s="14">
        <v>44014</v>
      </c>
      <c r="I1345">
        <v>27</v>
      </c>
      <c r="J1345" s="3">
        <v>3273227</v>
      </c>
      <c r="K1345">
        <v>23307</v>
      </c>
      <c r="L1345">
        <v>1248</v>
      </c>
      <c r="M1345">
        <v>697</v>
      </c>
      <c r="N1345">
        <v>11</v>
      </c>
    </row>
    <row r="1346" spans="1:14" x14ac:dyDescent="0.35">
      <c r="A1346" t="s">
        <v>33</v>
      </c>
      <c r="B1346" t="s">
        <v>36</v>
      </c>
      <c r="D1346" t="s">
        <v>37</v>
      </c>
      <c r="H1346" s="14">
        <v>44015</v>
      </c>
      <c r="I1346">
        <v>27</v>
      </c>
      <c r="J1346" s="3">
        <v>3273227</v>
      </c>
      <c r="K1346">
        <v>24376</v>
      </c>
      <c r="L1346">
        <v>1069</v>
      </c>
      <c r="M1346">
        <v>726</v>
      </c>
      <c r="N1346">
        <v>29</v>
      </c>
    </row>
    <row r="1347" spans="1:14" x14ac:dyDescent="0.35">
      <c r="A1347" t="s">
        <v>33</v>
      </c>
      <c r="B1347" t="s">
        <v>36</v>
      </c>
      <c r="D1347" t="s">
        <v>37</v>
      </c>
      <c r="H1347" s="14">
        <v>44016</v>
      </c>
      <c r="I1347">
        <v>27</v>
      </c>
      <c r="J1347" s="3">
        <v>3273227</v>
      </c>
      <c r="K1347">
        <v>25561</v>
      </c>
      <c r="L1347">
        <v>1185</v>
      </c>
      <c r="M1347">
        <v>762</v>
      </c>
      <c r="N1347">
        <v>36</v>
      </c>
    </row>
    <row r="1348" spans="1:14" x14ac:dyDescent="0.35">
      <c r="A1348" t="s">
        <v>33</v>
      </c>
      <c r="B1348" t="s">
        <v>36</v>
      </c>
      <c r="D1348" t="s">
        <v>37</v>
      </c>
      <c r="H1348" s="14">
        <v>44017</v>
      </c>
      <c r="I1348">
        <v>28</v>
      </c>
      <c r="J1348" s="3">
        <v>3273227</v>
      </c>
      <c r="K1348">
        <v>26079</v>
      </c>
      <c r="L1348">
        <v>518</v>
      </c>
      <c r="M1348">
        <v>784</v>
      </c>
      <c r="N1348">
        <v>22</v>
      </c>
    </row>
    <row r="1349" spans="1:14" x14ac:dyDescent="0.35">
      <c r="A1349" t="s">
        <v>33</v>
      </c>
      <c r="B1349" t="s">
        <v>36</v>
      </c>
      <c r="D1349" t="s">
        <v>37</v>
      </c>
      <c r="H1349" s="14">
        <v>44018</v>
      </c>
      <c r="I1349">
        <v>28</v>
      </c>
      <c r="J1349" s="3">
        <v>3273227</v>
      </c>
      <c r="K1349">
        <v>26511</v>
      </c>
      <c r="L1349">
        <v>432</v>
      </c>
      <c r="M1349">
        <v>809</v>
      </c>
      <c r="N1349">
        <v>25</v>
      </c>
    </row>
    <row r="1350" spans="1:14" x14ac:dyDescent="0.35">
      <c r="A1350" t="s">
        <v>33</v>
      </c>
      <c r="B1350" t="s">
        <v>36</v>
      </c>
      <c r="D1350" t="s">
        <v>37</v>
      </c>
      <c r="H1350" s="14">
        <v>44019</v>
      </c>
      <c r="I1350">
        <v>28</v>
      </c>
      <c r="J1350" s="3">
        <v>3273227</v>
      </c>
      <c r="K1350">
        <v>27514</v>
      </c>
      <c r="L1350">
        <v>1003</v>
      </c>
      <c r="M1350">
        <v>834</v>
      </c>
      <c r="N1350">
        <v>25</v>
      </c>
    </row>
    <row r="1351" spans="1:14" x14ac:dyDescent="0.35">
      <c r="A1351" t="s">
        <v>33</v>
      </c>
      <c r="B1351" t="s">
        <v>36</v>
      </c>
      <c r="D1351" t="s">
        <v>37</v>
      </c>
      <c r="H1351" s="14">
        <v>44020</v>
      </c>
      <c r="I1351">
        <v>28</v>
      </c>
      <c r="J1351" s="3">
        <v>3273227</v>
      </c>
      <c r="K1351">
        <v>28411</v>
      </c>
      <c r="L1351">
        <v>897</v>
      </c>
      <c r="M1351">
        <v>858</v>
      </c>
      <c r="N1351">
        <v>24</v>
      </c>
    </row>
    <row r="1352" spans="1:14" x14ac:dyDescent="0.35">
      <c r="A1352" t="s">
        <v>33</v>
      </c>
      <c r="B1352" t="s">
        <v>38</v>
      </c>
      <c r="D1352" t="s">
        <v>39</v>
      </c>
      <c r="H1352" s="14">
        <v>43886</v>
      </c>
      <c r="I1352">
        <v>9</v>
      </c>
      <c r="J1352" s="3">
        <v>9132078</v>
      </c>
      <c r="K1352">
        <v>0</v>
      </c>
      <c r="L1352">
        <v>0</v>
      </c>
      <c r="M1352">
        <v>0</v>
      </c>
      <c r="N1352">
        <v>0</v>
      </c>
    </row>
    <row r="1353" spans="1:14" x14ac:dyDescent="0.35">
      <c r="A1353" t="s">
        <v>33</v>
      </c>
      <c r="B1353" t="s">
        <v>38</v>
      </c>
      <c r="D1353" t="s">
        <v>39</v>
      </c>
      <c r="H1353" s="14">
        <v>43887</v>
      </c>
      <c r="I1353">
        <v>9</v>
      </c>
      <c r="J1353" s="3">
        <v>9132078</v>
      </c>
      <c r="K1353">
        <v>0</v>
      </c>
      <c r="L1353">
        <v>0</v>
      </c>
      <c r="M1353">
        <v>0</v>
      </c>
      <c r="N1353">
        <v>0</v>
      </c>
    </row>
    <row r="1354" spans="1:14" x14ac:dyDescent="0.35">
      <c r="A1354" t="s">
        <v>33</v>
      </c>
      <c r="B1354" t="s">
        <v>38</v>
      </c>
      <c r="D1354" t="s">
        <v>39</v>
      </c>
      <c r="H1354" s="14">
        <v>43888</v>
      </c>
      <c r="I1354">
        <v>9</v>
      </c>
      <c r="J1354" s="3">
        <v>9132078</v>
      </c>
      <c r="K1354">
        <v>0</v>
      </c>
      <c r="L1354">
        <v>0</v>
      </c>
      <c r="M1354">
        <v>0</v>
      </c>
      <c r="N1354">
        <v>0</v>
      </c>
    </row>
    <row r="1355" spans="1:14" x14ac:dyDescent="0.35">
      <c r="A1355" t="s">
        <v>33</v>
      </c>
      <c r="B1355" t="s">
        <v>38</v>
      </c>
      <c r="D1355" t="s">
        <v>39</v>
      </c>
      <c r="H1355" s="14">
        <v>43889</v>
      </c>
      <c r="I1355">
        <v>9</v>
      </c>
      <c r="J1355" s="3">
        <v>9132078</v>
      </c>
      <c r="K1355">
        <v>0</v>
      </c>
      <c r="L1355">
        <v>0</v>
      </c>
      <c r="M1355">
        <v>0</v>
      </c>
      <c r="N1355">
        <v>0</v>
      </c>
    </row>
    <row r="1356" spans="1:14" x14ac:dyDescent="0.35">
      <c r="A1356" t="s">
        <v>33</v>
      </c>
      <c r="B1356" t="s">
        <v>38</v>
      </c>
      <c r="D1356" t="s">
        <v>39</v>
      </c>
      <c r="H1356" s="14">
        <v>43890</v>
      </c>
      <c r="I1356">
        <v>9</v>
      </c>
      <c r="J1356" s="3">
        <v>9132078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 t="s">
        <v>33</v>
      </c>
      <c r="B1357" t="s">
        <v>38</v>
      </c>
      <c r="D1357" t="s">
        <v>39</v>
      </c>
      <c r="H1357" s="14">
        <v>43891</v>
      </c>
      <c r="I1357">
        <v>10</v>
      </c>
      <c r="J1357" s="3">
        <v>9132078</v>
      </c>
      <c r="K1357">
        <v>0</v>
      </c>
      <c r="L1357">
        <v>0</v>
      </c>
      <c r="M1357">
        <v>0</v>
      </c>
      <c r="N1357">
        <v>0</v>
      </c>
    </row>
    <row r="1358" spans="1:14" x14ac:dyDescent="0.35">
      <c r="A1358" t="s">
        <v>33</v>
      </c>
      <c r="B1358" t="s">
        <v>38</v>
      </c>
      <c r="D1358" t="s">
        <v>39</v>
      </c>
      <c r="H1358" s="14">
        <v>43892</v>
      </c>
      <c r="I1358">
        <v>10</v>
      </c>
      <c r="J1358" s="3">
        <v>9132078</v>
      </c>
      <c r="K1358">
        <v>0</v>
      </c>
      <c r="L1358">
        <v>0</v>
      </c>
      <c r="M1358">
        <v>0</v>
      </c>
      <c r="N1358">
        <v>0</v>
      </c>
    </row>
    <row r="1359" spans="1:14" x14ac:dyDescent="0.35">
      <c r="A1359" t="s">
        <v>33</v>
      </c>
      <c r="B1359" t="s">
        <v>38</v>
      </c>
      <c r="D1359" t="s">
        <v>39</v>
      </c>
      <c r="H1359" s="14">
        <v>43893</v>
      </c>
      <c r="I1359">
        <v>10</v>
      </c>
      <c r="J1359" s="3">
        <v>9132078</v>
      </c>
      <c r="K1359">
        <v>0</v>
      </c>
      <c r="L1359">
        <v>0</v>
      </c>
      <c r="M1359">
        <v>0</v>
      </c>
      <c r="N1359">
        <v>0</v>
      </c>
    </row>
    <row r="1360" spans="1:14" x14ac:dyDescent="0.35">
      <c r="A1360" t="s">
        <v>33</v>
      </c>
      <c r="B1360" t="s">
        <v>38</v>
      </c>
      <c r="D1360" t="s">
        <v>39</v>
      </c>
      <c r="H1360" s="14">
        <v>43894</v>
      </c>
      <c r="I1360">
        <v>10</v>
      </c>
      <c r="J1360" s="3">
        <v>9132078</v>
      </c>
      <c r="K1360">
        <v>0</v>
      </c>
      <c r="L1360">
        <v>0</v>
      </c>
      <c r="M1360">
        <v>0</v>
      </c>
      <c r="N1360">
        <v>0</v>
      </c>
    </row>
    <row r="1361" spans="1:14" x14ac:dyDescent="0.35">
      <c r="A1361" t="s">
        <v>33</v>
      </c>
      <c r="B1361" t="s">
        <v>38</v>
      </c>
      <c r="D1361" t="s">
        <v>39</v>
      </c>
      <c r="H1361" s="14">
        <v>43895</v>
      </c>
      <c r="I1361">
        <v>10</v>
      </c>
      <c r="J1361" s="3">
        <v>9132078</v>
      </c>
      <c r="K1361">
        <v>0</v>
      </c>
      <c r="L1361">
        <v>0</v>
      </c>
      <c r="M1361">
        <v>0</v>
      </c>
      <c r="N1361">
        <v>0</v>
      </c>
    </row>
    <row r="1362" spans="1:14" x14ac:dyDescent="0.35">
      <c r="A1362" t="s">
        <v>33</v>
      </c>
      <c r="B1362" t="s">
        <v>38</v>
      </c>
      <c r="D1362" t="s">
        <v>39</v>
      </c>
      <c r="H1362" s="14">
        <v>43896</v>
      </c>
      <c r="I1362">
        <v>10</v>
      </c>
      <c r="J1362" s="3">
        <v>9132078</v>
      </c>
      <c r="K1362">
        <v>0</v>
      </c>
      <c r="L1362">
        <v>0</v>
      </c>
      <c r="M1362">
        <v>0</v>
      </c>
      <c r="N1362">
        <v>0</v>
      </c>
    </row>
    <row r="1363" spans="1:14" x14ac:dyDescent="0.35">
      <c r="A1363" t="s">
        <v>33</v>
      </c>
      <c r="B1363" t="s">
        <v>38</v>
      </c>
      <c r="D1363" t="s">
        <v>39</v>
      </c>
      <c r="H1363" s="14">
        <v>43897</v>
      </c>
      <c r="I1363">
        <v>10</v>
      </c>
      <c r="J1363" s="3">
        <v>9132078</v>
      </c>
      <c r="K1363">
        <v>0</v>
      </c>
      <c r="L1363">
        <v>0</v>
      </c>
      <c r="M1363">
        <v>0</v>
      </c>
      <c r="N1363">
        <v>0</v>
      </c>
    </row>
    <row r="1364" spans="1:14" x14ac:dyDescent="0.35">
      <c r="A1364" t="s">
        <v>33</v>
      </c>
      <c r="B1364" t="s">
        <v>38</v>
      </c>
      <c r="D1364" t="s">
        <v>39</v>
      </c>
      <c r="H1364" s="14">
        <v>43898</v>
      </c>
      <c r="I1364">
        <v>11</v>
      </c>
      <c r="J1364" s="3">
        <v>9132078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 t="s">
        <v>33</v>
      </c>
      <c r="B1365" t="s">
        <v>38</v>
      </c>
      <c r="D1365" t="s">
        <v>39</v>
      </c>
      <c r="H1365" s="14">
        <v>43899</v>
      </c>
      <c r="I1365">
        <v>11</v>
      </c>
      <c r="J1365" s="3">
        <v>9132078</v>
      </c>
      <c r="K1365">
        <v>0</v>
      </c>
      <c r="L1365">
        <v>0</v>
      </c>
      <c r="M1365">
        <v>0</v>
      </c>
      <c r="N1365">
        <v>0</v>
      </c>
    </row>
    <row r="1366" spans="1:14" x14ac:dyDescent="0.35">
      <c r="A1366" t="s">
        <v>33</v>
      </c>
      <c r="B1366" t="s">
        <v>38</v>
      </c>
      <c r="D1366" t="s">
        <v>39</v>
      </c>
      <c r="H1366" s="14">
        <v>43900</v>
      </c>
      <c r="I1366">
        <v>11</v>
      </c>
      <c r="J1366" s="3">
        <v>9132078</v>
      </c>
      <c r="K1366">
        <v>0</v>
      </c>
      <c r="L1366">
        <v>0</v>
      </c>
      <c r="M1366">
        <v>0</v>
      </c>
      <c r="N1366">
        <v>0</v>
      </c>
    </row>
    <row r="1367" spans="1:14" x14ac:dyDescent="0.35">
      <c r="A1367" t="s">
        <v>33</v>
      </c>
      <c r="B1367" t="s">
        <v>38</v>
      </c>
      <c r="D1367" t="s">
        <v>39</v>
      </c>
      <c r="H1367" s="14">
        <v>43901</v>
      </c>
      <c r="I1367">
        <v>11</v>
      </c>
      <c r="J1367" s="3">
        <v>9132078</v>
      </c>
      <c r="K1367">
        <v>0</v>
      </c>
      <c r="L1367">
        <v>0</v>
      </c>
      <c r="M1367">
        <v>0</v>
      </c>
      <c r="N1367">
        <v>0</v>
      </c>
    </row>
    <row r="1368" spans="1:14" x14ac:dyDescent="0.35">
      <c r="A1368" t="s">
        <v>33</v>
      </c>
      <c r="B1368" t="s">
        <v>38</v>
      </c>
      <c r="D1368" t="s">
        <v>39</v>
      </c>
      <c r="H1368" s="14">
        <v>43902</v>
      </c>
      <c r="I1368">
        <v>11</v>
      </c>
      <c r="J1368" s="3">
        <v>9132078</v>
      </c>
      <c r="K1368">
        <v>0</v>
      </c>
      <c r="L1368">
        <v>0</v>
      </c>
      <c r="M1368">
        <v>0</v>
      </c>
      <c r="N1368">
        <v>0</v>
      </c>
    </row>
    <row r="1369" spans="1:14" x14ac:dyDescent="0.35">
      <c r="A1369" t="s">
        <v>33</v>
      </c>
      <c r="B1369" t="s">
        <v>38</v>
      </c>
      <c r="D1369" t="s">
        <v>39</v>
      </c>
      <c r="H1369" s="14">
        <v>43903</v>
      </c>
      <c r="I1369">
        <v>11</v>
      </c>
      <c r="J1369" s="3">
        <v>9132078</v>
      </c>
      <c r="K1369">
        <v>0</v>
      </c>
      <c r="L1369">
        <v>0</v>
      </c>
      <c r="M1369">
        <v>0</v>
      </c>
      <c r="N1369">
        <v>0</v>
      </c>
    </row>
    <row r="1370" spans="1:14" x14ac:dyDescent="0.35">
      <c r="A1370" t="s">
        <v>33</v>
      </c>
      <c r="B1370" t="s">
        <v>38</v>
      </c>
      <c r="D1370" t="s">
        <v>39</v>
      </c>
      <c r="H1370" s="14">
        <v>43904</v>
      </c>
      <c r="I1370">
        <v>11</v>
      </c>
      <c r="J1370" s="3">
        <v>9132078</v>
      </c>
      <c r="K1370">
        <v>0</v>
      </c>
      <c r="L1370">
        <v>0</v>
      </c>
      <c r="M1370">
        <v>0</v>
      </c>
      <c r="N1370">
        <v>0</v>
      </c>
    </row>
    <row r="1371" spans="1:14" x14ac:dyDescent="0.35">
      <c r="A1371" t="s">
        <v>33</v>
      </c>
      <c r="B1371" t="s">
        <v>38</v>
      </c>
      <c r="D1371" t="s">
        <v>39</v>
      </c>
      <c r="H1371" s="14">
        <v>43905</v>
      </c>
      <c r="I1371">
        <v>12</v>
      </c>
      <c r="J1371" s="3">
        <v>9132078</v>
      </c>
      <c r="K1371">
        <v>0</v>
      </c>
      <c r="L1371">
        <v>0</v>
      </c>
      <c r="M1371">
        <v>0</v>
      </c>
      <c r="N1371">
        <v>0</v>
      </c>
    </row>
    <row r="1372" spans="1:14" x14ac:dyDescent="0.35">
      <c r="A1372" t="s">
        <v>33</v>
      </c>
      <c r="B1372" t="s">
        <v>38</v>
      </c>
      <c r="D1372" t="s">
        <v>39</v>
      </c>
      <c r="H1372" s="14">
        <v>43906</v>
      </c>
      <c r="I1372">
        <v>12</v>
      </c>
      <c r="J1372" s="3">
        <v>9132078</v>
      </c>
      <c r="K1372">
        <v>0</v>
      </c>
      <c r="L1372">
        <v>0</v>
      </c>
      <c r="M1372">
        <v>0</v>
      </c>
      <c r="N1372">
        <v>0</v>
      </c>
    </row>
    <row r="1373" spans="1:14" x14ac:dyDescent="0.35">
      <c r="A1373" t="s">
        <v>33</v>
      </c>
      <c r="B1373" t="s">
        <v>38</v>
      </c>
      <c r="D1373" t="s">
        <v>39</v>
      </c>
      <c r="H1373" s="14">
        <v>43907</v>
      </c>
      <c r="I1373">
        <v>12</v>
      </c>
      <c r="J1373" s="3">
        <v>9132078</v>
      </c>
      <c r="K1373">
        <v>5</v>
      </c>
      <c r="L1373">
        <v>5</v>
      </c>
      <c r="M1373">
        <v>0</v>
      </c>
      <c r="N1373">
        <v>0</v>
      </c>
    </row>
    <row r="1374" spans="1:14" x14ac:dyDescent="0.35">
      <c r="A1374" t="s">
        <v>33</v>
      </c>
      <c r="B1374" t="s">
        <v>38</v>
      </c>
      <c r="D1374" t="s">
        <v>39</v>
      </c>
      <c r="H1374" s="14">
        <v>43908</v>
      </c>
      <c r="I1374">
        <v>12</v>
      </c>
      <c r="J1374" s="3">
        <v>9132078</v>
      </c>
      <c r="K1374">
        <v>9</v>
      </c>
      <c r="L1374">
        <v>4</v>
      </c>
      <c r="M1374">
        <v>0</v>
      </c>
      <c r="N1374">
        <v>0</v>
      </c>
    </row>
    <row r="1375" spans="1:14" x14ac:dyDescent="0.35">
      <c r="A1375" t="s">
        <v>33</v>
      </c>
      <c r="B1375" t="s">
        <v>38</v>
      </c>
      <c r="D1375" t="s">
        <v>39</v>
      </c>
      <c r="H1375" s="14">
        <v>43909</v>
      </c>
      <c r="I1375">
        <v>12</v>
      </c>
      <c r="J1375" s="3">
        <v>9132078</v>
      </c>
      <c r="K1375">
        <v>20</v>
      </c>
      <c r="L1375">
        <v>11</v>
      </c>
      <c r="M1375">
        <v>0</v>
      </c>
      <c r="N1375">
        <v>0</v>
      </c>
    </row>
    <row r="1376" spans="1:14" x14ac:dyDescent="0.35">
      <c r="A1376" t="s">
        <v>33</v>
      </c>
      <c r="B1376" t="s">
        <v>38</v>
      </c>
      <c r="D1376" t="s">
        <v>39</v>
      </c>
      <c r="H1376" s="14">
        <v>43910</v>
      </c>
      <c r="I1376">
        <v>12</v>
      </c>
      <c r="J1376" s="3">
        <v>9132078</v>
      </c>
      <c r="K1376">
        <v>55</v>
      </c>
      <c r="L1376">
        <v>35</v>
      </c>
      <c r="M1376">
        <v>0</v>
      </c>
      <c r="N1376">
        <v>0</v>
      </c>
    </row>
    <row r="1377" spans="1:14" x14ac:dyDescent="0.35">
      <c r="A1377" t="s">
        <v>33</v>
      </c>
      <c r="B1377" t="s">
        <v>38</v>
      </c>
      <c r="D1377" t="s">
        <v>39</v>
      </c>
      <c r="H1377" s="14">
        <v>43911</v>
      </c>
      <c r="I1377">
        <v>12</v>
      </c>
      <c r="J1377" s="3">
        <v>9132078</v>
      </c>
      <c r="K1377">
        <v>68</v>
      </c>
      <c r="L1377">
        <v>13</v>
      </c>
      <c r="M1377">
        <v>0</v>
      </c>
      <c r="N1377">
        <v>0</v>
      </c>
    </row>
    <row r="1378" spans="1:14" x14ac:dyDescent="0.35">
      <c r="A1378" t="s">
        <v>33</v>
      </c>
      <c r="B1378" t="s">
        <v>38</v>
      </c>
      <c r="D1378" t="s">
        <v>39</v>
      </c>
      <c r="H1378" s="14">
        <v>43912</v>
      </c>
      <c r="I1378">
        <v>13</v>
      </c>
      <c r="J1378" s="3">
        <v>9132078</v>
      </c>
      <c r="K1378">
        <v>112</v>
      </c>
      <c r="L1378">
        <v>44</v>
      </c>
      <c r="M1378">
        <v>0</v>
      </c>
      <c r="N1378">
        <v>0</v>
      </c>
    </row>
    <row r="1379" spans="1:14" x14ac:dyDescent="0.35">
      <c r="A1379" t="s">
        <v>33</v>
      </c>
      <c r="B1379" t="s">
        <v>38</v>
      </c>
      <c r="D1379" t="s">
        <v>39</v>
      </c>
      <c r="H1379" s="14">
        <v>43913</v>
      </c>
      <c r="I1379">
        <v>13</v>
      </c>
      <c r="J1379" s="3">
        <v>9132078</v>
      </c>
      <c r="K1379">
        <v>163</v>
      </c>
      <c r="L1379">
        <v>51</v>
      </c>
      <c r="M1379">
        <v>0</v>
      </c>
      <c r="N1379">
        <v>0</v>
      </c>
    </row>
    <row r="1380" spans="1:14" x14ac:dyDescent="0.35">
      <c r="A1380" t="s">
        <v>33</v>
      </c>
      <c r="B1380" t="s">
        <v>38</v>
      </c>
      <c r="D1380" t="s">
        <v>39</v>
      </c>
      <c r="H1380" s="14">
        <v>43914</v>
      </c>
      <c r="I1380">
        <v>13</v>
      </c>
      <c r="J1380" s="3">
        <v>9132078</v>
      </c>
      <c r="K1380">
        <v>182</v>
      </c>
      <c r="L1380">
        <v>19</v>
      </c>
      <c r="M1380">
        <v>0</v>
      </c>
      <c r="N1380">
        <v>0</v>
      </c>
    </row>
    <row r="1381" spans="1:14" x14ac:dyDescent="0.35">
      <c r="A1381" t="s">
        <v>33</v>
      </c>
      <c r="B1381" t="s">
        <v>38</v>
      </c>
      <c r="D1381" t="s">
        <v>39</v>
      </c>
      <c r="H1381" s="14">
        <v>43915</v>
      </c>
      <c r="I1381">
        <v>13</v>
      </c>
      <c r="J1381" s="3">
        <v>9132078</v>
      </c>
      <c r="K1381">
        <v>200</v>
      </c>
      <c r="L1381">
        <v>18</v>
      </c>
      <c r="M1381">
        <v>0</v>
      </c>
      <c r="N1381">
        <v>0</v>
      </c>
    </row>
    <row r="1382" spans="1:14" x14ac:dyDescent="0.35">
      <c r="A1382" t="s">
        <v>33</v>
      </c>
      <c r="B1382" t="s">
        <v>38</v>
      </c>
      <c r="D1382" t="s">
        <v>39</v>
      </c>
      <c r="H1382" s="14">
        <v>43916</v>
      </c>
      <c r="I1382">
        <v>13</v>
      </c>
      <c r="J1382" s="3">
        <v>9132078</v>
      </c>
      <c r="K1382">
        <v>235</v>
      </c>
      <c r="L1382">
        <v>35</v>
      </c>
      <c r="M1382">
        <v>3</v>
      </c>
      <c r="N1382">
        <v>3</v>
      </c>
    </row>
    <row r="1383" spans="1:14" x14ac:dyDescent="0.35">
      <c r="A1383" t="s">
        <v>33</v>
      </c>
      <c r="B1383" t="s">
        <v>38</v>
      </c>
      <c r="D1383" t="s">
        <v>39</v>
      </c>
      <c r="H1383" s="14">
        <v>43917</v>
      </c>
      <c r="I1383">
        <v>13</v>
      </c>
      <c r="J1383" s="3">
        <v>9132078</v>
      </c>
      <c r="K1383">
        <v>282</v>
      </c>
      <c r="L1383">
        <v>47</v>
      </c>
      <c r="M1383">
        <v>3</v>
      </c>
      <c r="N1383">
        <v>0</v>
      </c>
    </row>
    <row r="1384" spans="1:14" x14ac:dyDescent="0.35">
      <c r="A1384" t="s">
        <v>33</v>
      </c>
      <c r="B1384" t="s">
        <v>38</v>
      </c>
      <c r="D1384" t="s">
        <v>39</v>
      </c>
      <c r="H1384" s="14">
        <v>43918</v>
      </c>
      <c r="I1384">
        <v>13</v>
      </c>
      <c r="J1384" s="3">
        <v>9132078</v>
      </c>
      <c r="K1384">
        <v>314</v>
      </c>
      <c r="L1384">
        <v>32</v>
      </c>
      <c r="M1384">
        <v>4</v>
      </c>
      <c r="N1384">
        <v>1</v>
      </c>
    </row>
    <row r="1385" spans="1:14" x14ac:dyDescent="0.35">
      <c r="A1385" t="s">
        <v>33</v>
      </c>
      <c r="B1385" t="s">
        <v>38</v>
      </c>
      <c r="D1385" t="s">
        <v>39</v>
      </c>
      <c r="H1385" s="14">
        <v>43919</v>
      </c>
      <c r="I1385">
        <v>14</v>
      </c>
      <c r="J1385" s="3">
        <v>9132078</v>
      </c>
      <c r="K1385">
        <v>348</v>
      </c>
      <c r="L1385">
        <v>34</v>
      </c>
      <c r="M1385">
        <v>5</v>
      </c>
      <c r="N1385">
        <v>1</v>
      </c>
    </row>
    <row r="1386" spans="1:14" x14ac:dyDescent="0.35">
      <c r="A1386" t="s">
        <v>33</v>
      </c>
      <c r="B1386" t="s">
        <v>38</v>
      </c>
      <c r="D1386" t="s">
        <v>39</v>
      </c>
      <c r="H1386" s="14">
        <v>43920</v>
      </c>
      <c r="I1386">
        <v>14</v>
      </c>
      <c r="J1386" s="3">
        <v>9132078</v>
      </c>
      <c r="K1386">
        <v>372</v>
      </c>
      <c r="L1386">
        <v>24</v>
      </c>
      <c r="M1386">
        <v>5</v>
      </c>
      <c r="N1386">
        <v>0</v>
      </c>
    </row>
    <row r="1387" spans="1:14" x14ac:dyDescent="0.35">
      <c r="A1387" t="s">
        <v>33</v>
      </c>
      <c r="B1387" t="s">
        <v>38</v>
      </c>
      <c r="D1387" t="s">
        <v>39</v>
      </c>
      <c r="H1387" s="14">
        <v>43921</v>
      </c>
      <c r="I1387">
        <v>14</v>
      </c>
      <c r="J1387" s="3">
        <v>9132078</v>
      </c>
      <c r="K1387">
        <v>390</v>
      </c>
      <c r="L1387">
        <v>18</v>
      </c>
      <c r="M1387">
        <v>7</v>
      </c>
      <c r="N1387">
        <v>2</v>
      </c>
    </row>
    <row r="1388" spans="1:14" x14ac:dyDescent="0.35">
      <c r="A1388" t="s">
        <v>33</v>
      </c>
      <c r="B1388" t="s">
        <v>38</v>
      </c>
      <c r="D1388" t="s">
        <v>39</v>
      </c>
      <c r="H1388" s="14">
        <v>43922</v>
      </c>
      <c r="I1388">
        <v>14</v>
      </c>
      <c r="J1388" s="3">
        <v>9132078</v>
      </c>
      <c r="K1388">
        <v>444</v>
      </c>
      <c r="L1388">
        <v>54</v>
      </c>
      <c r="M1388">
        <v>8</v>
      </c>
      <c r="N1388">
        <v>1</v>
      </c>
    </row>
    <row r="1389" spans="1:14" x14ac:dyDescent="0.35">
      <c r="A1389" t="s">
        <v>33</v>
      </c>
      <c r="B1389" t="s">
        <v>38</v>
      </c>
      <c r="D1389" t="s">
        <v>39</v>
      </c>
      <c r="H1389" s="14">
        <v>43923</v>
      </c>
      <c r="I1389">
        <v>14</v>
      </c>
      <c r="J1389" s="3">
        <v>9132078</v>
      </c>
      <c r="K1389">
        <v>550</v>
      </c>
      <c r="L1389">
        <v>106</v>
      </c>
      <c r="M1389">
        <v>20</v>
      </c>
      <c r="N1389">
        <v>12</v>
      </c>
    </row>
    <row r="1390" spans="1:14" x14ac:dyDescent="0.35">
      <c r="A1390" t="s">
        <v>33</v>
      </c>
      <c r="B1390" t="s">
        <v>38</v>
      </c>
      <c r="D1390" t="s">
        <v>39</v>
      </c>
      <c r="H1390" s="14">
        <v>43924</v>
      </c>
      <c r="I1390">
        <v>14</v>
      </c>
      <c r="J1390" s="3">
        <v>9132078</v>
      </c>
      <c r="K1390">
        <v>627</v>
      </c>
      <c r="L1390">
        <v>77</v>
      </c>
      <c r="M1390">
        <v>22</v>
      </c>
      <c r="N1390">
        <v>2</v>
      </c>
    </row>
    <row r="1391" spans="1:14" x14ac:dyDescent="0.35">
      <c r="A1391" t="s">
        <v>33</v>
      </c>
      <c r="B1391" t="s">
        <v>38</v>
      </c>
      <c r="D1391" t="s">
        <v>39</v>
      </c>
      <c r="H1391" s="14">
        <v>43925</v>
      </c>
      <c r="I1391">
        <v>14</v>
      </c>
      <c r="J1391" s="3">
        <v>9132078</v>
      </c>
      <c r="K1391">
        <v>730</v>
      </c>
      <c r="L1391">
        <v>103</v>
      </c>
      <c r="M1391">
        <v>22</v>
      </c>
      <c r="N1391">
        <v>0</v>
      </c>
    </row>
    <row r="1392" spans="1:14" x14ac:dyDescent="0.35">
      <c r="A1392" t="s">
        <v>33</v>
      </c>
      <c r="B1392" t="s">
        <v>38</v>
      </c>
      <c r="D1392" t="s">
        <v>39</v>
      </c>
      <c r="H1392" s="14">
        <v>43926</v>
      </c>
      <c r="I1392">
        <v>15</v>
      </c>
      <c r="J1392" s="3">
        <v>9132078</v>
      </c>
      <c r="K1392">
        <v>823</v>
      </c>
      <c r="L1392">
        <v>93</v>
      </c>
      <c r="M1392">
        <v>26</v>
      </c>
      <c r="N1392">
        <v>4</v>
      </c>
    </row>
    <row r="1393" spans="1:14" x14ac:dyDescent="0.35">
      <c r="A1393" t="s">
        <v>33</v>
      </c>
      <c r="B1393" t="s">
        <v>38</v>
      </c>
      <c r="D1393" t="s">
        <v>39</v>
      </c>
      <c r="H1393" s="14">
        <v>43927</v>
      </c>
      <c r="I1393">
        <v>15</v>
      </c>
      <c r="J1393" s="3">
        <v>9132078</v>
      </c>
      <c r="K1393">
        <v>1013</v>
      </c>
      <c r="L1393">
        <v>190</v>
      </c>
      <c r="M1393">
        <v>29</v>
      </c>
      <c r="N1393">
        <v>3</v>
      </c>
    </row>
    <row r="1394" spans="1:14" x14ac:dyDescent="0.35">
      <c r="A1394" t="s">
        <v>33</v>
      </c>
      <c r="B1394" t="s">
        <v>38</v>
      </c>
      <c r="D1394" t="s">
        <v>39</v>
      </c>
      <c r="H1394" s="14">
        <v>43928</v>
      </c>
      <c r="I1394">
        <v>15</v>
      </c>
      <c r="J1394" s="3">
        <v>9132078</v>
      </c>
      <c r="K1394">
        <v>1051</v>
      </c>
      <c r="L1394">
        <v>38</v>
      </c>
      <c r="M1394">
        <v>31</v>
      </c>
      <c r="N1394">
        <v>2</v>
      </c>
    </row>
    <row r="1395" spans="1:14" x14ac:dyDescent="0.35">
      <c r="A1395" t="s">
        <v>33</v>
      </c>
      <c r="B1395" t="s">
        <v>38</v>
      </c>
      <c r="D1395" t="s">
        <v>39</v>
      </c>
      <c r="H1395" s="14">
        <v>43929</v>
      </c>
      <c r="I1395">
        <v>15</v>
      </c>
      <c r="J1395" s="3">
        <v>9132078</v>
      </c>
      <c r="K1395">
        <v>1291</v>
      </c>
      <c r="L1395">
        <v>240</v>
      </c>
      <c r="M1395">
        <v>43</v>
      </c>
      <c r="N1395">
        <v>12</v>
      </c>
    </row>
    <row r="1396" spans="1:14" x14ac:dyDescent="0.35">
      <c r="A1396" t="s">
        <v>33</v>
      </c>
      <c r="B1396" t="s">
        <v>38</v>
      </c>
      <c r="D1396" t="s">
        <v>39</v>
      </c>
      <c r="H1396" s="14">
        <v>43930</v>
      </c>
      <c r="I1396">
        <v>15</v>
      </c>
      <c r="J1396" s="3">
        <v>9132078</v>
      </c>
      <c r="K1396">
        <v>1425</v>
      </c>
      <c r="L1396">
        <v>134</v>
      </c>
      <c r="M1396">
        <v>55</v>
      </c>
      <c r="N1396">
        <v>12</v>
      </c>
    </row>
    <row r="1397" spans="1:14" x14ac:dyDescent="0.35">
      <c r="A1397" t="s">
        <v>33</v>
      </c>
      <c r="B1397" t="s">
        <v>38</v>
      </c>
      <c r="D1397" t="s">
        <v>39</v>
      </c>
      <c r="H1397" s="14">
        <v>43931</v>
      </c>
      <c r="I1397">
        <v>15</v>
      </c>
      <c r="J1397" s="3">
        <v>9132078</v>
      </c>
      <c r="K1397">
        <v>1478</v>
      </c>
      <c r="L1397">
        <v>53</v>
      </c>
      <c r="M1397">
        <v>58</v>
      </c>
      <c r="N1397">
        <v>3</v>
      </c>
    </row>
    <row r="1398" spans="1:14" x14ac:dyDescent="0.35">
      <c r="A1398" t="s">
        <v>33</v>
      </c>
      <c r="B1398" t="s">
        <v>38</v>
      </c>
      <c r="D1398" t="s">
        <v>39</v>
      </c>
      <c r="H1398" s="14">
        <v>43932</v>
      </c>
      <c r="I1398">
        <v>15</v>
      </c>
      <c r="J1398" s="3">
        <v>9132078</v>
      </c>
      <c r="K1398">
        <v>1582</v>
      </c>
      <c r="L1398">
        <v>104</v>
      </c>
      <c r="M1398">
        <v>67</v>
      </c>
      <c r="N1398">
        <v>9</v>
      </c>
    </row>
    <row r="1399" spans="1:14" x14ac:dyDescent="0.35">
      <c r="A1399" t="s">
        <v>33</v>
      </c>
      <c r="B1399" t="s">
        <v>38</v>
      </c>
      <c r="D1399" t="s">
        <v>39</v>
      </c>
      <c r="H1399" s="14">
        <v>43933</v>
      </c>
      <c r="I1399">
        <v>16</v>
      </c>
      <c r="J1399" s="3">
        <v>9132078</v>
      </c>
      <c r="K1399">
        <v>1676</v>
      </c>
      <c r="L1399">
        <v>94</v>
      </c>
      <c r="M1399">
        <v>74</v>
      </c>
      <c r="N1399">
        <v>7</v>
      </c>
    </row>
    <row r="1400" spans="1:14" x14ac:dyDescent="0.35">
      <c r="A1400" t="s">
        <v>33</v>
      </c>
      <c r="B1400" t="s">
        <v>38</v>
      </c>
      <c r="D1400" t="s">
        <v>39</v>
      </c>
      <c r="H1400" s="14">
        <v>43934</v>
      </c>
      <c r="I1400">
        <v>16</v>
      </c>
      <c r="J1400" s="3">
        <v>9132078</v>
      </c>
      <c r="K1400">
        <v>1800</v>
      </c>
      <c r="L1400">
        <v>124</v>
      </c>
      <c r="M1400">
        <v>91</v>
      </c>
      <c r="N1400">
        <v>17</v>
      </c>
    </row>
    <row r="1401" spans="1:14" x14ac:dyDescent="0.35">
      <c r="A1401" t="s">
        <v>33</v>
      </c>
      <c r="B1401" t="s">
        <v>38</v>
      </c>
      <c r="D1401" t="s">
        <v>39</v>
      </c>
      <c r="H1401" s="14">
        <v>43935</v>
      </c>
      <c r="I1401">
        <v>16</v>
      </c>
      <c r="J1401" s="3">
        <v>9132078</v>
      </c>
      <c r="K1401">
        <v>2005</v>
      </c>
      <c r="L1401">
        <v>205</v>
      </c>
      <c r="M1401">
        <v>107</v>
      </c>
      <c r="N1401">
        <v>16</v>
      </c>
    </row>
    <row r="1402" spans="1:14" x14ac:dyDescent="0.35">
      <c r="A1402" t="s">
        <v>33</v>
      </c>
      <c r="B1402" t="s">
        <v>38</v>
      </c>
      <c r="D1402" t="s">
        <v>39</v>
      </c>
      <c r="H1402" s="14">
        <v>43936</v>
      </c>
      <c r="I1402">
        <v>16</v>
      </c>
      <c r="J1402" s="3">
        <v>9132078</v>
      </c>
      <c r="K1402">
        <v>2157</v>
      </c>
      <c r="L1402">
        <v>152</v>
      </c>
      <c r="M1402">
        <v>116</v>
      </c>
      <c r="N1402">
        <v>9</v>
      </c>
    </row>
    <row r="1403" spans="1:14" x14ac:dyDescent="0.35">
      <c r="A1403" t="s">
        <v>33</v>
      </c>
      <c r="B1403" t="s">
        <v>38</v>
      </c>
      <c r="D1403" t="s">
        <v>39</v>
      </c>
      <c r="H1403" s="14">
        <v>43937</v>
      </c>
      <c r="I1403">
        <v>16</v>
      </c>
      <c r="J1403" s="3">
        <v>9132078</v>
      </c>
      <c r="K1403">
        <v>2386</v>
      </c>
      <c r="L1403">
        <v>229</v>
      </c>
      <c r="M1403">
        <v>124</v>
      </c>
      <c r="N1403">
        <v>8</v>
      </c>
    </row>
    <row r="1404" spans="1:14" x14ac:dyDescent="0.35">
      <c r="A1404" t="s">
        <v>33</v>
      </c>
      <c r="B1404" t="s">
        <v>38</v>
      </c>
      <c r="D1404" t="s">
        <v>39</v>
      </c>
      <c r="H1404" s="14">
        <v>43938</v>
      </c>
      <c r="I1404">
        <v>16</v>
      </c>
      <c r="J1404" s="3">
        <v>9132078</v>
      </c>
      <c r="K1404">
        <v>2684</v>
      </c>
      <c r="L1404">
        <v>298</v>
      </c>
      <c r="M1404">
        <v>149</v>
      </c>
      <c r="N1404">
        <v>25</v>
      </c>
    </row>
    <row r="1405" spans="1:14" x14ac:dyDescent="0.35">
      <c r="A1405" t="s">
        <v>33</v>
      </c>
      <c r="B1405" t="s">
        <v>38</v>
      </c>
      <c r="D1405" t="s">
        <v>39</v>
      </c>
      <c r="H1405" s="14">
        <v>43939</v>
      </c>
      <c r="I1405">
        <v>16</v>
      </c>
      <c r="J1405" s="3">
        <v>9132078</v>
      </c>
      <c r="K1405">
        <v>3034</v>
      </c>
      <c r="L1405">
        <v>350</v>
      </c>
      <c r="M1405">
        <v>176</v>
      </c>
      <c r="N1405">
        <v>27</v>
      </c>
    </row>
    <row r="1406" spans="1:14" x14ac:dyDescent="0.35">
      <c r="A1406" t="s">
        <v>33</v>
      </c>
      <c r="B1406" t="s">
        <v>38</v>
      </c>
      <c r="D1406" t="s">
        <v>39</v>
      </c>
      <c r="H1406" s="14">
        <v>43940</v>
      </c>
      <c r="I1406">
        <v>17</v>
      </c>
      <c r="J1406" s="3">
        <v>9132078</v>
      </c>
      <c r="K1406">
        <v>3252</v>
      </c>
      <c r="L1406">
        <v>218</v>
      </c>
      <c r="M1406">
        <v>186</v>
      </c>
      <c r="N1406">
        <v>10</v>
      </c>
    </row>
    <row r="1407" spans="1:14" x14ac:dyDescent="0.35">
      <c r="A1407" t="s">
        <v>33</v>
      </c>
      <c r="B1407" t="s">
        <v>38</v>
      </c>
      <c r="D1407" t="s">
        <v>39</v>
      </c>
      <c r="H1407" s="14">
        <v>43941</v>
      </c>
      <c r="I1407">
        <v>17</v>
      </c>
      <c r="J1407" s="3">
        <v>9132078</v>
      </c>
      <c r="K1407">
        <v>3482</v>
      </c>
      <c r="L1407">
        <v>230</v>
      </c>
      <c r="M1407">
        <v>198</v>
      </c>
      <c r="N1407">
        <v>12</v>
      </c>
    </row>
    <row r="1408" spans="1:14" x14ac:dyDescent="0.35">
      <c r="A1408" t="s">
        <v>33</v>
      </c>
      <c r="B1408" t="s">
        <v>38</v>
      </c>
      <c r="D1408" t="s">
        <v>39</v>
      </c>
      <c r="H1408" s="14">
        <v>43942</v>
      </c>
      <c r="I1408">
        <v>17</v>
      </c>
      <c r="J1408" s="3">
        <v>9132078</v>
      </c>
      <c r="K1408">
        <v>3716</v>
      </c>
      <c r="L1408">
        <v>234</v>
      </c>
      <c r="M1408">
        <v>215</v>
      </c>
      <c r="N1408">
        <v>17</v>
      </c>
    </row>
    <row r="1409" spans="1:14" x14ac:dyDescent="0.35">
      <c r="A1409" t="s">
        <v>33</v>
      </c>
      <c r="B1409" t="s">
        <v>38</v>
      </c>
      <c r="D1409" t="s">
        <v>39</v>
      </c>
      <c r="H1409" s="14">
        <v>43943</v>
      </c>
      <c r="I1409">
        <v>17</v>
      </c>
      <c r="J1409" s="3">
        <v>9132078</v>
      </c>
      <c r="K1409">
        <v>3910</v>
      </c>
      <c r="L1409">
        <v>194</v>
      </c>
      <c r="M1409">
        <v>233</v>
      </c>
      <c r="N1409">
        <v>18</v>
      </c>
    </row>
    <row r="1410" spans="1:14" x14ac:dyDescent="0.35">
      <c r="A1410" t="s">
        <v>33</v>
      </c>
      <c r="B1410" t="s">
        <v>38</v>
      </c>
      <c r="D1410" t="s">
        <v>39</v>
      </c>
      <c r="H1410" s="14">
        <v>43944</v>
      </c>
      <c r="I1410">
        <v>17</v>
      </c>
      <c r="J1410" s="3">
        <v>9132078</v>
      </c>
      <c r="K1410">
        <v>4598</v>
      </c>
      <c r="L1410">
        <v>688</v>
      </c>
      <c r="M1410">
        <v>266</v>
      </c>
      <c r="N1410">
        <v>33</v>
      </c>
    </row>
    <row r="1411" spans="1:14" x14ac:dyDescent="0.35">
      <c r="A1411" t="s">
        <v>33</v>
      </c>
      <c r="B1411" t="s">
        <v>38</v>
      </c>
      <c r="D1411" t="s">
        <v>39</v>
      </c>
      <c r="H1411" s="14">
        <v>43945</v>
      </c>
      <c r="I1411">
        <v>17</v>
      </c>
      <c r="J1411" s="3">
        <v>9132078</v>
      </c>
      <c r="K1411">
        <v>4800</v>
      </c>
      <c r="L1411">
        <v>202</v>
      </c>
      <c r="M1411">
        <v>284</v>
      </c>
      <c r="N1411">
        <v>18</v>
      </c>
    </row>
    <row r="1412" spans="1:14" x14ac:dyDescent="0.35">
      <c r="A1412" t="s">
        <v>33</v>
      </c>
      <c r="B1412" t="s">
        <v>38</v>
      </c>
      <c r="D1412" t="s">
        <v>39</v>
      </c>
      <c r="H1412" s="14">
        <v>43946</v>
      </c>
      <c r="I1412">
        <v>17</v>
      </c>
      <c r="J1412" s="3">
        <v>9132078</v>
      </c>
      <c r="K1412">
        <v>5421</v>
      </c>
      <c r="L1412">
        <v>621</v>
      </c>
      <c r="M1412">
        <v>310</v>
      </c>
      <c r="N1412">
        <v>26</v>
      </c>
    </row>
    <row r="1413" spans="1:14" x14ac:dyDescent="0.35">
      <c r="A1413" t="s">
        <v>33</v>
      </c>
      <c r="B1413" t="s">
        <v>38</v>
      </c>
      <c r="D1413" t="s">
        <v>39</v>
      </c>
      <c r="H1413" s="14">
        <v>43947</v>
      </c>
      <c r="I1413">
        <v>18</v>
      </c>
      <c r="J1413" s="3">
        <v>9132078</v>
      </c>
      <c r="K1413">
        <v>5833</v>
      </c>
      <c r="L1413">
        <v>412</v>
      </c>
      <c r="M1413">
        <v>327</v>
      </c>
      <c r="N1413">
        <v>17</v>
      </c>
    </row>
    <row r="1414" spans="1:14" x14ac:dyDescent="0.35">
      <c r="A1414" t="s">
        <v>33</v>
      </c>
      <c r="B1414" t="s">
        <v>38</v>
      </c>
      <c r="D1414" t="s">
        <v>39</v>
      </c>
      <c r="H1414" s="14">
        <v>43948</v>
      </c>
      <c r="I1414">
        <v>18</v>
      </c>
      <c r="J1414" s="3">
        <v>9132078</v>
      </c>
      <c r="K1414">
        <v>6726</v>
      </c>
      <c r="L1414">
        <v>893</v>
      </c>
      <c r="M1414">
        <v>390</v>
      </c>
      <c r="N1414">
        <v>63</v>
      </c>
    </row>
    <row r="1415" spans="1:14" x14ac:dyDescent="0.35">
      <c r="A1415" t="s">
        <v>33</v>
      </c>
      <c r="B1415" t="s">
        <v>38</v>
      </c>
      <c r="D1415" t="s">
        <v>39</v>
      </c>
      <c r="H1415" s="14">
        <v>43949</v>
      </c>
      <c r="I1415">
        <v>18</v>
      </c>
      <c r="J1415" s="3">
        <v>9132078</v>
      </c>
      <c r="K1415">
        <v>6918</v>
      </c>
      <c r="L1415">
        <v>192</v>
      </c>
      <c r="M1415">
        <v>403</v>
      </c>
      <c r="N1415">
        <v>13</v>
      </c>
    </row>
    <row r="1416" spans="1:14" x14ac:dyDescent="0.35">
      <c r="A1416" t="s">
        <v>33</v>
      </c>
      <c r="B1416" t="s">
        <v>38</v>
      </c>
      <c r="D1416" t="s">
        <v>39</v>
      </c>
      <c r="H1416" s="14">
        <v>43950</v>
      </c>
      <c r="I1416">
        <v>18</v>
      </c>
      <c r="J1416" s="3">
        <v>9132078</v>
      </c>
      <c r="K1416">
        <v>7267</v>
      </c>
      <c r="L1416">
        <v>349</v>
      </c>
      <c r="M1416">
        <v>441</v>
      </c>
      <c r="N1416">
        <v>38</v>
      </c>
    </row>
    <row r="1417" spans="1:14" x14ac:dyDescent="0.35">
      <c r="A1417" t="s">
        <v>33</v>
      </c>
      <c r="B1417" t="s">
        <v>38</v>
      </c>
      <c r="D1417" t="s">
        <v>39</v>
      </c>
      <c r="H1417" s="14">
        <v>43951</v>
      </c>
      <c r="I1417">
        <v>18</v>
      </c>
      <c r="J1417" s="3">
        <v>9132078</v>
      </c>
      <c r="K1417">
        <v>7606</v>
      </c>
      <c r="L1417">
        <v>339</v>
      </c>
      <c r="M1417">
        <v>482</v>
      </c>
      <c r="N1417">
        <v>41</v>
      </c>
    </row>
    <row r="1418" spans="1:14" x14ac:dyDescent="0.35">
      <c r="A1418" t="s">
        <v>33</v>
      </c>
      <c r="B1418" t="s">
        <v>38</v>
      </c>
      <c r="D1418" t="s">
        <v>39</v>
      </c>
      <c r="H1418" s="14">
        <v>43952</v>
      </c>
      <c r="I1418">
        <v>18</v>
      </c>
      <c r="J1418" s="3">
        <v>9132078</v>
      </c>
      <c r="K1418">
        <v>7879</v>
      </c>
      <c r="L1418">
        <v>273</v>
      </c>
      <c r="M1418">
        <v>505</v>
      </c>
      <c r="N1418">
        <v>23</v>
      </c>
    </row>
    <row r="1419" spans="1:14" x14ac:dyDescent="0.35">
      <c r="A1419" t="s">
        <v>33</v>
      </c>
      <c r="B1419" t="s">
        <v>38</v>
      </c>
      <c r="D1419" t="s">
        <v>39</v>
      </c>
      <c r="H1419" s="14">
        <v>43953</v>
      </c>
      <c r="I1419">
        <v>18</v>
      </c>
      <c r="J1419" s="3">
        <v>9132078</v>
      </c>
      <c r="K1419">
        <v>8231</v>
      </c>
      <c r="L1419">
        <v>352</v>
      </c>
      <c r="M1419">
        <v>614</v>
      </c>
      <c r="N1419">
        <v>109</v>
      </c>
    </row>
    <row r="1420" spans="1:14" x14ac:dyDescent="0.35">
      <c r="A1420" t="s">
        <v>33</v>
      </c>
      <c r="B1420" t="s">
        <v>38</v>
      </c>
      <c r="D1420" t="s">
        <v>39</v>
      </c>
      <c r="H1420" s="14">
        <v>43954</v>
      </c>
      <c r="I1420">
        <v>19</v>
      </c>
      <c r="J1420" s="3">
        <v>9132078</v>
      </c>
      <c r="K1420">
        <v>8370</v>
      </c>
      <c r="L1420">
        <v>139</v>
      </c>
      <c r="M1420">
        <v>663</v>
      </c>
      <c r="N1420">
        <v>49</v>
      </c>
    </row>
    <row r="1421" spans="1:14" x14ac:dyDescent="0.35">
      <c r="A1421" t="s">
        <v>33</v>
      </c>
      <c r="B1421" t="s">
        <v>38</v>
      </c>
      <c r="D1421" t="s">
        <v>39</v>
      </c>
      <c r="H1421" s="14">
        <v>43955</v>
      </c>
      <c r="I1421">
        <v>19</v>
      </c>
      <c r="J1421" s="3">
        <v>9132078</v>
      </c>
      <c r="K1421">
        <v>11040</v>
      </c>
      <c r="L1421">
        <v>2670</v>
      </c>
      <c r="M1421">
        <v>712</v>
      </c>
      <c r="N1421">
        <v>49</v>
      </c>
    </row>
    <row r="1422" spans="1:14" x14ac:dyDescent="0.35">
      <c r="A1422" t="s">
        <v>33</v>
      </c>
      <c r="B1422" t="s">
        <v>38</v>
      </c>
      <c r="D1422" t="s">
        <v>39</v>
      </c>
      <c r="H1422" s="14">
        <v>43956</v>
      </c>
      <c r="I1422">
        <v>19</v>
      </c>
      <c r="J1422" s="3">
        <v>9132078</v>
      </c>
      <c r="K1422">
        <v>11470</v>
      </c>
      <c r="L1422">
        <v>430</v>
      </c>
      <c r="M1422">
        <v>795</v>
      </c>
      <c r="N1422">
        <v>83</v>
      </c>
    </row>
    <row r="1423" spans="1:14" x14ac:dyDescent="0.35">
      <c r="A1423" t="s">
        <v>33</v>
      </c>
      <c r="B1423" t="s">
        <v>38</v>
      </c>
      <c r="D1423" t="s">
        <v>39</v>
      </c>
      <c r="H1423" s="14">
        <v>43957</v>
      </c>
      <c r="I1423">
        <v>19</v>
      </c>
      <c r="J1423" s="3">
        <v>9132078</v>
      </c>
      <c r="K1423">
        <v>12304</v>
      </c>
      <c r="L1423">
        <v>834</v>
      </c>
      <c r="M1423">
        <v>848</v>
      </c>
      <c r="N1423">
        <v>53</v>
      </c>
    </row>
    <row r="1424" spans="1:14" x14ac:dyDescent="0.35">
      <c r="A1424" t="s">
        <v>33</v>
      </c>
      <c r="B1424" t="s">
        <v>38</v>
      </c>
      <c r="D1424" t="s">
        <v>39</v>
      </c>
      <c r="H1424" s="14">
        <v>43958</v>
      </c>
      <c r="I1424">
        <v>19</v>
      </c>
      <c r="J1424" s="3">
        <v>9132078</v>
      </c>
      <c r="K1424">
        <v>13888</v>
      </c>
      <c r="L1424">
        <v>1584</v>
      </c>
      <c r="M1424">
        <v>903</v>
      </c>
      <c r="N1424">
        <v>55</v>
      </c>
    </row>
    <row r="1425" spans="1:14" x14ac:dyDescent="0.35">
      <c r="A1425" t="s">
        <v>33</v>
      </c>
      <c r="B1425" t="s">
        <v>38</v>
      </c>
      <c r="D1425" t="s">
        <v>39</v>
      </c>
      <c r="H1425" s="14">
        <v>43959</v>
      </c>
      <c r="I1425">
        <v>19</v>
      </c>
      <c r="J1425" s="3">
        <v>9132078</v>
      </c>
      <c r="K1425">
        <v>14956</v>
      </c>
      <c r="L1425">
        <v>1068</v>
      </c>
      <c r="M1425">
        <v>966</v>
      </c>
      <c r="N1425">
        <v>63</v>
      </c>
    </row>
    <row r="1426" spans="1:14" x14ac:dyDescent="0.35">
      <c r="A1426" t="s">
        <v>33</v>
      </c>
      <c r="B1426" t="s">
        <v>38</v>
      </c>
      <c r="D1426" t="s">
        <v>39</v>
      </c>
      <c r="H1426" s="14">
        <v>43960</v>
      </c>
      <c r="I1426">
        <v>19</v>
      </c>
      <c r="J1426" s="3">
        <v>9132078</v>
      </c>
      <c r="K1426">
        <v>15879</v>
      </c>
      <c r="L1426">
        <v>923</v>
      </c>
      <c r="M1426">
        <v>1062</v>
      </c>
      <c r="N1426">
        <v>96</v>
      </c>
    </row>
    <row r="1427" spans="1:14" x14ac:dyDescent="0.35">
      <c r="A1427" t="s">
        <v>33</v>
      </c>
      <c r="B1427" t="s">
        <v>38</v>
      </c>
      <c r="D1427" t="s">
        <v>39</v>
      </c>
      <c r="H1427" s="14">
        <v>43961</v>
      </c>
      <c r="I1427">
        <v>20</v>
      </c>
      <c r="J1427" s="3">
        <v>9132078</v>
      </c>
      <c r="K1427">
        <v>16692</v>
      </c>
      <c r="L1427">
        <v>813</v>
      </c>
      <c r="M1427">
        <v>1114</v>
      </c>
      <c r="N1427">
        <v>52</v>
      </c>
    </row>
    <row r="1428" spans="1:14" x14ac:dyDescent="0.35">
      <c r="A1428" t="s">
        <v>33</v>
      </c>
      <c r="B1428" t="s">
        <v>38</v>
      </c>
      <c r="D1428" t="s">
        <v>39</v>
      </c>
      <c r="H1428" s="14">
        <v>43962</v>
      </c>
      <c r="I1428">
        <v>20</v>
      </c>
      <c r="J1428" s="3">
        <v>9132078</v>
      </c>
      <c r="K1428">
        <v>17599</v>
      </c>
      <c r="L1428">
        <v>907</v>
      </c>
      <c r="M1428">
        <v>1189</v>
      </c>
      <c r="N1428">
        <v>75</v>
      </c>
    </row>
    <row r="1429" spans="1:14" x14ac:dyDescent="0.35">
      <c r="A1429" t="s">
        <v>33</v>
      </c>
      <c r="B1429" t="s">
        <v>38</v>
      </c>
      <c r="D1429" t="s">
        <v>39</v>
      </c>
      <c r="H1429" s="14">
        <v>43963</v>
      </c>
      <c r="I1429">
        <v>20</v>
      </c>
      <c r="J1429" s="3">
        <v>9132078</v>
      </c>
      <c r="K1429">
        <v>18412</v>
      </c>
      <c r="L1429">
        <v>813</v>
      </c>
      <c r="M1429">
        <v>1280</v>
      </c>
      <c r="N1429">
        <v>91</v>
      </c>
    </row>
    <row r="1430" spans="1:14" x14ac:dyDescent="0.35">
      <c r="A1430" t="s">
        <v>33</v>
      </c>
      <c r="B1430" t="s">
        <v>38</v>
      </c>
      <c r="D1430" t="s">
        <v>39</v>
      </c>
      <c r="H1430" s="14">
        <v>43964</v>
      </c>
      <c r="I1430">
        <v>20</v>
      </c>
      <c r="J1430" s="3">
        <v>9132078</v>
      </c>
      <c r="K1430">
        <v>19156</v>
      </c>
      <c r="L1430">
        <v>744</v>
      </c>
      <c r="M1430">
        <v>1389</v>
      </c>
      <c r="N1430">
        <v>109</v>
      </c>
    </row>
    <row r="1431" spans="1:14" x14ac:dyDescent="0.35">
      <c r="A1431" t="s">
        <v>33</v>
      </c>
      <c r="B1431" t="s">
        <v>38</v>
      </c>
      <c r="D1431" t="s">
        <v>39</v>
      </c>
      <c r="H1431" s="14">
        <v>43965</v>
      </c>
      <c r="I1431">
        <v>20</v>
      </c>
      <c r="J1431" s="3">
        <v>9132078</v>
      </c>
      <c r="K1431">
        <v>21077</v>
      </c>
      <c r="L1431">
        <v>1921</v>
      </c>
      <c r="M1431">
        <v>1413</v>
      </c>
      <c r="N1431">
        <v>24</v>
      </c>
    </row>
    <row r="1432" spans="1:14" x14ac:dyDescent="0.35">
      <c r="A1432" t="s">
        <v>33</v>
      </c>
      <c r="B1432" t="s">
        <v>38</v>
      </c>
      <c r="D1432" t="s">
        <v>39</v>
      </c>
      <c r="H1432" s="14">
        <v>43966</v>
      </c>
      <c r="I1432">
        <v>20</v>
      </c>
      <c r="J1432" s="3">
        <v>9132078</v>
      </c>
      <c r="K1432">
        <v>22490</v>
      </c>
      <c r="L1432">
        <v>1413</v>
      </c>
      <c r="M1432">
        <v>1476</v>
      </c>
      <c r="N1432">
        <v>63</v>
      </c>
    </row>
    <row r="1433" spans="1:14" x14ac:dyDescent="0.35">
      <c r="A1433" t="s">
        <v>33</v>
      </c>
      <c r="B1433" t="s">
        <v>38</v>
      </c>
      <c r="D1433" t="s">
        <v>39</v>
      </c>
      <c r="H1433" s="14">
        <v>43967</v>
      </c>
      <c r="I1433">
        <v>20</v>
      </c>
      <c r="J1433" s="3">
        <v>9132078</v>
      </c>
      <c r="K1433">
        <v>23795</v>
      </c>
      <c r="L1433">
        <v>1305</v>
      </c>
      <c r="M1433">
        <v>1614</v>
      </c>
      <c r="N1433">
        <v>138</v>
      </c>
    </row>
    <row r="1434" spans="1:14" x14ac:dyDescent="0.35">
      <c r="A1434" t="s">
        <v>33</v>
      </c>
      <c r="B1434" t="s">
        <v>38</v>
      </c>
      <c r="D1434" t="s">
        <v>39</v>
      </c>
      <c r="H1434" s="14">
        <v>43968</v>
      </c>
      <c r="I1434">
        <v>21</v>
      </c>
      <c r="J1434" s="3">
        <v>9132078</v>
      </c>
      <c r="K1434">
        <v>24255</v>
      </c>
      <c r="L1434">
        <v>460</v>
      </c>
      <c r="M1434">
        <v>1641</v>
      </c>
      <c r="N1434">
        <v>27</v>
      </c>
    </row>
    <row r="1435" spans="1:14" x14ac:dyDescent="0.35">
      <c r="A1435" t="s">
        <v>33</v>
      </c>
      <c r="B1435" t="s">
        <v>38</v>
      </c>
      <c r="D1435" t="s">
        <v>39</v>
      </c>
      <c r="H1435" s="14">
        <v>43969</v>
      </c>
      <c r="I1435">
        <v>21</v>
      </c>
      <c r="J1435" s="3">
        <v>9132078</v>
      </c>
      <c r="K1435">
        <v>26363</v>
      </c>
      <c r="L1435">
        <v>2108</v>
      </c>
      <c r="M1435">
        <v>1748</v>
      </c>
      <c r="N1435">
        <v>107</v>
      </c>
    </row>
    <row r="1436" spans="1:14" x14ac:dyDescent="0.35">
      <c r="A1436" t="s">
        <v>33</v>
      </c>
      <c r="B1436" t="s">
        <v>38</v>
      </c>
      <c r="D1436" t="s">
        <v>39</v>
      </c>
      <c r="H1436" s="14">
        <v>43970</v>
      </c>
      <c r="I1436">
        <v>21</v>
      </c>
      <c r="J1436" s="3">
        <v>9132078</v>
      </c>
      <c r="K1436">
        <v>28112</v>
      </c>
      <c r="L1436">
        <v>1749</v>
      </c>
      <c r="M1436">
        <v>1856</v>
      </c>
      <c r="N1436">
        <v>108</v>
      </c>
    </row>
    <row r="1437" spans="1:14" x14ac:dyDescent="0.35">
      <c r="A1437" t="s">
        <v>33</v>
      </c>
      <c r="B1437" t="s">
        <v>38</v>
      </c>
      <c r="D1437" t="s">
        <v>39</v>
      </c>
      <c r="H1437" s="14">
        <v>43971</v>
      </c>
      <c r="I1437">
        <v>21</v>
      </c>
      <c r="J1437" s="3">
        <v>9132078</v>
      </c>
      <c r="K1437">
        <v>30560</v>
      </c>
      <c r="L1437">
        <v>2448</v>
      </c>
      <c r="M1437">
        <v>1900</v>
      </c>
      <c r="N1437">
        <v>44</v>
      </c>
    </row>
    <row r="1438" spans="1:14" x14ac:dyDescent="0.35">
      <c r="A1438" t="s">
        <v>33</v>
      </c>
      <c r="B1438" t="s">
        <v>38</v>
      </c>
      <c r="D1438" t="s">
        <v>39</v>
      </c>
      <c r="H1438" s="14">
        <v>43972</v>
      </c>
      <c r="I1438">
        <v>21</v>
      </c>
      <c r="J1438" s="3">
        <v>9132078</v>
      </c>
      <c r="K1438">
        <v>31413</v>
      </c>
      <c r="L1438">
        <v>853</v>
      </c>
      <c r="M1438">
        <v>2161</v>
      </c>
      <c r="N1438">
        <v>261</v>
      </c>
    </row>
    <row r="1439" spans="1:14" x14ac:dyDescent="0.35">
      <c r="A1439" t="s">
        <v>33</v>
      </c>
      <c r="B1439" t="s">
        <v>38</v>
      </c>
      <c r="D1439" t="s">
        <v>39</v>
      </c>
      <c r="H1439" s="14">
        <v>43973</v>
      </c>
      <c r="I1439">
        <v>21</v>
      </c>
      <c r="J1439" s="3">
        <v>9132078</v>
      </c>
      <c r="K1439">
        <v>34573</v>
      </c>
      <c r="L1439">
        <v>3160</v>
      </c>
      <c r="M1439">
        <v>2251</v>
      </c>
      <c r="N1439">
        <v>90</v>
      </c>
    </row>
    <row r="1440" spans="1:14" x14ac:dyDescent="0.35">
      <c r="A1440" t="s">
        <v>33</v>
      </c>
      <c r="B1440" t="s">
        <v>38</v>
      </c>
      <c r="D1440" t="s">
        <v>39</v>
      </c>
      <c r="H1440" s="14">
        <v>43974</v>
      </c>
      <c r="I1440">
        <v>21</v>
      </c>
      <c r="J1440" s="3">
        <v>9132078</v>
      </c>
      <c r="K1440">
        <v>35122</v>
      </c>
      <c r="L1440">
        <v>549</v>
      </c>
      <c r="M1440">
        <v>2308</v>
      </c>
      <c r="N1440">
        <v>57</v>
      </c>
    </row>
    <row r="1441" spans="1:14" x14ac:dyDescent="0.35">
      <c r="A1441" t="s">
        <v>33</v>
      </c>
      <c r="B1441" t="s">
        <v>38</v>
      </c>
      <c r="D1441" t="s">
        <v>39</v>
      </c>
      <c r="H1441" s="14">
        <v>43975</v>
      </c>
      <c r="I1441">
        <v>22</v>
      </c>
      <c r="J1441" s="3">
        <v>9132078</v>
      </c>
      <c r="K1441">
        <v>35595</v>
      </c>
      <c r="L1441">
        <v>473</v>
      </c>
      <c r="M1441">
        <v>2324</v>
      </c>
      <c r="N1441">
        <v>16</v>
      </c>
    </row>
    <row r="1442" spans="1:14" x14ac:dyDescent="0.35">
      <c r="A1442" t="s">
        <v>33</v>
      </c>
      <c r="B1442" t="s">
        <v>38</v>
      </c>
      <c r="D1442" t="s">
        <v>39</v>
      </c>
      <c r="H1442" s="14">
        <v>43976</v>
      </c>
      <c r="I1442">
        <v>22</v>
      </c>
      <c r="J1442" s="3">
        <v>9132078</v>
      </c>
      <c r="K1442">
        <v>36185</v>
      </c>
      <c r="L1442">
        <v>590</v>
      </c>
      <c r="M1442">
        <v>2493</v>
      </c>
      <c r="N1442">
        <v>169</v>
      </c>
    </row>
    <row r="1443" spans="1:14" x14ac:dyDescent="0.35">
      <c r="A1443" t="s">
        <v>33</v>
      </c>
      <c r="B1443" t="s">
        <v>38</v>
      </c>
      <c r="D1443" t="s">
        <v>39</v>
      </c>
      <c r="H1443" s="14">
        <v>43977</v>
      </c>
      <c r="I1443">
        <v>22</v>
      </c>
      <c r="J1443" s="3">
        <v>9132078</v>
      </c>
      <c r="K1443">
        <v>37021</v>
      </c>
      <c r="L1443">
        <v>836</v>
      </c>
      <c r="M1443">
        <v>2603</v>
      </c>
      <c r="N1443">
        <v>110</v>
      </c>
    </row>
    <row r="1444" spans="1:14" x14ac:dyDescent="0.35">
      <c r="A1444" t="s">
        <v>33</v>
      </c>
      <c r="B1444" t="s">
        <v>38</v>
      </c>
      <c r="D1444" t="s">
        <v>39</v>
      </c>
      <c r="H1444" s="14">
        <v>43978</v>
      </c>
      <c r="I1444">
        <v>22</v>
      </c>
      <c r="J1444" s="3">
        <v>9132078</v>
      </c>
      <c r="K1444">
        <v>37275</v>
      </c>
      <c r="L1444">
        <v>254</v>
      </c>
      <c r="M1444">
        <v>2671</v>
      </c>
      <c r="N1444">
        <v>68</v>
      </c>
    </row>
    <row r="1445" spans="1:14" x14ac:dyDescent="0.35">
      <c r="A1445" t="s">
        <v>33</v>
      </c>
      <c r="B1445" t="s">
        <v>38</v>
      </c>
      <c r="D1445" t="s">
        <v>39</v>
      </c>
      <c r="H1445" s="14">
        <v>43979</v>
      </c>
      <c r="I1445">
        <v>22</v>
      </c>
      <c r="J1445" s="3">
        <v>9132078</v>
      </c>
      <c r="K1445">
        <v>37821</v>
      </c>
      <c r="L1445">
        <v>546</v>
      </c>
      <c r="M1445">
        <v>2733</v>
      </c>
      <c r="N1445">
        <v>62</v>
      </c>
    </row>
    <row r="1446" spans="1:14" x14ac:dyDescent="0.35">
      <c r="A1446" t="s">
        <v>33</v>
      </c>
      <c r="B1446" t="s">
        <v>38</v>
      </c>
      <c r="D1446" t="s">
        <v>39</v>
      </c>
      <c r="H1446" s="14">
        <v>43980</v>
      </c>
      <c r="I1446">
        <v>22</v>
      </c>
      <c r="J1446" s="3">
        <v>9132078</v>
      </c>
      <c r="K1446">
        <v>38395</v>
      </c>
      <c r="L1446">
        <v>574</v>
      </c>
      <c r="M1446">
        <v>2859</v>
      </c>
      <c r="N1446">
        <v>126</v>
      </c>
    </row>
    <row r="1447" spans="1:14" x14ac:dyDescent="0.35">
      <c r="A1447" t="s">
        <v>33</v>
      </c>
      <c r="B1447" t="s">
        <v>38</v>
      </c>
      <c r="D1447" t="s">
        <v>39</v>
      </c>
      <c r="H1447" s="14">
        <v>43981</v>
      </c>
      <c r="I1447">
        <v>22</v>
      </c>
      <c r="J1447" s="3">
        <v>9132078</v>
      </c>
      <c r="K1447">
        <v>46506</v>
      </c>
      <c r="L1447">
        <v>8111</v>
      </c>
      <c r="M1447">
        <v>2956</v>
      </c>
      <c r="N1447">
        <v>97</v>
      </c>
    </row>
    <row r="1448" spans="1:14" x14ac:dyDescent="0.35">
      <c r="A1448" t="s">
        <v>33</v>
      </c>
      <c r="B1448" t="s">
        <v>38</v>
      </c>
      <c r="D1448" t="s">
        <v>39</v>
      </c>
      <c r="H1448" s="14">
        <v>43982</v>
      </c>
      <c r="I1448">
        <v>23</v>
      </c>
      <c r="J1448" s="3">
        <v>9132078</v>
      </c>
      <c r="K1448">
        <v>48489</v>
      </c>
      <c r="L1448">
        <v>1983</v>
      </c>
      <c r="M1448">
        <v>3010</v>
      </c>
      <c r="N1448">
        <v>54</v>
      </c>
    </row>
    <row r="1449" spans="1:14" x14ac:dyDescent="0.35">
      <c r="A1449" t="s">
        <v>33</v>
      </c>
      <c r="B1449" t="s">
        <v>38</v>
      </c>
      <c r="D1449" t="s">
        <v>39</v>
      </c>
      <c r="H1449" s="14">
        <v>43983</v>
      </c>
      <c r="I1449">
        <v>23</v>
      </c>
      <c r="J1449" s="3">
        <v>9132078</v>
      </c>
      <c r="K1449">
        <v>50504</v>
      </c>
      <c r="L1449">
        <v>2015</v>
      </c>
      <c r="M1449">
        <v>3188</v>
      </c>
      <c r="N1449">
        <v>178</v>
      </c>
    </row>
    <row r="1450" spans="1:14" x14ac:dyDescent="0.35">
      <c r="A1450" t="s">
        <v>33</v>
      </c>
      <c r="B1450" t="s">
        <v>38</v>
      </c>
      <c r="D1450" t="s">
        <v>39</v>
      </c>
      <c r="H1450" s="14">
        <v>43984</v>
      </c>
      <c r="I1450">
        <v>23</v>
      </c>
      <c r="J1450" s="3">
        <v>9132078</v>
      </c>
      <c r="K1450">
        <v>53073</v>
      </c>
      <c r="L1450">
        <v>2569</v>
      </c>
      <c r="M1450">
        <v>3421</v>
      </c>
      <c r="N1450">
        <v>233</v>
      </c>
    </row>
    <row r="1451" spans="1:14" x14ac:dyDescent="0.35">
      <c r="A1451" t="s">
        <v>33</v>
      </c>
      <c r="B1451" t="s">
        <v>38</v>
      </c>
      <c r="D1451" t="s">
        <v>39</v>
      </c>
      <c r="H1451" s="14">
        <v>43985</v>
      </c>
      <c r="I1451">
        <v>23</v>
      </c>
      <c r="J1451" s="3">
        <v>9132078</v>
      </c>
      <c r="K1451">
        <v>56056</v>
      </c>
      <c r="L1451">
        <v>2983</v>
      </c>
      <c r="M1451">
        <v>3605</v>
      </c>
      <c r="N1451">
        <v>184</v>
      </c>
    </row>
    <row r="1452" spans="1:14" x14ac:dyDescent="0.35">
      <c r="A1452" t="s">
        <v>33</v>
      </c>
      <c r="B1452" t="s">
        <v>38</v>
      </c>
      <c r="D1452" t="s">
        <v>39</v>
      </c>
      <c r="H1452" s="14">
        <v>43986</v>
      </c>
      <c r="I1452">
        <v>23</v>
      </c>
      <c r="J1452" s="3">
        <v>9132078</v>
      </c>
      <c r="K1452">
        <v>59795</v>
      </c>
      <c r="L1452">
        <v>3739</v>
      </c>
      <c r="M1452">
        <v>3813</v>
      </c>
      <c r="N1452">
        <v>208</v>
      </c>
    </row>
    <row r="1453" spans="1:14" x14ac:dyDescent="0.35">
      <c r="A1453" t="s">
        <v>33</v>
      </c>
      <c r="B1453" t="s">
        <v>38</v>
      </c>
      <c r="D1453" t="s">
        <v>39</v>
      </c>
      <c r="H1453" s="14">
        <v>43987</v>
      </c>
      <c r="I1453">
        <v>23</v>
      </c>
      <c r="J1453" s="3">
        <v>9132078</v>
      </c>
      <c r="K1453">
        <v>61595</v>
      </c>
      <c r="L1453">
        <v>1800</v>
      </c>
      <c r="M1453">
        <v>3890</v>
      </c>
      <c r="N1453">
        <v>77</v>
      </c>
    </row>
    <row r="1454" spans="1:14" x14ac:dyDescent="0.35">
      <c r="A1454" t="s">
        <v>33</v>
      </c>
      <c r="B1454" t="s">
        <v>38</v>
      </c>
      <c r="D1454" t="s">
        <v>39</v>
      </c>
      <c r="H1454" s="14">
        <v>43988</v>
      </c>
      <c r="I1454">
        <v>23</v>
      </c>
      <c r="J1454" s="3">
        <v>9132078</v>
      </c>
      <c r="K1454">
        <v>63575</v>
      </c>
      <c r="L1454">
        <v>1980</v>
      </c>
      <c r="M1454">
        <v>3965</v>
      </c>
      <c r="N1454">
        <v>75</v>
      </c>
    </row>
    <row r="1455" spans="1:14" x14ac:dyDescent="0.35">
      <c r="A1455" t="s">
        <v>33</v>
      </c>
      <c r="B1455" t="s">
        <v>38</v>
      </c>
      <c r="D1455" t="s">
        <v>39</v>
      </c>
      <c r="H1455" s="14">
        <v>43989</v>
      </c>
      <c r="I1455">
        <v>24</v>
      </c>
      <c r="J1455" s="3">
        <v>9132078</v>
      </c>
      <c r="K1455">
        <v>64271</v>
      </c>
      <c r="L1455">
        <v>696</v>
      </c>
      <c r="M1455">
        <v>3982</v>
      </c>
      <c r="N1455">
        <v>17</v>
      </c>
    </row>
    <row r="1456" spans="1:14" x14ac:dyDescent="0.35">
      <c r="A1456" t="s">
        <v>33</v>
      </c>
      <c r="B1456" t="s">
        <v>38</v>
      </c>
      <c r="D1456" t="s">
        <v>39</v>
      </c>
      <c r="H1456" s="14">
        <v>43990</v>
      </c>
      <c r="I1456">
        <v>24</v>
      </c>
      <c r="J1456" s="3">
        <v>9132078</v>
      </c>
      <c r="K1456">
        <v>65605</v>
      </c>
      <c r="L1456">
        <v>1334</v>
      </c>
      <c r="M1456">
        <v>4120</v>
      </c>
      <c r="N1456">
        <v>138</v>
      </c>
    </row>
    <row r="1457" spans="1:14" x14ac:dyDescent="0.35">
      <c r="A1457" t="s">
        <v>33</v>
      </c>
      <c r="B1457" t="s">
        <v>38</v>
      </c>
      <c r="D1457" t="s">
        <v>39</v>
      </c>
      <c r="H1457" s="14">
        <v>43991</v>
      </c>
      <c r="I1457">
        <v>24</v>
      </c>
      <c r="J1457" s="3">
        <v>9132078</v>
      </c>
      <c r="K1457">
        <v>68384</v>
      </c>
      <c r="L1457">
        <v>2779</v>
      </c>
      <c r="M1457">
        <v>4309</v>
      </c>
      <c r="N1457">
        <v>189</v>
      </c>
    </row>
    <row r="1458" spans="1:14" x14ac:dyDescent="0.35">
      <c r="A1458" t="s">
        <v>33</v>
      </c>
      <c r="B1458" t="s">
        <v>38</v>
      </c>
      <c r="D1458" t="s">
        <v>39</v>
      </c>
      <c r="H1458" s="14">
        <v>43992</v>
      </c>
      <c r="I1458">
        <v>24</v>
      </c>
      <c r="J1458" s="3">
        <v>9132078</v>
      </c>
      <c r="K1458">
        <v>71402</v>
      </c>
      <c r="L1458">
        <v>3018</v>
      </c>
      <c r="M1458">
        <v>4480</v>
      </c>
      <c r="N1458">
        <v>171</v>
      </c>
    </row>
    <row r="1459" spans="1:14" x14ac:dyDescent="0.35">
      <c r="A1459" t="s">
        <v>33</v>
      </c>
      <c r="B1459" t="s">
        <v>38</v>
      </c>
      <c r="D1459" t="s">
        <v>39</v>
      </c>
      <c r="H1459" s="14">
        <v>43993</v>
      </c>
      <c r="I1459">
        <v>24</v>
      </c>
      <c r="J1459" s="3">
        <v>9132078</v>
      </c>
      <c r="K1459">
        <v>73879</v>
      </c>
      <c r="L1459">
        <v>2477</v>
      </c>
      <c r="M1459">
        <v>4663</v>
      </c>
      <c r="N1459">
        <v>183</v>
      </c>
    </row>
    <row r="1460" spans="1:14" x14ac:dyDescent="0.35">
      <c r="A1460" t="s">
        <v>33</v>
      </c>
      <c r="B1460" t="s">
        <v>38</v>
      </c>
      <c r="D1460" t="s">
        <v>39</v>
      </c>
      <c r="H1460" s="14">
        <v>43994</v>
      </c>
      <c r="I1460">
        <v>24</v>
      </c>
      <c r="J1460" s="3">
        <v>9132078</v>
      </c>
      <c r="K1460">
        <v>75705</v>
      </c>
      <c r="L1460">
        <v>1826</v>
      </c>
      <c r="M1460">
        <v>4788</v>
      </c>
      <c r="N1460">
        <v>125</v>
      </c>
    </row>
    <row r="1461" spans="1:14" x14ac:dyDescent="0.35">
      <c r="A1461" t="s">
        <v>33</v>
      </c>
      <c r="B1461" t="s">
        <v>38</v>
      </c>
      <c r="D1461" t="s">
        <v>39</v>
      </c>
      <c r="H1461" s="14">
        <v>43995</v>
      </c>
      <c r="I1461">
        <v>24</v>
      </c>
      <c r="J1461" s="3">
        <v>9132078</v>
      </c>
      <c r="K1461">
        <v>76429</v>
      </c>
      <c r="L1461">
        <v>724</v>
      </c>
      <c r="M1461">
        <v>4829</v>
      </c>
      <c r="N1461">
        <v>41</v>
      </c>
    </row>
    <row r="1462" spans="1:14" x14ac:dyDescent="0.35">
      <c r="A1462" t="s">
        <v>33</v>
      </c>
      <c r="B1462" t="s">
        <v>38</v>
      </c>
      <c r="D1462" t="s">
        <v>39</v>
      </c>
      <c r="H1462" s="14">
        <v>43996</v>
      </c>
      <c r="I1462">
        <v>25</v>
      </c>
      <c r="J1462" s="3">
        <v>9132078</v>
      </c>
      <c r="K1462">
        <v>76748</v>
      </c>
      <c r="L1462">
        <v>319</v>
      </c>
      <c r="M1462">
        <v>4861</v>
      </c>
      <c r="N1462">
        <v>32</v>
      </c>
    </row>
    <row r="1463" spans="1:14" x14ac:dyDescent="0.35">
      <c r="A1463" t="s">
        <v>33</v>
      </c>
      <c r="B1463" t="s">
        <v>38</v>
      </c>
      <c r="D1463" t="s">
        <v>39</v>
      </c>
      <c r="H1463" s="14">
        <v>43997</v>
      </c>
      <c r="I1463">
        <v>25</v>
      </c>
      <c r="J1463" s="3">
        <v>9132078</v>
      </c>
      <c r="K1463">
        <v>79462</v>
      </c>
      <c r="L1463">
        <v>2714</v>
      </c>
      <c r="M1463">
        <v>4999</v>
      </c>
      <c r="N1463">
        <v>138</v>
      </c>
    </row>
    <row r="1464" spans="1:14" x14ac:dyDescent="0.35">
      <c r="A1464" t="s">
        <v>33</v>
      </c>
      <c r="B1464" t="s">
        <v>38</v>
      </c>
      <c r="D1464" t="s">
        <v>39</v>
      </c>
      <c r="H1464" s="14">
        <v>43998</v>
      </c>
      <c r="I1464">
        <v>25</v>
      </c>
      <c r="J1464" s="3">
        <v>9132078</v>
      </c>
      <c r="K1464">
        <v>81289</v>
      </c>
      <c r="L1464">
        <v>1827</v>
      </c>
      <c r="M1464">
        <v>5070</v>
      </c>
      <c r="N1464">
        <v>71</v>
      </c>
    </row>
    <row r="1465" spans="1:14" x14ac:dyDescent="0.35">
      <c r="A1465" t="s">
        <v>33</v>
      </c>
      <c r="B1465" t="s">
        <v>38</v>
      </c>
      <c r="D1465" t="s">
        <v>39</v>
      </c>
      <c r="H1465" s="14">
        <v>43999</v>
      </c>
      <c r="I1465">
        <v>25</v>
      </c>
      <c r="J1465" s="3">
        <v>9132078</v>
      </c>
      <c r="K1465">
        <v>84967</v>
      </c>
      <c r="L1465">
        <v>3678</v>
      </c>
      <c r="M1465">
        <v>5282</v>
      </c>
      <c r="N1465">
        <v>212</v>
      </c>
    </row>
    <row r="1466" spans="1:14" x14ac:dyDescent="0.35">
      <c r="A1466" t="s">
        <v>33</v>
      </c>
      <c r="B1466" t="s">
        <v>38</v>
      </c>
      <c r="D1466" t="s">
        <v>39</v>
      </c>
      <c r="H1466" s="14">
        <v>44000</v>
      </c>
      <c r="I1466">
        <v>25</v>
      </c>
      <c r="J1466" s="3">
        <v>9132078</v>
      </c>
      <c r="K1466">
        <v>87273</v>
      </c>
      <c r="L1466">
        <v>2306</v>
      </c>
      <c r="M1466">
        <v>5377</v>
      </c>
      <c r="N1466">
        <v>95</v>
      </c>
    </row>
    <row r="1467" spans="1:14" x14ac:dyDescent="0.35">
      <c r="A1467" t="s">
        <v>33</v>
      </c>
      <c r="B1467" t="s">
        <v>38</v>
      </c>
      <c r="D1467" t="s">
        <v>39</v>
      </c>
      <c r="H1467" s="14">
        <v>44001</v>
      </c>
      <c r="I1467">
        <v>25</v>
      </c>
      <c r="J1467" s="3">
        <v>9132078</v>
      </c>
      <c r="K1467">
        <v>89863</v>
      </c>
      <c r="L1467">
        <v>2590</v>
      </c>
      <c r="M1467">
        <v>5460</v>
      </c>
      <c r="N1467">
        <v>83</v>
      </c>
    </row>
    <row r="1468" spans="1:14" x14ac:dyDescent="0.35">
      <c r="A1468" t="s">
        <v>33</v>
      </c>
      <c r="B1468" t="s">
        <v>38</v>
      </c>
      <c r="D1468" t="s">
        <v>39</v>
      </c>
      <c r="H1468" s="14">
        <v>44002</v>
      </c>
      <c r="I1468">
        <v>25</v>
      </c>
      <c r="J1468" s="3">
        <v>9132078</v>
      </c>
      <c r="K1468">
        <v>92156</v>
      </c>
      <c r="L1468">
        <v>2293</v>
      </c>
      <c r="M1468">
        <v>5518</v>
      </c>
      <c r="N1468">
        <v>58</v>
      </c>
    </row>
    <row r="1469" spans="1:14" x14ac:dyDescent="0.35">
      <c r="A1469" t="s">
        <v>33</v>
      </c>
      <c r="B1469" t="s">
        <v>38</v>
      </c>
      <c r="D1469" t="s">
        <v>39</v>
      </c>
      <c r="H1469" s="14">
        <v>44003</v>
      </c>
      <c r="I1469">
        <v>26</v>
      </c>
      <c r="J1469" s="3">
        <v>9132078</v>
      </c>
      <c r="K1469">
        <v>92866</v>
      </c>
      <c r="L1469">
        <v>710</v>
      </c>
      <c r="M1469">
        <v>5523</v>
      </c>
      <c r="N1469">
        <v>5</v>
      </c>
    </row>
    <row r="1470" spans="1:14" x14ac:dyDescent="0.35">
      <c r="A1470" t="s">
        <v>33</v>
      </c>
      <c r="B1470" t="s">
        <v>38</v>
      </c>
      <c r="D1470" t="s">
        <v>39</v>
      </c>
      <c r="H1470" s="14">
        <v>44004</v>
      </c>
      <c r="I1470">
        <v>26</v>
      </c>
      <c r="J1470" s="3">
        <v>9132078</v>
      </c>
      <c r="K1470">
        <v>94158</v>
      </c>
      <c r="L1470">
        <v>1292</v>
      </c>
      <c r="M1470">
        <v>5604</v>
      </c>
      <c r="N1470">
        <v>81</v>
      </c>
    </row>
    <row r="1471" spans="1:14" x14ac:dyDescent="0.35">
      <c r="A1471" t="s">
        <v>33</v>
      </c>
      <c r="B1471" t="s">
        <v>38</v>
      </c>
      <c r="D1471" t="s">
        <v>39</v>
      </c>
      <c r="H1471" s="14">
        <v>44005</v>
      </c>
      <c r="I1471">
        <v>26</v>
      </c>
      <c r="J1471" s="3">
        <v>9132078</v>
      </c>
      <c r="K1471">
        <v>97528</v>
      </c>
      <c r="L1471">
        <v>3370</v>
      </c>
      <c r="M1471">
        <v>5717</v>
      </c>
      <c r="N1471">
        <v>113</v>
      </c>
    </row>
    <row r="1472" spans="1:14" x14ac:dyDescent="0.35">
      <c r="A1472" t="s">
        <v>33</v>
      </c>
      <c r="B1472" t="s">
        <v>38</v>
      </c>
      <c r="D1472" t="s">
        <v>39</v>
      </c>
      <c r="H1472" s="14">
        <v>44006</v>
      </c>
      <c r="I1472">
        <v>26</v>
      </c>
      <c r="J1472" s="3">
        <v>9132078</v>
      </c>
      <c r="K1472">
        <v>99578</v>
      </c>
      <c r="L1472">
        <v>2050</v>
      </c>
      <c r="M1472">
        <v>5815</v>
      </c>
      <c r="N1472">
        <v>98</v>
      </c>
    </row>
    <row r="1473" spans="1:14" x14ac:dyDescent="0.35">
      <c r="A1473" t="s">
        <v>33</v>
      </c>
      <c r="B1473" t="s">
        <v>38</v>
      </c>
      <c r="D1473" t="s">
        <v>39</v>
      </c>
      <c r="H1473" s="14">
        <v>44007</v>
      </c>
      <c r="I1473">
        <v>26</v>
      </c>
      <c r="J1473" s="3">
        <v>9132078</v>
      </c>
      <c r="K1473">
        <v>102126</v>
      </c>
      <c r="L1473">
        <v>2548</v>
      </c>
      <c r="M1473">
        <v>5875</v>
      </c>
      <c r="N1473">
        <v>60</v>
      </c>
    </row>
    <row r="1474" spans="1:14" x14ac:dyDescent="0.35">
      <c r="A1474" t="s">
        <v>33</v>
      </c>
      <c r="B1474" t="s">
        <v>38</v>
      </c>
      <c r="D1474" t="s">
        <v>39</v>
      </c>
      <c r="H1474" s="14">
        <v>44008</v>
      </c>
      <c r="I1474">
        <v>26</v>
      </c>
      <c r="J1474" s="3">
        <v>9132078</v>
      </c>
      <c r="K1474">
        <v>104422</v>
      </c>
      <c r="L1474">
        <v>2296</v>
      </c>
      <c r="M1474">
        <v>5920</v>
      </c>
      <c r="N1474">
        <v>45</v>
      </c>
    </row>
    <row r="1475" spans="1:14" x14ac:dyDescent="0.35">
      <c r="A1475" t="s">
        <v>33</v>
      </c>
      <c r="B1475" t="s">
        <v>38</v>
      </c>
      <c r="D1475" t="s">
        <v>39</v>
      </c>
      <c r="H1475" s="14">
        <v>44009</v>
      </c>
      <c r="I1475">
        <v>26</v>
      </c>
      <c r="J1475" s="3">
        <v>9132078</v>
      </c>
      <c r="K1475">
        <v>106628</v>
      </c>
      <c r="L1475">
        <v>2206</v>
      </c>
      <c r="M1475">
        <v>5981</v>
      </c>
      <c r="N1475">
        <v>61</v>
      </c>
    </row>
    <row r="1476" spans="1:14" x14ac:dyDescent="0.35">
      <c r="A1476" t="s">
        <v>33</v>
      </c>
      <c r="B1476" t="s">
        <v>38</v>
      </c>
      <c r="D1476" t="s">
        <v>39</v>
      </c>
      <c r="H1476" s="14">
        <v>44010</v>
      </c>
      <c r="I1476">
        <v>27</v>
      </c>
      <c r="J1476" s="3">
        <v>9132078</v>
      </c>
      <c r="K1476">
        <v>107568</v>
      </c>
      <c r="L1476">
        <v>940</v>
      </c>
      <c r="M1476">
        <v>5990</v>
      </c>
      <c r="N1476">
        <v>9</v>
      </c>
    </row>
    <row r="1477" spans="1:14" x14ac:dyDescent="0.35">
      <c r="A1477" t="s">
        <v>33</v>
      </c>
      <c r="B1477" t="s">
        <v>38</v>
      </c>
      <c r="D1477" t="s">
        <v>39</v>
      </c>
      <c r="H1477" s="14">
        <v>44011</v>
      </c>
      <c r="I1477">
        <v>27</v>
      </c>
      <c r="J1477" s="3">
        <v>9132078</v>
      </c>
      <c r="K1477">
        <v>108225</v>
      </c>
      <c r="L1477">
        <v>657</v>
      </c>
      <c r="M1477">
        <v>6076</v>
      </c>
      <c r="N1477">
        <v>86</v>
      </c>
    </row>
    <row r="1478" spans="1:14" x14ac:dyDescent="0.35">
      <c r="A1478" t="s">
        <v>33</v>
      </c>
      <c r="B1478" t="s">
        <v>38</v>
      </c>
      <c r="D1478" t="s">
        <v>39</v>
      </c>
      <c r="H1478" s="14">
        <v>44012</v>
      </c>
      <c r="I1478">
        <v>27</v>
      </c>
      <c r="J1478" s="3">
        <v>9132078</v>
      </c>
      <c r="K1478">
        <v>108699</v>
      </c>
      <c r="L1478">
        <v>474</v>
      </c>
      <c r="M1478">
        <v>6146</v>
      </c>
      <c r="N1478">
        <v>70</v>
      </c>
    </row>
    <row r="1479" spans="1:14" x14ac:dyDescent="0.35">
      <c r="A1479" t="s">
        <v>33</v>
      </c>
      <c r="B1479" t="s">
        <v>38</v>
      </c>
      <c r="D1479" t="s">
        <v>39</v>
      </c>
      <c r="H1479" s="14">
        <v>44013</v>
      </c>
      <c r="I1479">
        <v>27</v>
      </c>
      <c r="J1479" s="3">
        <v>9132078</v>
      </c>
      <c r="K1479">
        <v>113017</v>
      </c>
      <c r="L1479">
        <v>4318</v>
      </c>
      <c r="M1479">
        <v>6180</v>
      </c>
      <c r="N1479">
        <v>34</v>
      </c>
    </row>
    <row r="1480" spans="1:14" x14ac:dyDescent="0.35">
      <c r="A1480" t="s">
        <v>33</v>
      </c>
      <c r="B1480" t="s">
        <v>38</v>
      </c>
      <c r="D1480" t="s">
        <v>39</v>
      </c>
      <c r="H1480" s="14">
        <v>44014</v>
      </c>
      <c r="I1480">
        <v>27</v>
      </c>
      <c r="J1480" s="3">
        <v>9132078</v>
      </c>
      <c r="K1480">
        <v>115524</v>
      </c>
      <c r="L1480">
        <v>2507</v>
      </c>
      <c r="M1480">
        <v>6284</v>
      </c>
      <c r="N1480">
        <v>104</v>
      </c>
    </row>
    <row r="1481" spans="1:14" x14ac:dyDescent="0.35">
      <c r="A1481" t="s">
        <v>33</v>
      </c>
      <c r="B1481" t="s">
        <v>38</v>
      </c>
      <c r="D1481" t="s">
        <v>39</v>
      </c>
      <c r="H1481" s="14">
        <v>44015</v>
      </c>
      <c r="I1481">
        <v>27</v>
      </c>
      <c r="J1481" s="3">
        <v>9132078</v>
      </c>
      <c r="K1481">
        <v>118041</v>
      </c>
      <c r="L1481">
        <v>2517</v>
      </c>
      <c r="M1481">
        <v>6351</v>
      </c>
      <c r="N1481">
        <v>67</v>
      </c>
    </row>
    <row r="1482" spans="1:14" x14ac:dyDescent="0.35">
      <c r="A1482" t="s">
        <v>33</v>
      </c>
      <c r="B1482" t="s">
        <v>38</v>
      </c>
      <c r="D1482" t="s">
        <v>39</v>
      </c>
      <c r="H1482" s="14">
        <v>44016</v>
      </c>
      <c r="I1482">
        <v>27</v>
      </c>
      <c r="J1482" s="3">
        <v>9132078</v>
      </c>
      <c r="K1482">
        <v>120952</v>
      </c>
      <c r="L1482">
        <v>2911</v>
      </c>
      <c r="M1482">
        <v>6411</v>
      </c>
      <c r="N1482">
        <v>60</v>
      </c>
    </row>
    <row r="1483" spans="1:14" x14ac:dyDescent="0.35">
      <c r="A1483" t="s">
        <v>33</v>
      </c>
      <c r="B1483" t="s">
        <v>38</v>
      </c>
      <c r="D1483" t="s">
        <v>39</v>
      </c>
      <c r="H1483" s="14">
        <v>44017</v>
      </c>
      <c r="I1483">
        <v>28</v>
      </c>
      <c r="J1483" s="3">
        <v>9132078</v>
      </c>
      <c r="K1483">
        <v>121464</v>
      </c>
      <c r="L1483">
        <v>512</v>
      </c>
      <c r="M1483">
        <v>6441</v>
      </c>
      <c r="N1483">
        <v>30</v>
      </c>
    </row>
    <row r="1484" spans="1:14" x14ac:dyDescent="0.35">
      <c r="A1484" t="s">
        <v>33</v>
      </c>
      <c r="B1484" t="s">
        <v>38</v>
      </c>
      <c r="D1484" t="s">
        <v>39</v>
      </c>
      <c r="H1484" s="14">
        <v>44018</v>
      </c>
      <c r="I1484">
        <v>28</v>
      </c>
      <c r="J1484" s="3">
        <v>9132078</v>
      </c>
      <c r="K1484">
        <v>122477</v>
      </c>
      <c r="L1484">
        <v>1013</v>
      </c>
      <c r="M1484">
        <v>6481</v>
      </c>
      <c r="N1484">
        <v>40</v>
      </c>
    </row>
    <row r="1485" spans="1:14" x14ac:dyDescent="0.35">
      <c r="A1485" t="s">
        <v>33</v>
      </c>
      <c r="B1485" t="s">
        <v>38</v>
      </c>
      <c r="D1485" t="s">
        <v>39</v>
      </c>
      <c r="H1485" s="14">
        <v>44019</v>
      </c>
      <c r="I1485">
        <v>28</v>
      </c>
      <c r="J1485" s="3">
        <v>9132078</v>
      </c>
      <c r="K1485">
        <v>124952</v>
      </c>
      <c r="L1485">
        <v>2475</v>
      </c>
      <c r="M1485">
        <v>6556</v>
      </c>
      <c r="N1485">
        <v>75</v>
      </c>
    </row>
    <row r="1486" spans="1:14" x14ac:dyDescent="0.35">
      <c r="A1486" t="s">
        <v>33</v>
      </c>
      <c r="B1486" t="s">
        <v>38</v>
      </c>
      <c r="D1486" t="s">
        <v>39</v>
      </c>
      <c r="H1486" s="14">
        <v>44020</v>
      </c>
      <c r="I1486">
        <v>28</v>
      </c>
      <c r="J1486" s="3">
        <v>9132078</v>
      </c>
      <c r="K1486">
        <v>128471</v>
      </c>
      <c r="L1486">
        <v>3519</v>
      </c>
      <c r="M1486">
        <v>6665</v>
      </c>
      <c r="N1486">
        <v>109</v>
      </c>
    </row>
    <row r="1487" spans="1:14" x14ac:dyDescent="0.35">
      <c r="A1487" t="s">
        <v>33</v>
      </c>
      <c r="B1487" t="s">
        <v>40</v>
      </c>
      <c r="D1487" t="s">
        <v>41</v>
      </c>
      <c r="H1487" s="14">
        <v>43886</v>
      </c>
      <c r="I1487">
        <v>9</v>
      </c>
      <c r="J1487" s="3">
        <v>3506853</v>
      </c>
      <c r="K1487">
        <v>0</v>
      </c>
      <c r="L1487">
        <v>0</v>
      </c>
      <c r="M1487">
        <v>0</v>
      </c>
      <c r="N1487">
        <v>0</v>
      </c>
    </row>
    <row r="1488" spans="1:14" x14ac:dyDescent="0.35">
      <c r="A1488" t="s">
        <v>33</v>
      </c>
      <c r="B1488" t="s">
        <v>40</v>
      </c>
      <c r="D1488" t="s">
        <v>41</v>
      </c>
      <c r="H1488" s="14">
        <v>43887</v>
      </c>
      <c r="I1488">
        <v>9</v>
      </c>
      <c r="J1488" s="3">
        <v>3506853</v>
      </c>
      <c r="K1488">
        <v>0</v>
      </c>
      <c r="L1488">
        <v>0</v>
      </c>
      <c r="M1488">
        <v>0</v>
      </c>
      <c r="N1488">
        <v>0</v>
      </c>
    </row>
    <row r="1489" spans="1:14" x14ac:dyDescent="0.35">
      <c r="A1489" t="s">
        <v>33</v>
      </c>
      <c r="B1489" t="s">
        <v>40</v>
      </c>
      <c r="D1489" t="s">
        <v>41</v>
      </c>
      <c r="H1489" s="14">
        <v>43888</v>
      </c>
      <c r="I1489">
        <v>9</v>
      </c>
      <c r="J1489" s="3">
        <v>3506853</v>
      </c>
      <c r="K1489">
        <v>0</v>
      </c>
      <c r="L1489">
        <v>0</v>
      </c>
      <c r="M1489">
        <v>0</v>
      </c>
      <c r="N1489">
        <v>0</v>
      </c>
    </row>
    <row r="1490" spans="1:14" x14ac:dyDescent="0.35">
      <c r="A1490" t="s">
        <v>33</v>
      </c>
      <c r="B1490" t="s">
        <v>40</v>
      </c>
      <c r="D1490" t="s">
        <v>41</v>
      </c>
      <c r="H1490" s="14">
        <v>43889</v>
      </c>
      <c r="I1490">
        <v>9</v>
      </c>
      <c r="J1490" s="3">
        <v>3506853</v>
      </c>
      <c r="K1490">
        <v>0</v>
      </c>
      <c r="L1490">
        <v>0</v>
      </c>
      <c r="M1490">
        <v>0</v>
      </c>
      <c r="N1490">
        <v>0</v>
      </c>
    </row>
    <row r="1491" spans="1:14" x14ac:dyDescent="0.35">
      <c r="A1491" t="s">
        <v>33</v>
      </c>
      <c r="B1491" t="s">
        <v>40</v>
      </c>
      <c r="D1491" t="s">
        <v>41</v>
      </c>
      <c r="H1491" s="14">
        <v>43890</v>
      </c>
      <c r="I1491">
        <v>9</v>
      </c>
      <c r="J1491" s="3">
        <v>3506853</v>
      </c>
      <c r="K1491">
        <v>0</v>
      </c>
      <c r="L1491">
        <v>0</v>
      </c>
      <c r="M1491">
        <v>0</v>
      </c>
      <c r="N1491">
        <v>0</v>
      </c>
    </row>
    <row r="1492" spans="1:14" x14ac:dyDescent="0.35">
      <c r="A1492" t="s">
        <v>33</v>
      </c>
      <c r="B1492" t="s">
        <v>40</v>
      </c>
      <c r="D1492" t="s">
        <v>41</v>
      </c>
      <c r="H1492" s="14">
        <v>43891</v>
      </c>
      <c r="I1492">
        <v>10</v>
      </c>
      <c r="J1492" s="3">
        <v>3506853</v>
      </c>
      <c r="K1492">
        <v>0</v>
      </c>
      <c r="L1492">
        <v>0</v>
      </c>
      <c r="M1492">
        <v>0</v>
      </c>
      <c r="N1492">
        <v>0</v>
      </c>
    </row>
    <row r="1493" spans="1:14" x14ac:dyDescent="0.35">
      <c r="A1493" t="s">
        <v>33</v>
      </c>
      <c r="B1493" t="s">
        <v>40</v>
      </c>
      <c r="D1493" t="s">
        <v>41</v>
      </c>
      <c r="H1493" s="14">
        <v>43892</v>
      </c>
      <c r="I1493">
        <v>10</v>
      </c>
      <c r="J1493" s="3">
        <v>3506853</v>
      </c>
      <c r="K1493">
        <v>0</v>
      </c>
      <c r="L1493">
        <v>0</v>
      </c>
      <c r="M1493">
        <v>0</v>
      </c>
      <c r="N1493">
        <v>0</v>
      </c>
    </row>
    <row r="1494" spans="1:14" x14ac:dyDescent="0.35">
      <c r="A1494" t="s">
        <v>33</v>
      </c>
      <c r="B1494" t="s">
        <v>40</v>
      </c>
      <c r="D1494" t="s">
        <v>41</v>
      </c>
      <c r="H1494" s="14">
        <v>43893</v>
      </c>
      <c r="I1494">
        <v>10</v>
      </c>
      <c r="J1494" s="3">
        <v>3506853</v>
      </c>
      <c r="K1494">
        <v>0</v>
      </c>
      <c r="L1494">
        <v>0</v>
      </c>
      <c r="M1494">
        <v>0</v>
      </c>
      <c r="N1494">
        <v>0</v>
      </c>
    </row>
    <row r="1495" spans="1:14" x14ac:dyDescent="0.35">
      <c r="A1495" t="s">
        <v>33</v>
      </c>
      <c r="B1495" t="s">
        <v>40</v>
      </c>
      <c r="D1495" t="s">
        <v>41</v>
      </c>
      <c r="H1495" s="14">
        <v>43894</v>
      </c>
      <c r="I1495">
        <v>10</v>
      </c>
      <c r="J1495" s="3">
        <v>3506853</v>
      </c>
      <c r="K1495">
        <v>0</v>
      </c>
      <c r="L1495">
        <v>0</v>
      </c>
      <c r="M1495">
        <v>0</v>
      </c>
      <c r="N1495">
        <v>0</v>
      </c>
    </row>
    <row r="1496" spans="1:14" x14ac:dyDescent="0.35">
      <c r="A1496" t="s">
        <v>33</v>
      </c>
      <c r="B1496" t="s">
        <v>40</v>
      </c>
      <c r="D1496" t="s">
        <v>41</v>
      </c>
      <c r="H1496" s="14">
        <v>43895</v>
      </c>
      <c r="I1496">
        <v>10</v>
      </c>
      <c r="J1496" s="3">
        <v>3506853</v>
      </c>
      <c r="K1496">
        <v>0</v>
      </c>
      <c r="L1496">
        <v>0</v>
      </c>
      <c r="M1496">
        <v>0</v>
      </c>
      <c r="N1496">
        <v>0</v>
      </c>
    </row>
    <row r="1497" spans="1:14" x14ac:dyDescent="0.35">
      <c r="A1497" t="s">
        <v>33</v>
      </c>
      <c r="B1497" t="s">
        <v>40</v>
      </c>
      <c r="D1497" t="s">
        <v>41</v>
      </c>
      <c r="H1497" s="14">
        <v>43896</v>
      </c>
      <c r="I1497">
        <v>10</v>
      </c>
      <c r="J1497" s="3">
        <v>3506853</v>
      </c>
      <c r="K1497">
        <v>0</v>
      </c>
      <c r="L1497">
        <v>0</v>
      </c>
      <c r="M1497">
        <v>0</v>
      </c>
      <c r="N1497">
        <v>0</v>
      </c>
    </row>
    <row r="1498" spans="1:14" x14ac:dyDescent="0.35">
      <c r="A1498" t="s">
        <v>33</v>
      </c>
      <c r="B1498" t="s">
        <v>40</v>
      </c>
      <c r="D1498" t="s">
        <v>41</v>
      </c>
      <c r="H1498" s="14">
        <v>43897</v>
      </c>
      <c r="I1498">
        <v>10</v>
      </c>
      <c r="J1498" s="3">
        <v>3506853</v>
      </c>
      <c r="K1498">
        <v>0</v>
      </c>
      <c r="L1498">
        <v>0</v>
      </c>
      <c r="M1498">
        <v>0</v>
      </c>
      <c r="N1498">
        <v>0</v>
      </c>
    </row>
    <row r="1499" spans="1:14" x14ac:dyDescent="0.35">
      <c r="A1499" t="s">
        <v>33</v>
      </c>
      <c r="B1499" t="s">
        <v>40</v>
      </c>
      <c r="D1499" t="s">
        <v>41</v>
      </c>
      <c r="H1499" s="14">
        <v>43898</v>
      </c>
      <c r="I1499">
        <v>11</v>
      </c>
      <c r="J1499" s="3">
        <v>3506853</v>
      </c>
      <c r="K1499">
        <v>0</v>
      </c>
      <c r="L1499">
        <v>0</v>
      </c>
      <c r="M1499">
        <v>0</v>
      </c>
      <c r="N1499">
        <v>0</v>
      </c>
    </row>
    <row r="1500" spans="1:14" x14ac:dyDescent="0.35">
      <c r="A1500" t="s">
        <v>33</v>
      </c>
      <c r="B1500" t="s">
        <v>40</v>
      </c>
      <c r="D1500" t="s">
        <v>41</v>
      </c>
      <c r="H1500" s="14">
        <v>43899</v>
      </c>
      <c r="I1500">
        <v>11</v>
      </c>
      <c r="J1500" s="3">
        <v>3506853</v>
      </c>
      <c r="K1500">
        <v>0</v>
      </c>
      <c r="L1500">
        <v>0</v>
      </c>
      <c r="M1500">
        <v>0</v>
      </c>
      <c r="N1500">
        <v>0</v>
      </c>
    </row>
    <row r="1501" spans="1:14" x14ac:dyDescent="0.35">
      <c r="A1501" t="s">
        <v>33</v>
      </c>
      <c r="B1501" t="s">
        <v>40</v>
      </c>
      <c r="D1501" t="s">
        <v>41</v>
      </c>
      <c r="H1501" s="14">
        <v>43900</v>
      </c>
      <c r="I1501">
        <v>11</v>
      </c>
      <c r="J1501" s="3">
        <v>3506853</v>
      </c>
      <c r="K1501">
        <v>0</v>
      </c>
      <c r="L1501">
        <v>0</v>
      </c>
      <c r="M1501">
        <v>0</v>
      </c>
      <c r="N1501">
        <v>0</v>
      </c>
    </row>
    <row r="1502" spans="1:14" x14ac:dyDescent="0.35">
      <c r="A1502" t="s">
        <v>33</v>
      </c>
      <c r="B1502" t="s">
        <v>40</v>
      </c>
      <c r="D1502" t="s">
        <v>41</v>
      </c>
      <c r="H1502" s="14">
        <v>43901</v>
      </c>
      <c r="I1502">
        <v>11</v>
      </c>
      <c r="J1502" s="3">
        <v>3506853</v>
      </c>
      <c r="K1502">
        <v>0</v>
      </c>
      <c r="L1502">
        <v>0</v>
      </c>
      <c r="M1502">
        <v>0</v>
      </c>
      <c r="N1502">
        <v>0</v>
      </c>
    </row>
    <row r="1503" spans="1:14" x14ac:dyDescent="0.35">
      <c r="A1503" t="s">
        <v>33</v>
      </c>
      <c r="B1503" t="s">
        <v>40</v>
      </c>
      <c r="D1503" t="s">
        <v>41</v>
      </c>
      <c r="H1503" s="14">
        <v>43902</v>
      </c>
      <c r="I1503">
        <v>11</v>
      </c>
      <c r="J1503" s="3">
        <v>3506853</v>
      </c>
      <c r="K1503">
        <v>0</v>
      </c>
      <c r="L1503">
        <v>0</v>
      </c>
      <c r="M1503">
        <v>0</v>
      </c>
      <c r="N1503">
        <v>0</v>
      </c>
    </row>
    <row r="1504" spans="1:14" x14ac:dyDescent="0.35">
      <c r="A1504" t="s">
        <v>33</v>
      </c>
      <c r="B1504" t="s">
        <v>40</v>
      </c>
      <c r="D1504" t="s">
        <v>41</v>
      </c>
      <c r="H1504" s="14">
        <v>43903</v>
      </c>
      <c r="I1504">
        <v>11</v>
      </c>
      <c r="J1504" s="3">
        <v>3506853</v>
      </c>
      <c r="K1504">
        <v>1</v>
      </c>
      <c r="L1504">
        <v>1</v>
      </c>
      <c r="M1504">
        <v>0</v>
      </c>
      <c r="N1504">
        <v>0</v>
      </c>
    </row>
    <row r="1505" spans="1:14" x14ac:dyDescent="0.35">
      <c r="A1505" t="s">
        <v>33</v>
      </c>
      <c r="B1505" t="s">
        <v>40</v>
      </c>
      <c r="D1505" t="s">
        <v>41</v>
      </c>
      <c r="H1505" s="14">
        <v>43904</v>
      </c>
      <c r="I1505">
        <v>11</v>
      </c>
      <c r="J1505" s="3">
        <v>3506853</v>
      </c>
      <c r="K1505">
        <v>1</v>
      </c>
      <c r="L1505">
        <v>0</v>
      </c>
      <c r="M1505">
        <v>0</v>
      </c>
      <c r="N1505">
        <v>0</v>
      </c>
    </row>
    <row r="1506" spans="1:14" x14ac:dyDescent="0.35">
      <c r="A1506" t="s">
        <v>33</v>
      </c>
      <c r="B1506" t="s">
        <v>40</v>
      </c>
      <c r="D1506" t="s">
        <v>41</v>
      </c>
      <c r="H1506" s="14">
        <v>43905</v>
      </c>
      <c r="I1506">
        <v>12</v>
      </c>
      <c r="J1506" s="3">
        <v>3506853</v>
      </c>
      <c r="K1506">
        <v>1</v>
      </c>
      <c r="L1506">
        <v>0</v>
      </c>
      <c r="M1506">
        <v>0</v>
      </c>
      <c r="N1506">
        <v>0</v>
      </c>
    </row>
    <row r="1507" spans="1:14" x14ac:dyDescent="0.35">
      <c r="A1507" t="s">
        <v>33</v>
      </c>
      <c r="B1507" t="s">
        <v>40</v>
      </c>
      <c r="D1507" t="s">
        <v>41</v>
      </c>
      <c r="H1507" s="14">
        <v>43906</v>
      </c>
      <c r="I1507">
        <v>12</v>
      </c>
      <c r="J1507" s="3">
        <v>3506853</v>
      </c>
      <c r="K1507">
        <v>1</v>
      </c>
      <c r="L1507">
        <v>0</v>
      </c>
      <c r="M1507">
        <v>0</v>
      </c>
      <c r="N1507">
        <v>0</v>
      </c>
    </row>
    <row r="1508" spans="1:14" x14ac:dyDescent="0.35">
      <c r="A1508" t="s">
        <v>33</v>
      </c>
      <c r="B1508" t="s">
        <v>40</v>
      </c>
      <c r="D1508" t="s">
        <v>41</v>
      </c>
      <c r="H1508" s="14">
        <v>43907</v>
      </c>
      <c r="I1508">
        <v>12</v>
      </c>
      <c r="J1508" s="3">
        <v>3506853</v>
      </c>
      <c r="K1508">
        <v>1</v>
      </c>
      <c r="L1508">
        <v>0</v>
      </c>
      <c r="M1508">
        <v>0</v>
      </c>
      <c r="N1508">
        <v>0</v>
      </c>
    </row>
    <row r="1509" spans="1:14" x14ac:dyDescent="0.35">
      <c r="A1509" t="s">
        <v>33</v>
      </c>
      <c r="B1509" t="s">
        <v>40</v>
      </c>
      <c r="D1509" t="s">
        <v>41</v>
      </c>
      <c r="H1509" s="14">
        <v>43908</v>
      </c>
      <c r="I1509">
        <v>12</v>
      </c>
      <c r="J1509" s="3">
        <v>3506853</v>
      </c>
      <c r="K1509">
        <v>1</v>
      </c>
      <c r="L1509">
        <v>0</v>
      </c>
      <c r="M1509">
        <v>0</v>
      </c>
      <c r="N1509">
        <v>0</v>
      </c>
    </row>
    <row r="1510" spans="1:14" x14ac:dyDescent="0.35">
      <c r="A1510" t="s">
        <v>33</v>
      </c>
      <c r="B1510" t="s">
        <v>40</v>
      </c>
      <c r="D1510" t="s">
        <v>41</v>
      </c>
      <c r="H1510" s="14">
        <v>43909</v>
      </c>
      <c r="I1510">
        <v>12</v>
      </c>
      <c r="J1510" s="3">
        <v>3506853</v>
      </c>
      <c r="K1510">
        <v>1</v>
      </c>
      <c r="L1510">
        <v>0</v>
      </c>
      <c r="M1510">
        <v>0</v>
      </c>
      <c r="N1510">
        <v>0</v>
      </c>
    </row>
    <row r="1511" spans="1:14" x14ac:dyDescent="0.35">
      <c r="A1511" t="s">
        <v>33</v>
      </c>
      <c r="B1511" t="s">
        <v>40</v>
      </c>
      <c r="D1511" t="s">
        <v>41</v>
      </c>
      <c r="H1511" s="14">
        <v>43910</v>
      </c>
      <c r="I1511">
        <v>12</v>
      </c>
      <c r="J1511" s="3">
        <v>3506853</v>
      </c>
      <c r="K1511">
        <v>1</v>
      </c>
      <c r="L1511">
        <v>0</v>
      </c>
      <c r="M1511">
        <v>0</v>
      </c>
      <c r="N1511">
        <v>0</v>
      </c>
    </row>
    <row r="1512" spans="1:14" x14ac:dyDescent="0.35">
      <c r="A1512" t="s">
        <v>33</v>
      </c>
      <c r="B1512" t="s">
        <v>40</v>
      </c>
      <c r="D1512" t="s">
        <v>41</v>
      </c>
      <c r="H1512" s="14">
        <v>43911</v>
      </c>
      <c r="I1512">
        <v>12</v>
      </c>
      <c r="J1512" s="3">
        <v>3506853</v>
      </c>
      <c r="K1512">
        <v>6</v>
      </c>
      <c r="L1512">
        <v>5</v>
      </c>
      <c r="M1512">
        <v>0</v>
      </c>
      <c r="N1512">
        <v>0</v>
      </c>
    </row>
    <row r="1513" spans="1:14" x14ac:dyDescent="0.35">
      <c r="A1513" t="s">
        <v>33</v>
      </c>
      <c r="B1513" t="s">
        <v>40</v>
      </c>
      <c r="D1513" t="s">
        <v>41</v>
      </c>
      <c r="H1513" s="14">
        <v>43912</v>
      </c>
      <c r="I1513">
        <v>13</v>
      </c>
      <c r="J1513" s="3">
        <v>3506853</v>
      </c>
      <c r="K1513">
        <v>9</v>
      </c>
      <c r="L1513">
        <v>3</v>
      </c>
      <c r="M1513">
        <v>0</v>
      </c>
      <c r="N1513">
        <v>0</v>
      </c>
    </row>
    <row r="1514" spans="1:14" x14ac:dyDescent="0.35">
      <c r="A1514" t="s">
        <v>33</v>
      </c>
      <c r="B1514" t="s">
        <v>40</v>
      </c>
      <c r="D1514" t="s">
        <v>41</v>
      </c>
      <c r="H1514" s="14">
        <v>43913</v>
      </c>
      <c r="I1514">
        <v>13</v>
      </c>
      <c r="J1514" s="3">
        <v>3506853</v>
      </c>
      <c r="K1514">
        <v>13</v>
      </c>
      <c r="L1514">
        <v>4</v>
      </c>
      <c r="M1514">
        <v>0</v>
      </c>
      <c r="N1514">
        <v>0</v>
      </c>
    </row>
    <row r="1515" spans="1:14" x14ac:dyDescent="0.35">
      <c r="A1515" t="s">
        <v>33</v>
      </c>
      <c r="B1515" t="s">
        <v>40</v>
      </c>
      <c r="D1515" t="s">
        <v>41</v>
      </c>
      <c r="H1515" s="14">
        <v>43914</v>
      </c>
      <c r="I1515">
        <v>13</v>
      </c>
      <c r="J1515" s="3">
        <v>3506853</v>
      </c>
      <c r="K1515">
        <v>13</v>
      </c>
      <c r="L1515">
        <v>0</v>
      </c>
      <c r="M1515">
        <v>0</v>
      </c>
      <c r="N1515">
        <v>0</v>
      </c>
    </row>
    <row r="1516" spans="1:14" x14ac:dyDescent="0.35">
      <c r="A1516" t="s">
        <v>33</v>
      </c>
      <c r="B1516" t="s">
        <v>40</v>
      </c>
      <c r="D1516" t="s">
        <v>41</v>
      </c>
      <c r="H1516" s="14">
        <v>43915</v>
      </c>
      <c r="I1516">
        <v>13</v>
      </c>
      <c r="J1516" s="3">
        <v>3506853</v>
      </c>
      <c r="K1516">
        <v>14</v>
      </c>
      <c r="L1516">
        <v>1</v>
      </c>
      <c r="M1516">
        <v>0</v>
      </c>
      <c r="N1516">
        <v>0</v>
      </c>
    </row>
    <row r="1517" spans="1:14" x14ac:dyDescent="0.35">
      <c r="A1517" t="s">
        <v>33</v>
      </c>
      <c r="B1517" t="s">
        <v>40</v>
      </c>
      <c r="D1517" t="s">
        <v>41</v>
      </c>
      <c r="H1517" s="14">
        <v>43916</v>
      </c>
      <c r="I1517">
        <v>13</v>
      </c>
      <c r="J1517" s="3">
        <v>3506853</v>
      </c>
      <c r="K1517">
        <v>19</v>
      </c>
      <c r="L1517">
        <v>5</v>
      </c>
      <c r="M1517">
        <v>0</v>
      </c>
      <c r="N1517">
        <v>0</v>
      </c>
    </row>
    <row r="1518" spans="1:14" x14ac:dyDescent="0.35">
      <c r="A1518" t="s">
        <v>33</v>
      </c>
      <c r="B1518" t="s">
        <v>40</v>
      </c>
      <c r="D1518" t="s">
        <v>41</v>
      </c>
      <c r="H1518" s="14">
        <v>43917</v>
      </c>
      <c r="I1518">
        <v>13</v>
      </c>
      <c r="J1518" s="3">
        <v>3506853</v>
      </c>
      <c r="K1518">
        <v>28</v>
      </c>
      <c r="L1518">
        <v>9</v>
      </c>
      <c r="M1518">
        <v>0</v>
      </c>
      <c r="N1518">
        <v>0</v>
      </c>
    </row>
    <row r="1519" spans="1:14" x14ac:dyDescent="0.35">
      <c r="A1519" t="s">
        <v>33</v>
      </c>
      <c r="B1519" t="s">
        <v>40</v>
      </c>
      <c r="D1519" t="s">
        <v>41</v>
      </c>
      <c r="H1519" s="14">
        <v>43918</v>
      </c>
      <c r="I1519">
        <v>13</v>
      </c>
      <c r="J1519" s="3">
        <v>3506853</v>
      </c>
      <c r="K1519">
        <v>45</v>
      </c>
      <c r="L1519">
        <v>17</v>
      </c>
      <c r="M1519">
        <v>0</v>
      </c>
      <c r="N1519">
        <v>0</v>
      </c>
    </row>
    <row r="1520" spans="1:14" x14ac:dyDescent="0.35">
      <c r="A1520" t="s">
        <v>33</v>
      </c>
      <c r="B1520" t="s">
        <v>40</v>
      </c>
      <c r="D1520" t="s">
        <v>41</v>
      </c>
      <c r="H1520" s="14">
        <v>43919</v>
      </c>
      <c r="I1520">
        <v>14</v>
      </c>
      <c r="J1520" s="3">
        <v>3506853</v>
      </c>
      <c r="K1520">
        <v>68</v>
      </c>
      <c r="L1520">
        <v>23</v>
      </c>
      <c r="M1520">
        <v>1</v>
      </c>
      <c r="N1520">
        <v>1</v>
      </c>
    </row>
    <row r="1521" spans="1:14" x14ac:dyDescent="0.35">
      <c r="A1521" t="s">
        <v>33</v>
      </c>
      <c r="B1521" t="s">
        <v>40</v>
      </c>
      <c r="D1521" t="s">
        <v>41</v>
      </c>
      <c r="H1521" s="14">
        <v>43920</v>
      </c>
      <c r="I1521">
        <v>14</v>
      </c>
      <c r="J1521" s="3">
        <v>3506853</v>
      </c>
      <c r="K1521">
        <v>77</v>
      </c>
      <c r="L1521">
        <v>9</v>
      </c>
      <c r="M1521">
        <v>1</v>
      </c>
      <c r="N1521">
        <v>0</v>
      </c>
    </row>
    <row r="1522" spans="1:14" x14ac:dyDescent="0.35">
      <c r="A1522" t="s">
        <v>33</v>
      </c>
      <c r="B1522" t="s">
        <v>40</v>
      </c>
      <c r="D1522" t="s">
        <v>41</v>
      </c>
      <c r="H1522" s="14">
        <v>43921</v>
      </c>
      <c r="I1522">
        <v>14</v>
      </c>
      <c r="J1522" s="3">
        <v>3506853</v>
      </c>
      <c r="K1522">
        <v>82</v>
      </c>
      <c r="L1522">
        <v>5</v>
      </c>
      <c r="M1522">
        <v>1</v>
      </c>
      <c r="N1522">
        <v>0</v>
      </c>
    </row>
    <row r="1523" spans="1:14" x14ac:dyDescent="0.35">
      <c r="A1523" t="s">
        <v>33</v>
      </c>
      <c r="B1523" t="s">
        <v>40</v>
      </c>
      <c r="D1523" t="s">
        <v>41</v>
      </c>
      <c r="H1523" s="14">
        <v>43922</v>
      </c>
      <c r="I1523">
        <v>14</v>
      </c>
      <c r="J1523" s="3">
        <v>3506853</v>
      </c>
      <c r="K1523">
        <v>92</v>
      </c>
      <c r="L1523">
        <v>10</v>
      </c>
      <c r="M1523">
        <v>2</v>
      </c>
      <c r="N1523">
        <v>1</v>
      </c>
    </row>
    <row r="1524" spans="1:14" x14ac:dyDescent="0.35">
      <c r="A1524" t="s">
        <v>33</v>
      </c>
      <c r="B1524" t="s">
        <v>40</v>
      </c>
      <c r="D1524" t="s">
        <v>41</v>
      </c>
      <c r="H1524" s="14">
        <v>43923</v>
      </c>
      <c r="I1524">
        <v>14</v>
      </c>
      <c r="J1524" s="3">
        <v>3506853</v>
      </c>
      <c r="K1524">
        <v>105</v>
      </c>
      <c r="L1524">
        <v>13</v>
      </c>
      <c r="M1524">
        <v>2</v>
      </c>
      <c r="N1524">
        <v>0</v>
      </c>
    </row>
    <row r="1525" spans="1:14" x14ac:dyDescent="0.35">
      <c r="A1525" t="s">
        <v>33</v>
      </c>
      <c r="B1525" t="s">
        <v>40</v>
      </c>
      <c r="D1525" t="s">
        <v>41</v>
      </c>
      <c r="H1525" s="14">
        <v>43924</v>
      </c>
      <c r="I1525">
        <v>14</v>
      </c>
      <c r="J1525" s="3">
        <v>3506853</v>
      </c>
      <c r="K1525">
        <v>176</v>
      </c>
      <c r="L1525">
        <v>71</v>
      </c>
      <c r="M1525">
        <v>4</v>
      </c>
      <c r="N1525">
        <v>2</v>
      </c>
    </row>
    <row r="1526" spans="1:14" x14ac:dyDescent="0.35">
      <c r="A1526" t="s">
        <v>33</v>
      </c>
      <c r="B1526" t="s">
        <v>40</v>
      </c>
      <c r="D1526" t="s">
        <v>41</v>
      </c>
      <c r="H1526" s="14">
        <v>43925</v>
      </c>
      <c r="I1526">
        <v>14</v>
      </c>
      <c r="J1526" s="3">
        <v>3506853</v>
      </c>
      <c r="K1526">
        <v>212</v>
      </c>
      <c r="L1526">
        <v>36</v>
      </c>
      <c r="M1526">
        <v>5</v>
      </c>
      <c r="N1526">
        <v>1</v>
      </c>
    </row>
    <row r="1527" spans="1:14" x14ac:dyDescent="0.35">
      <c r="A1527" t="s">
        <v>33</v>
      </c>
      <c r="B1527" t="s">
        <v>40</v>
      </c>
      <c r="D1527" t="s">
        <v>41</v>
      </c>
      <c r="H1527" s="14">
        <v>43926</v>
      </c>
      <c r="I1527">
        <v>15</v>
      </c>
      <c r="J1527" s="3">
        <v>3506853</v>
      </c>
      <c r="K1527">
        <v>242</v>
      </c>
      <c r="L1527">
        <v>30</v>
      </c>
      <c r="M1527">
        <v>7</v>
      </c>
      <c r="N1527">
        <v>2</v>
      </c>
    </row>
    <row r="1528" spans="1:14" x14ac:dyDescent="0.35">
      <c r="A1528" t="s">
        <v>33</v>
      </c>
      <c r="B1528" t="s">
        <v>40</v>
      </c>
      <c r="D1528" t="s">
        <v>41</v>
      </c>
      <c r="H1528" s="14">
        <v>43927</v>
      </c>
      <c r="I1528">
        <v>15</v>
      </c>
      <c r="J1528" s="3">
        <v>3506853</v>
      </c>
      <c r="K1528">
        <v>246</v>
      </c>
      <c r="L1528">
        <v>4</v>
      </c>
      <c r="M1528">
        <v>7</v>
      </c>
      <c r="N1528">
        <v>0</v>
      </c>
    </row>
    <row r="1529" spans="1:14" x14ac:dyDescent="0.35">
      <c r="A1529" t="s">
        <v>33</v>
      </c>
      <c r="B1529" t="s">
        <v>40</v>
      </c>
      <c r="D1529" t="s">
        <v>41</v>
      </c>
      <c r="H1529" s="14">
        <v>43928</v>
      </c>
      <c r="I1529">
        <v>15</v>
      </c>
      <c r="J1529" s="3">
        <v>3506853</v>
      </c>
      <c r="K1529">
        <v>254</v>
      </c>
      <c r="L1529">
        <v>8</v>
      </c>
      <c r="M1529">
        <v>8</v>
      </c>
      <c r="N1529">
        <v>1</v>
      </c>
    </row>
    <row r="1530" spans="1:14" x14ac:dyDescent="0.35">
      <c r="A1530" t="s">
        <v>33</v>
      </c>
      <c r="B1530" t="s">
        <v>40</v>
      </c>
      <c r="D1530" t="s">
        <v>41</v>
      </c>
      <c r="H1530" s="14">
        <v>43929</v>
      </c>
      <c r="I1530">
        <v>15</v>
      </c>
      <c r="J1530" s="3">
        <v>3506853</v>
      </c>
      <c r="K1530">
        <v>261</v>
      </c>
      <c r="L1530">
        <v>7</v>
      </c>
      <c r="M1530">
        <v>11</v>
      </c>
      <c r="N1530">
        <v>3</v>
      </c>
    </row>
    <row r="1531" spans="1:14" x14ac:dyDescent="0.35">
      <c r="A1531" t="s">
        <v>33</v>
      </c>
      <c r="B1531" t="s">
        <v>40</v>
      </c>
      <c r="D1531" t="s">
        <v>41</v>
      </c>
      <c r="H1531" s="14">
        <v>43930</v>
      </c>
      <c r="I1531">
        <v>15</v>
      </c>
      <c r="J1531" s="3">
        <v>3506853</v>
      </c>
      <c r="K1531">
        <v>261</v>
      </c>
      <c r="L1531">
        <v>0</v>
      </c>
      <c r="M1531">
        <v>11</v>
      </c>
      <c r="N1531">
        <v>0</v>
      </c>
    </row>
    <row r="1532" spans="1:14" x14ac:dyDescent="0.35">
      <c r="A1532" t="s">
        <v>33</v>
      </c>
      <c r="B1532" t="s">
        <v>40</v>
      </c>
      <c r="D1532" t="s">
        <v>41</v>
      </c>
      <c r="H1532" s="14">
        <v>43931</v>
      </c>
      <c r="I1532">
        <v>15</v>
      </c>
      <c r="J1532" s="3">
        <v>3506853</v>
      </c>
      <c r="K1532">
        <v>263</v>
      </c>
      <c r="L1532">
        <v>2</v>
      </c>
      <c r="M1532">
        <v>11</v>
      </c>
      <c r="N1532">
        <v>0</v>
      </c>
    </row>
    <row r="1533" spans="1:14" x14ac:dyDescent="0.35">
      <c r="A1533" t="s">
        <v>33</v>
      </c>
      <c r="B1533" t="s">
        <v>40</v>
      </c>
      <c r="D1533" t="s">
        <v>41</v>
      </c>
      <c r="H1533" s="14">
        <v>43932</v>
      </c>
      <c r="I1533">
        <v>15</v>
      </c>
      <c r="J1533" s="3">
        <v>3506853</v>
      </c>
      <c r="K1533">
        <v>289</v>
      </c>
      <c r="L1533">
        <v>26</v>
      </c>
      <c r="M1533">
        <v>13</v>
      </c>
      <c r="N1533">
        <v>2</v>
      </c>
    </row>
    <row r="1534" spans="1:14" x14ac:dyDescent="0.35">
      <c r="A1534" t="s">
        <v>33</v>
      </c>
      <c r="B1534" t="s">
        <v>40</v>
      </c>
      <c r="D1534" t="s">
        <v>41</v>
      </c>
      <c r="H1534" s="14">
        <v>43933</v>
      </c>
      <c r="I1534">
        <v>16</v>
      </c>
      <c r="J1534" s="3">
        <v>3506853</v>
      </c>
      <c r="K1534">
        <v>302</v>
      </c>
      <c r="L1534">
        <v>13</v>
      </c>
      <c r="M1534">
        <v>15</v>
      </c>
      <c r="N1534">
        <v>2</v>
      </c>
    </row>
    <row r="1535" spans="1:14" x14ac:dyDescent="0.35">
      <c r="A1535" t="s">
        <v>33</v>
      </c>
      <c r="B1535" t="s">
        <v>40</v>
      </c>
      <c r="D1535" t="s">
        <v>41</v>
      </c>
      <c r="H1535" s="14">
        <v>43934</v>
      </c>
      <c r="I1535">
        <v>16</v>
      </c>
      <c r="J1535" s="3">
        <v>3506853</v>
      </c>
      <c r="K1535">
        <v>339</v>
      </c>
      <c r="L1535">
        <v>37</v>
      </c>
      <c r="M1535">
        <v>17</v>
      </c>
      <c r="N1535">
        <v>2</v>
      </c>
    </row>
    <row r="1536" spans="1:14" x14ac:dyDescent="0.35">
      <c r="A1536" t="s">
        <v>33</v>
      </c>
      <c r="B1536" t="s">
        <v>40</v>
      </c>
      <c r="D1536" t="s">
        <v>41</v>
      </c>
      <c r="H1536" s="14">
        <v>43935</v>
      </c>
      <c r="I1536">
        <v>16</v>
      </c>
      <c r="J1536" s="3">
        <v>3506853</v>
      </c>
      <c r="K1536">
        <v>376</v>
      </c>
      <c r="L1536">
        <v>37</v>
      </c>
      <c r="M1536">
        <v>18</v>
      </c>
      <c r="N1536">
        <v>1</v>
      </c>
    </row>
    <row r="1537" spans="1:14" x14ac:dyDescent="0.35">
      <c r="A1537" t="s">
        <v>33</v>
      </c>
      <c r="B1537" t="s">
        <v>40</v>
      </c>
      <c r="D1537" t="s">
        <v>41</v>
      </c>
      <c r="H1537" s="14">
        <v>43936</v>
      </c>
      <c r="I1537">
        <v>16</v>
      </c>
      <c r="J1537" s="3">
        <v>3506853</v>
      </c>
      <c r="K1537">
        <v>399</v>
      </c>
      <c r="L1537">
        <v>23</v>
      </c>
      <c r="M1537">
        <v>19</v>
      </c>
      <c r="N1537">
        <v>1</v>
      </c>
    </row>
    <row r="1538" spans="1:14" x14ac:dyDescent="0.35">
      <c r="A1538" t="s">
        <v>33</v>
      </c>
      <c r="B1538" t="s">
        <v>40</v>
      </c>
      <c r="D1538" t="s">
        <v>41</v>
      </c>
      <c r="H1538" s="14">
        <v>43937</v>
      </c>
      <c r="I1538">
        <v>16</v>
      </c>
      <c r="J1538" s="3">
        <v>3506853</v>
      </c>
      <c r="K1538">
        <v>400</v>
      </c>
      <c r="L1538">
        <v>1</v>
      </c>
      <c r="M1538">
        <v>20</v>
      </c>
      <c r="N1538">
        <v>1</v>
      </c>
    </row>
    <row r="1539" spans="1:14" x14ac:dyDescent="0.35">
      <c r="A1539" t="s">
        <v>33</v>
      </c>
      <c r="B1539" t="s">
        <v>40</v>
      </c>
      <c r="D1539" t="s">
        <v>41</v>
      </c>
      <c r="H1539" s="14">
        <v>43938</v>
      </c>
      <c r="I1539">
        <v>16</v>
      </c>
      <c r="J1539" s="3">
        <v>3506853</v>
      </c>
      <c r="K1539">
        <v>463</v>
      </c>
      <c r="L1539">
        <v>63</v>
      </c>
      <c r="M1539">
        <v>23</v>
      </c>
      <c r="N1539">
        <v>3</v>
      </c>
    </row>
    <row r="1540" spans="1:14" x14ac:dyDescent="0.35">
      <c r="A1540" t="s">
        <v>33</v>
      </c>
      <c r="B1540" t="s">
        <v>40</v>
      </c>
      <c r="D1540" t="s">
        <v>41</v>
      </c>
      <c r="H1540" s="14">
        <v>43939</v>
      </c>
      <c r="I1540">
        <v>16</v>
      </c>
      <c r="J1540" s="3">
        <v>3506853</v>
      </c>
      <c r="K1540">
        <v>516</v>
      </c>
      <c r="L1540">
        <v>53</v>
      </c>
      <c r="M1540">
        <v>24</v>
      </c>
      <c r="N1540">
        <v>1</v>
      </c>
    </row>
    <row r="1541" spans="1:14" x14ac:dyDescent="0.35">
      <c r="A1541" t="s">
        <v>33</v>
      </c>
      <c r="B1541" t="s">
        <v>40</v>
      </c>
      <c r="D1541" t="s">
        <v>41</v>
      </c>
      <c r="H1541" s="14">
        <v>43940</v>
      </c>
      <c r="I1541">
        <v>17</v>
      </c>
      <c r="J1541" s="3">
        <v>3506853</v>
      </c>
      <c r="K1541">
        <v>531</v>
      </c>
      <c r="L1541">
        <v>15</v>
      </c>
      <c r="M1541">
        <v>25</v>
      </c>
      <c r="N1541">
        <v>1</v>
      </c>
    </row>
    <row r="1542" spans="1:14" x14ac:dyDescent="0.35">
      <c r="A1542" t="s">
        <v>33</v>
      </c>
      <c r="B1542" t="s">
        <v>40</v>
      </c>
      <c r="D1542" t="s">
        <v>41</v>
      </c>
      <c r="H1542" s="14">
        <v>43941</v>
      </c>
      <c r="I1542">
        <v>17</v>
      </c>
      <c r="J1542" s="3">
        <v>3506853</v>
      </c>
      <c r="K1542">
        <v>595</v>
      </c>
      <c r="L1542">
        <v>64</v>
      </c>
      <c r="M1542">
        <v>27</v>
      </c>
      <c r="N1542">
        <v>2</v>
      </c>
    </row>
    <row r="1543" spans="1:14" x14ac:dyDescent="0.35">
      <c r="A1543" t="s">
        <v>33</v>
      </c>
      <c r="B1543" t="s">
        <v>40</v>
      </c>
      <c r="D1543" t="s">
        <v>41</v>
      </c>
      <c r="H1543" s="14">
        <v>43942</v>
      </c>
      <c r="I1543">
        <v>17</v>
      </c>
      <c r="J1543" s="3">
        <v>3506853</v>
      </c>
      <c r="K1543">
        <v>608</v>
      </c>
      <c r="L1543">
        <v>13</v>
      </c>
      <c r="M1543">
        <v>28</v>
      </c>
      <c r="N1543">
        <v>1</v>
      </c>
    </row>
    <row r="1544" spans="1:14" x14ac:dyDescent="0.35">
      <c r="A1544" t="s">
        <v>33</v>
      </c>
      <c r="B1544" t="s">
        <v>40</v>
      </c>
      <c r="D1544" t="s">
        <v>41</v>
      </c>
      <c r="H1544" s="14">
        <v>43943</v>
      </c>
      <c r="I1544">
        <v>17</v>
      </c>
      <c r="J1544" s="3">
        <v>3506853</v>
      </c>
      <c r="K1544">
        <v>646</v>
      </c>
      <c r="L1544">
        <v>38</v>
      </c>
      <c r="M1544">
        <v>29</v>
      </c>
      <c r="N1544">
        <v>1</v>
      </c>
    </row>
    <row r="1545" spans="1:14" x14ac:dyDescent="0.35">
      <c r="A1545" t="s">
        <v>33</v>
      </c>
      <c r="B1545" t="s">
        <v>40</v>
      </c>
      <c r="D1545" t="s">
        <v>41</v>
      </c>
      <c r="H1545" s="14">
        <v>43944</v>
      </c>
      <c r="I1545">
        <v>17</v>
      </c>
      <c r="J1545" s="3">
        <v>3506853</v>
      </c>
      <c r="K1545">
        <v>708</v>
      </c>
      <c r="L1545">
        <v>62</v>
      </c>
      <c r="M1545">
        <v>34</v>
      </c>
      <c r="N1545">
        <v>5</v>
      </c>
    </row>
    <row r="1546" spans="1:14" x14ac:dyDescent="0.35">
      <c r="A1546" t="s">
        <v>33</v>
      </c>
      <c r="B1546" t="s">
        <v>40</v>
      </c>
      <c r="D1546" t="s">
        <v>41</v>
      </c>
      <c r="H1546" s="14">
        <v>43945</v>
      </c>
      <c r="I1546">
        <v>17</v>
      </c>
      <c r="J1546" s="3">
        <v>3506853</v>
      </c>
      <c r="K1546">
        <v>754</v>
      </c>
      <c r="L1546">
        <v>46</v>
      </c>
      <c r="M1546">
        <v>38</v>
      </c>
      <c r="N1546">
        <v>4</v>
      </c>
    </row>
    <row r="1547" spans="1:14" x14ac:dyDescent="0.35">
      <c r="A1547" t="s">
        <v>33</v>
      </c>
      <c r="B1547" t="s">
        <v>40</v>
      </c>
      <c r="D1547" t="s">
        <v>41</v>
      </c>
      <c r="H1547" s="14">
        <v>43946</v>
      </c>
      <c r="I1547">
        <v>17</v>
      </c>
      <c r="J1547" s="3">
        <v>3506853</v>
      </c>
      <c r="K1547">
        <v>781</v>
      </c>
      <c r="L1547">
        <v>27</v>
      </c>
      <c r="M1547">
        <v>40</v>
      </c>
      <c r="N1547">
        <v>2</v>
      </c>
    </row>
    <row r="1548" spans="1:14" x14ac:dyDescent="0.35">
      <c r="A1548" t="s">
        <v>33</v>
      </c>
      <c r="B1548" t="s">
        <v>40</v>
      </c>
      <c r="D1548" t="s">
        <v>41</v>
      </c>
      <c r="H1548" s="14">
        <v>43947</v>
      </c>
      <c r="I1548">
        <v>18</v>
      </c>
      <c r="J1548" s="3">
        <v>3506853</v>
      </c>
      <c r="K1548">
        <v>825</v>
      </c>
      <c r="L1548">
        <v>44</v>
      </c>
      <c r="M1548">
        <v>44</v>
      </c>
      <c r="N1548">
        <v>4</v>
      </c>
    </row>
    <row r="1549" spans="1:14" x14ac:dyDescent="0.35">
      <c r="A1549" t="s">
        <v>33</v>
      </c>
      <c r="B1549" t="s">
        <v>40</v>
      </c>
      <c r="D1549" t="s">
        <v>41</v>
      </c>
      <c r="H1549" s="14">
        <v>43948</v>
      </c>
      <c r="I1549">
        <v>18</v>
      </c>
      <c r="J1549" s="3">
        <v>3506853</v>
      </c>
      <c r="K1549">
        <v>832</v>
      </c>
      <c r="L1549">
        <v>7</v>
      </c>
      <c r="M1549">
        <v>45</v>
      </c>
      <c r="N1549">
        <v>1</v>
      </c>
    </row>
    <row r="1550" spans="1:14" x14ac:dyDescent="0.35">
      <c r="A1550" t="s">
        <v>33</v>
      </c>
      <c r="B1550" t="s">
        <v>40</v>
      </c>
      <c r="D1550" t="s">
        <v>41</v>
      </c>
      <c r="H1550" s="14">
        <v>43949</v>
      </c>
      <c r="I1550">
        <v>18</v>
      </c>
      <c r="J1550" s="3">
        <v>3506853</v>
      </c>
      <c r="K1550">
        <v>857</v>
      </c>
      <c r="L1550">
        <v>25</v>
      </c>
      <c r="M1550">
        <v>48</v>
      </c>
      <c r="N1550">
        <v>3</v>
      </c>
    </row>
    <row r="1551" spans="1:14" x14ac:dyDescent="0.35">
      <c r="A1551" t="s">
        <v>33</v>
      </c>
      <c r="B1551" t="s">
        <v>40</v>
      </c>
      <c r="D1551" t="s">
        <v>41</v>
      </c>
      <c r="H1551" s="14">
        <v>43950</v>
      </c>
      <c r="I1551">
        <v>18</v>
      </c>
      <c r="J1551" s="3">
        <v>3506853</v>
      </c>
      <c r="K1551">
        <v>1086</v>
      </c>
      <c r="L1551">
        <v>229</v>
      </c>
      <c r="M1551">
        <v>53</v>
      </c>
      <c r="N1551">
        <v>5</v>
      </c>
    </row>
    <row r="1552" spans="1:14" x14ac:dyDescent="0.35">
      <c r="A1552" t="s">
        <v>33</v>
      </c>
      <c r="B1552" t="s">
        <v>40</v>
      </c>
      <c r="D1552" t="s">
        <v>41</v>
      </c>
      <c r="H1552" s="14">
        <v>43951</v>
      </c>
      <c r="I1552">
        <v>18</v>
      </c>
      <c r="J1552" s="3">
        <v>3506853</v>
      </c>
      <c r="K1552">
        <v>1177</v>
      </c>
      <c r="L1552">
        <v>91</v>
      </c>
      <c r="M1552">
        <v>56</v>
      </c>
      <c r="N1552">
        <v>3</v>
      </c>
    </row>
    <row r="1553" spans="1:14" x14ac:dyDescent="0.35">
      <c r="A1553" t="s">
        <v>33</v>
      </c>
      <c r="B1553" t="s">
        <v>40</v>
      </c>
      <c r="D1553" t="s">
        <v>41</v>
      </c>
      <c r="H1553" s="14">
        <v>43952</v>
      </c>
      <c r="I1553">
        <v>18</v>
      </c>
      <c r="J1553" s="3">
        <v>3506853</v>
      </c>
      <c r="K1553">
        <v>1297</v>
      </c>
      <c r="L1553">
        <v>120</v>
      </c>
      <c r="M1553">
        <v>56</v>
      </c>
      <c r="N1553">
        <v>0</v>
      </c>
    </row>
    <row r="1554" spans="1:14" x14ac:dyDescent="0.35">
      <c r="A1554" t="s">
        <v>33</v>
      </c>
      <c r="B1554" t="s">
        <v>40</v>
      </c>
      <c r="D1554" t="s">
        <v>41</v>
      </c>
      <c r="H1554" s="14">
        <v>43953</v>
      </c>
      <c r="I1554">
        <v>18</v>
      </c>
      <c r="J1554" s="3">
        <v>3506853</v>
      </c>
      <c r="K1554">
        <v>1366</v>
      </c>
      <c r="L1554">
        <v>69</v>
      </c>
      <c r="M1554">
        <v>59</v>
      </c>
      <c r="N1554">
        <v>3</v>
      </c>
    </row>
    <row r="1555" spans="1:14" x14ac:dyDescent="0.35">
      <c r="A1555" t="s">
        <v>33</v>
      </c>
      <c r="B1555" t="s">
        <v>40</v>
      </c>
      <c r="D1555" t="s">
        <v>41</v>
      </c>
      <c r="H1555" s="14">
        <v>43954</v>
      </c>
      <c r="I1555">
        <v>19</v>
      </c>
      <c r="J1555" s="3">
        <v>3506853</v>
      </c>
      <c r="K1555">
        <v>1392</v>
      </c>
      <c r="L1555">
        <v>26</v>
      </c>
      <c r="M1555">
        <v>61</v>
      </c>
      <c r="N1555">
        <v>2</v>
      </c>
    </row>
    <row r="1556" spans="1:14" x14ac:dyDescent="0.35">
      <c r="A1556" t="s">
        <v>33</v>
      </c>
      <c r="B1556" t="s">
        <v>40</v>
      </c>
      <c r="D1556" t="s">
        <v>41</v>
      </c>
      <c r="H1556" s="14">
        <v>43955</v>
      </c>
      <c r="I1556">
        <v>19</v>
      </c>
      <c r="J1556" s="3">
        <v>3506853</v>
      </c>
      <c r="K1556">
        <v>1421</v>
      </c>
      <c r="L1556">
        <v>29</v>
      </c>
      <c r="M1556">
        <v>62</v>
      </c>
      <c r="N1556">
        <v>1</v>
      </c>
    </row>
    <row r="1557" spans="1:14" x14ac:dyDescent="0.35">
      <c r="A1557" t="s">
        <v>33</v>
      </c>
      <c r="B1557" t="s">
        <v>40</v>
      </c>
      <c r="D1557" t="s">
        <v>41</v>
      </c>
      <c r="H1557" s="14">
        <v>43956</v>
      </c>
      <c r="I1557">
        <v>19</v>
      </c>
      <c r="J1557" s="3">
        <v>3506853</v>
      </c>
      <c r="K1557">
        <v>1536</v>
      </c>
      <c r="L1557">
        <v>115</v>
      </c>
      <c r="M1557">
        <v>68</v>
      </c>
      <c r="N1557">
        <v>6</v>
      </c>
    </row>
    <row r="1558" spans="1:14" x14ac:dyDescent="0.35">
      <c r="A1558" t="s">
        <v>33</v>
      </c>
      <c r="B1558" t="s">
        <v>40</v>
      </c>
      <c r="D1558" t="s">
        <v>41</v>
      </c>
      <c r="H1558" s="14">
        <v>43957</v>
      </c>
      <c r="I1558">
        <v>19</v>
      </c>
      <c r="J1558" s="3">
        <v>3506853</v>
      </c>
      <c r="K1558">
        <v>1574</v>
      </c>
      <c r="L1558">
        <v>38</v>
      </c>
      <c r="M1558">
        <v>72</v>
      </c>
      <c r="N1558">
        <v>4</v>
      </c>
    </row>
    <row r="1559" spans="1:14" x14ac:dyDescent="0.35">
      <c r="A1559" t="s">
        <v>33</v>
      </c>
      <c r="B1559" t="s">
        <v>40</v>
      </c>
      <c r="D1559" t="s">
        <v>41</v>
      </c>
      <c r="H1559" s="14">
        <v>43958</v>
      </c>
      <c r="I1559">
        <v>19</v>
      </c>
      <c r="J1559" s="3">
        <v>3506853</v>
      </c>
      <c r="K1559">
        <v>1739</v>
      </c>
      <c r="L1559">
        <v>165</v>
      </c>
      <c r="M1559">
        <v>76</v>
      </c>
      <c r="N1559">
        <v>4</v>
      </c>
    </row>
    <row r="1560" spans="1:14" x14ac:dyDescent="0.35">
      <c r="A1560" t="s">
        <v>33</v>
      </c>
      <c r="B1560" t="s">
        <v>40</v>
      </c>
      <c r="D1560" t="s">
        <v>41</v>
      </c>
      <c r="H1560" s="14">
        <v>43959</v>
      </c>
      <c r="I1560">
        <v>19</v>
      </c>
      <c r="J1560" s="3">
        <v>3506853</v>
      </c>
      <c r="K1560">
        <v>1821</v>
      </c>
      <c r="L1560">
        <v>82</v>
      </c>
      <c r="M1560">
        <v>81</v>
      </c>
      <c r="N1560">
        <v>5</v>
      </c>
    </row>
    <row r="1561" spans="1:14" x14ac:dyDescent="0.35">
      <c r="A1561" t="s">
        <v>33</v>
      </c>
      <c r="B1561" t="s">
        <v>40</v>
      </c>
      <c r="D1561" t="s">
        <v>41</v>
      </c>
      <c r="H1561" s="14">
        <v>43960</v>
      </c>
      <c r="I1561">
        <v>19</v>
      </c>
      <c r="J1561" s="3">
        <v>3506853</v>
      </c>
      <c r="K1561">
        <v>1919</v>
      </c>
      <c r="L1561">
        <v>98</v>
      </c>
      <c r="M1561">
        <v>87</v>
      </c>
      <c r="N1561">
        <v>6</v>
      </c>
    </row>
    <row r="1562" spans="1:14" x14ac:dyDescent="0.35">
      <c r="A1562" t="s">
        <v>33</v>
      </c>
      <c r="B1562" t="s">
        <v>40</v>
      </c>
      <c r="D1562" t="s">
        <v>41</v>
      </c>
      <c r="H1562" s="14">
        <v>43961</v>
      </c>
      <c r="I1562">
        <v>20</v>
      </c>
      <c r="J1562" s="3">
        <v>3506853</v>
      </c>
      <c r="K1562">
        <v>1928</v>
      </c>
      <c r="L1562">
        <v>9</v>
      </c>
      <c r="M1562">
        <v>88</v>
      </c>
      <c r="N1562">
        <v>1</v>
      </c>
    </row>
    <row r="1563" spans="1:14" x14ac:dyDescent="0.35">
      <c r="A1563" t="s">
        <v>33</v>
      </c>
      <c r="B1563" t="s">
        <v>40</v>
      </c>
      <c r="D1563" t="s">
        <v>41</v>
      </c>
      <c r="H1563" s="14">
        <v>43962</v>
      </c>
      <c r="I1563">
        <v>20</v>
      </c>
      <c r="J1563" s="3">
        <v>3506853</v>
      </c>
      <c r="K1563">
        <v>1989</v>
      </c>
      <c r="L1563">
        <v>61</v>
      </c>
      <c r="M1563">
        <v>92</v>
      </c>
      <c r="N1563">
        <v>4</v>
      </c>
    </row>
    <row r="1564" spans="1:14" x14ac:dyDescent="0.35">
      <c r="A1564" t="s">
        <v>33</v>
      </c>
      <c r="B1564" t="s">
        <v>40</v>
      </c>
      <c r="D1564" t="s">
        <v>41</v>
      </c>
      <c r="H1564" s="14">
        <v>43963</v>
      </c>
      <c r="I1564">
        <v>20</v>
      </c>
      <c r="J1564" s="3">
        <v>3506853</v>
      </c>
      <c r="K1564">
        <v>2033</v>
      </c>
      <c r="L1564">
        <v>44</v>
      </c>
      <c r="M1564">
        <v>93</v>
      </c>
      <c r="N1564">
        <v>1</v>
      </c>
    </row>
    <row r="1565" spans="1:14" x14ac:dyDescent="0.35">
      <c r="A1565" t="s">
        <v>33</v>
      </c>
      <c r="B1565" t="s">
        <v>40</v>
      </c>
      <c r="D1565" t="s">
        <v>41</v>
      </c>
      <c r="H1565" s="14">
        <v>43964</v>
      </c>
      <c r="I1565">
        <v>20</v>
      </c>
      <c r="J1565" s="3">
        <v>3506853</v>
      </c>
      <c r="K1565">
        <v>2367</v>
      </c>
      <c r="L1565">
        <v>334</v>
      </c>
      <c r="M1565">
        <v>105</v>
      </c>
      <c r="N1565">
        <v>12</v>
      </c>
    </row>
    <row r="1566" spans="1:14" x14ac:dyDescent="0.35">
      <c r="A1566" t="s">
        <v>33</v>
      </c>
      <c r="B1566" t="s">
        <v>40</v>
      </c>
      <c r="D1566" t="s">
        <v>41</v>
      </c>
      <c r="H1566" s="14">
        <v>43965</v>
      </c>
      <c r="I1566">
        <v>20</v>
      </c>
      <c r="J1566" s="3">
        <v>3506853</v>
      </c>
      <c r="K1566">
        <v>2537</v>
      </c>
      <c r="L1566">
        <v>170</v>
      </c>
      <c r="M1566">
        <v>117</v>
      </c>
      <c r="N1566">
        <v>12</v>
      </c>
    </row>
    <row r="1567" spans="1:14" x14ac:dyDescent="0.35">
      <c r="A1567" t="s">
        <v>33</v>
      </c>
      <c r="B1567" t="s">
        <v>40</v>
      </c>
      <c r="D1567" t="s">
        <v>41</v>
      </c>
      <c r="H1567" s="14">
        <v>43966</v>
      </c>
      <c r="I1567">
        <v>20</v>
      </c>
      <c r="J1567" s="3">
        <v>3506853</v>
      </c>
      <c r="K1567">
        <v>2786</v>
      </c>
      <c r="L1567">
        <v>249</v>
      </c>
      <c r="M1567">
        <v>122</v>
      </c>
      <c r="N1567">
        <v>5</v>
      </c>
    </row>
    <row r="1568" spans="1:14" x14ac:dyDescent="0.35">
      <c r="A1568" t="s">
        <v>33</v>
      </c>
      <c r="B1568" t="s">
        <v>40</v>
      </c>
      <c r="D1568" t="s">
        <v>41</v>
      </c>
      <c r="H1568" s="14">
        <v>43967</v>
      </c>
      <c r="I1568">
        <v>20</v>
      </c>
      <c r="J1568" s="3">
        <v>3506853</v>
      </c>
      <c r="K1568">
        <v>3004</v>
      </c>
      <c r="L1568">
        <v>218</v>
      </c>
      <c r="M1568">
        <v>136</v>
      </c>
      <c r="N1568">
        <v>14</v>
      </c>
    </row>
    <row r="1569" spans="1:14" x14ac:dyDescent="0.35">
      <c r="A1569" t="s">
        <v>33</v>
      </c>
      <c r="B1569" t="s">
        <v>40</v>
      </c>
      <c r="D1569" t="s">
        <v>41</v>
      </c>
      <c r="H1569" s="14">
        <v>43968</v>
      </c>
      <c r="I1569">
        <v>21</v>
      </c>
      <c r="J1569" s="3">
        <v>3506853</v>
      </c>
      <c r="K1569">
        <v>3137</v>
      </c>
      <c r="L1569">
        <v>133</v>
      </c>
      <c r="M1569">
        <v>139</v>
      </c>
      <c r="N1569">
        <v>3</v>
      </c>
    </row>
    <row r="1570" spans="1:14" x14ac:dyDescent="0.35">
      <c r="A1570" t="s">
        <v>33</v>
      </c>
      <c r="B1570" t="s">
        <v>40</v>
      </c>
      <c r="D1570" t="s">
        <v>41</v>
      </c>
      <c r="H1570" s="14">
        <v>43969</v>
      </c>
      <c r="I1570">
        <v>21</v>
      </c>
      <c r="J1570" s="3">
        <v>3506853</v>
      </c>
      <c r="K1570">
        <v>3184</v>
      </c>
      <c r="L1570">
        <v>47</v>
      </c>
      <c r="M1570">
        <v>146</v>
      </c>
      <c r="N1570">
        <v>7</v>
      </c>
    </row>
    <row r="1571" spans="1:14" x14ac:dyDescent="0.35">
      <c r="A1571" t="s">
        <v>33</v>
      </c>
      <c r="B1571" t="s">
        <v>40</v>
      </c>
      <c r="D1571" t="s">
        <v>41</v>
      </c>
      <c r="H1571" s="14">
        <v>43970</v>
      </c>
      <c r="I1571">
        <v>21</v>
      </c>
      <c r="J1571" s="3">
        <v>3506853</v>
      </c>
      <c r="K1571">
        <v>3483</v>
      </c>
      <c r="L1571">
        <v>299</v>
      </c>
      <c r="M1571">
        <v>160</v>
      </c>
      <c r="N1571">
        <v>14</v>
      </c>
    </row>
    <row r="1572" spans="1:14" x14ac:dyDescent="0.35">
      <c r="A1572" t="s">
        <v>33</v>
      </c>
      <c r="B1572" t="s">
        <v>40</v>
      </c>
      <c r="D1572" t="s">
        <v>41</v>
      </c>
      <c r="H1572" s="14">
        <v>43971</v>
      </c>
      <c r="I1572">
        <v>21</v>
      </c>
      <c r="J1572" s="3">
        <v>3506853</v>
      </c>
      <c r="K1572">
        <v>3796</v>
      </c>
      <c r="L1572">
        <v>313</v>
      </c>
      <c r="M1572">
        <v>170</v>
      </c>
      <c r="N1572">
        <v>10</v>
      </c>
    </row>
    <row r="1573" spans="1:14" x14ac:dyDescent="0.35">
      <c r="A1573" t="s">
        <v>33</v>
      </c>
      <c r="B1573" t="s">
        <v>40</v>
      </c>
      <c r="D1573" t="s">
        <v>41</v>
      </c>
      <c r="H1573" s="14">
        <v>43972</v>
      </c>
      <c r="I1573">
        <v>21</v>
      </c>
      <c r="J1573" s="3">
        <v>3506853</v>
      </c>
      <c r="K1573">
        <v>4060</v>
      </c>
      <c r="L1573">
        <v>264</v>
      </c>
      <c r="M1573">
        <v>178</v>
      </c>
      <c r="N1573">
        <v>8</v>
      </c>
    </row>
    <row r="1574" spans="1:14" x14ac:dyDescent="0.35">
      <c r="A1574" t="s">
        <v>33</v>
      </c>
      <c r="B1574" t="s">
        <v>40</v>
      </c>
      <c r="D1574" t="s">
        <v>41</v>
      </c>
      <c r="H1574" s="14">
        <v>43973</v>
      </c>
      <c r="I1574">
        <v>21</v>
      </c>
      <c r="J1574" s="3">
        <v>3506853</v>
      </c>
      <c r="K1574">
        <v>4251</v>
      </c>
      <c r="L1574">
        <v>191</v>
      </c>
      <c r="M1574">
        <v>181</v>
      </c>
      <c r="N1574">
        <v>3</v>
      </c>
    </row>
    <row r="1575" spans="1:14" x14ac:dyDescent="0.35">
      <c r="A1575" t="s">
        <v>33</v>
      </c>
      <c r="B1575" t="s">
        <v>40</v>
      </c>
      <c r="D1575" t="s">
        <v>41</v>
      </c>
      <c r="H1575" s="14">
        <v>43974</v>
      </c>
      <c r="I1575">
        <v>21</v>
      </c>
      <c r="J1575" s="3">
        <v>3506853</v>
      </c>
      <c r="K1575">
        <v>4599</v>
      </c>
      <c r="L1575">
        <v>348</v>
      </c>
      <c r="M1575">
        <v>184</v>
      </c>
      <c r="N1575">
        <v>3</v>
      </c>
    </row>
    <row r="1576" spans="1:14" x14ac:dyDescent="0.35">
      <c r="A1576" t="s">
        <v>33</v>
      </c>
      <c r="B1576" t="s">
        <v>40</v>
      </c>
      <c r="D1576" t="s">
        <v>41</v>
      </c>
      <c r="H1576" s="14">
        <v>43975</v>
      </c>
      <c r="I1576">
        <v>22</v>
      </c>
      <c r="J1576" s="3">
        <v>3506853</v>
      </c>
      <c r="K1576">
        <v>4697</v>
      </c>
      <c r="L1576">
        <v>98</v>
      </c>
      <c r="M1576">
        <v>200</v>
      </c>
      <c r="N1576">
        <v>16</v>
      </c>
    </row>
    <row r="1577" spans="1:14" x14ac:dyDescent="0.35">
      <c r="A1577" t="s">
        <v>33</v>
      </c>
      <c r="B1577" t="s">
        <v>40</v>
      </c>
      <c r="D1577" t="s">
        <v>41</v>
      </c>
      <c r="H1577" s="14">
        <v>43976</v>
      </c>
      <c r="I1577">
        <v>22</v>
      </c>
      <c r="J1577" s="3">
        <v>3506853</v>
      </c>
      <c r="K1577">
        <v>4759</v>
      </c>
      <c r="L1577">
        <v>62</v>
      </c>
      <c r="M1577">
        <v>209</v>
      </c>
      <c r="N1577">
        <v>9</v>
      </c>
    </row>
    <row r="1578" spans="1:14" x14ac:dyDescent="0.35">
      <c r="A1578" t="s">
        <v>33</v>
      </c>
      <c r="B1578" t="s">
        <v>40</v>
      </c>
      <c r="D1578" t="s">
        <v>41</v>
      </c>
      <c r="H1578" s="14">
        <v>43977</v>
      </c>
      <c r="I1578">
        <v>22</v>
      </c>
      <c r="J1578" s="3">
        <v>3506853</v>
      </c>
      <c r="K1578">
        <v>5472</v>
      </c>
      <c r="L1578">
        <v>713</v>
      </c>
      <c r="M1578">
        <v>220</v>
      </c>
      <c r="N1578">
        <v>11</v>
      </c>
    </row>
    <row r="1579" spans="1:14" x14ac:dyDescent="0.35">
      <c r="A1579" t="s">
        <v>33</v>
      </c>
      <c r="B1579" t="s">
        <v>40</v>
      </c>
      <c r="D1579" t="s">
        <v>41</v>
      </c>
      <c r="H1579" s="14">
        <v>43978</v>
      </c>
      <c r="I1579">
        <v>22</v>
      </c>
      <c r="J1579" s="3">
        <v>3506853</v>
      </c>
      <c r="K1579">
        <v>5630</v>
      </c>
      <c r="L1579">
        <v>158</v>
      </c>
      <c r="M1579">
        <v>242</v>
      </c>
      <c r="N1579">
        <v>22</v>
      </c>
    </row>
    <row r="1580" spans="1:14" x14ac:dyDescent="0.35">
      <c r="A1580" t="s">
        <v>33</v>
      </c>
      <c r="B1580" t="s">
        <v>40</v>
      </c>
      <c r="D1580" t="s">
        <v>41</v>
      </c>
      <c r="H1580" s="14">
        <v>43979</v>
      </c>
      <c r="I1580">
        <v>22</v>
      </c>
      <c r="J1580" s="3">
        <v>3506853</v>
      </c>
      <c r="K1580">
        <v>5630</v>
      </c>
      <c r="L1580">
        <v>0</v>
      </c>
      <c r="M1580">
        <v>254</v>
      </c>
      <c r="N1580">
        <v>12</v>
      </c>
    </row>
    <row r="1581" spans="1:14" x14ac:dyDescent="0.35">
      <c r="A1581" t="s">
        <v>33</v>
      </c>
      <c r="B1581" t="s">
        <v>40</v>
      </c>
      <c r="D1581" t="s">
        <v>41</v>
      </c>
      <c r="H1581" s="14">
        <v>43980</v>
      </c>
      <c r="I1581">
        <v>22</v>
      </c>
      <c r="J1581" s="3">
        <v>3506853</v>
      </c>
      <c r="K1581">
        <v>6463</v>
      </c>
      <c r="L1581">
        <v>833</v>
      </c>
      <c r="M1581">
        <v>268</v>
      </c>
      <c r="N1581">
        <v>14</v>
      </c>
    </row>
    <row r="1582" spans="1:14" x14ac:dyDescent="0.35">
      <c r="A1582" t="s">
        <v>33</v>
      </c>
      <c r="B1582" t="s">
        <v>40</v>
      </c>
      <c r="D1582" t="s">
        <v>41</v>
      </c>
      <c r="H1582" s="14">
        <v>43981</v>
      </c>
      <c r="I1582">
        <v>22</v>
      </c>
      <c r="J1582" s="3">
        <v>3506853</v>
      </c>
      <c r="K1582">
        <v>7402</v>
      </c>
      <c r="L1582">
        <v>939</v>
      </c>
      <c r="M1582">
        <v>305</v>
      </c>
      <c r="N1582">
        <v>37</v>
      </c>
    </row>
    <row r="1583" spans="1:14" x14ac:dyDescent="0.35">
      <c r="A1583" t="s">
        <v>33</v>
      </c>
      <c r="B1583" t="s">
        <v>40</v>
      </c>
      <c r="D1583" t="s">
        <v>41</v>
      </c>
      <c r="H1583" s="14">
        <v>43982</v>
      </c>
      <c r="I1583">
        <v>23</v>
      </c>
      <c r="J1583" s="3">
        <v>3506853</v>
      </c>
      <c r="K1583">
        <v>7402</v>
      </c>
      <c r="L1583">
        <v>0</v>
      </c>
      <c r="M1583">
        <v>305</v>
      </c>
      <c r="N1583">
        <v>0</v>
      </c>
    </row>
    <row r="1584" spans="1:14" x14ac:dyDescent="0.35">
      <c r="A1584" t="s">
        <v>33</v>
      </c>
      <c r="B1584" t="s">
        <v>40</v>
      </c>
      <c r="D1584" t="s">
        <v>41</v>
      </c>
      <c r="H1584" s="14">
        <v>43983</v>
      </c>
      <c r="I1584">
        <v>23</v>
      </c>
      <c r="J1584" s="3">
        <v>3506853</v>
      </c>
      <c r="K1584">
        <v>7964</v>
      </c>
      <c r="L1584">
        <v>562</v>
      </c>
      <c r="M1584">
        <v>323</v>
      </c>
      <c r="N1584">
        <v>18</v>
      </c>
    </row>
    <row r="1585" spans="1:14" x14ac:dyDescent="0.35">
      <c r="A1585" t="s">
        <v>33</v>
      </c>
      <c r="B1585" t="s">
        <v>40</v>
      </c>
      <c r="D1585" t="s">
        <v>41</v>
      </c>
      <c r="H1585" s="14">
        <v>43984</v>
      </c>
      <c r="I1585">
        <v>23</v>
      </c>
      <c r="J1585" s="3">
        <v>3506853</v>
      </c>
      <c r="K1585">
        <v>8233</v>
      </c>
      <c r="L1585">
        <v>269</v>
      </c>
      <c r="M1585">
        <v>341</v>
      </c>
      <c r="N1585">
        <v>18</v>
      </c>
    </row>
    <row r="1586" spans="1:14" x14ac:dyDescent="0.35">
      <c r="A1586" t="s">
        <v>33</v>
      </c>
      <c r="B1586" t="s">
        <v>40</v>
      </c>
      <c r="D1586" t="s">
        <v>41</v>
      </c>
      <c r="H1586" s="14">
        <v>43985</v>
      </c>
      <c r="I1586">
        <v>23</v>
      </c>
      <c r="J1586" s="3">
        <v>3506853</v>
      </c>
      <c r="K1586">
        <v>9149</v>
      </c>
      <c r="L1586">
        <v>916</v>
      </c>
      <c r="M1586">
        <v>367</v>
      </c>
      <c r="N1586">
        <v>26</v>
      </c>
    </row>
    <row r="1587" spans="1:14" x14ac:dyDescent="0.35">
      <c r="A1587" t="s">
        <v>33</v>
      </c>
      <c r="B1587" t="s">
        <v>40</v>
      </c>
      <c r="D1587" t="s">
        <v>41</v>
      </c>
      <c r="H1587" s="14">
        <v>43986</v>
      </c>
      <c r="I1587">
        <v>23</v>
      </c>
      <c r="J1587" s="3">
        <v>3506853</v>
      </c>
      <c r="K1587">
        <v>9282</v>
      </c>
      <c r="L1587">
        <v>133</v>
      </c>
      <c r="M1587">
        <v>378</v>
      </c>
      <c r="N1587">
        <v>11</v>
      </c>
    </row>
    <row r="1588" spans="1:14" x14ac:dyDescent="0.35">
      <c r="A1588" t="s">
        <v>33</v>
      </c>
      <c r="B1588" t="s">
        <v>40</v>
      </c>
      <c r="D1588" t="s">
        <v>41</v>
      </c>
      <c r="H1588" s="14">
        <v>43987</v>
      </c>
      <c r="I1588">
        <v>23</v>
      </c>
      <c r="J1588" s="3">
        <v>3506853</v>
      </c>
      <c r="K1588">
        <v>9440</v>
      </c>
      <c r="L1588">
        <v>158</v>
      </c>
      <c r="M1588">
        <v>387</v>
      </c>
      <c r="N1588">
        <v>9</v>
      </c>
    </row>
    <row r="1589" spans="1:14" x14ac:dyDescent="0.35">
      <c r="A1589" t="s">
        <v>33</v>
      </c>
      <c r="B1589" t="s">
        <v>40</v>
      </c>
      <c r="D1589" t="s">
        <v>41</v>
      </c>
      <c r="H1589" s="14">
        <v>43988</v>
      </c>
      <c r="I1589">
        <v>23</v>
      </c>
      <c r="J1589" s="3">
        <v>3506853</v>
      </c>
      <c r="K1589">
        <v>9449</v>
      </c>
      <c r="L1589">
        <v>9</v>
      </c>
      <c r="M1589">
        <v>410</v>
      </c>
      <c r="N1589">
        <v>23</v>
      </c>
    </row>
    <row r="1590" spans="1:14" x14ac:dyDescent="0.35">
      <c r="A1590" t="s">
        <v>33</v>
      </c>
      <c r="B1590" t="s">
        <v>40</v>
      </c>
      <c r="D1590" t="s">
        <v>41</v>
      </c>
      <c r="H1590" s="14">
        <v>43989</v>
      </c>
      <c r="I1590">
        <v>24</v>
      </c>
      <c r="J1590" s="3">
        <v>3506853</v>
      </c>
      <c r="K1590">
        <v>9452</v>
      </c>
      <c r="L1590">
        <v>3</v>
      </c>
      <c r="M1590">
        <v>424</v>
      </c>
      <c r="N1590">
        <v>14</v>
      </c>
    </row>
    <row r="1591" spans="1:14" x14ac:dyDescent="0.35">
      <c r="A1591" t="s">
        <v>33</v>
      </c>
      <c r="B1591" t="s">
        <v>40</v>
      </c>
      <c r="D1591" t="s">
        <v>41</v>
      </c>
      <c r="H1591" s="14">
        <v>43990</v>
      </c>
      <c r="I1591">
        <v>24</v>
      </c>
      <c r="J1591" s="3">
        <v>3506853</v>
      </c>
      <c r="K1591">
        <v>10888</v>
      </c>
      <c r="L1591">
        <v>1436</v>
      </c>
      <c r="M1591">
        <v>431</v>
      </c>
      <c r="N1591">
        <v>7</v>
      </c>
    </row>
    <row r="1592" spans="1:14" x14ac:dyDescent="0.35">
      <c r="A1592" t="s">
        <v>33</v>
      </c>
      <c r="B1592" t="s">
        <v>40</v>
      </c>
      <c r="D1592" t="s">
        <v>41</v>
      </c>
      <c r="H1592" s="14">
        <v>43991</v>
      </c>
      <c r="I1592">
        <v>24</v>
      </c>
      <c r="J1592" s="3">
        <v>3506853</v>
      </c>
      <c r="K1592">
        <v>11027</v>
      </c>
      <c r="L1592">
        <v>139</v>
      </c>
      <c r="M1592">
        <v>459</v>
      </c>
      <c r="N1592">
        <v>28</v>
      </c>
    </row>
    <row r="1593" spans="1:14" x14ac:dyDescent="0.35">
      <c r="A1593" t="s">
        <v>33</v>
      </c>
      <c r="B1593" t="s">
        <v>40</v>
      </c>
      <c r="D1593" t="s">
        <v>41</v>
      </c>
      <c r="H1593" s="14">
        <v>43992</v>
      </c>
      <c r="I1593">
        <v>24</v>
      </c>
      <c r="J1593" s="3">
        <v>3506853</v>
      </c>
      <c r="K1593">
        <v>11568</v>
      </c>
      <c r="L1593">
        <v>541</v>
      </c>
      <c r="M1593">
        <v>487</v>
      </c>
      <c r="N1593">
        <v>28</v>
      </c>
    </row>
    <row r="1594" spans="1:14" x14ac:dyDescent="0.35">
      <c r="A1594" t="s">
        <v>33</v>
      </c>
      <c r="B1594" t="s">
        <v>40</v>
      </c>
      <c r="D1594" t="s">
        <v>41</v>
      </c>
      <c r="H1594" s="14">
        <v>43993</v>
      </c>
      <c r="I1594">
        <v>24</v>
      </c>
      <c r="J1594" s="3">
        <v>3506853</v>
      </c>
      <c r="K1594">
        <v>13234</v>
      </c>
      <c r="L1594">
        <v>1666</v>
      </c>
      <c r="M1594">
        <v>496</v>
      </c>
      <c r="N1594">
        <v>9</v>
      </c>
    </row>
    <row r="1595" spans="1:14" x14ac:dyDescent="0.35">
      <c r="A1595" t="s">
        <v>33</v>
      </c>
      <c r="B1595" t="s">
        <v>40</v>
      </c>
      <c r="D1595" t="s">
        <v>41</v>
      </c>
      <c r="H1595" s="14">
        <v>43994</v>
      </c>
      <c r="I1595">
        <v>24</v>
      </c>
      <c r="J1595" s="3">
        <v>3506853</v>
      </c>
      <c r="K1595">
        <v>13501</v>
      </c>
      <c r="L1595">
        <v>267</v>
      </c>
      <c r="M1595">
        <v>514</v>
      </c>
      <c r="N1595">
        <v>18</v>
      </c>
    </row>
    <row r="1596" spans="1:14" x14ac:dyDescent="0.35">
      <c r="A1596" t="s">
        <v>33</v>
      </c>
      <c r="B1596" t="s">
        <v>40</v>
      </c>
      <c r="D1596" t="s">
        <v>41</v>
      </c>
      <c r="H1596" s="14">
        <v>43995</v>
      </c>
      <c r="I1596">
        <v>24</v>
      </c>
      <c r="J1596" s="3">
        <v>3506853</v>
      </c>
      <c r="K1596">
        <v>13789</v>
      </c>
      <c r="L1596">
        <v>288</v>
      </c>
      <c r="M1596">
        <v>533</v>
      </c>
      <c r="N1596">
        <v>19</v>
      </c>
    </row>
    <row r="1597" spans="1:14" x14ac:dyDescent="0.35">
      <c r="A1597" t="s">
        <v>33</v>
      </c>
      <c r="B1597" t="s">
        <v>40</v>
      </c>
      <c r="D1597" t="s">
        <v>41</v>
      </c>
      <c r="H1597" s="14">
        <v>43996</v>
      </c>
      <c r="I1597">
        <v>25</v>
      </c>
      <c r="J1597" s="3">
        <v>3506853</v>
      </c>
      <c r="K1597">
        <v>14171</v>
      </c>
      <c r="L1597">
        <v>382</v>
      </c>
      <c r="M1597">
        <v>534</v>
      </c>
      <c r="N1597">
        <v>1</v>
      </c>
    </row>
    <row r="1598" spans="1:14" x14ac:dyDescent="0.35">
      <c r="A1598" t="s">
        <v>33</v>
      </c>
      <c r="B1598" t="s">
        <v>40</v>
      </c>
      <c r="D1598" t="s">
        <v>41</v>
      </c>
      <c r="H1598" s="14">
        <v>43997</v>
      </c>
      <c r="I1598">
        <v>25</v>
      </c>
      <c r="J1598" s="3">
        <v>3506853</v>
      </c>
      <c r="K1598">
        <v>14214</v>
      </c>
      <c r="L1598">
        <v>43</v>
      </c>
      <c r="M1598">
        <v>553</v>
      </c>
      <c r="N1598">
        <v>19</v>
      </c>
    </row>
    <row r="1599" spans="1:14" x14ac:dyDescent="0.35">
      <c r="A1599" t="s">
        <v>33</v>
      </c>
      <c r="B1599" t="s">
        <v>40</v>
      </c>
      <c r="D1599" t="s">
        <v>41</v>
      </c>
      <c r="H1599" s="14">
        <v>43998</v>
      </c>
      <c r="I1599">
        <v>25</v>
      </c>
      <c r="J1599" s="3">
        <v>3506853</v>
      </c>
      <c r="K1599">
        <v>15212</v>
      </c>
      <c r="L1599">
        <v>998</v>
      </c>
      <c r="M1599">
        <v>585</v>
      </c>
      <c r="N1599">
        <v>32</v>
      </c>
    </row>
    <row r="1600" spans="1:14" x14ac:dyDescent="0.35">
      <c r="A1600" t="s">
        <v>33</v>
      </c>
      <c r="B1600" t="s">
        <v>40</v>
      </c>
      <c r="D1600" t="s">
        <v>41</v>
      </c>
      <c r="H1600" s="14">
        <v>43999</v>
      </c>
      <c r="I1600">
        <v>25</v>
      </c>
      <c r="J1600" s="3">
        <v>3506853</v>
      </c>
      <c r="K1600">
        <v>15212</v>
      </c>
      <c r="L1600">
        <v>0</v>
      </c>
      <c r="M1600">
        <v>585</v>
      </c>
      <c r="N1600">
        <v>0</v>
      </c>
    </row>
    <row r="1601" spans="1:14" x14ac:dyDescent="0.35">
      <c r="A1601" t="s">
        <v>33</v>
      </c>
      <c r="B1601" t="s">
        <v>40</v>
      </c>
      <c r="D1601" t="s">
        <v>41</v>
      </c>
      <c r="H1601" s="14">
        <v>44000</v>
      </c>
      <c r="I1601">
        <v>25</v>
      </c>
      <c r="J1601" s="3">
        <v>3506853</v>
      </c>
      <c r="K1601">
        <v>15889</v>
      </c>
      <c r="L1601">
        <v>677</v>
      </c>
      <c r="M1601">
        <v>655</v>
      </c>
      <c r="N1601">
        <v>70</v>
      </c>
    </row>
    <row r="1602" spans="1:14" x14ac:dyDescent="0.35">
      <c r="A1602" t="s">
        <v>33</v>
      </c>
      <c r="B1602" t="s">
        <v>40</v>
      </c>
      <c r="D1602" t="s">
        <v>41</v>
      </c>
      <c r="H1602" s="14">
        <v>44001</v>
      </c>
      <c r="I1602">
        <v>25</v>
      </c>
      <c r="J1602" s="3">
        <v>3506853</v>
      </c>
      <c r="K1602">
        <v>16039</v>
      </c>
      <c r="L1602">
        <v>150</v>
      </c>
      <c r="M1602">
        <v>693</v>
      </c>
      <c r="N1602">
        <v>38</v>
      </c>
    </row>
    <row r="1603" spans="1:14" x14ac:dyDescent="0.35">
      <c r="A1603" t="s">
        <v>33</v>
      </c>
      <c r="B1603" t="s">
        <v>40</v>
      </c>
      <c r="D1603" t="s">
        <v>41</v>
      </c>
      <c r="H1603" s="14">
        <v>44002</v>
      </c>
      <c r="I1603">
        <v>25</v>
      </c>
      <c r="J1603" s="3">
        <v>3506853</v>
      </c>
      <c r="K1603">
        <v>19206</v>
      </c>
      <c r="L1603">
        <v>3167</v>
      </c>
      <c r="M1603">
        <v>697</v>
      </c>
      <c r="N1603">
        <v>4</v>
      </c>
    </row>
    <row r="1604" spans="1:14" x14ac:dyDescent="0.35">
      <c r="A1604" t="s">
        <v>33</v>
      </c>
      <c r="B1604" t="s">
        <v>40</v>
      </c>
      <c r="D1604" t="s">
        <v>41</v>
      </c>
      <c r="H1604" s="14">
        <v>44003</v>
      </c>
      <c r="I1604">
        <v>26</v>
      </c>
      <c r="J1604" s="3">
        <v>3506853</v>
      </c>
      <c r="K1604">
        <v>19290</v>
      </c>
      <c r="L1604">
        <v>84</v>
      </c>
      <c r="M1604">
        <v>697</v>
      </c>
      <c r="N1604">
        <v>0</v>
      </c>
    </row>
    <row r="1605" spans="1:14" x14ac:dyDescent="0.35">
      <c r="A1605" t="s">
        <v>33</v>
      </c>
      <c r="B1605" t="s">
        <v>40</v>
      </c>
      <c r="D1605" t="s">
        <v>41</v>
      </c>
      <c r="H1605" s="14">
        <v>44004</v>
      </c>
      <c r="I1605">
        <v>26</v>
      </c>
      <c r="J1605" s="3">
        <v>3506853</v>
      </c>
      <c r="K1605">
        <v>19957</v>
      </c>
      <c r="L1605">
        <v>667</v>
      </c>
      <c r="M1605">
        <v>730</v>
      </c>
      <c r="N1605">
        <v>33</v>
      </c>
    </row>
    <row r="1606" spans="1:14" x14ac:dyDescent="0.35">
      <c r="A1606" t="s">
        <v>33</v>
      </c>
      <c r="B1606" t="s">
        <v>40</v>
      </c>
      <c r="D1606" t="s">
        <v>41</v>
      </c>
      <c r="H1606" s="14">
        <v>44005</v>
      </c>
      <c r="I1606">
        <v>26</v>
      </c>
      <c r="J1606" s="3">
        <v>3506853</v>
      </c>
      <c r="K1606">
        <v>20075</v>
      </c>
      <c r="L1606">
        <v>118</v>
      </c>
      <c r="M1606">
        <v>750</v>
      </c>
      <c r="N1606">
        <v>20</v>
      </c>
    </row>
    <row r="1607" spans="1:14" x14ac:dyDescent="0.35">
      <c r="A1607" t="s">
        <v>33</v>
      </c>
      <c r="B1607" t="s">
        <v>40</v>
      </c>
      <c r="D1607" t="s">
        <v>41</v>
      </c>
      <c r="H1607" s="14">
        <v>44006</v>
      </c>
      <c r="I1607">
        <v>26</v>
      </c>
      <c r="J1607" s="3">
        <v>3506853</v>
      </c>
      <c r="K1607">
        <v>21774</v>
      </c>
      <c r="L1607">
        <v>1699</v>
      </c>
      <c r="M1607">
        <v>807</v>
      </c>
      <c r="N1607">
        <v>57</v>
      </c>
    </row>
    <row r="1608" spans="1:14" x14ac:dyDescent="0.35">
      <c r="A1608" t="s">
        <v>33</v>
      </c>
      <c r="B1608" t="s">
        <v>40</v>
      </c>
      <c r="D1608" t="s">
        <v>41</v>
      </c>
      <c r="H1608" s="14">
        <v>44007</v>
      </c>
      <c r="I1608">
        <v>26</v>
      </c>
      <c r="J1608" s="3">
        <v>3506853</v>
      </c>
      <c r="K1608">
        <v>22665</v>
      </c>
      <c r="L1608">
        <v>891</v>
      </c>
      <c r="M1608">
        <v>858</v>
      </c>
      <c r="N1608">
        <v>51</v>
      </c>
    </row>
    <row r="1609" spans="1:14" x14ac:dyDescent="0.35">
      <c r="A1609" t="s">
        <v>33</v>
      </c>
      <c r="B1609" t="s">
        <v>40</v>
      </c>
      <c r="D1609" t="s">
        <v>41</v>
      </c>
      <c r="H1609" s="14">
        <v>44008</v>
      </c>
      <c r="I1609">
        <v>26</v>
      </c>
      <c r="J1609" s="3">
        <v>3506853</v>
      </c>
      <c r="K1609">
        <v>23731</v>
      </c>
      <c r="L1609">
        <v>1066</v>
      </c>
      <c r="M1609">
        <v>889</v>
      </c>
      <c r="N1609">
        <v>31</v>
      </c>
    </row>
    <row r="1610" spans="1:14" x14ac:dyDescent="0.35">
      <c r="A1610" t="s">
        <v>33</v>
      </c>
      <c r="B1610" t="s">
        <v>40</v>
      </c>
      <c r="D1610" t="s">
        <v>41</v>
      </c>
      <c r="H1610" s="14">
        <v>44009</v>
      </c>
      <c r="I1610">
        <v>26</v>
      </c>
      <c r="J1610" s="3">
        <v>3506853</v>
      </c>
      <c r="K1610">
        <v>24253</v>
      </c>
      <c r="L1610">
        <v>522</v>
      </c>
      <c r="M1610">
        <v>909</v>
      </c>
      <c r="N1610">
        <v>20</v>
      </c>
    </row>
    <row r="1611" spans="1:14" x14ac:dyDescent="0.35">
      <c r="A1611" t="s">
        <v>33</v>
      </c>
      <c r="B1611" t="s">
        <v>40</v>
      </c>
      <c r="D1611" t="s">
        <v>41</v>
      </c>
      <c r="H1611" s="14">
        <v>44010</v>
      </c>
      <c r="I1611">
        <v>27</v>
      </c>
      <c r="J1611" s="3">
        <v>3506853</v>
      </c>
      <c r="K1611">
        <v>24456</v>
      </c>
      <c r="L1611">
        <v>203</v>
      </c>
      <c r="M1611">
        <v>937</v>
      </c>
      <c r="N1611">
        <v>28</v>
      </c>
    </row>
    <row r="1612" spans="1:14" x14ac:dyDescent="0.35">
      <c r="A1612" t="s">
        <v>33</v>
      </c>
      <c r="B1612" t="s">
        <v>40</v>
      </c>
      <c r="D1612" t="s">
        <v>41</v>
      </c>
      <c r="H1612" s="14">
        <v>44011</v>
      </c>
      <c r="I1612">
        <v>27</v>
      </c>
      <c r="J1612" s="3">
        <v>3506853</v>
      </c>
      <c r="K1612">
        <v>29721</v>
      </c>
      <c r="L1612">
        <v>5265</v>
      </c>
      <c r="M1612">
        <v>994</v>
      </c>
      <c r="N1612">
        <v>57</v>
      </c>
    </row>
    <row r="1613" spans="1:14" x14ac:dyDescent="0.35">
      <c r="A1613" t="s">
        <v>33</v>
      </c>
      <c r="B1613" t="s">
        <v>40</v>
      </c>
      <c r="D1613" t="s">
        <v>41</v>
      </c>
      <c r="H1613" s="14">
        <v>44012</v>
      </c>
      <c r="I1613">
        <v>27</v>
      </c>
      <c r="J1613" s="3">
        <v>3506853</v>
      </c>
      <c r="K1613">
        <v>30287</v>
      </c>
      <c r="L1613">
        <v>566</v>
      </c>
      <c r="M1613">
        <v>1034</v>
      </c>
      <c r="N1613">
        <v>40</v>
      </c>
    </row>
    <row r="1614" spans="1:14" x14ac:dyDescent="0.35">
      <c r="A1614" t="s">
        <v>33</v>
      </c>
      <c r="B1614" t="s">
        <v>40</v>
      </c>
      <c r="D1614" t="s">
        <v>41</v>
      </c>
      <c r="H1614" s="14">
        <v>44013</v>
      </c>
      <c r="I1614">
        <v>27</v>
      </c>
      <c r="J1614" s="3">
        <v>3506853</v>
      </c>
      <c r="K1614">
        <v>31899</v>
      </c>
      <c r="L1614">
        <v>1612</v>
      </c>
      <c r="M1614">
        <v>1067</v>
      </c>
      <c r="N1614">
        <v>33</v>
      </c>
    </row>
    <row r="1615" spans="1:14" x14ac:dyDescent="0.35">
      <c r="A1615" t="s">
        <v>33</v>
      </c>
      <c r="B1615" t="s">
        <v>40</v>
      </c>
      <c r="D1615" t="s">
        <v>41</v>
      </c>
      <c r="H1615" s="14">
        <v>44014</v>
      </c>
      <c r="I1615">
        <v>27</v>
      </c>
      <c r="J1615" s="3">
        <v>3506853</v>
      </c>
      <c r="K1615">
        <v>32897</v>
      </c>
      <c r="L1615">
        <v>998</v>
      </c>
      <c r="M1615">
        <v>1103</v>
      </c>
      <c r="N1615">
        <v>36</v>
      </c>
    </row>
    <row r="1616" spans="1:14" x14ac:dyDescent="0.35">
      <c r="A1616" t="s">
        <v>33</v>
      </c>
      <c r="B1616" t="s">
        <v>40</v>
      </c>
      <c r="D1616" t="s">
        <v>41</v>
      </c>
      <c r="H1616" s="14">
        <v>44015</v>
      </c>
      <c r="I1616">
        <v>27</v>
      </c>
      <c r="J1616" s="3">
        <v>3506853</v>
      </c>
      <c r="K1616">
        <v>33421</v>
      </c>
      <c r="L1616">
        <v>524</v>
      </c>
      <c r="M1616">
        <v>1171</v>
      </c>
      <c r="N1616">
        <v>68</v>
      </c>
    </row>
    <row r="1617" spans="1:14" x14ac:dyDescent="0.35">
      <c r="A1617" t="s">
        <v>33</v>
      </c>
      <c r="B1617" t="s">
        <v>40</v>
      </c>
      <c r="D1617" t="s">
        <v>41</v>
      </c>
      <c r="H1617" s="14">
        <v>44016</v>
      </c>
      <c r="I1617">
        <v>27</v>
      </c>
      <c r="J1617" s="3">
        <v>3506853</v>
      </c>
      <c r="K1617">
        <v>34257</v>
      </c>
      <c r="L1617">
        <v>836</v>
      </c>
      <c r="M1617">
        <v>1200</v>
      </c>
      <c r="N1617">
        <v>29</v>
      </c>
    </row>
    <row r="1618" spans="1:14" x14ac:dyDescent="0.35">
      <c r="A1618" t="s">
        <v>33</v>
      </c>
      <c r="B1618" t="s">
        <v>40</v>
      </c>
      <c r="D1618" t="s">
        <v>41</v>
      </c>
      <c r="H1618" s="14">
        <v>44017</v>
      </c>
      <c r="I1618">
        <v>28</v>
      </c>
      <c r="J1618" s="3">
        <v>3506853</v>
      </c>
      <c r="K1618">
        <v>34645</v>
      </c>
      <c r="L1618">
        <v>388</v>
      </c>
      <c r="M1618">
        <v>1213</v>
      </c>
      <c r="N1618">
        <v>13</v>
      </c>
    </row>
    <row r="1619" spans="1:14" x14ac:dyDescent="0.35">
      <c r="A1619" t="s">
        <v>33</v>
      </c>
      <c r="B1619" t="s">
        <v>40</v>
      </c>
      <c r="D1619" t="s">
        <v>41</v>
      </c>
      <c r="H1619" s="14">
        <v>44018</v>
      </c>
      <c r="I1619">
        <v>28</v>
      </c>
      <c r="J1619" s="3">
        <v>3506853</v>
      </c>
      <c r="K1619">
        <v>34984</v>
      </c>
      <c r="L1619">
        <v>339</v>
      </c>
      <c r="M1619">
        <v>1248</v>
      </c>
      <c r="N1619">
        <v>35</v>
      </c>
    </row>
    <row r="1620" spans="1:14" x14ac:dyDescent="0.35">
      <c r="A1620" t="s">
        <v>33</v>
      </c>
      <c r="B1620" t="s">
        <v>40</v>
      </c>
      <c r="D1620" t="s">
        <v>41</v>
      </c>
      <c r="H1620" s="14">
        <v>44019</v>
      </c>
      <c r="I1620">
        <v>28</v>
      </c>
      <c r="J1620" s="3">
        <v>3506853</v>
      </c>
      <c r="K1620">
        <v>35820</v>
      </c>
      <c r="L1620">
        <v>836</v>
      </c>
      <c r="M1620">
        <v>1291</v>
      </c>
      <c r="N1620">
        <v>43</v>
      </c>
    </row>
    <row r="1621" spans="1:14" x14ac:dyDescent="0.35">
      <c r="A1621" t="s">
        <v>33</v>
      </c>
      <c r="B1621" t="s">
        <v>40</v>
      </c>
      <c r="D1621" t="s">
        <v>41</v>
      </c>
      <c r="H1621" s="14">
        <v>44020</v>
      </c>
      <c r="I1621">
        <v>28</v>
      </c>
      <c r="J1621" s="3">
        <v>3506853</v>
      </c>
      <c r="K1621">
        <v>36511</v>
      </c>
      <c r="L1621">
        <v>691</v>
      </c>
      <c r="M1621">
        <v>1326</v>
      </c>
      <c r="N1621">
        <v>35</v>
      </c>
    </row>
    <row r="1622" spans="1:14" x14ac:dyDescent="0.35">
      <c r="A1622" t="s">
        <v>33</v>
      </c>
      <c r="B1622" t="s">
        <v>42</v>
      </c>
      <c r="D1622" t="s">
        <v>43</v>
      </c>
      <c r="H1622" s="14">
        <v>43886</v>
      </c>
      <c r="I1622">
        <v>9</v>
      </c>
      <c r="J1622" s="3">
        <v>4018127</v>
      </c>
      <c r="K1622">
        <v>0</v>
      </c>
      <c r="L1622">
        <v>0</v>
      </c>
      <c r="M1622">
        <v>0</v>
      </c>
      <c r="N1622">
        <v>0</v>
      </c>
    </row>
    <row r="1623" spans="1:14" x14ac:dyDescent="0.35">
      <c r="A1623" t="s">
        <v>33</v>
      </c>
      <c r="B1623" t="s">
        <v>42</v>
      </c>
      <c r="D1623" t="s">
        <v>43</v>
      </c>
      <c r="H1623" s="14">
        <v>43887</v>
      </c>
      <c r="I1623">
        <v>9</v>
      </c>
      <c r="J1623" s="3">
        <v>4018127</v>
      </c>
      <c r="K1623">
        <v>0</v>
      </c>
      <c r="L1623">
        <v>0</v>
      </c>
      <c r="M1623">
        <v>0</v>
      </c>
      <c r="N1623">
        <v>0</v>
      </c>
    </row>
    <row r="1624" spans="1:14" x14ac:dyDescent="0.35">
      <c r="A1624" t="s">
        <v>33</v>
      </c>
      <c r="B1624" t="s">
        <v>42</v>
      </c>
      <c r="D1624" t="s">
        <v>43</v>
      </c>
      <c r="H1624" s="14">
        <v>43888</v>
      </c>
      <c r="I1624">
        <v>9</v>
      </c>
      <c r="J1624" s="3">
        <v>4018127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 t="s">
        <v>33</v>
      </c>
      <c r="B1625" t="s">
        <v>42</v>
      </c>
      <c r="D1625" t="s">
        <v>43</v>
      </c>
      <c r="H1625" s="14">
        <v>43889</v>
      </c>
      <c r="I1625">
        <v>9</v>
      </c>
      <c r="J1625" s="3">
        <v>4018127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 t="s">
        <v>33</v>
      </c>
      <c r="B1626" t="s">
        <v>42</v>
      </c>
      <c r="D1626" t="s">
        <v>43</v>
      </c>
      <c r="H1626" s="14">
        <v>43890</v>
      </c>
      <c r="I1626">
        <v>9</v>
      </c>
      <c r="J1626" s="3">
        <v>4018127</v>
      </c>
      <c r="K1626">
        <v>0</v>
      </c>
      <c r="L1626">
        <v>0</v>
      </c>
      <c r="M1626">
        <v>0</v>
      </c>
      <c r="N1626">
        <v>0</v>
      </c>
    </row>
    <row r="1627" spans="1:14" x14ac:dyDescent="0.35">
      <c r="A1627" t="s">
        <v>33</v>
      </c>
      <c r="B1627" t="s">
        <v>42</v>
      </c>
      <c r="D1627" t="s">
        <v>43</v>
      </c>
      <c r="H1627" s="14">
        <v>43891</v>
      </c>
      <c r="I1627">
        <v>10</v>
      </c>
      <c r="J1627" s="3">
        <v>4018127</v>
      </c>
      <c r="K1627">
        <v>0</v>
      </c>
      <c r="L1627">
        <v>0</v>
      </c>
      <c r="M1627">
        <v>0</v>
      </c>
      <c r="N1627">
        <v>0</v>
      </c>
    </row>
    <row r="1628" spans="1:14" x14ac:dyDescent="0.35">
      <c r="A1628" t="s">
        <v>33</v>
      </c>
      <c r="B1628" t="s">
        <v>42</v>
      </c>
      <c r="D1628" t="s">
        <v>43</v>
      </c>
      <c r="H1628" s="14">
        <v>43892</v>
      </c>
      <c r="I1628">
        <v>10</v>
      </c>
      <c r="J1628" s="3">
        <v>4018127</v>
      </c>
      <c r="K1628">
        <v>0</v>
      </c>
      <c r="L1628">
        <v>0</v>
      </c>
      <c r="M1628">
        <v>0</v>
      </c>
      <c r="N1628">
        <v>0</v>
      </c>
    </row>
    <row r="1629" spans="1:14" x14ac:dyDescent="0.35">
      <c r="A1629" t="s">
        <v>33</v>
      </c>
      <c r="B1629" t="s">
        <v>42</v>
      </c>
      <c r="D1629" t="s">
        <v>43</v>
      </c>
      <c r="H1629" s="14">
        <v>43893</v>
      </c>
      <c r="I1629">
        <v>10</v>
      </c>
      <c r="J1629" s="3">
        <v>4018127</v>
      </c>
      <c r="K1629">
        <v>0</v>
      </c>
      <c r="L1629">
        <v>0</v>
      </c>
      <c r="M1629">
        <v>0</v>
      </c>
      <c r="N1629">
        <v>0</v>
      </c>
    </row>
    <row r="1630" spans="1:14" x14ac:dyDescent="0.35">
      <c r="A1630" t="s">
        <v>33</v>
      </c>
      <c r="B1630" t="s">
        <v>42</v>
      </c>
      <c r="D1630" t="s">
        <v>43</v>
      </c>
      <c r="H1630" s="14">
        <v>43894</v>
      </c>
      <c r="I1630">
        <v>10</v>
      </c>
      <c r="J1630" s="3">
        <v>4018127</v>
      </c>
      <c r="K1630">
        <v>0</v>
      </c>
      <c r="L1630">
        <v>0</v>
      </c>
      <c r="M1630">
        <v>0</v>
      </c>
      <c r="N1630">
        <v>0</v>
      </c>
    </row>
    <row r="1631" spans="1:14" x14ac:dyDescent="0.35">
      <c r="A1631" t="s">
        <v>33</v>
      </c>
      <c r="B1631" t="s">
        <v>42</v>
      </c>
      <c r="D1631" t="s">
        <v>43</v>
      </c>
      <c r="H1631" s="14">
        <v>43895</v>
      </c>
      <c r="I1631">
        <v>10</v>
      </c>
      <c r="J1631" s="3">
        <v>4018127</v>
      </c>
      <c r="K1631">
        <v>0</v>
      </c>
      <c r="L1631">
        <v>0</v>
      </c>
      <c r="M1631">
        <v>0</v>
      </c>
      <c r="N1631">
        <v>0</v>
      </c>
    </row>
    <row r="1632" spans="1:14" x14ac:dyDescent="0.35">
      <c r="A1632" t="s">
        <v>33</v>
      </c>
      <c r="B1632" t="s">
        <v>42</v>
      </c>
      <c r="D1632" t="s">
        <v>43</v>
      </c>
      <c r="H1632" s="14">
        <v>43896</v>
      </c>
      <c r="I1632">
        <v>10</v>
      </c>
      <c r="J1632" s="3">
        <v>4018127</v>
      </c>
      <c r="K1632">
        <v>0</v>
      </c>
      <c r="L1632">
        <v>0</v>
      </c>
      <c r="M1632">
        <v>0</v>
      </c>
      <c r="N1632">
        <v>0</v>
      </c>
    </row>
    <row r="1633" spans="1:14" x14ac:dyDescent="0.35">
      <c r="A1633" t="s">
        <v>33</v>
      </c>
      <c r="B1633" t="s">
        <v>42</v>
      </c>
      <c r="D1633" t="s">
        <v>43</v>
      </c>
      <c r="H1633" s="14">
        <v>43897</v>
      </c>
      <c r="I1633">
        <v>10</v>
      </c>
      <c r="J1633" s="3">
        <v>4018127</v>
      </c>
      <c r="K1633">
        <v>0</v>
      </c>
      <c r="L1633">
        <v>0</v>
      </c>
      <c r="M1633">
        <v>0</v>
      </c>
      <c r="N1633">
        <v>0</v>
      </c>
    </row>
    <row r="1634" spans="1:14" x14ac:dyDescent="0.35">
      <c r="A1634" t="s">
        <v>33</v>
      </c>
      <c r="B1634" t="s">
        <v>42</v>
      </c>
      <c r="D1634" t="s">
        <v>43</v>
      </c>
      <c r="H1634" s="14">
        <v>43898</v>
      </c>
      <c r="I1634">
        <v>11</v>
      </c>
      <c r="J1634" s="3">
        <v>4018127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 t="s">
        <v>33</v>
      </c>
      <c r="B1635" t="s">
        <v>42</v>
      </c>
      <c r="D1635" t="s">
        <v>43</v>
      </c>
      <c r="H1635" s="14">
        <v>43899</v>
      </c>
      <c r="I1635">
        <v>11</v>
      </c>
      <c r="J1635" s="3">
        <v>4018127</v>
      </c>
      <c r="K1635">
        <v>0</v>
      </c>
      <c r="L1635">
        <v>0</v>
      </c>
      <c r="M1635">
        <v>0</v>
      </c>
      <c r="N1635">
        <v>0</v>
      </c>
    </row>
    <row r="1636" spans="1:14" x14ac:dyDescent="0.35">
      <c r="A1636" t="s">
        <v>33</v>
      </c>
      <c r="B1636" t="s">
        <v>42</v>
      </c>
      <c r="D1636" t="s">
        <v>43</v>
      </c>
      <c r="H1636" s="14">
        <v>43900</v>
      </c>
      <c r="I1636">
        <v>11</v>
      </c>
      <c r="J1636" s="3">
        <v>4018127</v>
      </c>
      <c r="K1636">
        <v>0</v>
      </c>
      <c r="L1636">
        <v>0</v>
      </c>
      <c r="M1636">
        <v>0</v>
      </c>
      <c r="N1636">
        <v>0</v>
      </c>
    </row>
    <row r="1637" spans="1:14" x14ac:dyDescent="0.35">
      <c r="A1637" t="s">
        <v>33</v>
      </c>
      <c r="B1637" t="s">
        <v>42</v>
      </c>
      <c r="D1637" t="s">
        <v>43</v>
      </c>
      <c r="H1637" s="14">
        <v>43901</v>
      </c>
      <c r="I1637">
        <v>11</v>
      </c>
      <c r="J1637" s="3">
        <v>4018127</v>
      </c>
      <c r="K1637">
        <v>0</v>
      </c>
      <c r="L1637">
        <v>0</v>
      </c>
      <c r="M1637">
        <v>0</v>
      </c>
      <c r="N1637">
        <v>0</v>
      </c>
    </row>
    <row r="1638" spans="1:14" x14ac:dyDescent="0.35">
      <c r="A1638" t="s">
        <v>33</v>
      </c>
      <c r="B1638" t="s">
        <v>42</v>
      </c>
      <c r="D1638" t="s">
        <v>43</v>
      </c>
      <c r="H1638" s="14">
        <v>43902</v>
      </c>
      <c r="I1638">
        <v>11</v>
      </c>
      <c r="J1638" s="3">
        <v>4018127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 t="s">
        <v>33</v>
      </c>
      <c r="B1639" t="s">
        <v>42</v>
      </c>
      <c r="D1639" t="s">
        <v>43</v>
      </c>
      <c r="H1639" s="14">
        <v>43903</v>
      </c>
      <c r="I1639">
        <v>11</v>
      </c>
      <c r="J1639" s="3">
        <v>4018127</v>
      </c>
      <c r="K1639">
        <v>0</v>
      </c>
      <c r="L1639">
        <v>0</v>
      </c>
      <c r="M1639">
        <v>0</v>
      </c>
      <c r="N1639">
        <v>0</v>
      </c>
    </row>
    <row r="1640" spans="1:14" x14ac:dyDescent="0.35">
      <c r="A1640" t="s">
        <v>33</v>
      </c>
      <c r="B1640" t="s">
        <v>42</v>
      </c>
      <c r="D1640" t="s">
        <v>43</v>
      </c>
      <c r="H1640" s="14">
        <v>43904</v>
      </c>
      <c r="I1640">
        <v>11</v>
      </c>
      <c r="J1640" s="3">
        <v>4018127</v>
      </c>
      <c r="K1640">
        <v>0</v>
      </c>
      <c r="L1640">
        <v>0</v>
      </c>
      <c r="M1640">
        <v>0</v>
      </c>
      <c r="N1640">
        <v>0</v>
      </c>
    </row>
    <row r="1641" spans="1:14" x14ac:dyDescent="0.35">
      <c r="A1641" t="s">
        <v>33</v>
      </c>
      <c r="B1641" t="s">
        <v>42</v>
      </c>
      <c r="D1641" t="s">
        <v>43</v>
      </c>
      <c r="H1641" s="14">
        <v>43905</v>
      </c>
      <c r="I1641">
        <v>12</v>
      </c>
      <c r="J1641" s="3">
        <v>4018127</v>
      </c>
      <c r="K1641">
        <v>0</v>
      </c>
      <c r="L1641">
        <v>0</v>
      </c>
      <c r="M1641">
        <v>0</v>
      </c>
      <c r="N1641">
        <v>0</v>
      </c>
    </row>
    <row r="1642" spans="1:14" x14ac:dyDescent="0.35">
      <c r="A1642" t="s">
        <v>33</v>
      </c>
      <c r="B1642" t="s">
        <v>42</v>
      </c>
      <c r="D1642" t="s">
        <v>43</v>
      </c>
      <c r="H1642" s="14">
        <v>43906</v>
      </c>
      <c r="I1642">
        <v>12</v>
      </c>
      <c r="J1642" s="3">
        <v>4018127</v>
      </c>
      <c r="K1642">
        <v>0</v>
      </c>
      <c r="L1642">
        <v>0</v>
      </c>
      <c r="M1642">
        <v>0</v>
      </c>
      <c r="N1642">
        <v>0</v>
      </c>
    </row>
    <row r="1643" spans="1:14" x14ac:dyDescent="0.35">
      <c r="A1643" t="s">
        <v>33</v>
      </c>
      <c r="B1643" t="s">
        <v>42</v>
      </c>
      <c r="D1643" t="s">
        <v>43</v>
      </c>
      <c r="H1643" s="14">
        <v>43907</v>
      </c>
      <c r="I1643">
        <v>12</v>
      </c>
      <c r="J1643" s="3">
        <v>4018127</v>
      </c>
      <c r="K1643">
        <v>0</v>
      </c>
      <c r="L1643">
        <v>0</v>
      </c>
      <c r="M1643">
        <v>0</v>
      </c>
      <c r="N1643">
        <v>0</v>
      </c>
    </row>
    <row r="1644" spans="1:14" x14ac:dyDescent="0.35">
      <c r="A1644" t="s">
        <v>33</v>
      </c>
      <c r="B1644" t="s">
        <v>42</v>
      </c>
      <c r="D1644" t="s">
        <v>43</v>
      </c>
      <c r="H1644" s="14">
        <v>43908</v>
      </c>
      <c r="I1644">
        <v>12</v>
      </c>
      <c r="J1644" s="3">
        <v>4018127</v>
      </c>
      <c r="K1644">
        <v>0</v>
      </c>
      <c r="L1644">
        <v>0</v>
      </c>
      <c r="M1644">
        <v>0</v>
      </c>
      <c r="N1644">
        <v>0</v>
      </c>
    </row>
    <row r="1645" spans="1:14" x14ac:dyDescent="0.35">
      <c r="A1645" t="s">
        <v>33</v>
      </c>
      <c r="B1645" t="s">
        <v>42</v>
      </c>
      <c r="D1645" t="s">
        <v>43</v>
      </c>
      <c r="H1645" s="14">
        <v>43909</v>
      </c>
      <c r="I1645">
        <v>12</v>
      </c>
      <c r="J1645" s="3">
        <v>4018127</v>
      </c>
      <c r="K1645">
        <v>1</v>
      </c>
      <c r="L1645">
        <v>1</v>
      </c>
      <c r="M1645">
        <v>0</v>
      </c>
      <c r="N1645">
        <v>0</v>
      </c>
    </row>
    <row r="1646" spans="1:14" x14ac:dyDescent="0.35">
      <c r="A1646" t="s">
        <v>33</v>
      </c>
      <c r="B1646" t="s">
        <v>42</v>
      </c>
      <c r="D1646" t="s">
        <v>43</v>
      </c>
      <c r="H1646" s="14">
        <v>43910</v>
      </c>
      <c r="I1646">
        <v>12</v>
      </c>
      <c r="J1646" s="3">
        <v>4018127</v>
      </c>
      <c r="K1646">
        <v>1</v>
      </c>
      <c r="L1646">
        <v>0</v>
      </c>
      <c r="M1646">
        <v>0</v>
      </c>
      <c r="N1646">
        <v>0</v>
      </c>
    </row>
    <row r="1647" spans="1:14" x14ac:dyDescent="0.35">
      <c r="A1647" t="s">
        <v>33</v>
      </c>
      <c r="B1647" t="s">
        <v>42</v>
      </c>
      <c r="D1647" t="s">
        <v>43</v>
      </c>
      <c r="H1647" s="14">
        <v>43911</v>
      </c>
      <c r="I1647">
        <v>12</v>
      </c>
      <c r="J1647" s="3">
        <v>4018127</v>
      </c>
      <c r="K1647">
        <v>1</v>
      </c>
      <c r="L1647">
        <v>0</v>
      </c>
      <c r="M1647">
        <v>0</v>
      </c>
      <c r="N1647">
        <v>0</v>
      </c>
    </row>
    <row r="1648" spans="1:14" x14ac:dyDescent="0.35">
      <c r="A1648" t="s">
        <v>33</v>
      </c>
      <c r="B1648" t="s">
        <v>42</v>
      </c>
      <c r="D1648" t="s">
        <v>43</v>
      </c>
      <c r="H1648" s="14">
        <v>43912</v>
      </c>
      <c r="I1648">
        <v>13</v>
      </c>
      <c r="J1648" s="3">
        <v>4018127</v>
      </c>
      <c r="K1648">
        <v>1</v>
      </c>
      <c r="L1648">
        <v>0</v>
      </c>
      <c r="M1648">
        <v>0</v>
      </c>
      <c r="N1648">
        <v>0</v>
      </c>
    </row>
    <row r="1649" spans="1:14" x14ac:dyDescent="0.35">
      <c r="A1649" t="s">
        <v>33</v>
      </c>
      <c r="B1649" t="s">
        <v>42</v>
      </c>
      <c r="D1649" t="s">
        <v>43</v>
      </c>
      <c r="H1649" s="14">
        <v>43913</v>
      </c>
      <c r="I1649">
        <v>13</v>
      </c>
      <c r="J1649" s="3">
        <v>4018127</v>
      </c>
      <c r="K1649">
        <v>2</v>
      </c>
      <c r="L1649">
        <v>1</v>
      </c>
      <c r="M1649">
        <v>0</v>
      </c>
      <c r="N1649">
        <v>0</v>
      </c>
    </row>
    <row r="1650" spans="1:14" x14ac:dyDescent="0.35">
      <c r="A1650" t="s">
        <v>33</v>
      </c>
      <c r="B1650" t="s">
        <v>42</v>
      </c>
      <c r="D1650" t="s">
        <v>43</v>
      </c>
      <c r="H1650" s="14">
        <v>43914</v>
      </c>
      <c r="I1650">
        <v>13</v>
      </c>
      <c r="J1650" s="3">
        <v>4018127</v>
      </c>
      <c r="K1650">
        <v>3</v>
      </c>
      <c r="L1650">
        <v>1</v>
      </c>
      <c r="M1650">
        <v>0</v>
      </c>
      <c r="N1650">
        <v>0</v>
      </c>
    </row>
    <row r="1651" spans="1:14" x14ac:dyDescent="0.35">
      <c r="A1651" t="s">
        <v>33</v>
      </c>
      <c r="B1651" t="s">
        <v>42</v>
      </c>
      <c r="D1651" t="s">
        <v>43</v>
      </c>
      <c r="H1651" s="14">
        <v>43915</v>
      </c>
      <c r="I1651">
        <v>13</v>
      </c>
      <c r="J1651" s="3">
        <v>4018127</v>
      </c>
      <c r="K1651">
        <v>3</v>
      </c>
      <c r="L1651">
        <v>0</v>
      </c>
      <c r="M1651">
        <v>0</v>
      </c>
      <c r="N1651">
        <v>0</v>
      </c>
    </row>
    <row r="1652" spans="1:14" x14ac:dyDescent="0.35">
      <c r="A1652" t="s">
        <v>33</v>
      </c>
      <c r="B1652" t="s">
        <v>42</v>
      </c>
      <c r="D1652" t="s">
        <v>43</v>
      </c>
      <c r="H1652" s="14">
        <v>43916</v>
      </c>
      <c r="I1652">
        <v>13</v>
      </c>
      <c r="J1652" s="3">
        <v>4018127</v>
      </c>
      <c r="K1652">
        <v>5</v>
      </c>
      <c r="L1652">
        <v>2</v>
      </c>
      <c r="M1652">
        <v>0</v>
      </c>
      <c r="N1652">
        <v>0</v>
      </c>
    </row>
    <row r="1653" spans="1:14" x14ac:dyDescent="0.35">
      <c r="A1653" t="s">
        <v>33</v>
      </c>
      <c r="B1653" t="s">
        <v>42</v>
      </c>
      <c r="D1653" t="s">
        <v>43</v>
      </c>
      <c r="H1653" s="14">
        <v>43917</v>
      </c>
      <c r="I1653">
        <v>13</v>
      </c>
      <c r="J1653" s="3">
        <v>4018127</v>
      </c>
      <c r="K1653">
        <v>9</v>
      </c>
      <c r="L1653">
        <v>4</v>
      </c>
      <c r="M1653">
        <v>0</v>
      </c>
      <c r="N1653">
        <v>0</v>
      </c>
    </row>
    <row r="1654" spans="1:14" x14ac:dyDescent="0.35">
      <c r="A1654" t="s">
        <v>33</v>
      </c>
      <c r="B1654" t="s">
        <v>42</v>
      </c>
      <c r="D1654" t="s">
        <v>43</v>
      </c>
      <c r="H1654" s="14">
        <v>43918</v>
      </c>
      <c r="I1654">
        <v>13</v>
      </c>
      <c r="J1654" s="3">
        <v>4018127</v>
      </c>
      <c r="K1654">
        <v>14</v>
      </c>
      <c r="L1654">
        <v>5</v>
      </c>
      <c r="M1654">
        <v>0</v>
      </c>
      <c r="N1654">
        <v>0</v>
      </c>
    </row>
    <row r="1655" spans="1:14" x14ac:dyDescent="0.35">
      <c r="A1655" t="s">
        <v>33</v>
      </c>
      <c r="B1655" t="s">
        <v>42</v>
      </c>
      <c r="D1655" t="s">
        <v>43</v>
      </c>
      <c r="H1655" s="14">
        <v>43919</v>
      </c>
      <c r="I1655">
        <v>14</v>
      </c>
      <c r="J1655" s="3">
        <v>4018127</v>
      </c>
      <c r="K1655">
        <v>14</v>
      </c>
      <c r="L1655">
        <v>0</v>
      </c>
      <c r="M1655">
        <v>0</v>
      </c>
      <c r="N1655">
        <v>0</v>
      </c>
    </row>
    <row r="1656" spans="1:14" x14ac:dyDescent="0.35">
      <c r="A1656" t="s">
        <v>33</v>
      </c>
      <c r="B1656" t="s">
        <v>42</v>
      </c>
      <c r="D1656" t="s">
        <v>43</v>
      </c>
      <c r="H1656" s="14">
        <v>43920</v>
      </c>
      <c r="I1656">
        <v>14</v>
      </c>
      <c r="J1656" s="3">
        <v>4018127</v>
      </c>
      <c r="K1656">
        <v>15</v>
      </c>
      <c r="L1656">
        <v>1</v>
      </c>
      <c r="M1656">
        <v>0</v>
      </c>
      <c r="N1656">
        <v>0</v>
      </c>
    </row>
    <row r="1657" spans="1:14" x14ac:dyDescent="0.35">
      <c r="A1657" t="s">
        <v>33</v>
      </c>
      <c r="B1657" t="s">
        <v>42</v>
      </c>
      <c r="D1657" t="s">
        <v>43</v>
      </c>
      <c r="H1657" s="14">
        <v>43921</v>
      </c>
      <c r="I1657">
        <v>14</v>
      </c>
      <c r="J1657" s="3">
        <v>4018127</v>
      </c>
      <c r="K1657">
        <v>17</v>
      </c>
      <c r="L1657">
        <v>2</v>
      </c>
      <c r="M1657">
        <v>0</v>
      </c>
      <c r="N1657">
        <v>0</v>
      </c>
    </row>
    <row r="1658" spans="1:14" x14ac:dyDescent="0.35">
      <c r="A1658" t="s">
        <v>33</v>
      </c>
      <c r="B1658" t="s">
        <v>42</v>
      </c>
      <c r="D1658" t="s">
        <v>43</v>
      </c>
      <c r="H1658" s="14">
        <v>43922</v>
      </c>
      <c r="I1658">
        <v>14</v>
      </c>
      <c r="J1658" s="3">
        <v>4018127</v>
      </c>
      <c r="K1658">
        <v>20</v>
      </c>
      <c r="L1658">
        <v>3</v>
      </c>
      <c r="M1658">
        <v>1</v>
      </c>
      <c r="N1658">
        <v>1</v>
      </c>
    </row>
    <row r="1659" spans="1:14" x14ac:dyDescent="0.35">
      <c r="A1659" t="s">
        <v>33</v>
      </c>
      <c r="B1659" t="s">
        <v>42</v>
      </c>
      <c r="D1659" t="s">
        <v>43</v>
      </c>
      <c r="H1659" s="14">
        <v>43923</v>
      </c>
      <c r="I1659">
        <v>14</v>
      </c>
      <c r="J1659" s="3">
        <v>4018127</v>
      </c>
      <c r="K1659">
        <v>21</v>
      </c>
      <c r="L1659">
        <v>1</v>
      </c>
      <c r="M1659">
        <v>1</v>
      </c>
      <c r="N1659">
        <v>0</v>
      </c>
    </row>
    <row r="1660" spans="1:14" x14ac:dyDescent="0.35">
      <c r="A1660" t="s">
        <v>33</v>
      </c>
      <c r="B1660" t="s">
        <v>42</v>
      </c>
      <c r="D1660" t="s">
        <v>43</v>
      </c>
      <c r="H1660" s="14">
        <v>43924</v>
      </c>
      <c r="I1660">
        <v>14</v>
      </c>
      <c r="J1660" s="3">
        <v>4018127</v>
      </c>
      <c r="K1660">
        <v>29</v>
      </c>
      <c r="L1660">
        <v>8</v>
      </c>
      <c r="M1660">
        <v>1</v>
      </c>
      <c r="N1660">
        <v>0</v>
      </c>
    </row>
    <row r="1661" spans="1:14" x14ac:dyDescent="0.35">
      <c r="A1661" t="s">
        <v>33</v>
      </c>
      <c r="B1661" t="s">
        <v>42</v>
      </c>
      <c r="D1661" t="s">
        <v>43</v>
      </c>
      <c r="H1661" s="14">
        <v>43925</v>
      </c>
      <c r="I1661">
        <v>14</v>
      </c>
      <c r="J1661" s="3">
        <v>4018127</v>
      </c>
      <c r="K1661">
        <v>32</v>
      </c>
      <c r="L1661">
        <v>3</v>
      </c>
      <c r="M1661">
        <v>2</v>
      </c>
      <c r="N1661">
        <v>1</v>
      </c>
    </row>
    <row r="1662" spans="1:14" x14ac:dyDescent="0.35">
      <c r="A1662" t="s">
        <v>33</v>
      </c>
      <c r="B1662" t="s">
        <v>42</v>
      </c>
      <c r="D1662" t="s">
        <v>43</v>
      </c>
      <c r="H1662" s="14">
        <v>43926</v>
      </c>
      <c r="I1662">
        <v>15</v>
      </c>
      <c r="J1662" s="3">
        <v>4018127</v>
      </c>
      <c r="K1662">
        <v>34</v>
      </c>
      <c r="L1662">
        <v>2</v>
      </c>
      <c r="M1662">
        <v>4</v>
      </c>
      <c r="N1662">
        <v>2</v>
      </c>
    </row>
    <row r="1663" spans="1:14" x14ac:dyDescent="0.35">
      <c r="A1663" t="s">
        <v>33</v>
      </c>
      <c r="B1663" t="s">
        <v>42</v>
      </c>
      <c r="D1663" t="s">
        <v>43</v>
      </c>
      <c r="H1663" s="14">
        <v>43927</v>
      </c>
      <c r="I1663">
        <v>15</v>
      </c>
      <c r="J1663" s="3">
        <v>4018127</v>
      </c>
      <c r="K1663">
        <v>35</v>
      </c>
      <c r="L1663">
        <v>1</v>
      </c>
      <c r="M1663">
        <v>4</v>
      </c>
      <c r="N1663">
        <v>0</v>
      </c>
    </row>
    <row r="1664" spans="1:14" x14ac:dyDescent="0.35">
      <c r="A1664" t="s">
        <v>33</v>
      </c>
      <c r="B1664" t="s">
        <v>42</v>
      </c>
      <c r="D1664" t="s">
        <v>43</v>
      </c>
      <c r="H1664" s="14">
        <v>43928</v>
      </c>
      <c r="I1664">
        <v>15</v>
      </c>
      <c r="J1664" s="3">
        <v>4018127</v>
      </c>
      <c r="K1664">
        <v>36</v>
      </c>
      <c r="L1664">
        <v>1</v>
      </c>
      <c r="M1664">
        <v>4</v>
      </c>
      <c r="N1664">
        <v>0</v>
      </c>
    </row>
    <row r="1665" spans="1:14" x14ac:dyDescent="0.35">
      <c r="A1665" t="s">
        <v>33</v>
      </c>
      <c r="B1665" t="s">
        <v>42</v>
      </c>
      <c r="D1665" t="s">
        <v>43</v>
      </c>
      <c r="H1665" s="14">
        <v>43929</v>
      </c>
      <c r="I1665">
        <v>15</v>
      </c>
      <c r="J1665" s="3">
        <v>4018127</v>
      </c>
      <c r="K1665">
        <v>41</v>
      </c>
      <c r="L1665">
        <v>5</v>
      </c>
      <c r="M1665">
        <v>4</v>
      </c>
      <c r="N1665">
        <v>0</v>
      </c>
    </row>
    <row r="1666" spans="1:14" x14ac:dyDescent="0.35">
      <c r="A1666" t="s">
        <v>33</v>
      </c>
      <c r="B1666" t="s">
        <v>42</v>
      </c>
      <c r="D1666" t="s">
        <v>43</v>
      </c>
      <c r="H1666" s="14">
        <v>43930</v>
      </c>
      <c r="I1666">
        <v>15</v>
      </c>
      <c r="J1666" s="3">
        <v>4018127</v>
      </c>
      <c r="K1666">
        <v>55</v>
      </c>
      <c r="L1666">
        <v>14</v>
      </c>
      <c r="M1666">
        <v>7</v>
      </c>
      <c r="N1666">
        <v>3</v>
      </c>
    </row>
    <row r="1667" spans="1:14" x14ac:dyDescent="0.35">
      <c r="A1667" t="s">
        <v>33</v>
      </c>
      <c r="B1667" t="s">
        <v>42</v>
      </c>
      <c r="D1667" t="s">
        <v>43</v>
      </c>
      <c r="H1667" s="14">
        <v>43931</v>
      </c>
      <c r="I1667">
        <v>15</v>
      </c>
      <c r="J1667" s="3">
        <v>4018127</v>
      </c>
      <c r="K1667">
        <v>79</v>
      </c>
      <c r="L1667">
        <v>24</v>
      </c>
      <c r="M1667">
        <v>11</v>
      </c>
      <c r="N1667">
        <v>4</v>
      </c>
    </row>
    <row r="1668" spans="1:14" x14ac:dyDescent="0.35">
      <c r="A1668" t="s">
        <v>33</v>
      </c>
      <c r="B1668" t="s">
        <v>42</v>
      </c>
      <c r="D1668" t="s">
        <v>43</v>
      </c>
      <c r="H1668" s="14">
        <v>43932</v>
      </c>
      <c r="I1668">
        <v>15</v>
      </c>
      <c r="J1668" s="3">
        <v>4018127</v>
      </c>
      <c r="K1668">
        <v>85</v>
      </c>
      <c r="L1668">
        <v>6</v>
      </c>
      <c r="M1668">
        <v>11</v>
      </c>
      <c r="N1668">
        <v>0</v>
      </c>
    </row>
    <row r="1669" spans="1:14" x14ac:dyDescent="0.35">
      <c r="A1669" t="s">
        <v>33</v>
      </c>
      <c r="B1669" t="s">
        <v>42</v>
      </c>
      <c r="D1669" t="s">
        <v>43</v>
      </c>
      <c r="H1669" s="14">
        <v>43933</v>
      </c>
      <c r="I1669">
        <v>16</v>
      </c>
      <c r="J1669" s="3">
        <v>4018127</v>
      </c>
      <c r="K1669">
        <v>101</v>
      </c>
      <c r="L1669">
        <v>16</v>
      </c>
      <c r="M1669">
        <v>13</v>
      </c>
      <c r="N1669">
        <v>2</v>
      </c>
    </row>
    <row r="1670" spans="1:14" x14ac:dyDescent="0.35">
      <c r="A1670" t="s">
        <v>33</v>
      </c>
      <c r="B1670" t="s">
        <v>42</v>
      </c>
      <c r="D1670" t="s">
        <v>43</v>
      </c>
      <c r="H1670" s="14">
        <v>43934</v>
      </c>
      <c r="I1670">
        <v>16</v>
      </c>
      <c r="J1670" s="3">
        <v>4018127</v>
      </c>
      <c r="K1670">
        <v>111</v>
      </c>
      <c r="L1670">
        <v>10</v>
      </c>
      <c r="M1670">
        <v>13</v>
      </c>
      <c r="N1670">
        <v>0</v>
      </c>
    </row>
    <row r="1671" spans="1:14" x14ac:dyDescent="0.35">
      <c r="A1671" t="s">
        <v>33</v>
      </c>
      <c r="B1671" t="s">
        <v>42</v>
      </c>
      <c r="D1671" t="s">
        <v>43</v>
      </c>
      <c r="H1671" s="14">
        <v>43935</v>
      </c>
      <c r="I1671">
        <v>16</v>
      </c>
      <c r="J1671" s="3">
        <v>4018127</v>
      </c>
      <c r="K1671">
        <v>136</v>
      </c>
      <c r="L1671">
        <v>25</v>
      </c>
      <c r="M1671">
        <v>16</v>
      </c>
      <c r="N1671">
        <v>3</v>
      </c>
    </row>
    <row r="1672" spans="1:14" x14ac:dyDescent="0.35">
      <c r="A1672" t="s">
        <v>33</v>
      </c>
      <c r="B1672" t="s">
        <v>42</v>
      </c>
      <c r="D1672" t="s">
        <v>43</v>
      </c>
      <c r="H1672" s="14">
        <v>43936</v>
      </c>
      <c r="I1672">
        <v>16</v>
      </c>
      <c r="J1672" s="3">
        <v>4018127</v>
      </c>
      <c r="K1672">
        <v>151</v>
      </c>
      <c r="L1672">
        <v>15</v>
      </c>
      <c r="M1672">
        <v>21</v>
      </c>
      <c r="N1672">
        <v>5</v>
      </c>
    </row>
    <row r="1673" spans="1:14" x14ac:dyDescent="0.35">
      <c r="A1673" t="s">
        <v>33</v>
      </c>
      <c r="B1673" t="s">
        <v>42</v>
      </c>
      <c r="D1673" t="s">
        <v>43</v>
      </c>
      <c r="H1673" s="14">
        <v>43937</v>
      </c>
      <c r="I1673">
        <v>16</v>
      </c>
      <c r="J1673" s="3">
        <v>4018127</v>
      </c>
      <c r="K1673">
        <v>165</v>
      </c>
      <c r="L1673">
        <v>14</v>
      </c>
      <c r="M1673">
        <v>24</v>
      </c>
      <c r="N1673">
        <v>3</v>
      </c>
    </row>
    <row r="1674" spans="1:14" x14ac:dyDescent="0.35">
      <c r="A1674" t="s">
        <v>33</v>
      </c>
      <c r="B1674" t="s">
        <v>42</v>
      </c>
      <c r="D1674" t="s">
        <v>43</v>
      </c>
      <c r="H1674" s="14">
        <v>43938</v>
      </c>
      <c r="I1674">
        <v>16</v>
      </c>
      <c r="J1674" s="3">
        <v>4018127</v>
      </c>
      <c r="K1674">
        <v>195</v>
      </c>
      <c r="L1674">
        <v>30</v>
      </c>
      <c r="M1674">
        <v>26</v>
      </c>
      <c r="N1674">
        <v>2</v>
      </c>
    </row>
    <row r="1675" spans="1:14" x14ac:dyDescent="0.35">
      <c r="A1675" t="s">
        <v>33</v>
      </c>
      <c r="B1675" t="s">
        <v>42</v>
      </c>
      <c r="D1675" t="s">
        <v>43</v>
      </c>
      <c r="H1675" s="14">
        <v>43939</v>
      </c>
      <c r="I1675">
        <v>16</v>
      </c>
      <c r="J1675" s="3">
        <v>4018127</v>
      </c>
      <c r="K1675">
        <v>205</v>
      </c>
      <c r="L1675">
        <v>10</v>
      </c>
      <c r="M1675">
        <v>26</v>
      </c>
      <c r="N1675">
        <v>0</v>
      </c>
    </row>
    <row r="1676" spans="1:14" x14ac:dyDescent="0.35">
      <c r="A1676" t="s">
        <v>33</v>
      </c>
      <c r="B1676" t="s">
        <v>42</v>
      </c>
      <c r="D1676" t="s">
        <v>43</v>
      </c>
      <c r="H1676" s="14">
        <v>43940</v>
      </c>
      <c r="I1676">
        <v>17</v>
      </c>
      <c r="J1676" s="3">
        <v>4018127</v>
      </c>
      <c r="K1676">
        <v>236</v>
      </c>
      <c r="L1676">
        <v>31</v>
      </c>
      <c r="M1676">
        <v>29</v>
      </c>
      <c r="N1676">
        <v>3</v>
      </c>
    </row>
    <row r="1677" spans="1:14" x14ac:dyDescent="0.35">
      <c r="A1677" t="s">
        <v>33</v>
      </c>
      <c r="B1677" t="s">
        <v>42</v>
      </c>
      <c r="D1677" t="s">
        <v>43</v>
      </c>
      <c r="H1677" s="14">
        <v>43941</v>
      </c>
      <c r="I1677">
        <v>17</v>
      </c>
      <c r="J1677" s="3">
        <v>4018127</v>
      </c>
      <c r="K1677">
        <v>245</v>
      </c>
      <c r="L1677">
        <v>9</v>
      </c>
      <c r="M1677">
        <v>32</v>
      </c>
      <c r="N1677">
        <v>3</v>
      </c>
    </row>
    <row r="1678" spans="1:14" x14ac:dyDescent="0.35">
      <c r="A1678" t="s">
        <v>33</v>
      </c>
      <c r="B1678" t="s">
        <v>42</v>
      </c>
      <c r="D1678" t="s">
        <v>43</v>
      </c>
      <c r="H1678" s="14">
        <v>43942</v>
      </c>
      <c r="I1678">
        <v>17</v>
      </c>
      <c r="J1678" s="3">
        <v>4018127</v>
      </c>
      <c r="K1678">
        <v>263</v>
      </c>
      <c r="L1678">
        <v>18</v>
      </c>
      <c r="M1678">
        <v>33</v>
      </c>
      <c r="N1678">
        <v>1</v>
      </c>
    </row>
    <row r="1679" spans="1:14" x14ac:dyDescent="0.35">
      <c r="A1679" t="s">
        <v>33</v>
      </c>
      <c r="B1679" t="s">
        <v>42</v>
      </c>
      <c r="D1679" t="s">
        <v>43</v>
      </c>
      <c r="H1679" s="14">
        <v>43943</v>
      </c>
      <c r="I1679">
        <v>17</v>
      </c>
      <c r="J1679" s="3">
        <v>4018127</v>
      </c>
      <c r="K1679">
        <v>301</v>
      </c>
      <c r="L1679">
        <v>38</v>
      </c>
      <c r="M1679">
        <v>39</v>
      </c>
      <c r="N1679">
        <v>6</v>
      </c>
    </row>
    <row r="1680" spans="1:14" x14ac:dyDescent="0.35">
      <c r="A1680" t="s">
        <v>33</v>
      </c>
      <c r="B1680" t="s">
        <v>42</v>
      </c>
      <c r="D1680" t="s">
        <v>43</v>
      </c>
      <c r="H1680" s="14">
        <v>43944</v>
      </c>
      <c r="I1680">
        <v>17</v>
      </c>
      <c r="J1680" s="3">
        <v>4018127</v>
      </c>
      <c r="K1680">
        <v>345</v>
      </c>
      <c r="L1680">
        <v>44</v>
      </c>
      <c r="M1680">
        <v>40</v>
      </c>
      <c r="N1680">
        <v>1</v>
      </c>
    </row>
    <row r="1681" spans="1:14" x14ac:dyDescent="0.35">
      <c r="A1681" t="s">
        <v>33</v>
      </c>
      <c r="B1681" t="s">
        <v>42</v>
      </c>
      <c r="D1681" t="s">
        <v>43</v>
      </c>
      <c r="H1681" s="14">
        <v>43945</v>
      </c>
      <c r="I1681">
        <v>17</v>
      </c>
      <c r="J1681" s="3">
        <v>4018127</v>
      </c>
      <c r="K1681">
        <v>386</v>
      </c>
      <c r="L1681">
        <v>41</v>
      </c>
      <c r="M1681">
        <v>44</v>
      </c>
      <c r="N1681">
        <v>4</v>
      </c>
    </row>
    <row r="1682" spans="1:14" x14ac:dyDescent="0.35">
      <c r="A1682" t="s">
        <v>33</v>
      </c>
      <c r="B1682" t="s">
        <v>42</v>
      </c>
      <c r="D1682" t="s">
        <v>43</v>
      </c>
      <c r="H1682" s="14">
        <v>43946</v>
      </c>
      <c r="I1682">
        <v>17</v>
      </c>
      <c r="J1682" s="3">
        <v>4018127</v>
      </c>
      <c r="K1682">
        <v>447</v>
      </c>
      <c r="L1682">
        <v>61</v>
      </c>
      <c r="M1682">
        <v>46</v>
      </c>
      <c r="N1682">
        <v>2</v>
      </c>
    </row>
    <row r="1683" spans="1:14" x14ac:dyDescent="0.35">
      <c r="A1683" t="s">
        <v>33</v>
      </c>
      <c r="B1683" t="s">
        <v>42</v>
      </c>
      <c r="D1683" t="s">
        <v>43</v>
      </c>
      <c r="H1683" s="14">
        <v>43947</v>
      </c>
      <c r="I1683">
        <v>18</v>
      </c>
      <c r="J1683" s="3">
        <v>4018127</v>
      </c>
      <c r="K1683">
        <v>499</v>
      </c>
      <c r="L1683">
        <v>52</v>
      </c>
      <c r="M1683">
        <v>49</v>
      </c>
      <c r="N1683">
        <v>3</v>
      </c>
    </row>
    <row r="1684" spans="1:14" x14ac:dyDescent="0.35">
      <c r="A1684" t="s">
        <v>33</v>
      </c>
      <c r="B1684" t="s">
        <v>42</v>
      </c>
      <c r="D1684" t="s">
        <v>43</v>
      </c>
      <c r="H1684" s="14">
        <v>43948</v>
      </c>
      <c r="I1684">
        <v>18</v>
      </c>
      <c r="J1684" s="3">
        <v>4018127</v>
      </c>
      <c r="K1684">
        <v>543</v>
      </c>
      <c r="L1684">
        <v>44</v>
      </c>
      <c r="M1684">
        <v>50</v>
      </c>
      <c r="N1684">
        <v>1</v>
      </c>
    </row>
    <row r="1685" spans="1:14" x14ac:dyDescent="0.35">
      <c r="A1685" t="s">
        <v>33</v>
      </c>
      <c r="B1685" t="s">
        <v>42</v>
      </c>
      <c r="D1685" t="s">
        <v>43</v>
      </c>
      <c r="H1685" s="14">
        <v>43949</v>
      </c>
      <c r="I1685">
        <v>18</v>
      </c>
      <c r="J1685" s="3">
        <v>4018127</v>
      </c>
      <c r="K1685">
        <v>633</v>
      </c>
      <c r="L1685">
        <v>90</v>
      </c>
      <c r="M1685">
        <v>53</v>
      </c>
      <c r="N1685">
        <v>3</v>
      </c>
    </row>
    <row r="1686" spans="1:14" x14ac:dyDescent="0.35">
      <c r="A1686" t="s">
        <v>33</v>
      </c>
      <c r="B1686" t="s">
        <v>42</v>
      </c>
      <c r="D1686" t="s">
        <v>43</v>
      </c>
      <c r="H1686" s="14">
        <v>43950</v>
      </c>
      <c r="I1686">
        <v>18</v>
      </c>
      <c r="J1686" s="3">
        <v>4018127</v>
      </c>
      <c r="K1686">
        <v>699</v>
      </c>
      <c r="L1686">
        <v>66</v>
      </c>
      <c r="M1686">
        <v>58</v>
      </c>
      <c r="N1686">
        <v>5</v>
      </c>
    </row>
    <row r="1687" spans="1:14" x14ac:dyDescent="0.35">
      <c r="A1687" t="s">
        <v>33</v>
      </c>
      <c r="B1687" t="s">
        <v>42</v>
      </c>
      <c r="D1687" t="s">
        <v>43</v>
      </c>
      <c r="H1687" s="14">
        <v>43951</v>
      </c>
      <c r="I1687">
        <v>18</v>
      </c>
      <c r="J1687" s="3">
        <v>4018127</v>
      </c>
      <c r="K1687">
        <v>814</v>
      </c>
      <c r="L1687">
        <v>115</v>
      </c>
      <c r="M1687">
        <v>62</v>
      </c>
      <c r="N1687">
        <v>4</v>
      </c>
    </row>
    <row r="1688" spans="1:14" x14ac:dyDescent="0.35">
      <c r="A1688" t="s">
        <v>33</v>
      </c>
      <c r="B1688" t="s">
        <v>42</v>
      </c>
      <c r="D1688" t="s">
        <v>43</v>
      </c>
      <c r="H1688" s="14">
        <v>43952</v>
      </c>
      <c r="I1688">
        <v>18</v>
      </c>
      <c r="J1688" s="3">
        <v>4018127</v>
      </c>
      <c r="K1688">
        <v>926</v>
      </c>
      <c r="L1688">
        <v>112</v>
      </c>
      <c r="M1688">
        <v>67</v>
      </c>
      <c r="N1688">
        <v>5</v>
      </c>
    </row>
    <row r="1689" spans="1:14" x14ac:dyDescent="0.35">
      <c r="A1689" t="s">
        <v>33</v>
      </c>
      <c r="B1689" t="s">
        <v>42</v>
      </c>
      <c r="D1689" t="s">
        <v>43</v>
      </c>
      <c r="H1689" s="14">
        <v>43953</v>
      </c>
      <c r="I1689">
        <v>18</v>
      </c>
      <c r="J1689" s="3">
        <v>4018127</v>
      </c>
      <c r="K1689">
        <v>1034</v>
      </c>
      <c r="L1689">
        <v>108</v>
      </c>
      <c r="M1689">
        <v>74</v>
      </c>
      <c r="N1689">
        <v>7</v>
      </c>
    </row>
    <row r="1690" spans="1:14" x14ac:dyDescent="0.35">
      <c r="A1690" t="s">
        <v>33</v>
      </c>
      <c r="B1690" t="s">
        <v>42</v>
      </c>
      <c r="D1690" t="s">
        <v>43</v>
      </c>
      <c r="H1690" s="14">
        <v>43954</v>
      </c>
      <c r="I1690">
        <v>19</v>
      </c>
      <c r="J1690" s="3">
        <v>4018127</v>
      </c>
      <c r="K1690">
        <v>1169</v>
      </c>
      <c r="L1690">
        <v>135</v>
      </c>
      <c r="M1690">
        <v>76</v>
      </c>
      <c r="N1690">
        <v>2</v>
      </c>
    </row>
    <row r="1691" spans="1:14" x14ac:dyDescent="0.35">
      <c r="A1691" t="s">
        <v>33</v>
      </c>
      <c r="B1691" t="s">
        <v>42</v>
      </c>
      <c r="D1691" t="s">
        <v>43</v>
      </c>
      <c r="H1691" s="14">
        <v>43955</v>
      </c>
      <c r="I1691">
        <v>19</v>
      </c>
      <c r="J1691" s="3">
        <v>4018127</v>
      </c>
      <c r="K1691">
        <v>1219</v>
      </c>
      <c r="L1691">
        <v>50</v>
      </c>
      <c r="M1691">
        <v>79</v>
      </c>
      <c r="N1691">
        <v>3</v>
      </c>
    </row>
    <row r="1692" spans="1:14" x14ac:dyDescent="0.35">
      <c r="A1692" t="s">
        <v>33</v>
      </c>
      <c r="B1692" t="s">
        <v>42</v>
      </c>
      <c r="D1692" t="s">
        <v>43</v>
      </c>
      <c r="H1692" s="14">
        <v>43956</v>
      </c>
      <c r="I1692">
        <v>19</v>
      </c>
      <c r="J1692" s="3">
        <v>4018127</v>
      </c>
      <c r="K1692">
        <v>1361</v>
      </c>
      <c r="L1692">
        <v>142</v>
      </c>
      <c r="M1692">
        <v>85</v>
      </c>
      <c r="N1692">
        <v>6</v>
      </c>
    </row>
    <row r="1693" spans="1:14" x14ac:dyDescent="0.35">
      <c r="A1693" t="s">
        <v>33</v>
      </c>
      <c r="B1693" t="s">
        <v>42</v>
      </c>
      <c r="D1693" t="s">
        <v>43</v>
      </c>
      <c r="H1693" s="14">
        <v>43957</v>
      </c>
      <c r="I1693">
        <v>19</v>
      </c>
      <c r="J1693" s="3">
        <v>4018127</v>
      </c>
      <c r="K1693">
        <v>1493</v>
      </c>
      <c r="L1693">
        <v>132</v>
      </c>
      <c r="M1693">
        <v>92</v>
      </c>
      <c r="N1693">
        <v>7</v>
      </c>
    </row>
    <row r="1694" spans="1:14" x14ac:dyDescent="0.35">
      <c r="A1694" t="s">
        <v>33</v>
      </c>
      <c r="B1694" t="s">
        <v>42</v>
      </c>
      <c r="D1694" t="s">
        <v>43</v>
      </c>
      <c r="H1694" s="14">
        <v>43958</v>
      </c>
      <c r="I1694">
        <v>19</v>
      </c>
      <c r="J1694" s="3">
        <v>4018127</v>
      </c>
      <c r="K1694">
        <v>1657</v>
      </c>
      <c r="L1694">
        <v>164</v>
      </c>
      <c r="M1694">
        <v>101</v>
      </c>
      <c r="N1694">
        <v>9</v>
      </c>
    </row>
    <row r="1695" spans="1:14" x14ac:dyDescent="0.35">
      <c r="A1695" t="s">
        <v>33</v>
      </c>
      <c r="B1695" t="s">
        <v>42</v>
      </c>
      <c r="D1695" t="s">
        <v>43</v>
      </c>
      <c r="H1695" s="14">
        <v>43959</v>
      </c>
      <c r="I1695">
        <v>19</v>
      </c>
      <c r="J1695" s="3">
        <v>4018127</v>
      </c>
      <c r="K1695">
        <v>2031</v>
      </c>
      <c r="L1695">
        <v>374</v>
      </c>
      <c r="M1695">
        <v>114</v>
      </c>
      <c r="N1695">
        <v>13</v>
      </c>
    </row>
    <row r="1696" spans="1:14" x14ac:dyDescent="0.35">
      <c r="A1696" t="s">
        <v>33</v>
      </c>
      <c r="B1696" t="s">
        <v>42</v>
      </c>
      <c r="D1696" t="s">
        <v>43</v>
      </c>
      <c r="H1696" s="14">
        <v>43960</v>
      </c>
      <c r="I1696">
        <v>19</v>
      </c>
      <c r="J1696" s="3">
        <v>4018127</v>
      </c>
      <c r="K1696">
        <v>2156</v>
      </c>
      <c r="L1696">
        <v>125</v>
      </c>
      <c r="M1696">
        <v>124</v>
      </c>
      <c r="N1696">
        <v>10</v>
      </c>
    </row>
    <row r="1697" spans="1:14" x14ac:dyDescent="0.35">
      <c r="A1697" t="s">
        <v>33</v>
      </c>
      <c r="B1697" t="s">
        <v>42</v>
      </c>
      <c r="D1697" t="s">
        <v>43</v>
      </c>
      <c r="H1697" s="14">
        <v>43961</v>
      </c>
      <c r="I1697">
        <v>20</v>
      </c>
      <c r="J1697" s="3">
        <v>4018127</v>
      </c>
      <c r="K1697">
        <v>2341</v>
      </c>
      <c r="L1697">
        <v>185</v>
      </c>
      <c r="M1697">
        <v>135</v>
      </c>
      <c r="N1697">
        <v>11</v>
      </c>
    </row>
    <row r="1698" spans="1:14" x14ac:dyDescent="0.35">
      <c r="A1698" t="s">
        <v>33</v>
      </c>
      <c r="B1698" t="s">
        <v>42</v>
      </c>
      <c r="D1698" t="s">
        <v>43</v>
      </c>
      <c r="H1698" s="14">
        <v>43962</v>
      </c>
      <c r="I1698">
        <v>20</v>
      </c>
      <c r="J1698" s="3">
        <v>4018127</v>
      </c>
      <c r="K1698">
        <v>2525</v>
      </c>
      <c r="L1698">
        <v>184</v>
      </c>
      <c r="M1698">
        <v>139</v>
      </c>
      <c r="N1698">
        <v>4</v>
      </c>
    </row>
    <row r="1699" spans="1:14" x14ac:dyDescent="0.35">
      <c r="A1699" t="s">
        <v>33</v>
      </c>
      <c r="B1699" t="s">
        <v>42</v>
      </c>
      <c r="D1699" t="s">
        <v>43</v>
      </c>
      <c r="H1699" s="14">
        <v>43963</v>
      </c>
      <c r="I1699">
        <v>20</v>
      </c>
      <c r="J1699" s="3">
        <v>4018127</v>
      </c>
      <c r="K1699">
        <v>2777</v>
      </c>
      <c r="L1699">
        <v>252</v>
      </c>
      <c r="M1699">
        <v>154</v>
      </c>
      <c r="N1699">
        <v>15</v>
      </c>
    </row>
    <row r="1700" spans="1:14" x14ac:dyDescent="0.35">
      <c r="A1700" t="s">
        <v>33</v>
      </c>
      <c r="B1700" t="s">
        <v>42</v>
      </c>
      <c r="D1700" t="s">
        <v>43</v>
      </c>
      <c r="H1700" s="14">
        <v>43964</v>
      </c>
      <c r="I1700">
        <v>20</v>
      </c>
      <c r="J1700" s="3">
        <v>4018127</v>
      </c>
      <c r="K1700">
        <v>3045</v>
      </c>
      <c r="L1700">
        <v>268</v>
      </c>
      <c r="M1700">
        <v>157</v>
      </c>
      <c r="N1700">
        <v>3</v>
      </c>
    </row>
    <row r="1701" spans="1:14" x14ac:dyDescent="0.35">
      <c r="A1701" t="s">
        <v>33</v>
      </c>
      <c r="B1701" t="s">
        <v>42</v>
      </c>
      <c r="D1701" t="s">
        <v>43</v>
      </c>
      <c r="H1701" s="14">
        <v>43965</v>
      </c>
      <c r="I1701">
        <v>20</v>
      </c>
      <c r="J1701" s="3">
        <v>4018127</v>
      </c>
      <c r="K1701">
        <v>3361</v>
      </c>
      <c r="L1701">
        <v>316</v>
      </c>
      <c r="M1701">
        <v>160</v>
      </c>
      <c r="N1701">
        <v>3</v>
      </c>
    </row>
    <row r="1702" spans="1:14" x14ac:dyDescent="0.35">
      <c r="A1702" t="s">
        <v>33</v>
      </c>
      <c r="B1702" t="s">
        <v>42</v>
      </c>
      <c r="D1702" t="s">
        <v>43</v>
      </c>
      <c r="H1702" s="14">
        <v>43966</v>
      </c>
      <c r="I1702">
        <v>20</v>
      </c>
      <c r="J1702" s="3">
        <v>4018127</v>
      </c>
      <c r="K1702">
        <v>3739</v>
      </c>
      <c r="L1702">
        <v>378</v>
      </c>
      <c r="M1702">
        <v>170</v>
      </c>
      <c r="N1702">
        <v>10</v>
      </c>
    </row>
    <row r="1703" spans="1:14" x14ac:dyDescent="0.35">
      <c r="A1703" t="s">
        <v>33</v>
      </c>
      <c r="B1703" t="s">
        <v>42</v>
      </c>
      <c r="D1703" t="s">
        <v>43</v>
      </c>
      <c r="H1703" s="14">
        <v>43967</v>
      </c>
      <c r="I1703">
        <v>20</v>
      </c>
      <c r="J1703" s="3">
        <v>4018127</v>
      </c>
      <c r="K1703">
        <v>4063</v>
      </c>
      <c r="L1703">
        <v>324</v>
      </c>
      <c r="M1703">
        <v>183</v>
      </c>
      <c r="N1703">
        <v>13</v>
      </c>
    </row>
    <row r="1704" spans="1:14" x14ac:dyDescent="0.35">
      <c r="A1704" t="s">
        <v>33</v>
      </c>
      <c r="B1704" t="s">
        <v>42</v>
      </c>
      <c r="D1704" t="s">
        <v>43</v>
      </c>
      <c r="H1704" s="14">
        <v>43968</v>
      </c>
      <c r="I1704">
        <v>21</v>
      </c>
      <c r="J1704" s="3">
        <v>4018127</v>
      </c>
      <c r="K1704">
        <v>4347</v>
      </c>
      <c r="L1704">
        <v>284</v>
      </c>
      <c r="M1704">
        <v>194</v>
      </c>
      <c r="N1704">
        <v>11</v>
      </c>
    </row>
    <row r="1705" spans="1:14" x14ac:dyDescent="0.35">
      <c r="A1705" t="s">
        <v>33</v>
      </c>
      <c r="B1705" t="s">
        <v>42</v>
      </c>
      <c r="D1705" t="s">
        <v>43</v>
      </c>
      <c r="H1705" s="14">
        <v>43969</v>
      </c>
      <c r="I1705">
        <v>21</v>
      </c>
      <c r="J1705" s="3">
        <v>4018127</v>
      </c>
      <c r="K1705">
        <v>4786</v>
      </c>
      <c r="L1705">
        <v>439</v>
      </c>
      <c r="M1705">
        <v>207</v>
      </c>
      <c r="N1705">
        <v>13</v>
      </c>
    </row>
    <row r="1706" spans="1:14" x14ac:dyDescent="0.35">
      <c r="A1706" t="s">
        <v>33</v>
      </c>
      <c r="B1706" t="s">
        <v>42</v>
      </c>
      <c r="D1706" t="s">
        <v>43</v>
      </c>
      <c r="H1706" s="14">
        <v>43970</v>
      </c>
      <c r="I1706">
        <v>21</v>
      </c>
      <c r="J1706" s="3">
        <v>4018127</v>
      </c>
      <c r="K1706">
        <v>5300</v>
      </c>
      <c r="L1706">
        <v>514</v>
      </c>
      <c r="M1706">
        <v>219</v>
      </c>
      <c r="N1706">
        <v>12</v>
      </c>
    </row>
    <row r="1707" spans="1:14" x14ac:dyDescent="0.35">
      <c r="A1707" t="s">
        <v>33</v>
      </c>
      <c r="B1707" t="s">
        <v>42</v>
      </c>
      <c r="D1707" t="s">
        <v>43</v>
      </c>
      <c r="H1707" s="14">
        <v>43971</v>
      </c>
      <c r="I1707">
        <v>21</v>
      </c>
      <c r="J1707" s="3">
        <v>4018127</v>
      </c>
      <c r="K1707">
        <v>5838</v>
      </c>
      <c r="L1707">
        <v>538</v>
      </c>
      <c r="M1707">
        <v>230</v>
      </c>
      <c r="N1707">
        <v>11</v>
      </c>
    </row>
    <row r="1708" spans="1:14" x14ac:dyDescent="0.35">
      <c r="A1708" t="s">
        <v>33</v>
      </c>
      <c r="B1708" t="s">
        <v>42</v>
      </c>
      <c r="D1708" t="s">
        <v>43</v>
      </c>
      <c r="H1708" s="14">
        <v>43972</v>
      </c>
      <c r="I1708">
        <v>21</v>
      </c>
      <c r="J1708" s="3">
        <v>4018127</v>
      </c>
      <c r="K1708">
        <v>6238</v>
      </c>
      <c r="L1708">
        <v>400</v>
      </c>
      <c r="M1708">
        <v>245</v>
      </c>
      <c r="N1708">
        <v>15</v>
      </c>
    </row>
    <row r="1709" spans="1:14" x14ac:dyDescent="0.35">
      <c r="A1709" t="s">
        <v>33</v>
      </c>
      <c r="B1709" t="s">
        <v>42</v>
      </c>
      <c r="D1709" t="s">
        <v>43</v>
      </c>
      <c r="H1709" s="14">
        <v>43973</v>
      </c>
      <c r="I1709">
        <v>21</v>
      </c>
      <c r="J1709" s="3">
        <v>4018127</v>
      </c>
      <c r="K1709">
        <v>6882</v>
      </c>
      <c r="L1709">
        <v>644</v>
      </c>
      <c r="M1709">
        <v>248</v>
      </c>
      <c r="N1709">
        <v>3</v>
      </c>
    </row>
    <row r="1710" spans="1:14" x14ac:dyDescent="0.35">
      <c r="A1710" t="s">
        <v>33</v>
      </c>
      <c r="B1710" t="s">
        <v>42</v>
      </c>
      <c r="D1710" t="s">
        <v>43</v>
      </c>
      <c r="H1710" s="14">
        <v>43974</v>
      </c>
      <c r="I1710">
        <v>21</v>
      </c>
      <c r="J1710" s="3">
        <v>4018127</v>
      </c>
      <c r="K1710">
        <v>7508</v>
      </c>
      <c r="L1710">
        <v>626</v>
      </c>
      <c r="M1710">
        <v>258</v>
      </c>
      <c r="N1710">
        <v>10</v>
      </c>
    </row>
    <row r="1711" spans="1:14" x14ac:dyDescent="0.35">
      <c r="A1711" t="s">
        <v>33</v>
      </c>
      <c r="B1711" t="s">
        <v>42</v>
      </c>
      <c r="D1711" t="s">
        <v>43</v>
      </c>
      <c r="H1711" s="14">
        <v>43975</v>
      </c>
      <c r="I1711">
        <v>22</v>
      </c>
      <c r="J1711" s="3">
        <v>4018127</v>
      </c>
      <c r="K1711">
        <v>7823</v>
      </c>
      <c r="L1711">
        <v>315</v>
      </c>
      <c r="M1711">
        <v>272</v>
      </c>
      <c r="N1711">
        <v>14</v>
      </c>
    </row>
    <row r="1712" spans="1:14" x14ac:dyDescent="0.35">
      <c r="A1712" t="s">
        <v>33</v>
      </c>
      <c r="B1712" t="s">
        <v>42</v>
      </c>
      <c r="D1712" t="s">
        <v>43</v>
      </c>
      <c r="H1712" s="14">
        <v>43976</v>
      </c>
      <c r="I1712">
        <v>22</v>
      </c>
      <c r="J1712" s="3">
        <v>4018127</v>
      </c>
      <c r="K1712">
        <v>8016</v>
      </c>
      <c r="L1712">
        <v>193</v>
      </c>
      <c r="M1712">
        <v>279</v>
      </c>
      <c r="N1712">
        <v>7</v>
      </c>
    </row>
    <row r="1713" spans="1:14" x14ac:dyDescent="0.35">
      <c r="A1713" t="s">
        <v>33</v>
      </c>
      <c r="B1713" t="s">
        <v>42</v>
      </c>
      <c r="D1713" t="s">
        <v>43</v>
      </c>
      <c r="H1713" s="14">
        <v>43977</v>
      </c>
      <c r="I1713">
        <v>22</v>
      </c>
      <c r="J1713" s="3">
        <v>4018127</v>
      </c>
      <c r="K1713">
        <v>8919</v>
      </c>
      <c r="L1713">
        <v>903</v>
      </c>
      <c r="M1713">
        <v>286</v>
      </c>
      <c r="N1713">
        <v>7</v>
      </c>
    </row>
    <row r="1714" spans="1:14" x14ac:dyDescent="0.35">
      <c r="A1714" t="s">
        <v>33</v>
      </c>
      <c r="B1714" t="s">
        <v>42</v>
      </c>
      <c r="D1714" t="s">
        <v>43</v>
      </c>
      <c r="H1714" s="14">
        <v>43978</v>
      </c>
      <c r="I1714">
        <v>22</v>
      </c>
      <c r="J1714" s="3">
        <v>4018127</v>
      </c>
      <c r="K1714">
        <v>10209</v>
      </c>
      <c r="L1714">
        <v>1290</v>
      </c>
      <c r="M1714">
        <v>298</v>
      </c>
      <c r="N1714">
        <v>12</v>
      </c>
    </row>
    <row r="1715" spans="1:14" x14ac:dyDescent="0.35">
      <c r="A1715" t="s">
        <v>33</v>
      </c>
      <c r="B1715" t="s">
        <v>42</v>
      </c>
      <c r="D1715" t="s">
        <v>43</v>
      </c>
      <c r="H1715" s="14">
        <v>43979</v>
      </c>
      <c r="I1715">
        <v>22</v>
      </c>
      <c r="J1715" s="3">
        <v>4018127</v>
      </c>
      <c r="K1715">
        <v>11132</v>
      </c>
      <c r="L1715">
        <v>923</v>
      </c>
      <c r="M1715">
        <v>318</v>
      </c>
      <c r="N1715">
        <v>20</v>
      </c>
    </row>
    <row r="1716" spans="1:14" x14ac:dyDescent="0.35">
      <c r="A1716" t="s">
        <v>33</v>
      </c>
      <c r="B1716" t="s">
        <v>42</v>
      </c>
      <c r="D1716" t="s">
        <v>43</v>
      </c>
      <c r="H1716" s="14">
        <v>43980</v>
      </c>
      <c r="I1716">
        <v>22</v>
      </c>
      <c r="J1716" s="3">
        <v>4018127</v>
      </c>
      <c r="K1716">
        <v>12011</v>
      </c>
      <c r="L1716">
        <v>879</v>
      </c>
      <c r="M1716">
        <v>327</v>
      </c>
      <c r="N1716">
        <v>9</v>
      </c>
    </row>
    <row r="1717" spans="1:14" x14ac:dyDescent="0.35">
      <c r="A1717" t="s">
        <v>33</v>
      </c>
      <c r="B1717" t="s">
        <v>42</v>
      </c>
      <c r="D1717" t="s">
        <v>43</v>
      </c>
      <c r="H1717" s="14">
        <v>43981</v>
      </c>
      <c r="I1717">
        <v>22</v>
      </c>
      <c r="J1717" s="3">
        <v>4018127</v>
      </c>
      <c r="K1717">
        <v>12862</v>
      </c>
      <c r="L1717">
        <v>851</v>
      </c>
      <c r="M1717">
        <v>347</v>
      </c>
      <c r="N1717">
        <v>20</v>
      </c>
    </row>
    <row r="1718" spans="1:14" x14ac:dyDescent="0.35">
      <c r="A1718" t="s">
        <v>33</v>
      </c>
      <c r="B1718" t="s">
        <v>42</v>
      </c>
      <c r="D1718" t="s">
        <v>43</v>
      </c>
      <c r="H1718" s="14">
        <v>43982</v>
      </c>
      <c r="I1718">
        <v>23</v>
      </c>
      <c r="J1718" s="3">
        <v>4018127</v>
      </c>
      <c r="K1718">
        <v>13162</v>
      </c>
      <c r="L1718">
        <v>300</v>
      </c>
      <c r="M1718">
        <v>360</v>
      </c>
      <c r="N1718">
        <v>13</v>
      </c>
    </row>
    <row r="1719" spans="1:14" x14ac:dyDescent="0.35">
      <c r="A1719" t="s">
        <v>33</v>
      </c>
      <c r="B1719" t="s">
        <v>42</v>
      </c>
      <c r="D1719" t="s">
        <v>43</v>
      </c>
      <c r="H1719" s="14">
        <v>43983</v>
      </c>
      <c r="I1719">
        <v>23</v>
      </c>
      <c r="J1719" s="3">
        <v>4018127</v>
      </c>
      <c r="K1719">
        <v>13695</v>
      </c>
      <c r="L1719">
        <v>533</v>
      </c>
      <c r="M1719">
        <v>370</v>
      </c>
      <c r="N1719">
        <v>10</v>
      </c>
    </row>
    <row r="1720" spans="1:14" x14ac:dyDescent="0.35">
      <c r="A1720" t="s">
        <v>33</v>
      </c>
      <c r="B1720" t="s">
        <v>42</v>
      </c>
      <c r="D1720" t="s">
        <v>43</v>
      </c>
      <c r="H1720" s="14">
        <v>43984</v>
      </c>
      <c r="I1720">
        <v>23</v>
      </c>
      <c r="J1720" s="3">
        <v>4018127</v>
      </c>
      <c r="K1720">
        <v>14859</v>
      </c>
      <c r="L1720">
        <v>1164</v>
      </c>
      <c r="M1720">
        <v>379</v>
      </c>
      <c r="N1720">
        <v>9</v>
      </c>
    </row>
    <row r="1721" spans="1:14" x14ac:dyDescent="0.35">
      <c r="A1721" t="s">
        <v>33</v>
      </c>
      <c r="B1721" t="s">
        <v>42</v>
      </c>
      <c r="D1721" t="s">
        <v>43</v>
      </c>
      <c r="H1721" s="14">
        <v>43985</v>
      </c>
      <c r="I1721">
        <v>23</v>
      </c>
      <c r="J1721" s="3">
        <v>4018127</v>
      </c>
      <c r="K1721">
        <v>16018</v>
      </c>
      <c r="L1721">
        <v>1159</v>
      </c>
      <c r="M1721">
        <v>414</v>
      </c>
      <c r="N1721">
        <v>35</v>
      </c>
    </row>
    <row r="1722" spans="1:14" x14ac:dyDescent="0.35">
      <c r="A1722" t="s">
        <v>33</v>
      </c>
      <c r="B1722" t="s">
        <v>42</v>
      </c>
      <c r="D1722" t="s">
        <v>43</v>
      </c>
      <c r="H1722" s="14">
        <v>43986</v>
      </c>
      <c r="I1722">
        <v>23</v>
      </c>
      <c r="J1722" s="3">
        <v>4018127</v>
      </c>
      <c r="K1722">
        <v>17579</v>
      </c>
      <c r="L1722">
        <v>1561</v>
      </c>
      <c r="M1722">
        <v>438</v>
      </c>
      <c r="N1722">
        <v>24</v>
      </c>
    </row>
    <row r="1723" spans="1:14" x14ac:dyDescent="0.35">
      <c r="A1723" t="s">
        <v>33</v>
      </c>
      <c r="B1723" t="s">
        <v>42</v>
      </c>
      <c r="D1723" t="s">
        <v>43</v>
      </c>
      <c r="H1723" s="14">
        <v>43987</v>
      </c>
      <c r="I1723">
        <v>23</v>
      </c>
      <c r="J1723" s="3">
        <v>4018127</v>
      </c>
      <c r="K1723">
        <v>18579</v>
      </c>
      <c r="L1723">
        <v>1000</v>
      </c>
      <c r="M1723">
        <v>451</v>
      </c>
      <c r="N1723">
        <v>13</v>
      </c>
    </row>
    <row r="1724" spans="1:14" x14ac:dyDescent="0.35">
      <c r="A1724" t="s">
        <v>33</v>
      </c>
      <c r="B1724" t="s">
        <v>42</v>
      </c>
      <c r="D1724" t="s">
        <v>43</v>
      </c>
      <c r="H1724" s="14">
        <v>43988</v>
      </c>
      <c r="I1724">
        <v>23</v>
      </c>
      <c r="J1724" s="3">
        <v>4018127</v>
      </c>
      <c r="K1724">
        <v>19787</v>
      </c>
      <c r="L1724">
        <v>1208</v>
      </c>
      <c r="M1724">
        <v>467</v>
      </c>
      <c r="N1724">
        <v>16</v>
      </c>
    </row>
    <row r="1725" spans="1:14" x14ac:dyDescent="0.35">
      <c r="A1725" t="s">
        <v>33</v>
      </c>
      <c r="B1725" t="s">
        <v>42</v>
      </c>
      <c r="D1725" t="s">
        <v>43</v>
      </c>
      <c r="H1725" s="14">
        <v>43989</v>
      </c>
      <c r="I1725">
        <v>24</v>
      </c>
      <c r="J1725" s="3">
        <v>4018127</v>
      </c>
      <c r="K1725">
        <v>20310</v>
      </c>
      <c r="L1725">
        <v>523</v>
      </c>
      <c r="M1725">
        <v>484</v>
      </c>
      <c r="N1725">
        <v>17</v>
      </c>
    </row>
    <row r="1726" spans="1:14" x14ac:dyDescent="0.35">
      <c r="A1726" t="s">
        <v>33</v>
      </c>
      <c r="B1726" t="s">
        <v>42</v>
      </c>
      <c r="D1726" t="s">
        <v>43</v>
      </c>
      <c r="H1726" s="14">
        <v>43990</v>
      </c>
      <c r="I1726">
        <v>24</v>
      </c>
      <c r="J1726" s="3">
        <v>4018127</v>
      </c>
      <c r="K1726">
        <v>20951</v>
      </c>
      <c r="L1726">
        <v>641</v>
      </c>
      <c r="M1726">
        <v>507</v>
      </c>
      <c r="N1726">
        <v>23</v>
      </c>
    </row>
    <row r="1727" spans="1:14" x14ac:dyDescent="0.35">
      <c r="A1727" t="s">
        <v>33</v>
      </c>
      <c r="B1727" t="s">
        <v>42</v>
      </c>
      <c r="D1727" t="s">
        <v>43</v>
      </c>
      <c r="H1727" s="14">
        <v>43991</v>
      </c>
      <c r="I1727">
        <v>24</v>
      </c>
      <c r="J1727" s="3">
        <v>4018127</v>
      </c>
      <c r="K1727">
        <v>22452</v>
      </c>
      <c r="L1727">
        <v>1501</v>
      </c>
      <c r="M1727">
        <v>534</v>
      </c>
      <c r="N1727">
        <v>27</v>
      </c>
    </row>
    <row r="1728" spans="1:14" x14ac:dyDescent="0.35">
      <c r="A1728" t="s">
        <v>33</v>
      </c>
      <c r="B1728" t="s">
        <v>42</v>
      </c>
      <c r="D1728" t="s">
        <v>43</v>
      </c>
      <c r="H1728" s="14">
        <v>43992</v>
      </c>
      <c r="I1728">
        <v>24</v>
      </c>
      <c r="J1728" s="3">
        <v>4018127</v>
      </c>
      <c r="K1728">
        <v>24032</v>
      </c>
      <c r="L1728">
        <v>1580</v>
      </c>
      <c r="M1728">
        <v>559</v>
      </c>
      <c r="N1728">
        <v>25</v>
      </c>
    </row>
    <row r="1729" spans="1:14" x14ac:dyDescent="0.35">
      <c r="A1729" t="s">
        <v>33</v>
      </c>
      <c r="B1729" t="s">
        <v>42</v>
      </c>
      <c r="D1729" t="s">
        <v>43</v>
      </c>
      <c r="H1729" s="14">
        <v>43993</v>
      </c>
      <c r="I1729">
        <v>24</v>
      </c>
      <c r="J1729" s="3">
        <v>4018127</v>
      </c>
      <c r="K1729">
        <v>25370</v>
      </c>
      <c r="L1729">
        <v>1338</v>
      </c>
      <c r="M1729">
        <v>570</v>
      </c>
      <c r="N1729">
        <v>11</v>
      </c>
    </row>
    <row r="1730" spans="1:14" x14ac:dyDescent="0.35">
      <c r="A1730" t="s">
        <v>33</v>
      </c>
      <c r="B1730" t="s">
        <v>42</v>
      </c>
      <c r="D1730" t="s">
        <v>43</v>
      </c>
      <c r="H1730" s="14">
        <v>43994</v>
      </c>
      <c r="I1730">
        <v>24</v>
      </c>
      <c r="J1730" s="3">
        <v>4018127</v>
      </c>
      <c r="K1730">
        <v>26556</v>
      </c>
      <c r="L1730">
        <v>1186</v>
      </c>
      <c r="M1730">
        <v>610</v>
      </c>
      <c r="N1730">
        <v>40</v>
      </c>
    </row>
    <row r="1731" spans="1:14" x14ac:dyDescent="0.35">
      <c r="A1731" t="s">
        <v>33</v>
      </c>
      <c r="B1731" t="s">
        <v>42</v>
      </c>
      <c r="D1731" t="s">
        <v>43</v>
      </c>
      <c r="H1731" s="14">
        <v>43995</v>
      </c>
      <c r="I1731">
        <v>24</v>
      </c>
      <c r="J1731" s="3">
        <v>4018127</v>
      </c>
      <c r="K1731">
        <v>27454</v>
      </c>
      <c r="L1731">
        <v>898</v>
      </c>
      <c r="M1731">
        <v>623</v>
      </c>
      <c r="N1731">
        <v>13</v>
      </c>
    </row>
    <row r="1732" spans="1:14" x14ac:dyDescent="0.35">
      <c r="A1732" t="s">
        <v>33</v>
      </c>
      <c r="B1732" t="s">
        <v>42</v>
      </c>
      <c r="D1732" t="s">
        <v>43</v>
      </c>
      <c r="H1732" s="14">
        <v>43996</v>
      </c>
      <c r="I1732">
        <v>25</v>
      </c>
      <c r="J1732" s="3">
        <v>4018127</v>
      </c>
      <c r="K1732">
        <v>28013</v>
      </c>
      <c r="L1732">
        <v>559</v>
      </c>
      <c r="M1732">
        <v>633</v>
      </c>
      <c r="N1732">
        <v>10</v>
      </c>
    </row>
    <row r="1733" spans="1:14" x14ac:dyDescent="0.35">
      <c r="A1733" t="s">
        <v>33</v>
      </c>
      <c r="B1733" t="s">
        <v>42</v>
      </c>
      <c r="D1733" t="s">
        <v>43</v>
      </c>
      <c r="H1733" s="14">
        <v>43997</v>
      </c>
      <c r="I1733">
        <v>25</v>
      </c>
      <c r="J1733" s="3">
        <v>4018127</v>
      </c>
      <c r="K1733">
        <v>28668</v>
      </c>
      <c r="L1733">
        <v>655</v>
      </c>
      <c r="M1733">
        <v>656</v>
      </c>
      <c r="N1733">
        <v>23</v>
      </c>
    </row>
    <row r="1734" spans="1:14" x14ac:dyDescent="0.35">
      <c r="A1734" t="s">
        <v>33</v>
      </c>
      <c r="B1734" t="s">
        <v>42</v>
      </c>
      <c r="D1734" t="s">
        <v>43</v>
      </c>
      <c r="H1734" s="14">
        <v>43998</v>
      </c>
      <c r="I1734">
        <v>25</v>
      </c>
      <c r="J1734" s="3">
        <v>4018127</v>
      </c>
      <c r="K1734">
        <v>30128</v>
      </c>
      <c r="L1734">
        <v>1460</v>
      </c>
      <c r="M1734">
        <v>671</v>
      </c>
      <c r="N1734">
        <v>15</v>
      </c>
    </row>
    <row r="1735" spans="1:14" x14ac:dyDescent="0.35">
      <c r="A1735" t="s">
        <v>33</v>
      </c>
      <c r="B1735" t="s">
        <v>42</v>
      </c>
      <c r="D1735" t="s">
        <v>43</v>
      </c>
      <c r="H1735" s="14">
        <v>43999</v>
      </c>
      <c r="I1735">
        <v>25</v>
      </c>
      <c r="J1735" s="3">
        <v>4018127</v>
      </c>
      <c r="K1735">
        <v>31712</v>
      </c>
      <c r="L1735">
        <v>1584</v>
      </c>
      <c r="M1735">
        <v>696</v>
      </c>
      <c r="N1735">
        <v>25</v>
      </c>
    </row>
    <row r="1736" spans="1:14" x14ac:dyDescent="0.35">
      <c r="A1736" t="s">
        <v>33</v>
      </c>
      <c r="B1736" t="s">
        <v>42</v>
      </c>
      <c r="D1736" t="s">
        <v>43</v>
      </c>
      <c r="H1736" s="14">
        <v>44000</v>
      </c>
      <c r="I1736">
        <v>25</v>
      </c>
      <c r="J1736" s="3">
        <v>4018127</v>
      </c>
      <c r="K1736">
        <v>31760</v>
      </c>
      <c r="L1736">
        <v>48</v>
      </c>
      <c r="M1736">
        <v>709</v>
      </c>
      <c r="N1736">
        <v>13</v>
      </c>
    </row>
    <row r="1737" spans="1:14" x14ac:dyDescent="0.35">
      <c r="A1737" t="s">
        <v>33</v>
      </c>
      <c r="B1737" t="s">
        <v>42</v>
      </c>
      <c r="D1737" t="s">
        <v>43</v>
      </c>
      <c r="H1737" s="14">
        <v>44001</v>
      </c>
      <c r="I1737">
        <v>25</v>
      </c>
      <c r="J1737" s="3">
        <v>4018127</v>
      </c>
      <c r="K1737">
        <v>35093</v>
      </c>
      <c r="L1737">
        <v>3333</v>
      </c>
      <c r="M1737">
        <v>724</v>
      </c>
      <c r="N1737">
        <v>15</v>
      </c>
    </row>
    <row r="1738" spans="1:14" x14ac:dyDescent="0.35">
      <c r="A1738" t="s">
        <v>33</v>
      </c>
      <c r="B1738" t="s">
        <v>42</v>
      </c>
      <c r="D1738" t="s">
        <v>43</v>
      </c>
      <c r="H1738" s="14">
        <v>44002</v>
      </c>
      <c r="I1738">
        <v>25</v>
      </c>
      <c r="J1738" s="3">
        <v>4018127</v>
      </c>
      <c r="K1738">
        <v>36521</v>
      </c>
      <c r="L1738">
        <v>1428</v>
      </c>
      <c r="M1738">
        <v>743</v>
      </c>
      <c r="N1738">
        <v>19</v>
      </c>
    </row>
    <row r="1739" spans="1:14" x14ac:dyDescent="0.35">
      <c r="A1739" t="s">
        <v>33</v>
      </c>
      <c r="B1739" t="s">
        <v>42</v>
      </c>
      <c r="D1739" t="s">
        <v>43</v>
      </c>
      <c r="H1739" s="14">
        <v>44003</v>
      </c>
      <c r="I1739">
        <v>26</v>
      </c>
      <c r="J1739" s="3">
        <v>4018127</v>
      </c>
      <c r="K1739">
        <v>36784</v>
      </c>
      <c r="L1739">
        <v>263</v>
      </c>
      <c r="M1739">
        <v>766</v>
      </c>
      <c r="N1739">
        <v>23</v>
      </c>
    </row>
    <row r="1740" spans="1:14" x14ac:dyDescent="0.35">
      <c r="A1740" t="s">
        <v>33</v>
      </c>
      <c r="B1740" t="s">
        <v>42</v>
      </c>
      <c r="D1740" t="s">
        <v>43</v>
      </c>
      <c r="H1740" s="14">
        <v>44004</v>
      </c>
      <c r="I1740">
        <v>26</v>
      </c>
      <c r="J1740" s="3">
        <v>4018127</v>
      </c>
      <c r="K1740">
        <v>37253</v>
      </c>
      <c r="L1740">
        <v>469</v>
      </c>
      <c r="M1740">
        <v>784</v>
      </c>
      <c r="N1740">
        <v>18</v>
      </c>
    </row>
    <row r="1741" spans="1:14" x14ac:dyDescent="0.35">
      <c r="A1741" t="s">
        <v>33</v>
      </c>
      <c r="B1741" t="s">
        <v>42</v>
      </c>
      <c r="D1741" t="s">
        <v>43</v>
      </c>
      <c r="H1741" s="14">
        <v>44005</v>
      </c>
      <c r="I1741">
        <v>26</v>
      </c>
      <c r="J1741" s="3">
        <v>4018127</v>
      </c>
      <c r="K1741">
        <v>38999</v>
      </c>
      <c r="L1741">
        <v>1746</v>
      </c>
      <c r="M1741">
        <v>807</v>
      </c>
      <c r="N1741">
        <v>23</v>
      </c>
    </row>
    <row r="1742" spans="1:14" x14ac:dyDescent="0.35">
      <c r="A1742" t="s">
        <v>33</v>
      </c>
      <c r="B1742" t="s">
        <v>42</v>
      </c>
      <c r="D1742" t="s">
        <v>43</v>
      </c>
      <c r="H1742" s="14">
        <v>44006</v>
      </c>
      <c r="I1742">
        <v>26</v>
      </c>
      <c r="J1742" s="3">
        <v>4018127</v>
      </c>
      <c r="K1742">
        <v>39912</v>
      </c>
      <c r="L1742">
        <v>913</v>
      </c>
      <c r="M1742">
        <v>828</v>
      </c>
      <c r="N1742">
        <v>21</v>
      </c>
    </row>
    <row r="1743" spans="1:14" x14ac:dyDescent="0.35">
      <c r="A1743" t="s">
        <v>33</v>
      </c>
      <c r="B1743" t="s">
        <v>42</v>
      </c>
      <c r="D1743" t="s">
        <v>43</v>
      </c>
      <c r="H1743" s="14">
        <v>44007</v>
      </c>
      <c r="I1743">
        <v>26</v>
      </c>
      <c r="J1743" s="3">
        <v>4018127</v>
      </c>
      <c r="K1743">
        <v>40824</v>
      </c>
      <c r="L1743">
        <v>912</v>
      </c>
      <c r="M1743">
        <v>842</v>
      </c>
      <c r="N1743">
        <v>14</v>
      </c>
    </row>
    <row r="1744" spans="1:14" x14ac:dyDescent="0.35">
      <c r="A1744" t="s">
        <v>33</v>
      </c>
      <c r="B1744" t="s">
        <v>42</v>
      </c>
      <c r="D1744" t="s">
        <v>43</v>
      </c>
      <c r="H1744" s="14">
        <v>44008</v>
      </c>
      <c r="I1744">
        <v>26</v>
      </c>
      <c r="J1744" s="3">
        <v>4018127</v>
      </c>
      <c r="K1744">
        <v>42832</v>
      </c>
      <c r="L1744">
        <v>2008</v>
      </c>
      <c r="M1744">
        <v>864</v>
      </c>
      <c r="N1744">
        <v>22</v>
      </c>
    </row>
    <row r="1745" spans="1:14" x14ac:dyDescent="0.35">
      <c r="A1745" t="s">
        <v>33</v>
      </c>
      <c r="B1745" t="s">
        <v>42</v>
      </c>
      <c r="D1745" t="s">
        <v>43</v>
      </c>
      <c r="H1745" s="14">
        <v>44009</v>
      </c>
      <c r="I1745">
        <v>26</v>
      </c>
      <c r="J1745" s="3">
        <v>4018127</v>
      </c>
      <c r="K1745">
        <v>44242</v>
      </c>
      <c r="L1745">
        <v>1410</v>
      </c>
      <c r="M1745">
        <v>896</v>
      </c>
      <c r="N1745">
        <v>32</v>
      </c>
    </row>
    <row r="1746" spans="1:14" x14ac:dyDescent="0.35">
      <c r="A1746" t="s">
        <v>33</v>
      </c>
      <c r="B1746" t="s">
        <v>42</v>
      </c>
      <c r="D1746" t="s">
        <v>43</v>
      </c>
      <c r="H1746" s="14">
        <v>44010</v>
      </c>
      <c r="I1746">
        <v>27</v>
      </c>
      <c r="J1746" s="3">
        <v>4018127</v>
      </c>
      <c r="K1746">
        <v>44679</v>
      </c>
      <c r="L1746">
        <v>437</v>
      </c>
      <c r="M1746">
        <v>911</v>
      </c>
      <c r="N1746">
        <v>15</v>
      </c>
    </row>
    <row r="1747" spans="1:14" x14ac:dyDescent="0.35">
      <c r="A1747" t="s">
        <v>33</v>
      </c>
      <c r="B1747" t="s">
        <v>42</v>
      </c>
      <c r="D1747" t="s">
        <v>43</v>
      </c>
      <c r="H1747" s="14">
        <v>44011</v>
      </c>
      <c r="I1747">
        <v>27</v>
      </c>
      <c r="J1747" s="3">
        <v>4018127</v>
      </c>
      <c r="K1747">
        <v>45057</v>
      </c>
      <c r="L1747">
        <v>378</v>
      </c>
      <c r="M1747">
        <v>931</v>
      </c>
      <c r="N1747">
        <v>20</v>
      </c>
    </row>
    <row r="1748" spans="1:14" x14ac:dyDescent="0.35">
      <c r="A1748" t="s">
        <v>33</v>
      </c>
      <c r="B1748" t="s">
        <v>42</v>
      </c>
      <c r="D1748" t="s">
        <v>43</v>
      </c>
      <c r="H1748" s="14">
        <v>44012</v>
      </c>
      <c r="I1748">
        <v>27</v>
      </c>
      <c r="J1748" s="3">
        <v>4018127</v>
      </c>
      <c r="K1748">
        <v>46957</v>
      </c>
      <c r="L1748">
        <v>1900</v>
      </c>
      <c r="M1748">
        <v>977</v>
      </c>
      <c r="N1748">
        <v>46</v>
      </c>
    </row>
    <row r="1749" spans="1:14" x14ac:dyDescent="0.35">
      <c r="A1749" t="s">
        <v>33</v>
      </c>
      <c r="B1749" t="s">
        <v>42</v>
      </c>
      <c r="D1749" t="s">
        <v>43</v>
      </c>
      <c r="H1749" s="14">
        <v>44013</v>
      </c>
      <c r="I1749">
        <v>27</v>
      </c>
      <c r="J1749" s="3">
        <v>4018127</v>
      </c>
      <c r="K1749">
        <v>48175</v>
      </c>
      <c r="L1749">
        <v>1218</v>
      </c>
      <c r="M1749">
        <v>1002</v>
      </c>
      <c r="N1749">
        <v>25</v>
      </c>
    </row>
    <row r="1750" spans="1:14" x14ac:dyDescent="0.35">
      <c r="A1750" t="s">
        <v>33</v>
      </c>
      <c r="B1750" t="s">
        <v>42</v>
      </c>
      <c r="D1750" t="s">
        <v>43</v>
      </c>
      <c r="H1750" s="14">
        <v>44014</v>
      </c>
      <c r="I1750">
        <v>27</v>
      </c>
      <c r="J1750" s="3">
        <v>4018127</v>
      </c>
      <c r="K1750">
        <v>49536</v>
      </c>
      <c r="L1750">
        <v>1361</v>
      </c>
      <c r="M1750">
        <v>1044</v>
      </c>
      <c r="N1750">
        <v>42</v>
      </c>
    </row>
    <row r="1751" spans="1:14" x14ac:dyDescent="0.35">
      <c r="A1751" t="s">
        <v>33</v>
      </c>
      <c r="B1751" t="s">
        <v>42</v>
      </c>
      <c r="D1751" t="s">
        <v>43</v>
      </c>
      <c r="H1751" s="14">
        <v>44015</v>
      </c>
      <c r="I1751">
        <v>27</v>
      </c>
      <c r="J1751" s="3">
        <v>4018127</v>
      </c>
      <c r="K1751">
        <v>50765</v>
      </c>
      <c r="L1751">
        <v>1229</v>
      </c>
      <c r="M1751">
        <v>1062</v>
      </c>
      <c r="N1751">
        <v>18</v>
      </c>
    </row>
    <row r="1752" spans="1:14" x14ac:dyDescent="0.35">
      <c r="A1752" t="s">
        <v>33</v>
      </c>
      <c r="B1752" t="s">
        <v>42</v>
      </c>
      <c r="D1752" t="s">
        <v>43</v>
      </c>
      <c r="H1752" s="14">
        <v>44016</v>
      </c>
      <c r="I1752">
        <v>27</v>
      </c>
      <c r="J1752" s="3">
        <v>4018127</v>
      </c>
      <c r="K1752">
        <v>52306</v>
      </c>
      <c r="L1752">
        <v>1541</v>
      </c>
      <c r="M1752">
        <v>1082</v>
      </c>
      <c r="N1752">
        <v>20</v>
      </c>
    </row>
    <row r="1753" spans="1:14" x14ac:dyDescent="0.35">
      <c r="A1753" t="s">
        <v>33</v>
      </c>
      <c r="B1753" t="s">
        <v>42</v>
      </c>
      <c r="D1753" t="s">
        <v>43</v>
      </c>
      <c r="H1753" s="14">
        <v>44017</v>
      </c>
      <c r="I1753">
        <v>28</v>
      </c>
      <c r="J1753" s="3">
        <v>4018127</v>
      </c>
      <c r="K1753">
        <v>52728</v>
      </c>
      <c r="L1753">
        <v>422</v>
      </c>
      <c r="M1753">
        <v>1099</v>
      </c>
      <c r="N1753">
        <v>17</v>
      </c>
    </row>
    <row r="1754" spans="1:14" x14ac:dyDescent="0.35">
      <c r="A1754" t="s">
        <v>33</v>
      </c>
      <c r="B1754" t="s">
        <v>42</v>
      </c>
      <c r="D1754" t="s">
        <v>43</v>
      </c>
      <c r="H1754" s="14">
        <v>44018</v>
      </c>
      <c r="I1754">
        <v>28</v>
      </c>
      <c r="J1754" s="3">
        <v>4018127</v>
      </c>
      <c r="K1754">
        <v>53151</v>
      </c>
      <c r="L1754">
        <v>423</v>
      </c>
      <c r="M1754">
        <v>1118</v>
      </c>
      <c r="N1754">
        <v>19</v>
      </c>
    </row>
    <row r="1755" spans="1:14" x14ac:dyDescent="0.35">
      <c r="A1755" t="s">
        <v>33</v>
      </c>
      <c r="B1755" t="s">
        <v>42</v>
      </c>
      <c r="D1755" t="s">
        <v>43</v>
      </c>
      <c r="H1755" s="14">
        <v>44019</v>
      </c>
      <c r="I1755">
        <v>28</v>
      </c>
      <c r="J1755" s="3">
        <v>4018127</v>
      </c>
      <c r="K1755">
        <v>54802</v>
      </c>
      <c r="L1755">
        <v>1651</v>
      </c>
      <c r="M1755">
        <v>1145</v>
      </c>
      <c r="N1755">
        <v>27</v>
      </c>
    </row>
    <row r="1756" spans="1:14" x14ac:dyDescent="0.35">
      <c r="A1756" t="s">
        <v>33</v>
      </c>
      <c r="B1756" t="s">
        <v>42</v>
      </c>
      <c r="D1756" t="s">
        <v>43</v>
      </c>
      <c r="H1756" s="14">
        <v>44020</v>
      </c>
      <c r="I1756">
        <v>28</v>
      </c>
      <c r="J1756" s="3">
        <v>4018127</v>
      </c>
      <c r="K1756">
        <v>56344</v>
      </c>
      <c r="L1756">
        <v>1542</v>
      </c>
      <c r="M1756">
        <v>1171</v>
      </c>
      <c r="N1756">
        <v>26</v>
      </c>
    </row>
    <row r="1757" spans="1:14" x14ac:dyDescent="0.35">
      <c r="A1757" t="s">
        <v>33</v>
      </c>
      <c r="B1757" t="s">
        <v>44</v>
      </c>
      <c r="D1757" t="s">
        <v>45</v>
      </c>
      <c r="H1757" s="14">
        <v>43886</v>
      </c>
      <c r="I1757">
        <v>9</v>
      </c>
      <c r="J1757" s="3">
        <v>9557071</v>
      </c>
      <c r="K1757">
        <v>0</v>
      </c>
      <c r="L1757">
        <v>0</v>
      </c>
      <c r="M1757">
        <v>0</v>
      </c>
      <c r="N1757">
        <v>0</v>
      </c>
    </row>
    <row r="1758" spans="1:14" x14ac:dyDescent="0.35">
      <c r="A1758" t="s">
        <v>33</v>
      </c>
      <c r="B1758" t="s">
        <v>44</v>
      </c>
      <c r="D1758" t="s">
        <v>45</v>
      </c>
      <c r="H1758" s="14">
        <v>43887</v>
      </c>
      <c r="I1758">
        <v>9</v>
      </c>
      <c r="J1758" s="3">
        <v>9557071</v>
      </c>
      <c r="K1758">
        <v>0</v>
      </c>
      <c r="L1758">
        <v>0</v>
      </c>
      <c r="M1758">
        <v>0</v>
      </c>
      <c r="N1758">
        <v>0</v>
      </c>
    </row>
    <row r="1759" spans="1:14" x14ac:dyDescent="0.35">
      <c r="A1759" t="s">
        <v>33</v>
      </c>
      <c r="B1759" t="s">
        <v>44</v>
      </c>
      <c r="D1759" t="s">
        <v>45</v>
      </c>
      <c r="H1759" s="14">
        <v>43888</v>
      </c>
      <c r="I1759">
        <v>9</v>
      </c>
      <c r="J1759" s="3">
        <v>9557071</v>
      </c>
      <c r="K1759">
        <v>0</v>
      </c>
      <c r="L1759">
        <v>0</v>
      </c>
      <c r="M1759">
        <v>0</v>
      </c>
      <c r="N1759">
        <v>0</v>
      </c>
    </row>
    <row r="1760" spans="1:14" x14ac:dyDescent="0.35">
      <c r="A1760" t="s">
        <v>33</v>
      </c>
      <c r="B1760" t="s">
        <v>44</v>
      </c>
      <c r="D1760" t="s">
        <v>45</v>
      </c>
      <c r="H1760" s="14">
        <v>43889</v>
      </c>
      <c r="I1760">
        <v>9</v>
      </c>
      <c r="J1760" s="3">
        <v>9557071</v>
      </c>
      <c r="K1760">
        <v>0</v>
      </c>
      <c r="L1760">
        <v>0</v>
      </c>
      <c r="M1760">
        <v>0</v>
      </c>
      <c r="N1760">
        <v>0</v>
      </c>
    </row>
    <row r="1761" spans="1:14" x14ac:dyDescent="0.35">
      <c r="A1761" t="s">
        <v>33</v>
      </c>
      <c r="B1761" t="s">
        <v>44</v>
      </c>
      <c r="D1761" t="s">
        <v>45</v>
      </c>
      <c r="H1761" s="14">
        <v>43890</v>
      </c>
      <c r="I1761">
        <v>9</v>
      </c>
      <c r="J1761" s="3">
        <v>9557071</v>
      </c>
      <c r="K1761">
        <v>0</v>
      </c>
      <c r="L1761">
        <v>0</v>
      </c>
      <c r="M1761">
        <v>0</v>
      </c>
      <c r="N1761">
        <v>0</v>
      </c>
    </row>
    <row r="1762" spans="1:14" x14ac:dyDescent="0.35">
      <c r="A1762" t="s">
        <v>33</v>
      </c>
      <c r="B1762" t="s">
        <v>44</v>
      </c>
      <c r="D1762" t="s">
        <v>45</v>
      </c>
      <c r="H1762" s="14">
        <v>43891</v>
      </c>
      <c r="I1762">
        <v>10</v>
      </c>
      <c r="J1762" s="3">
        <v>9557071</v>
      </c>
      <c r="K1762">
        <v>0</v>
      </c>
      <c r="L1762">
        <v>0</v>
      </c>
      <c r="M1762">
        <v>0</v>
      </c>
      <c r="N1762">
        <v>0</v>
      </c>
    </row>
    <row r="1763" spans="1:14" x14ac:dyDescent="0.35">
      <c r="A1763" t="s">
        <v>33</v>
      </c>
      <c r="B1763" t="s">
        <v>44</v>
      </c>
      <c r="D1763" t="s">
        <v>45</v>
      </c>
      <c r="H1763" s="14">
        <v>43892</v>
      </c>
      <c r="I1763">
        <v>10</v>
      </c>
      <c r="J1763" s="3">
        <v>9557071</v>
      </c>
      <c r="K1763">
        <v>0</v>
      </c>
      <c r="L1763">
        <v>0</v>
      </c>
      <c r="M1763">
        <v>0</v>
      </c>
      <c r="N1763">
        <v>0</v>
      </c>
    </row>
    <row r="1764" spans="1:14" x14ac:dyDescent="0.35">
      <c r="A1764" t="s">
        <v>33</v>
      </c>
      <c r="B1764" t="s">
        <v>44</v>
      </c>
      <c r="D1764" t="s">
        <v>45</v>
      </c>
      <c r="H1764" s="14">
        <v>43893</v>
      </c>
      <c r="I1764">
        <v>10</v>
      </c>
      <c r="J1764" s="3">
        <v>9557071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 t="s">
        <v>33</v>
      </c>
      <c r="B1765" t="s">
        <v>44</v>
      </c>
      <c r="D1765" t="s">
        <v>45</v>
      </c>
      <c r="H1765" s="14">
        <v>43894</v>
      </c>
      <c r="I1765">
        <v>10</v>
      </c>
      <c r="J1765" s="3">
        <v>9557071</v>
      </c>
      <c r="K1765">
        <v>0</v>
      </c>
      <c r="L1765">
        <v>0</v>
      </c>
      <c r="M1765">
        <v>0</v>
      </c>
      <c r="N1765">
        <v>0</v>
      </c>
    </row>
    <row r="1766" spans="1:14" x14ac:dyDescent="0.35">
      <c r="A1766" t="s">
        <v>33</v>
      </c>
      <c r="B1766" t="s">
        <v>44</v>
      </c>
      <c r="D1766" t="s">
        <v>45</v>
      </c>
      <c r="H1766" s="14">
        <v>43895</v>
      </c>
      <c r="I1766">
        <v>10</v>
      </c>
      <c r="J1766" s="3">
        <v>9557071</v>
      </c>
      <c r="K1766">
        <v>0</v>
      </c>
      <c r="L1766">
        <v>0</v>
      </c>
      <c r="M1766">
        <v>0</v>
      </c>
      <c r="N1766">
        <v>0</v>
      </c>
    </row>
    <row r="1767" spans="1:14" x14ac:dyDescent="0.35">
      <c r="A1767" t="s">
        <v>33</v>
      </c>
      <c r="B1767" t="s">
        <v>44</v>
      </c>
      <c r="D1767" t="s">
        <v>45</v>
      </c>
      <c r="H1767" s="14">
        <v>43896</v>
      </c>
      <c r="I1767">
        <v>10</v>
      </c>
      <c r="J1767" s="3">
        <v>9557071</v>
      </c>
      <c r="K1767">
        <v>0</v>
      </c>
      <c r="L1767">
        <v>0</v>
      </c>
      <c r="M1767">
        <v>0</v>
      </c>
      <c r="N1767">
        <v>0</v>
      </c>
    </row>
    <row r="1768" spans="1:14" x14ac:dyDescent="0.35">
      <c r="A1768" t="s">
        <v>33</v>
      </c>
      <c r="B1768" t="s">
        <v>44</v>
      </c>
      <c r="D1768" t="s">
        <v>45</v>
      </c>
      <c r="H1768" s="14">
        <v>43897</v>
      </c>
      <c r="I1768">
        <v>10</v>
      </c>
      <c r="J1768" s="3">
        <v>9557071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 t="s">
        <v>33</v>
      </c>
      <c r="B1769" t="s">
        <v>44</v>
      </c>
      <c r="D1769" t="s">
        <v>45</v>
      </c>
      <c r="H1769" s="14">
        <v>43898</v>
      </c>
      <c r="I1769">
        <v>11</v>
      </c>
      <c r="J1769" s="3">
        <v>9557071</v>
      </c>
      <c r="K1769">
        <v>0</v>
      </c>
      <c r="L1769">
        <v>0</v>
      </c>
      <c r="M1769">
        <v>0</v>
      </c>
      <c r="N1769">
        <v>0</v>
      </c>
    </row>
    <row r="1770" spans="1:14" x14ac:dyDescent="0.35">
      <c r="A1770" t="s">
        <v>33</v>
      </c>
      <c r="B1770" t="s">
        <v>44</v>
      </c>
      <c r="D1770" t="s">
        <v>45</v>
      </c>
      <c r="H1770" s="14">
        <v>43899</v>
      </c>
      <c r="I1770">
        <v>11</v>
      </c>
      <c r="J1770" s="3">
        <v>9557071</v>
      </c>
      <c r="K1770">
        <v>0</v>
      </c>
      <c r="L1770">
        <v>0</v>
      </c>
      <c r="M1770">
        <v>0</v>
      </c>
      <c r="N1770">
        <v>0</v>
      </c>
    </row>
    <row r="1771" spans="1:14" x14ac:dyDescent="0.35">
      <c r="A1771" t="s">
        <v>33</v>
      </c>
      <c r="B1771" t="s">
        <v>44</v>
      </c>
      <c r="D1771" t="s">
        <v>45</v>
      </c>
      <c r="H1771" s="14">
        <v>43900</v>
      </c>
      <c r="I1771">
        <v>11</v>
      </c>
      <c r="J1771" s="3">
        <v>9557071</v>
      </c>
      <c r="K1771">
        <v>0</v>
      </c>
      <c r="L1771">
        <v>0</v>
      </c>
      <c r="M1771">
        <v>0</v>
      </c>
      <c r="N1771">
        <v>0</v>
      </c>
    </row>
    <row r="1772" spans="1:14" x14ac:dyDescent="0.35">
      <c r="A1772" t="s">
        <v>33</v>
      </c>
      <c r="B1772" t="s">
        <v>44</v>
      </c>
      <c r="D1772" t="s">
        <v>45</v>
      </c>
      <c r="H1772" s="14">
        <v>43901</v>
      </c>
      <c r="I1772">
        <v>11</v>
      </c>
      <c r="J1772" s="3">
        <v>9557071</v>
      </c>
      <c r="K1772">
        <v>0</v>
      </c>
      <c r="L1772">
        <v>0</v>
      </c>
      <c r="M1772">
        <v>0</v>
      </c>
      <c r="N1772">
        <v>0</v>
      </c>
    </row>
    <row r="1773" spans="1:14" x14ac:dyDescent="0.35">
      <c r="A1773" t="s">
        <v>33</v>
      </c>
      <c r="B1773" t="s">
        <v>44</v>
      </c>
      <c r="D1773" t="s">
        <v>45</v>
      </c>
      <c r="H1773" s="14">
        <v>43902</v>
      </c>
      <c r="I1773">
        <v>11</v>
      </c>
      <c r="J1773" s="3">
        <v>9557071</v>
      </c>
      <c r="K1773">
        <v>2</v>
      </c>
      <c r="L1773">
        <v>2</v>
      </c>
      <c r="M1773">
        <v>0</v>
      </c>
      <c r="N1773">
        <v>0</v>
      </c>
    </row>
    <row r="1774" spans="1:14" x14ac:dyDescent="0.35">
      <c r="A1774" t="s">
        <v>33</v>
      </c>
      <c r="B1774" t="s">
        <v>44</v>
      </c>
      <c r="D1774" t="s">
        <v>45</v>
      </c>
      <c r="H1774" s="14">
        <v>43903</v>
      </c>
      <c r="I1774">
        <v>11</v>
      </c>
      <c r="J1774" s="3">
        <v>9557071</v>
      </c>
      <c r="K1774">
        <v>2</v>
      </c>
      <c r="L1774">
        <v>0</v>
      </c>
      <c r="M1774">
        <v>0</v>
      </c>
      <c r="N1774">
        <v>0</v>
      </c>
    </row>
    <row r="1775" spans="1:14" x14ac:dyDescent="0.35">
      <c r="A1775" t="s">
        <v>33</v>
      </c>
      <c r="B1775" t="s">
        <v>44</v>
      </c>
      <c r="D1775" t="s">
        <v>45</v>
      </c>
      <c r="H1775" s="14">
        <v>43904</v>
      </c>
      <c r="I1775">
        <v>11</v>
      </c>
      <c r="J1775" s="3">
        <v>9557071</v>
      </c>
      <c r="K1775">
        <v>2</v>
      </c>
      <c r="L1775">
        <v>0</v>
      </c>
      <c r="M1775">
        <v>0</v>
      </c>
      <c r="N1775">
        <v>0</v>
      </c>
    </row>
    <row r="1776" spans="1:14" x14ac:dyDescent="0.35">
      <c r="A1776" t="s">
        <v>33</v>
      </c>
      <c r="B1776" t="s">
        <v>44</v>
      </c>
      <c r="D1776" t="s">
        <v>45</v>
      </c>
      <c r="H1776" s="14">
        <v>43905</v>
      </c>
      <c r="I1776">
        <v>12</v>
      </c>
      <c r="J1776" s="3">
        <v>9557071</v>
      </c>
      <c r="K1776">
        <v>2</v>
      </c>
      <c r="L1776">
        <v>0</v>
      </c>
      <c r="M1776">
        <v>0</v>
      </c>
      <c r="N1776">
        <v>0</v>
      </c>
    </row>
    <row r="1777" spans="1:14" x14ac:dyDescent="0.35">
      <c r="A1777" t="s">
        <v>33</v>
      </c>
      <c r="B1777" t="s">
        <v>44</v>
      </c>
      <c r="D1777" t="s">
        <v>45</v>
      </c>
      <c r="H1777" s="14">
        <v>43906</v>
      </c>
      <c r="I1777">
        <v>12</v>
      </c>
      <c r="J1777" s="3">
        <v>9557071</v>
      </c>
      <c r="K1777">
        <v>2</v>
      </c>
      <c r="L1777">
        <v>0</v>
      </c>
      <c r="M1777">
        <v>0</v>
      </c>
      <c r="N1777">
        <v>0</v>
      </c>
    </row>
    <row r="1778" spans="1:14" x14ac:dyDescent="0.35">
      <c r="A1778" t="s">
        <v>33</v>
      </c>
      <c r="B1778" t="s">
        <v>44</v>
      </c>
      <c r="D1778" t="s">
        <v>45</v>
      </c>
      <c r="H1778" s="14">
        <v>43907</v>
      </c>
      <c r="I1778">
        <v>12</v>
      </c>
      <c r="J1778" s="3">
        <v>9557071</v>
      </c>
      <c r="K1778">
        <v>16</v>
      </c>
      <c r="L1778">
        <v>14</v>
      </c>
      <c r="M1778">
        <v>0</v>
      </c>
      <c r="N1778">
        <v>0</v>
      </c>
    </row>
    <row r="1779" spans="1:14" x14ac:dyDescent="0.35">
      <c r="A1779" t="s">
        <v>33</v>
      </c>
      <c r="B1779" t="s">
        <v>44</v>
      </c>
      <c r="D1779" t="s">
        <v>45</v>
      </c>
      <c r="H1779" s="14">
        <v>43908</v>
      </c>
      <c r="I1779">
        <v>12</v>
      </c>
      <c r="J1779" s="3">
        <v>9557071</v>
      </c>
      <c r="K1779">
        <v>16</v>
      </c>
      <c r="L1779">
        <v>0</v>
      </c>
      <c r="M1779">
        <v>0</v>
      </c>
      <c r="N1779">
        <v>0</v>
      </c>
    </row>
    <row r="1780" spans="1:14" x14ac:dyDescent="0.35">
      <c r="A1780" t="s">
        <v>33</v>
      </c>
      <c r="B1780" t="s">
        <v>44</v>
      </c>
      <c r="D1780" t="s">
        <v>45</v>
      </c>
      <c r="H1780" s="14">
        <v>43909</v>
      </c>
      <c r="I1780">
        <v>12</v>
      </c>
      <c r="J1780" s="3">
        <v>9557071</v>
      </c>
      <c r="K1780">
        <v>28</v>
      </c>
      <c r="L1780">
        <v>12</v>
      </c>
      <c r="M1780">
        <v>0</v>
      </c>
      <c r="N1780">
        <v>0</v>
      </c>
    </row>
    <row r="1781" spans="1:14" x14ac:dyDescent="0.35">
      <c r="A1781" t="s">
        <v>33</v>
      </c>
      <c r="B1781" t="s">
        <v>44</v>
      </c>
      <c r="D1781" t="s">
        <v>45</v>
      </c>
      <c r="H1781" s="14">
        <v>43910</v>
      </c>
      <c r="I1781">
        <v>12</v>
      </c>
      <c r="J1781" s="3">
        <v>9557071</v>
      </c>
      <c r="K1781">
        <v>30</v>
      </c>
      <c r="L1781">
        <v>2</v>
      </c>
      <c r="M1781">
        <v>0</v>
      </c>
      <c r="N1781">
        <v>0</v>
      </c>
    </row>
    <row r="1782" spans="1:14" x14ac:dyDescent="0.35">
      <c r="A1782" t="s">
        <v>33</v>
      </c>
      <c r="B1782" t="s">
        <v>44</v>
      </c>
      <c r="D1782" t="s">
        <v>45</v>
      </c>
      <c r="H1782" s="14">
        <v>43911</v>
      </c>
      <c r="I1782">
        <v>12</v>
      </c>
      <c r="J1782" s="3">
        <v>9557071</v>
      </c>
      <c r="K1782">
        <v>30</v>
      </c>
      <c r="L1782">
        <v>0</v>
      </c>
      <c r="M1782">
        <v>0</v>
      </c>
      <c r="N1782">
        <v>0</v>
      </c>
    </row>
    <row r="1783" spans="1:14" x14ac:dyDescent="0.35">
      <c r="A1783" t="s">
        <v>33</v>
      </c>
      <c r="B1783" t="s">
        <v>44</v>
      </c>
      <c r="D1783" t="s">
        <v>45</v>
      </c>
      <c r="H1783" s="14">
        <v>43912</v>
      </c>
      <c r="I1783">
        <v>13</v>
      </c>
      <c r="J1783" s="3">
        <v>9557071</v>
      </c>
      <c r="K1783">
        <v>37</v>
      </c>
      <c r="L1783">
        <v>7</v>
      </c>
      <c r="M1783">
        <v>0</v>
      </c>
      <c r="N1783">
        <v>0</v>
      </c>
    </row>
    <row r="1784" spans="1:14" x14ac:dyDescent="0.35">
      <c r="A1784" t="s">
        <v>33</v>
      </c>
      <c r="B1784" t="s">
        <v>44</v>
      </c>
      <c r="D1784" t="s">
        <v>45</v>
      </c>
      <c r="H1784" s="14">
        <v>43913</v>
      </c>
      <c r="I1784">
        <v>13</v>
      </c>
      <c r="J1784" s="3">
        <v>9557071</v>
      </c>
      <c r="K1784">
        <v>42</v>
      </c>
      <c r="L1784">
        <v>5</v>
      </c>
      <c r="M1784">
        <v>0</v>
      </c>
      <c r="N1784">
        <v>0</v>
      </c>
    </row>
    <row r="1785" spans="1:14" x14ac:dyDescent="0.35">
      <c r="A1785" t="s">
        <v>33</v>
      </c>
      <c r="B1785" t="s">
        <v>44</v>
      </c>
      <c r="D1785" t="s">
        <v>45</v>
      </c>
      <c r="H1785" s="14">
        <v>43914</v>
      </c>
      <c r="I1785">
        <v>13</v>
      </c>
      <c r="J1785" s="3">
        <v>9557071</v>
      </c>
      <c r="K1785">
        <v>42</v>
      </c>
      <c r="L1785">
        <v>0</v>
      </c>
      <c r="M1785">
        <v>0</v>
      </c>
      <c r="N1785">
        <v>0</v>
      </c>
    </row>
    <row r="1786" spans="1:14" x14ac:dyDescent="0.35">
      <c r="A1786" t="s">
        <v>33</v>
      </c>
      <c r="B1786" t="s">
        <v>44</v>
      </c>
      <c r="D1786" t="s">
        <v>45</v>
      </c>
      <c r="H1786" s="14">
        <v>43915</v>
      </c>
      <c r="I1786">
        <v>13</v>
      </c>
      <c r="J1786" s="3">
        <v>9557071</v>
      </c>
      <c r="K1786">
        <v>46</v>
      </c>
      <c r="L1786">
        <v>4</v>
      </c>
      <c r="M1786">
        <v>1</v>
      </c>
      <c r="N1786">
        <v>1</v>
      </c>
    </row>
    <row r="1787" spans="1:14" x14ac:dyDescent="0.35">
      <c r="A1787" t="s">
        <v>33</v>
      </c>
      <c r="B1787" t="s">
        <v>44</v>
      </c>
      <c r="D1787" t="s">
        <v>45</v>
      </c>
      <c r="H1787" s="14">
        <v>43916</v>
      </c>
      <c r="I1787">
        <v>13</v>
      </c>
      <c r="J1787" s="3">
        <v>9557071</v>
      </c>
      <c r="K1787">
        <v>48</v>
      </c>
      <c r="L1787">
        <v>2</v>
      </c>
      <c r="M1787">
        <v>3</v>
      </c>
      <c r="N1787">
        <v>2</v>
      </c>
    </row>
    <row r="1788" spans="1:14" x14ac:dyDescent="0.35">
      <c r="A1788" t="s">
        <v>33</v>
      </c>
      <c r="B1788" t="s">
        <v>44</v>
      </c>
      <c r="D1788" t="s">
        <v>45</v>
      </c>
      <c r="H1788" s="14">
        <v>43917</v>
      </c>
      <c r="I1788">
        <v>13</v>
      </c>
      <c r="J1788" s="3">
        <v>9557071</v>
      </c>
      <c r="K1788">
        <v>56</v>
      </c>
      <c r="L1788">
        <v>8</v>
      </c>
      <c r="M1788">
        <v>4</v>
      </c>
      <c r="N1788">
        <v>1</v>
      </c>
    </row>
    <row r="1789" spans="1:14" x14ac:dyDescent="0.35">
      <c r="A1789" t="s">
        <v>33</v>
      </c>
      <c r="B1789" t="s">
        <v>44</v>
      </c>
      <c r="D1789" t="s">
        <v>45</v>
      </c>
      <c r="H1789" s="14">
        <v>43918</v>
      </c>
      <c r="I1789">
        <v>13</v>
      </c>
      <c r="J1789" s="3">
        <v>9557071</v>
      </c>
      <c r="K1789">
        <v>68</v>
      </c>
      <c r="L1789">
        <v>12</v>
      </c>
      <c r="M1789">
        <v>5</v>
      </c>
      <c r="N1789">
        <v>1</v>
      </c>
    </row>
    <row r="1790" spans="1:14" x14ac:dyDescent="0.35">
      <c r="A1790" t="s">
        <v>33</v>
      </c>
      <c r="B1790" t="s">
        <v>44</v>
      </c>
      <c r="D1790" t="s">
        <v>45</v>
      </c>
      <c r="H1790" s="14">
        <v>43919</v>
      </c>
      <c r="I1790">
        <v>14</v>
      </c>
      <c r="J1790" s="3">
        <v>9557071</v>
      </c>
      <c r="K1790">
        <v>73</v>
      </c>
      <c r="L1790">
        <v>5</v>
      </c>
      <c r="M1790">
        <v>5</v>
      </c>
      <c r="N1790">
        <v>0</v>
      </c>
    </row>
    <row r="1791" spans="1:14" x14ac:dyDescent="0.35">
      <c r="A1791" t="s">
        <v>33</v>
      </c>
      <c r="B1791" t="s">
        <v>44</v>
      </c>
      <c r="D1791" t="s">
        <v>45</v>
      </c>
      <c r="H1791" s="14">
        <v>43920</v>
      </c>
      <c r="I1791">
        <v>14</v>
      </c>
      <c r="J1791" s="3">
        <v>9557071</v>
      </c>
      <c r="K1791">
        <v>78</v>
      </c>
      <c r="L1791">
        <v>5</v>
      </c>
      <c r="M1791">
        <v>6</v>
      </c>
      <c r="N1791">
        <v>1</v>
      </c>
    </row>
    <row r="1792" spans="1:14" x14ac:dyDescent="0.35">
      <c r="A1792" t="s">
        <v>33</v>
      </c>
      <c r="B1792" t="s">
        <v>44</v>
      </c>
      <c r="D1792" t="s">
        <v>45</v>
      </c>
      <c r="H1792" s="14">
        <v>43921</v>
      </c>
      <c r="I1792">
        <v>14</v>
      </c>
      <c r="J1792" s="3">
        <v>9557071</v>
      </c>
      <c r="K1792">
        <v>87</v>
      </c>
      <c r="L1792">
        <v>9</v>
      </c>
      <c r="M1792">
        <v>6</v>
      </c>
      <c r="N1792">
        <v>0</v>
      </c>
    </row>
    <row r="1793" spans="1:14" x14ac:dyDescent="0.35">
      <c r="A1793" t="s">
        <v>33</v>
      </c>
      <c r="B1793" t="s">
        <v>44</v>
      </c>
      <c r="D1793" t="s">
        <v>45</v>
      </c>
      <c r="H1793" s="14">
        <v>43922</v>
      </c>
      <c r="I1793">
        <v>14</v>
      </c>
      <c r="J1793" s="3">
        <v>9557071</v>
      </c>
      <c r="K1793">
        <v>95</v>
      </c>
      <c r="L1793">
        <v>8</v>
      </c>
      <c r="M1793">
        <v>8</v>
      </c>
      <c r="N1793">
        <v>2</v>
      </c>
    </row>
    <row r="1794" spans="1:14" x14ac:dyDescent="0.35">
      <c r="A1794" t="s">
        <v>33</v>
      </c>
      <c r="B1794" t="s">
        <v>44</v>
      </c>
      <c r="D1794" t="s">
        <v>45</v>
      </c>
      <c r="H1794" s="14">
        <v>43923</v>
      </c>
      <c r="I1794">
        <v>14</v>
      </c>
      <c r="J1794" s="3">
        <v>9557071</v>
      </c>
      <c r="K1794">
        <v>106</v>
      </c>
      <c r="L1794">
        <v>11</v>
      </c>
      <c r="M1794">
        <v>9</v>
      </c>
      <c r="N1794">
        <v>1</v>
      </c>
    </row>
    <row r="1795" spans="1:14" x14ac:dyDescent="0.35">
      <c r="A1795" t="s">
        <v>33</v>
      </c>
      <c r="B1795" t="s">
        <v>44</v>
      </c>
      <c r="D1795" t="s">
        <v>45</v>
      </c>
      <c r="H1795" s="14">
        <v>43924</v>
      </c>
      <c r="I1795">
        <v>14</v>
      </c>
      <c r="J1795" s="3">
        <v>9557071</v>
      </c>
      <c r="K1795">
        <v>136</v>
      </c>
      <c r="L1795">
        <v>30</v>
      </c>
      <c r="M1795">
        <v>10</v>
      </c>
      <c r="N1795">
        <v>1</v>
      </c>
    </row>
    <row r="1796" spans="1:14" x14ac:dyDescent="0.35">
      <c r="A1796" t="s">
        <v>33</v>
      </c>
      <c r="B1796" t="s">
        <v>44</v>
      </c>
      <c r="D1796" t="s">
        <v>45</v>
      </c>
      <c r="H1796" s="14">
        <v>43925</v>
      </c>
      <c r="I1796">
        <v>14</v>
      </c>
      <c r="J1796" s="3">
        <v>9557071</v>
      </c>
      <c r="K1796">
        <v>176</v>
      </c>
      <c r="L1796">
        <v>40</v>
      </c>
      <c r="M1796">
        <v>14</v>
      </c>
      <c r="N1796">
        <v>4</v>
      </c>
    </row>
    <row r="1797" spans="1:14" x14ac:dyDescent="0.35">
      <c r="A1797" t="s">
        <v>33</v>
      </c>
      <c r="B1797" t="s">
        <v>44</v>
      </c>
      <c r="D1797" t="s">
        <v>45</v>
      </c>
      <c r="H1797" s="14">
        <v>43926</v>
      </c>
      <c r="I1797">
        <v>15</v>
      </c>
      <c r="J1797" s="3">
        <v>9557071</v>
      </c>
      <c r="K1797">
        <v>201</v>
      </c>
      <c r="L1797">
        <v>25</v>
      </c>
      <c r="M1797">
        <v>21</v>
      </c>
      <c r="N1797">
        <v>7</v>
      </c>
    </row>
    <row r="1798" spans="1:14" x14ac:dyDescent="0.35">
      <c r="A1798" t="s">
        <v>33</v>
      </c>
      <c r="B1798" t="s">
        <v>44</v>
      </c>
      <c r="D1798" t="s">
        <v>45</v>
      </c>
      <c r="H1798" s="14">
        <v>43927</v>
      </c>
      <c r="I1798">
        <v>15</v>
      </c>
      <c r="J1798" s="3">
        <v>9557071</v>
      </c>
      <c r="K1798">
        <v>223</v>
      </c>
      <c r="L1798">
        <v>22</v>
      </c>
      <c r="M1798">
        <v>30</v>
      </c>
      <c r="N1798">
        <v>9</v>
      </c>
    </row>
    <row r="1799" spans="1:14" x14ac:dyDescent="0.35">
      <c r="A1799" t="s">
        <v>33</v>
      </c>
      <c r="B1799" t="s">
        <v>44</v>
      </c>
      <c r="D1799" t="s">
        <v>45</v>
      </c>
      <c r="H1799" s="14">
        <v>43928</v>
      </c>
      <c r="I1799">
        <v>15</v>
      </c>
      <c r="J1799" s="3">
        <v>9557071</v>
      </c>
      <c r="K1799">
        <v>352</v>
      </c>
      <c r="L1799">
        <v>129</v>
      </c>
      <c r="M1799">
        <v>34</v>
      </c>
      <c r="N1799">
        <v>4</v>
      </c>
    </row>
    <row r="1800" spans="1:14" x14ac:dyDescent="0.35">
      <c r="A1800" t="s">
        <v>33</v>
      </c>
      <c r="B1800" t="s">
        <v>44</v>
      </c>
      <c r="D1800" t="s">
        <v>45</v>
      </c>
      <c r="H1800" s="14">
        <v>43929</v>
      </c>
      <c r="I1800">
        <v>15</v>
      </c>
      <c r="J1800" s="3">
        <v>9557071</v>
      </c>
      <c r="K1800">
        <v>401</v>
      </c>
      <c r="L1800">
        <v>49</v>
      </c>
      <c r="M1800">
        <v>46</v>
      </c>
      <c r="N1800">
        <v>12</v>
      </c>
    </row>
    <row r="1801" spans="1:14" x14ac:dyDescent="0.35">
      <c r="A1801" t="s">
        <v>33</v>
      </c>
      <c r="B1801" t="s">
        <v>44</v>
      </c>
      <c r="D1801" t="s">
        <v>45</v>
      </c>
      <c r="H1801" s="14">
        <v>43930</v>
      </c>
      <c r="I1801">
        <v>15</v>
      </c>
      <c r="J1801" s="3">
        <v>9557071</v>
      </c>
      <c r="K1801">
        <v>555</v>
      </c>
      <c r="L1801">
        <v>154</v>
      </c>
      <c r="M1801">
        <v>56</v>
      </c>
      <c r="N1801">
        <v>10</v>
      </c>
    </row>
    <row r="1802" spans="1:14" x14ac:dyDescent="0.35">
      <c r="A1802" t="s">
        <v>33</v>
      </c>
      <c r="B1802" t="s">
        <v>44</v>
      </c>
      <c r="D1802" t="s">
        <v>45</v>
      </c>
      <c r="H1802" s="14">
        <v>43931</v>
      </c>
      <c r="I1802">
        <v>15</v>
      </c>
      <c r="J1802" s="3">
        <v>9557071</v>
      </c>
      <c r="K1802">
        <v>684</v>
      </c>
      <c r="L1802">
        <v>129</v>
      </c>
      <c r="M1802">
        <v>65</v>
      </c>
      <c r="N1802">
        <v>9</v>
      </c>
    </row>
    <row r="1803" spans="1:14" x14ac:dyDescent="0.35">
      <c r="A1803" t="s">
        <v>33</v>
      </c>
      <c r="B1803" t="s">
        <v>44</v>
      </c>
      <c r="D1803" t="s">
        <v>45</v>
      </c>
      <c r="H1803" s="14">
        <v>43932</v>
      </c>
      <c r="I1803">
        <v>15</v>
      </c>
      <c r="J1803" s="3">
        <v>9557071</v>
      </c>
      <c r="K1803">
        <v>816</v>
      </c>
      <c r="L1803">
        <v>132</v>
      </c>
      <c r="M1803">
        <v>72</v>
      </c>
      <c r="N1803">
        <v>7</v>
      </c>
    </row>
    <row r="1804" spans="1:14" x14ac:dyDescent="0.35">
      <c r="A1804" t="s">
        <v>33</v>
      </c>
      <c r="B1804" t="s">
        <v>44</v>
      </c>
      <c r="D1804" t="s">
        <v>45</v>
      </c>
      <c r="H1804" s="14">
        <v>43933</v>
      </c>
      <c r="I1804">
        <v>16</v>
      </c>
      <c r="J1804" s="3">
        <v>9557071</v>
      </c>
      <c r="K1804">
        <v>960</v>
      </c>
      <c r="L1804">
        <v>144</v>
      </c>
      <c r="M1804">
        <v>85</v>
      </c>
      <c r="N1804">
        <v>13</v>
      </c>
    </row>
    <row r="1805" spans="1:14" x14ac:dyDescent="0.35">
      <c r="A1805" t="s">
        <v>33</v>
      </c>
      <c r="B1805" t="s">
        <v>44</v>
      </c>
      <c r="D1805" t="s">
        <v>45</v>
      </c>
      <c r="H1805" s="14">
        <v>43934</v>
      </c>
      <c r="I1805">
        <v>16</v>
      </c>
      <c r="J1805" s="3">
        <v>9557071</v>
      </c>
      <c r="K1805">
        <v>1154</v>
      </c>
      <c r="L1805">
        <v>194</v>
      </c>
      <c r="M1805">
        <v>102</v>
      </c>
      <c r="N1805">
        <v>17</v>
      </c>
    </row>
    <row r="1806" spans="1:14" x14ac:dyDescent="0.35">
      <c r="A1806" t="s">
        <v>33</v>
      </c>
      <c r="B1806" t="s">
        <v>44</v>
      </c>
      <c r="D1806" t="s">
        <v>45</v>
      </c>
      <c r="H1806" s="14">
        <v>43935</v>
      </c>
      <c r="I1806">
        <v>16</v>
      </c>
      <c r="J1806" s="3">
        <v>9557071</v>
      </c>
      <c r="K1806">
        <v>1284</v>
      </c>
      <c r="L1806">
        <v>130</v>
      </c>
      <c r="M1806">
        <v>115</v>
      </c>
      <c r="N1806">
        <v>13</v>
      </c>
    </row>
    <row r="1807" spans="1:14" x14ac:dyDescent="0.35">
      <c r="A1807" t="s">
        <v>33</v>
      </c>
      <c r="B1807" t="s">
        <v>44</v>
      </c>
      <c r="D1807" t="s">
        <v>45</v>
      </c>
      <c r="H1807" s="14">
        <v>43936</v>
      </c>
      <c r="I1807">
        <v>16</v>
      </c>
      <c r="J1807" s="3">
        <v>9557071</v>
      </c>
      <c r="K1807">
        <v>1484</v>
      </c>
      <c r="L1807">
        <v>200</v>
      </c>
      <c r="M1807">
        <v>143</v>
      </c>
      <c r="N1807">
        <v>28</v>
      </c>
    </row>
    <row r="1808" spans="1:14" x14ac:dyDescent="0.35">
      <c r="A1808" t="s">
        <v>33</v>
      </c>
      <c r="B1808" t="s">
        <v>44</v>
      </c>
      <c r="D1808" t="s">
        <v>45</v>
      </c>
      <c r="H1808" s="14">
        <v>43937</v>
      </c>
      <c r="I1808">
        <v>16</v>
      </c>
      <c r="J1808" s="3">
        <v>9557071</v>
      </c>
      <c r="K1808">
        <v>1683</v>
      </c>
      <c r="L1808">
        <v>199</v>
      </c>
      <c r="M1808">
        <v>160</v>
      </c>
      <c r="N1808">
        <v>17</v>
      </c>
    </row>
    <row r="1809" spans="1:14" x14ac:dyDescent="0.35">
      <c r="A1809" t="s">
        <v>33</v>
      </c>
      <c r="B1809" t="s">
        <v>44</v>
      </c>
      <c r="D1809" t="s">
        <v>45</v>
      </c>
      <c r="H1809" s="14">
        <v>43938</v>
      </c>
      <c r="I1809">
        <v>16</v>
      </c>
      <c r="J1809" s="3">
        <v>9557071</v>
      </c>
      <c r="K1809">
        <v>2006</v>
      </c>
      <c r="L1809">
        <v>323</v>
      </c>
      <c r="M1809">
        <v>186</v>
      </c>
      <c r="N1809">
        <v>26</v>
      </c>
    </row>
    <row r="1810" spans="1:14" x14ac:dyDescent="0.35">
      <c r="A1810" t="s">
        <v>33</v>
      </c>
      <c r="B1810" t="s">
        <v>44</v>
      </c>
      <c r="D1810" t="s">
        <v>45</v>
      </c>
      <c r="H1810" s="14">
        <v>43939</v>
      </c>
      <c r="I1810">
        <v>16</v>
      </c>
      <c r="J1810" s="3">
        <v>9557071</v>
      </c>
      <c r="K1810">
        <v>2193</v>
      </c>
      <c r="L1810">
        <v>187</v>
      </c>
      <c r="M1810">
        <v>205</v>
      </c>
      <c r="N1810">
        <v>19</v>
      </c>
    </row>
    <row r="1811" spans="1:14" x14ac:dyDescent="0.35">
      <c r="A1811" t="s">
        <v>33</v>
      </c>
      <c r="B1811" t="s">
        <v>44</v>
      </c>
      <c r="D1811" t="s">
        <v>45</v>
      </c>
      <c r="H1811" s="14">
        <v>43940</v>
      </c>
      <c r="I1811">
        <v>17</v>
      </c>
      <c r="J1811" s="3">
        <v>9557071</v>
      </c>
      <c r="K1811">
        <v>2459</v>
      </c>
      <c r="L1811">
        <v>266</v>
      </c>
      <c r="M1811">
        <v>216</v>
      </c>
      <c r="N1811">
        <v>11</v>
      </c>
    </row>
    <row r="1812" spans="1:14" x14ac:dyDescent="0.35">
      <c r="A1812" t="s">
        <v>33</v>
      </c>
      <c r="B1812" t="s">
        <v>44</v>
      </c>
      <c r="D1812" t="s">
        <v>45</v>
      </c>
      <c r="H1812" s="14">
        <v>43941</v>
      </c>
      <c r="I1812">
        <v>17</v>
      </c>
      <c r="J1812" s="3">
        <v>9557071</v>
      </c>
      <c r="K1812">
        <v>2690</v>
      </c>
      <c r="L1812">
        <v>231</v>
      </c>
      <c r="M1812">
        <v>234</v>
      </c>
      <c r="N1812">
        <v>18</v>
      </c>
    </row>
    <row r="1813" spans="1:14" x14ac:dyDescent="0.35">
      <c r="A1813" t="s">
        <v>33</v>
      </c>
      <c r="B1813" t="s">
        <v>44</v>
      </c>
      <c r="D1813" t="s">
        <v>45</v>
      </c>
      <c r="H1813" s="14">
        <v>43942</v>
      </c>
      <c r="I1813">
        <v>17</v>
      </c>
      <c r="J1813" s="3">
        <v>9557071</v>
      </c>
      <c r="K1813">
        <v>2908</v>
      </c>
      <c r="L1813">
        <v>218</v>
      </c>
      <c r="M1813">
        <v>260</v>
      </c>
      <c r="N1813">
        <v>26</v>
      </c>
    </row>
    <row r="1814" spans="1:14" x14ac:dyDescent="0.35">
      <c r="A1814" t="s">
        <v>33</v>
      </c>
      <c r="B1814" t="s">
        <v>44</v>
      </c>
      <c r="D1814" t="s">
        <v>45</v>
      </c>
      <c r="H1814" s="14">
        <v>43943</v>
      </c>
      <c r="I1814">
        <v>17</v>
      </c>
      <c r="J1814" s="3">
        <v>9557071</v>
      </c>
      <c r="K1814">
        <v>3298</v>
      </c>
      <c r="L1814">
        <v>390</v>
      </c>
      <c r="M1814">
        <v>282</v>
      </c>
      <c r="N1814">
        <v>22</v>
      </c>
    </row>
    <row r="1815" spans="1:14" x14ac:dyDescent="0.35">
      <c r="A1815" t="s">
        <v>33</v>
      </c>
      <c r="B1815" t="s">
        <v>44</v>
      </c>
      <c r="D1815" t="s">
        <v>45</v>
      </c>
      <c r="H1815" s="14">
        <v>43944</v>
      </c>
      <c r="I1815">
        <v>17</v>
      </c>
      <c r="J1815" s="3">
        <v>9557071</v>
      </c>
      <c r="K1815">
        <v>3519</v>
      </c>
      <c r="L1815">
        <v>221</v>
      </c>
      <c r="M1815">
        <v>312</v>
      </c>
      <c r="N1815">
        <v>30</v>
      </c>
    </row>
    <row r="1816" spans="1:14" x14ac:dyDescent="0.35">
      <c r="A1816" t="s">
        <v>33</v>
      </c>
      <c r="B1816" t="s">
        <v>44</v>
      </c>
      <c r="D1816" t="s">
        <v>45</v>
      </c>
      <c r="H1816" s="14">
        <v>43945</v>
      </c>
      <c r="I1816">
        <v>17</v>
      </c>
      <c r="J1816" s="3">
        <v>9557071</v>
      </c>
      <c r="K1816">
        <v>3999</v>
      </c>
      <c r="L1816">
        <v>480</v>
      </c>
      <c r="M1816">
        <v>352</v>
      </c>
      <c r="N1816">
        <v>40</v>
      </c>
    </row>
    <row r="1817" spans="1:14" x14ac:dyDescent="0.35">
      <c r="A1817" t="s">
        <v>33</v>
      </c>
      <c r="B1817" t="s">
        <v>44</v>
      </c>
      <c r="D1817" t="s">
        <v>45</v>
      </c>
      <c r="H1817" s="14">
        <v>43946</v>
      </c>
      <c r="I1817">
        <v>17</v>
      </c>
      <c r="J1817" s="3">
        <v>9557071</v>
      </c>
      <c r="K1817">
        <v>4507</v>
      </c>
      <c r="L1817">
        <v>508</v>
      </c>
      <c r="M1817">
        <v>381</v>
      </c>
      <c r="N1817">
        <v>29</v>
      </c>
    </row>
    <row r="1818" spans="1:14" x14ac:dyDescent="0.35">
      <c r="A1818" t="s">
        <v>33</v>
      </c>
      <c r="B1818" t="s">
        <v>44</v>
      </c>
      <c r="D1818" t="s">
        <v>45</v>
      </c>
      <c r="H1818" s="14">
        <v>43947</v>
      </c>
      <c r="I1818">
        <v>18</v>
      </c>
      <c r="J1818" s="3">
        <v>9557071</v>
      </c>
      <c r="K1818">
        <v>4898</v>
      </c>
      <c r="L1818">
        <v>391</v>
      </c>
      <c r="M1818">
        <v>415</v>
      </c>
      <c r="N1818">
        <v>34</v>
      </c>
    </row>
    <row r="1819" spans="1:14" x14ac:dyDescent="0.35">
      <c r="A1819" t="s">
        <v>33</v>
      </c>
      <c r="B1819" t="s">
        <v>44</v>
      </c>
      <c r="D1819" t="s">
        <v>45</v>
      </c>
      <c r="H1819" s="14">
        <v>43948</v>
      </c>
      <c r="I1819">
        <v>18</v>
      </c>
      <c r="J1819" s="3">
        <v>9557071</v>
      </c>
      <c r="K1819">
        <v>5358</v>
      </c>
      <c r="L1819">
        <v>460</v>
      </c>
      <c r="M1819">
        <v>450</v>
      </c>
      <c r="N1819">
        <v>35</v>
      </c>
    </row>
    <row r="1820" spans="1:14" x14ac:dyDescent="0.35">
      <c r="A1820" t="s">
        <v>33</v>
      </c>
      <c r="B1820" t="s">
        <v>44</v>
      </c>
      <c r="D1820" t="s">
        <v>45</v>
      </c>
      <c r="H1820" s="14">
        <v>43949</v>
      </c>
      <c r="I1820">
        <v>18</v>
      </c>
      <c r="J1820" s="3">
        <v>9557071</v>
      </c>
      <c r="K1820">
        <v>5724</v>
      </c>
      <c r="L1820">
        <v>366</v>
      </c>
      <c r="M1820">
        <v>508</v>
      </c>
      <c r="N1820">
        <v>58</v>
      </c>
    </row>
    <row r="1821" spans="1:14" x14ac:dyDescent="0.35">
      <c r="A1821" t="s">
        <v>33</v>
      </c>
      <c r="B1821" t="s">
        <v>44</v>
      </c>
      <c r="D1821" t="s">
        <v>45</v>
      </c>
      <c r="H1821" s="14">
        <v>43950</v>
      </c>
      <c r="I1821">
        <v>18</v>
      </c>
      <c r="J1821" s="3">
        <v>9557071</v>
      </c>
      <c r="K1821">
        <v>6194</v>
      </c>
      <c r="L1821">
        <v>470</v>
      </c>
      <c r="M1821">
        <v>538</v>
      </c>
      <c r="N1821">
        <v>30</v>
      </c>
    </row>
    <row r="1822" spans="1:14" x14ac:dyDescent="0.35">
      <c r="A1822" t="s">
        <v>33</v>
      </c>
      <c r="B1822" t="s">
        <v>44</v>
      </c>
      <c r="D1822" t="s">
        <v>45</v>
      </c>
      <c r="H1822" s="14">
        <v>43951</v>
      </c>
      <c r="I1822">
        <v>18</v>
      </c>
      <c r="J1822" s="3">
        <v>9557071</v>
      </c>
      <c r="K1822">
        <v>6876</v>
      </c>
      <c r="L1822">
        <v>682</v>
      </c>
      <c r="M1822">
        <v>565</v>
      </c>
      <c r="N1822">
        <v>27</v>
      </c>
    </row>
    <row r="1823" spans="1:14" x14ac:dyDescent="0.35">
      <c r="A1823" t="s">
        <v>33</v>
      </c>
      <c r="B1823" t="s">
        <v>44</v>
      </c>
      <c r="D1823" t="s">
        <v>45</v>
      </c>
      <c r="H1823" s="14">
        <v>43952</v>
      </c>
      <c r="I1823">
        <v>18</v>
      </c>
      <c r="J1823" s="3">
        <v>9557071</v>
      </c>
      <c r="K1823">
        <v>7334</v>
      </c>
      <c r="L1823">
        <v>458</v>
      </c>
      <c r="M1823">
        <v>603</v>
      </c>
      <c r="N1823">
        <v>38</v>
      </c>
    </row>
    <row r="1824" spans="1:14" x14ac:dyDescent="0.35">
      <c r="A1824" t="s">
        <v>33</v>
      </c>
      <c r="B1824" t="s">
        <v>44</v>
      </c>
      <c r="D1824" t="s">
        <v>45</v>
      </c>
      <c r="H1824" s="14">
        <v>43953</v>
      </c>
      <c r="I1824">
        <v>18</v>
      </c>
      <c r="J1824" s="3">
        <v>9557071</v>
      </c>
      <c r="K1824">
        <v>8145</v>
      </c>
      <c r="L1824">
        <v>811</v>
      </c>
      <c r="M1824">
        <v>628</v>
      </c>
      <c r="N1824">
        <v>25</v>
      </c>
    </row>
    <row r="1825" spans="1:14" x14ac:dyDescent="0.35">
      <c r="A1825" t="s">
        <v>33</v>
      </c>
      <c r="B1825" t="s">
        <v>44</v>
      </c>
      <c r="D1825" t="s">
        <v>45</v>
      </c>
      <c r="H1825" s="14">
        <v>43954</v>
      </c>
      <c r="I1825">
        <v>19</v>
      </c>
      <c r="J1825" s="3">
        <v>9557071</v>
      </c>
      <c r="K1825">
        <v>8643</v>
      </c>
      <c r="L1825">
        <v>498</v>
      </c>
      <c r="M1825">
        <v>652</v>
      </c>
      <c r="N1825">
        <v>24</v>
      </c>
    </row>
    <row r="1826" spans="1:14" x14ac:dyDescent="0.35">
      <c r="A1826" t="s">
        <v>33</v>
      </c>
      <c r="B1826" t="s">
        <v>44</v>
      </c>
      <c r="D1826" t="s">
        <v>45</v>
      </c>
      <c r="H1826" s="14">
        <v>43955</v>
      </c>
      <c r="I1826">
        <v>19</v>
      </c>
      <c r="J1826" s="3">
        <v>9557071</v>
      </c>
      <c r="K1826">
        <v>8863</v>
      </c>
      <c r="L1826">
        <v>220</v>
      </c>
      <c r="M1826">
        <v>691</v>
      </c>
      <c r="N1826">
        <v>39</v>
      </c>
    </row>
    <row r="1827" spans="1:14" x14ac:dyDescent="0.35">
      <c r="A1827" t="s">
        <v>33</v>
      </c>
      <c r="B1827" t="s">
        <v>44</v>
      </c>
      <c r="D1827" t="s">
        <v>45</v>
      </c>
      <c r="H1827" s="14">
        <v>43956</v>
      </c>
      <c r="I1827">
        <v>19</v>
      </c>
      <c r="J1827" s="3">
        <v>9557071</v>
      </c>
      <c r="K1827">
        <v>9325</v>
      </c>
      <c r="L1827">
        <v>462</v>
      </c>
      <c r="M1827">
        <v>749</v>
      </c>
      <c r="N1827">
        <v>58</v>
      </c>
    </row>
    <row r="1828" spans="1:14" x14ac:dyDescent="0.35">
      <c r="A1828" t="s">
        <v>33</v>
      </c>
      <c r="B1828" t="s">
        <v>44</v>
      </c>
      <c r="D1828" t="s">
        <v>45</v>
      </c>
      <c r="H1828" s="14">
        <v>43957</v>
      </c>
      <c r="I1828">
        <v>19</v>
      </c>
      <c r="J1828" s="3">
        <v>9557071</v>
      </c>
      <c r="K1828">
        <v>9881</v>
      </c>
      <c r="L1828">
        <v>556</v>
      </c>
      <c r="M1828">
        <v>803</v>
      </c>
      <c r="N1828">
        <v>54</v>
      </c>
    </row>
    <row r="1829" spans="1:14" x14ac:dyDescent="0.35">
      <c r="A1829" t="s">
        <v>33</v>
      </c>
      <c r="B1829" t="s">
        <v>44</v>
      </c>
      <c r="D1829" t="s">
        <v>45</v>
      </c>
      <c r="H1829" s="14">
        <v>43958</v>
      </c>
      <c r="I1829">
        <v>19</v>
      </c>
      <c r="J1829" s="3">
        <v>9557071</v>
      </c>
      <c r="K1829">
        <v>10824</v>
      </c>
      <c r="L1829">
        <v>943</v>
      </c>
      <c r="M1829">
        <v>845</v>
      </c>
      <c r="N1829">
        <v>42</v>
      </c>
    </row>
    <row r="1830" spans="1:14" x14ac:dyDescent="0.35">
      <c r="A1830" t="s">
        <v>33</v>
      </c>
      <c r="B1830" t="s">
        <v>44</v>
      </c>
      <c r="D1830" t="s">
        <v>45</v>
      </c>
      <c r="H1830" s="14">
        <v>43959</v>
      </c>
      <c r="I1830">
        <v>19</v>
      </c>
      <c r="J1830" s="3">
        <v>9557071</v>
      </c>
      <c r="K1830">
        <v>11587</v>
      </c>
      <c r="L1830">
        <v>763</v>
      </c>
      <c r="M1830">
        <v>927</v>
      </c>
      <c r="N1830">
        <v>82</v>
      </c>
    </row>
    <row r="1831" spans="1:14" x14ac:dyDescent="0.35">
      <c r="A1831" t="s">
        <v>33</v>
      </c>
      <c r="B1831" t="s">
        <v>44</v>
      </c>
      <c r="D1831" t="s">
        <v>45</v>
      </c>
      <c r="H1831" s="14">
        <v>43960</v>
      </c>
      <c r="I1831">
        <v>19</v>
      </c>
      <c r="J1831" s="3">
        <v>9557071</v>
      </c>
      <c r="K1831">
        <v>12470</v>
      </c>
      <c r="L1831">
        <v>883</v>
      </c>
      <c r="M1831">
        <v>972</v>
      </c>
      <c r="N1831">
        <v>45</v>
      </c>
    </row>
    <row r="1832" spans="1:14" x14ac:dyDescent="0.35">
      <c r="A1832" t="s">
        <v>33</v>
      </c>
      <c r="B1832" t="s">
        <v>44</v>
      </c>
      <c r="D1832" t="s">
        <v>45</v>
      </c>
      <c r="H1832" s="14">
        <v>43961</v>
      </c>
      <c r="I1832">
        <v>20</v>
      </c>
      <c r="J1832" s="3">
        <v>9557071</v>
      </c>
      <c r="K1832">
        <v>13275</v>
      </c>
      <c r="L1832">
        <v>805</v>
      </c>
      <c r="M1832">
        <v>1047</v>
      </c>
      <c r="N1832">
        <v>75</v>
      </c>
    </row>
    <row r="1833" spans="1:14" x14ac:dyDescent="0.35">
      <c r="A1833" t="s">
        <v>33</v>
      </c>
      <c r="B1833" t="s">
        <v>44</v>
      </c>
      <c r="D1833" t="s">
        <v>45</v>
      </c>
      <c r="H1833" s="14">
        <v>43962</v>
      </c>
      <c r="I1833">
        <v>20</v>
      </c>
      <c r="J1833" s="3">
        <v>9557071</v>
      </c>
      <c r="K1833">
        <v>13768</v>
      </c>
      <c r="L1833">
        <v>493</v>
      </c>
      <c r="M1833">
        <v>1087</v>
      </c>
      <c r="N1833">
        <v>40</v>
      </c>
    </row>
    <row r="1834" spans="1:14" x14ac:dyDescent="0.35">
      <c r="A1834" t="s">
        <v>33</v>
      </c>
      <c r="B1834" t="s">
        <v>44</v>
      </c>
      <c r="D1834" t="s">
        <v>45</v>
      </c>
      <c r="H1834" s="14">
        <v>43963</v>
      </c>
      <c r="I1834">
        <v>20</v>
      </c>
      <c r="J1834" s="3">
        <v>9557071</v>
      </c>
      <c r="K1834">
        <v>14309</v>
      </c>
      <c r="L1834">
        <v>541</v>
      </c>
      <c r="M1834">
        <v>1157</v>
      </c>
      <c r="N1834">
        <v>70</v>
      </c>
    </row>
    <row r="1835" spans="1:14" x14ac:dyDescent="0.35">
      <c r="A1835" t="s">
        <v>33</v>
      </c>
      <c r="B1835" t="s">
        <v>44</v>
      </c>
      <c r="D1835" t="s">
        <v>45</v>
      </c>
      <c r="H1835" s="14">
        <v>43964</v>
      </c>
      <c r="I1835">
        <v>20</v>
      </c>
      <c r="J1835" s="3">
        <v>9557071</v>
      </c>
      <c r="K1835">
        <v>14901</v>
      </c>
      <c r="L1835">
        <v>592</v>
      </c>
      <c r="M1835">
        <v>1224</v>
      </c>
      <c r="N1835">
        <v>67</v>
      </c>
    </row>
    <row r="1836" spans="1:14" x14ac:dyDescent="0.35">
      <c r="A1836" t="s">
        <v>33</v>
      </c>
      <c r="B1836" t="s">
        <v>44</v>
      </c>
      <c r="D1836" t="s">
        <v>45</v>
      </c>
      <c r="H1836" s="14">
        <v>43965</v>
      </c>
      <c r="I1836">
        <v>20</v>
      </c>
      <c r="J1836" s="3">
        <v>9557071</v>
      </c>
      <c r="K1836">
        <v>15588</v>
      </c>
      <c r="L1836">
        <v>687</v>
      </c>
      <c r="M1836">
        <v>1298</v>
      </c>
      <c r="N1836">
        <v>74</v>
      </c>
    </row>
    <row r="1837" spans="1:14" x14ac:dyDescent="0.35">
      <c r="A1837" t="s">
        <v>33</v>
      </c>
      <c r="B1837" t="s">
        <v>44</v>
      </c>
      <c r="D1837" t="s">
        <v>45</v>
      </c>
      <c r="H1837" s="14">
        <v>43966</v>
      </c>
      <c r="I1837">
        <v>20</v>
      </c>
      <c r="J1837" s="3">
        <v>9557071</v>
      </c>
      <c r="K1837">
        <v>16209</v>
      </c>
      <c r="L1837">
        <v>621</v>
      </c>
      <c r="M1837">
        <v>1381</v>
      </c>
      <c r="N1837">
        <v>83</v>
      </c>
    </row>
    <row r="1838" spans="1:14" x14ac:dyDescent="0.35">
      <c r="A1838" t="s">
        <v>33</v>
      </c>
      <c r="B1838" t="s">
        <v>44</v>
      </c>
      <c r="D1838" t="s">
        <v>45</v>
      </c>
      <c r="H1838" s="14">
        <v>43967</v>
      </c>
      <c r="I1838">
        <v>20</v>
      </c>
      <c r="J1838" s="3">
        <v>9557071</v>
      </c>
      <c r="K1838">
        <v>18488</v>
      </c>
      <c r="L1838">
        <v>2279</v>
      </c>
      <c r="M1838">
        <v>1461</v>
      </c>
      <c r="N1838">
        <v>80</v>
      </c>
    </row>
    <row r="1839" spans="1:14" x14ac:dyDescent="0.35">
      <c r="A1839" t="s">
        <v>33</v>
      </c>
      <c r="B1839" t="s">
        <v>44</v>
      </c>
      <c r="D1839" t="s">
        <v>45</v>
      </c>
      <c r="H1839" s="14">
        <v>43968</v>
      </c>
      <c r="I1839">
        <v>21</v>
      </c>
      <c r="J1839" s="3">
        <v>9557071</v>
      </c>
      <c r="K1839">
        <v>19452</v>
      </c>
      <c r="L1839">
        <v>964</v>
      </c>
      <c r="M1839">
        <v>1516</v>
      </c>
      <c r="N1839">
        <v>55</v>
      </c>
    </row>
    <row r="1840" spans="1:14" x14ac:dyDescent="0.35">
      <c r="A1840" t="s">
        <v>33</v>
      </c>
      <c r="B1840" t="s">
        <v>44</v>
      </c>
      <c r="D1840" t="s">
        <v>45</v>
      </c>
      <c r="H1840" s="14">
        <v>43969</v>
      </c>
      <c r="I1840">
        <v>21</v>
      </c>
      <c r="J1840" s="3">
        <v>9557071</v>
      </c>
      <c r="K1840">
        <v>20094</v>
      </c>
      <c r="L1840">
        <v>642</v>
      </c>
      <c r="M1840">
        <v>1640</v>
      </c>
      <c r="N1840">
        <v>124</v>
      </c>
    </row>
    <row r="1841" spans="1:14" x14ac:dyDescent="0.35">
      <c r="A1841" t="s">
        <v>33</v>
      </c>
      <c r="B1841" t="s">
        <v>44</v>
      </c>
      <c r="D1841" t="s">
        <v>45</v>
      </c>
      <c r="H1841" s="14">
        <v>43970</v>
      </c>
      <c r="I1841">
        <v>21</v>
      </c>
      <c r="J1841" s="3">
        <v>9557071</v>
      </c>
      <c r="K1841">
        <v>21242</v>
      </c>
      <c r="L1841">
        <v>1148</v>
      </c>
      <c r="M1841">
        <v>1741</v>
      </c>
      <c r="N1841">
        <v>101</v>
      </c>
    </row>
    <row r="1842" spans="1:14" x14ac:dyDescent="0.35">
      <c r="A1842" t="s">
        <v>33</v>
      </c>
      <c r="B1842" t="s">
        <v>44</v>
      </c>
      <c r="D1842" t="s">
        <v>45</v>
      </c>
      <c r="H1842" s="14">
        <v>43971</v>
      </c>
      <c r="I1842">
        <v>21</v>
      </c>
      <c r="J1842" s="3">
        <v>9557071</v>
      </c>
      <c r="K1842">
        <v>22560</v>
      </c>
      <c r="L1842">
        <v>1318</v>
      </c>
      <c r="M1842">
        <v>1834</v>
      </c>
      <c r="N1842">
        <v>93</v>
      </c>
    </row>
    <row r="1843" spans="1:14" x14ac:dyDescent="0.35">
      <c r="A1843" t="s">
        <v>33</v>
      </c>
      <c r="B1843" t="s">
        <v>44</v>
      </c>
      <c r="D1843" t="s">
        <v>45</v>
      </c>
      <c r="H1843" s="14">
        <v>43972</v>
      </c>
      <c r="I1843">
        <v>21</v>
      </c>
      <c r="J1843" s="3">
        <v>9557071</v>
      </c>
      <c r="K1843">
        <v>23911</v>
      </c>
      <c r="L1843">
        <v>1351</v>
      </c>
      <c r="M1843">
        <v>1925</v>
      </c>
      <c r="N1843">
        <v>91</v>
      </c>
    </row>
    <row r="1844" spans="1:14" x14ac:dyDescent="0.35">
      <c r="A1844" t="s">
        <v>33</v>
      </c>
      <c r="B1844" t="s">
        <v>44</v>
      </c>
      <c r="D1844" t="s">
        <v>45</v>
      </c>
      <c r="H1844" s="14">
        <v>43973</v>
      </c>
      <c r="I1844">
        <v>21</v>
      </c>
      <c r="J1844" s="3">
        <v>9557071</v>
      </c>
      <c r="K1844">
        <v>25760</v>
      </c>
      <c r="L1844">
        <v>1849</v>
      </c>
      <c r="M1844">
        <v>2057</v>
      </c>
      <c r="N1844">
        <v>132</v>
      </c>
    </row>
    <row r="1845" spans="1:14" x14ac:dyDescent="0.35">
      <c r="A1845" t="s">
        <v>33</v>
      </c>
      <c r="B1845" t="s">
        <v>44</v>
      </c>
      <c r="D1845" t="s">
        <v>45</v>
      </c>
      <c r="H1845" s="14">
        <v>43974</v>
      </c>
      <c r="I1845">
        <v>21</v>
      </c>
      <c r="J1845" s="3">
        <v>9557071</v>
      </c>
      <c r="K1845">
        <v>26786</v>
      </c>
      <c r="L1845">
        <v>1026</v>
      </c>
      <c r="M1845">
        <v>2144</v>
      </c>
      <c r="N1845">
        <v>87</v>
      </c>
    </row>
    <row r="1846" spans="1:14" x14ac:dyDescent="0.35">
      <c r="A1846" t="s">
        <v>33</v>
      </c>
      <c r="B1846" t="s">
        <v>44</v>
      </c>
      <c r="D1846" t="s">
        <v>45</v>
      </c>
      <c r="H1846" s="14">
        <v>43975</v>
      </c>
      <c r="I1846">
        <v>22</v>
      </c>
      <c r="J1846" s="3">
        <v>9557071</v>
      </c>
      <c r="K1846">
        <v>27759</v>
      </c>
      <c r="L1846">
        <v>973</v>
      </c>
      <c r="M1846">
        <v>2200</v>
      </c>
      <c r="N1846">
        <v>56</v>
      </c>
    </row>
    <row r="1847" spans="1:14" x14ac:dyDescent="0.35">
      <c r="A1847" t="s">
        <v>33</v>
      </c>
      <c r="B1847" t="s">
        <v>44</v>
      </c>
      <c r="D1847" t="s">
        <v>45</v>
      </c>
      <c r="H1847" s="14">
        <v>43976</v>
      </c>
      <c r="I1847">
        <v>22</v>
      </c>
      <c r="J1847" s="3">
        <v>9557071</v>
      </c>
      <c r="K1847">
        <v>28366</v>
      </c>
      <c r="L1847">
        <v>607</v>
      </c>
      <c r="M1847">
        <v>2248</v>
      </c>
      <c r="N1847">
        <v>48</v>
      </c>
    </row>
    <row r="1848" spans="1:14" x14ac:dyDescent="0.35">
      <c r="A1848" t="s">
        <v>33</v>
      </c>
      <c r="B1848" t="s">
        <v>44</v>
      </c>
      <c r="D1848" t="s">
        <v>45</v>
      </c>
      <c r="H1848" s="14">
        <v>43977</v>
      </c>
      <c r="I1848">
        <v>22</v>
      </c>
      <c r="J1848" s="3">
        <v>9557071</v>
      </c>
      <c r="K1848">
        <v>28854</v>
      </c>
      <c r="L1848">
        <v>488</v>
      </c>
      <c r="M1848">
        <v>2328</v>
      </c>
      <c r="N1848">
        <v>80</v>
      </c>
    </row>
    <row r="1849" spans="1:14" x14ac:dyDescent="0.35">
      <c r="A1849" t="s">
        <v>33</v>
      </c>
      <c r="B1849" t="s">
        <v>44</v>
      </c>
      <c r="D1849" t="s">
        <v>45</v>
      </c>
      <c r="H1849" s="14">
        <v>43978</v>
      </c>
      <c r="I1849">
        <v>22</v>
      </c>
      <c r="J1849" s="3">
        <v>9557071</v>
      </c>
      <c r="K1849">
        <v>29919</v>
      </c>
      <c r="L1849">
        <v>1065</v>
      </c>
      <c r="M1849">
        <v>2468</v>
      </c>
      <c r="N1849">
        <v>140</v>
      </c>
    </row>
    <row r="1850" spans="1:14" x14ac:dyDescent="0.35">
      <c r="A1850" t="s">
        <v>33</v>
      </c>
      <c r="B1850" t="s">
        <v>44</v>
      </c>
      <c r="D1850" t="s">
        <v>45</v>
      </c>
      <c r="H1850" s="14">
        <v>43979</v>
      </c>
      <c r="I1850">
        <v>22</v>
      </c>
      <c r="J1850" s="3">
        <v>9557071</v>
      </c>
      <c r="K1850">
        <v>30713</v>
      </c>
      <c r="L1850">
        <v>794</v>
      </c>
      <c r="M1850">
        <v>2566</v>
      </c>
      <c r="N1850">
        <v>98</v>
      </c>
    </row>
    <row r="1851" spans="1:14" x14ac:dyDescent="0.35">
      <c r="A1851" t="s">
        <v>33</v>
      </c>
      <c r="B1851" t="s">
        <v>44</v>
      </c>
      <c r="D1851" t="s">
        <v>45</v>
      </c>
      <c r="H1851" s="14">
        <v>43980</v>
      </c>
      <c r="I1851">
        <v>22</v>
      </c>
      <c r="J1851" s="3">
        <v>9557071</v>
      </c>
      <c r="K1851">
        <v>32255</v>
      </c>
      <c r="L1851">
        <v>1542</v>
      </c>
      <c r="M1851">
        <v>2669</v>
      </c>
      <c r="N1851">
        <v>103</v>
      </c>
    </row>
    <row r="1852" spans="1:14" x14ac:dyDescent="0.35">
      <c r="A1852" t="s">
        <v>33</v>
      </c>
      <c r="B1852" t="s">
        <v>44</v>
      </c>
      <c r="D1852" t="s">
        <v>45</v>
      </c>
      <c r="H1852" s="14">
        <v>43981</v>
      </c>
      <c r="I1852">
        <v>22</v>
      </c>
      <c r="J1852" s="3">
        <v>9557071</v>
      </c>
      <c r="K1852">
        <v>33427</v>
      </c>
      <c r="L1852">
        <v>1172</v>
      </c>
      <c r="M1852">
        <v>2740</v>
      </c>
      <c r="N1852">
        <v>71</v>
      </c>
    </row>
    <row r="1853" spans="1:14" x14ac:dyDescent="0.35">
      <c r="A1853" t="s">
        <v>33</v>
      </c>
      <c r="B1853" t="s">
        <v>44</v>
      </c>
      <c r="D1853" t="s">
        <v>45</v>
      </c>
      <c r="H1853" s="14">
        <v>43982</v>
      </c>
      <c r="I1853">
        <v>23</v>
      </c>
      <c r="J1853" s="3">
        <v>9557071</v>
      </c>
      <c r="K1853">
        <v>34450</v>
      </c>
      <c r="L1853">
        <v>1023</v>
      </c>
      <c r="M1853">
        <v>2807</v>
      </c>
      <c r="N1853">
        <v>67</v>
      </c>
    </row>
    <row r="1854" spans="1:14" x14ac:dyDescent="0.35">
      <c r="A1854" t="s">
        <v>33</v>
      </c>
      <c r="B1854" t="s">
        <v>44</v>
      </c>
      <c r="D1854" t="s">
        <v>45</v>
      </c>
      <c r="H1854" s="14">
        <v>43983</v>
      </c>
      <c r="I1854">
        <v>23</v>
      </c>
      <c r="J1854" s="3">
        <v>9557071</v>
      </c>
      <c r="K1854">
        <v>34900</v>
      </c>
      <c r="L1854">
        <v>450</v>
      </c>
      <c r="M1854">
        <v>2875</v>
      </c>
      <c r="N1854">
        <v>68</v>
      </c>
    </row>
    <row r="1855" spans="1:14" x14ac:dyDescent="0.35">
      <c r="A1855" t="s">
        <v>33</v>
      </c>
      <c r="B1855" t="s">
        <v>44</v>
      </c>
      <c r="D1855" t="s">
        <v>45</v>
      </c>
      <c r="H1855" s="14">
        <v>43984</v>
      </c>
      <c r="I1855">
        <v>23</v>
      </c>
      <c r="J1855" s="3">
        <v>9557071</v>
      </c>
      <c r="K1855">
        <v>35508</v>
      </c>
      <c r="L1855">
        <v>608</v>
      </c>
      <c r="M1855">
        <v>2933</v>
      </c>
      <c r="N1855">
        <v>58</v>
      </c>
    </row>
    <row r="1856" spans="1:14" x14ac:dyDescent="0.35">
      <c r="A1856" t="s">
        <v>33</v>
      </c>
      <c r="B1856" t="s">
        <v>44</v>
      </c>
      <c r="D1856" t="s">
        <v>45</v>
      </c>
      <c r="H1856" s="14">
        <v>43985</v>
      </c>
      <c r="I1856">
        <v>23</v>
      </c>
      <c r="J1856" s="3">
        <v>9557071</v>
      </c>
      <c r="K1856">
        <v>36463</v>
      </c>
      <c r="L1856">
        <v>955</v>
      </c>
      <c r="M1856">
        <v>3012</v>
      </c>
      <c r="N1856">
        <v>79</v>
      </c>
    </row>
    <row r="1857" spans="1:14" x14ac:dyDescent="0.35">
      <c r="A1857" t="s">
        <v>33</v>
      </c>
      <c r="B1857" t="s">
        <v>44</v>
      </c>
      <c r="D1857" t="s">
        <v>45</v>
      </c>
      <c r="H1857" s="14">
        <v>43986</v>
      </c>
      <c r="I1857">
        <v>23</v>
      </c>
      <c r="J1857" s="3">
        <v>9557071</v>
      </c>
      <c r="K1857">
        <v>37507</v>
      </c>
      <c r="L1857">
        <v>1044</v>
      </c>
      <c r="M1857">
        <v>3134</v>
      </c>
      <c r="N1857">
        <v>122</v>
      </c>
    </row>
    <row r="1858" spans="1:14" x14ac:dyDescent="0.35">
      <c r="A1858" t="s">
        <v>33</v>
      </c>
      <c r="B1858" t="s">
        <v>44</v>
      </c>
      <c r="D1858" t="s">
        <v>45</v>
      </c>
      <c r="H1858" s="14">
        <v>43987</v>
      </c>
      <c r="I1858">
        <v>23</v>
      </c>
      <c r="J1858" s="3">
        <v>9557071</v>
      </c>
      <c r="K1858">
        <v>38511</v>
      </c>
      <c r="L1858">
        <v>1004</v>
      </c>
      <c r="M1858">
        <v>3205</v>
      </c>
      <c r="N1858">
        <v>71</v>
      </c>
    </row>
    <row r="1859" spans="1:14" x14ac:dyDescent="0.35">
      <c r="A1859" t="s">
        <v>33</v>
      </c>
      <c r="B1859" t="s">
        <v>44</v>
      </c>
      <c r="D1859" t="s">
        <v>45</v>
      </c>
      <c r="H1859" s="14">
        <v>43988</v>
      </c>
      <c r="I1859">
        <v>23</v>
      </c>
      <c r="J1859" s="3">
        <v>9557071</v>
      </c>
      <c r="K1859">
        <v>39361</v>
      </c>
      <c r="L1859">
        <v>850</v>
      </c>
      <c r="M1859">
        <v>3270</v>
      </c>
      <c r="N1859">
        <v>65</v>
      </c>
    </row>
    <row r="1860" spans="1:14" x14ac:dyDescent="0.35">
      <c r="A1860" t="s">
        <v>33</v>
      </c>
      <c r="B1860" t="s">
        <v>44</v>
      </c>
      <c r="D1860" t="s">
        <v>45</v>
      </c>
      <c r="H1860" s="14">
        <v>43989</v>
      </c>
      <c r="I1860">
        <v>24</v>
      </c>
      <c r="J1860" s="3">
        <v>9557071</v>
      </c>
      <c r="K1860">
        <v>40242</v>
      </c>
      <c r="L1860">
        <v>881</v>
      </c>
      <c r="M1860">
        <v>3305</v>
      </c>
      <c r="N1860">
        <v>35</v>
      </c>
    </row>
    <row r="1861" spans="1:14" x14ac:dyDescent="0.35">
      <c r="A1861" t="s">
        <v>33</v>
      </c>
      <c r="B1861" t="s">
        <v>44</v>
      </c>
      <c r="D1861" t="s">
        <v>45</v>
      </c>
      <c r="H1861" s="14">
        <v>43990</v>
      </c>
      <c r="I1861">
        <v>24</v>
      </c>
      <c r="J1861" s="3">
        <v>9557071</v>
      </c>
      <c r="K1861">
        <v>40705</v>
      </c>
      <c r="L1861">
        <v>463</v>
      </c>
      <c r="M1861">
        <v>3350</v>
      </c>
      <c r="N1861">
        <v>45</v>
      </c>
    </row>
    <row r="1862" spans="1:14" x14ac:dyDescent="0.35">
      <c r="A1862" t="s">
        <v>33</v>
      </c>
      <c r="B1862" t="s">
        <v>44</v>
      </c>
      <c r="D1862" t="s">
        <v>45</v>
      </c>
      <c r="H1862" s="14">
        <v>43991</v>
      </c>
      <c r="I1862">
        <v>24</v>
      </c>
      <c r="J1862" s="3">
        <v>9557071</v>
      </c>
      <c r="K1862">
        <v>41010</v>
      </c>
      <c r="L1862">
        <v>305</v>
      </c>
      <c r="M1862">
        <v>3453</v>
      </c>
      <c r="N1862">
        <v>103</v>
      </c>
    </row>
    <row r="1863" spans="1:14" x14ac:dyDescent="0.35">
      <c r="A1863" t="s">
        <v>33</v>
      </c>
      <c r="B1863" t="s">
        <v>44</v>
      </c>
      <c r="D1863" t="s">
        <v>45</v>
      </c>
      <c r="H1863" s="14">
        <v>43992</v>
      </c>
      <c r="I1863">
        <v>24</v>
      </c>
      <c r="J1863" s="3">
        <v>9557071</v>
      </c>
      <c r="K1863">
        <v>41935</v>
      </c>
      <c r="L1863">
        <v>925</v>
      </c>
      <c r="M1863">
        <v>3531</v>
      </c>
      <c r="N1863">
        <v>78</v>
      </c>
    </row>
    <row r="1864" spans="1:14" x14ac:dyDescent="0.35">
      <c r="A1864" t="s">
        <v>33</v>
      </c>
      <c r="B1864" t="s">
        <v>44</v>
      </c>
      <c r="D1864" t="s">
        <v>45</v>
      </c>
      <c r="H1864" s="14">
        <v>43993</v>
      </c>
      <c r="I1864">
        <v>24</v>
      </c>
      <c r="J1864" s="3">
        <v>9557071</v>
      </c>
      <c r="K1864">
        <v>42994</v>
      </c>
      <c r="L1864">
        <v>1059</v>
      </c>
      <c r="M1864">
        <v>3633</v>
      </c>
      <c r="N1864">
        <v>102</v>
      </c>
    </row>
    <row r="1865" spans="1:14" x14ac:dyDescent="0.35">
      <c r="A1865" t="s">
        <v>33</v>
      </c>
      <c r="B1865" t="s">
        <v>44</v>
      </c>
      <c r="D1865" t="s">
        <v>45</v>
      </c>
      <c r="H1865" s="14">
        <v>43994</v>
      </c>
      <c r="I1865">
        <v>24</v>
      </c>
      <c r="J1865" s="3">
        <v>9557071</v>
      </c>
      <c r="K1865">
        <v>43872</v>
      </c>
      <c r="L1865">
        <v>878</v>
      </c>
      <c r="M1865">
        <v>3694</v>
      </c>
      <c r="N1865">
        <v>61</v>
      </c>
    </row>
    <row r="1866" spans="1:14" x14ac:dyDescent="0.35">
      <c r="A1866" t="s">
        <v>33</v>
      </c>
      <c r="B1866" t="s">
        <v>44</v>
      </c>
      <c r="D1866" t="s">
        <v>45</v>
      </c>
      <c r="H1866" s="14">
        <v>43995</v>
      </c>
      <c r="I1866">
        <v>24</v>
      </c>
      <c r="J1866" s="3">
        <v>9557071</v>
      </c>
      <c r="K1866">
        <v>44671</v>
      </c>
      <c r="L1866">
        <v>799</v>
      </c>
      <c r="M1866">
        <v>3784</v>
      </c>
      <c r="N1866">
        <v>90</v>
      </c>
    </row>
    <row r="1867" spans="1:14" x14ac:dyDescent="0.35">
      <c r="A1867" t="s">
        <v>33</v>
      </c>
      <c r="B1867" t="s">
        <v>44</v>
      </c>
      <c r="D1867" t="s">
        <v>45</v>
      </c>
      <c r="H1867" s="14">
        <v>43996</v>
      </c>
      <c r="I1867">
        <v>25</v>
      </c>
      <c r="J1867" s="3">
        <v>9557071</v>
      </c>
      <c r="K1867">
        <v>45261</v>
      </c>
      <c r="L1867">
        <v>590</v>
      </c>
      <c r="M1867">
        <v>3855</v>
      </c>
      <c r="N1867">
        <v>71</v>
      </c>
    </row>
    <row r="1868" spans="1:14" x14ac:dyDescent="0.35">
      <c r="A1868" t="s">
        <v>33</v>
      </c>
      <c r="B1868" t="s">
        <v>44</v>
      </c>
      <c r="D1868" t="s">
        <v>45</v>
      </c>
      <c r="H1868" s="14">
        <v>43997</v>
      </c>
      <c r="I1868">
        <v>25</v>
      </c>
      <c r="J1868" s="3">
        <v>9557071</v>
      </c>
      <c r="K1868">
        <v>45507</v>
      </c>
      <c r="L1868">
        <v>246</v>
      </c>
      <c r="M1868">
        <v>3886</v>
      </c>
      <c r="N1868">
        <v>31</v>
      </c>
    </row>
    <row r="1869" spans="1:14" x14ac:dyDescent="0.35">
      <c r="A1869" t="s">
        <v>33</v>
      </c>
      <c r="B1869" t="s">
        <v>44</v>
      </c>
      <c r="D1869" t="s">
        <v>45</v>
      </c>
      <c r="H1869" s="14">
        <v>43998</v>
      </c>
      <c r="I1869">
        <v>25</v>
      </c>
      <c r="J1869" s="3">
        <v>9557071</v>
      </c>
      <c r="K1869">
        <v>46427</v>
      </c>
      <c r="L1869">
        <v>920</v>
      </c>
      <c r="M1869">
        <v>3959</v>
      </c>
      <c r="N1869">
        <v>73</v>
      </c>
    </row>
    <row r="1870" spans="1:14" x14ac:dyDescent="0.35">
      <c r="A1870" t="s">
        <v>33</v>
      </c>
      <c r="B1870" t="s">
        <v>44</v>
      </c>
      <c r="D1870" t="s">
        <v>45</v>
      </c>
      <c r="H1870" s="14">
        <v>43999</v>
      </c>
      <c r="I1870">
        <v>25</v>
      </c>
      <c r="J1870" s="3">
        <v>9557071</v>
      </c>
      <c r="K1870">
        <v>47446</v>
      </c>
      <c r="L1870">
        <v>1019</v>
      </c>
      <c r="M1870">
        <v>4009</v>
      </c>
      <c r="N1870">
        <v>50</v>
      </c>
    </row>
    <row r="1871" spans="1:14" x14ac:dyDescent="0.35">
      <c r="A1871" t="s">
        <v>33</v>
      </c>
      <c r="B1871" t="s">
        <v>44</v>
      </c>
      <c r="D1871" t="s">
        <v>45</v>
      </c>
      <c r="H1871" s="14">
        <v>44000</v>
      </c>
      <c r="I1871">
        <v>25</v>
      </c>
      <c r="J1871" s="3">
        <v>9557071</v>
      </c>
      <c r="K1871">
        <v>48626</v>
      </c>
      <c r="L1871">
        <v>1180</v>
      </c>
      <c r="M1871">
        <v>4057</v>
      </c>
      <c r="N1871">
        <v>48</v>
      </c>
    </row>
    <row r="1872" spans="1:14" x14ac:dyDescent="0.35">
      <c r="A1872" t="s">
        <v>33</v>
      </c>
      <c r="B1872" t="s">
        <v>44</v>
      </c>
      <c r="D1872" t="s">
        <v>45</v>
      </c>
      <c r="H1872" s="14">
        <v>44001</v>
      </c>
      <c r="I1872">
        <v>25</v>
      </c>
      <c r="J1872" s="3">
        <v>9557071</v>
      </c>
      <c r="K1872">
        <v>49720</v>
      </c>
      <c r="L1872">
        <v>1094</v>
      </c>
      <c r="M1872">
        <v>4102</v>
      </c>
      <c r="N1872">
        <v>45</v>
      </c>
    </row>
    <row r="1873" spans="1:14" x14ac:dyDescent="0.35">
      <c r="A1873" t="s">
        <v>33</v>
      </c>
      <c r="B1873" t="s">
        <v>44</v>
      </c>
      <c r="D1873" t="s">
        <v>45</v>
      </c>
      <c r="H1873" s="14">
        <v>44002</v>
      </c>
      <c r="I1873">
        <v>25</v>
      </c>
      <c r="J1873" s="3">
        <v>9557071</v>
      </c>
      <c r="K1873">
        <v>51118</v>
      </c>
      <c r="L1873">
        <v>1398</v>
      </c>
      <c r="M1873">
        <v>4148</v>
      </c>
      <c r="N1873">
        <v>46</v>
      </c>
    </row>
    <row r="1874" spans="1:14" x14ac:dyDescent="0.35">
      <c r="A1874" t="s">
        <v>33</v>
      </c>
      <c r="B1874" t="s">
        <v>44</v>
      </c>
      <c r="D1874" t="s">
        <v>45</v>
      </c>
      <c r="H1874" s="14">
        <v>44003</v>
      </c>
      <c r="I1874">
        <v>26</v>
      </c>
      <c r="J1874" s="3">
        <v>9557071</v>
      </c>
      <c r="K1874">
        <v>52113</v>
      </c>
      <c r="L1874">
        <v>995</v>
      </c>
      <c r="M1874">
        <v>4234</v>
      </c>
      <c r="N1874">
        <v>86</v>
      </c>
    </row>
    <row r="1875" spans="1:14" x14ac:dyDescent="0.35">
      <c r="A1875" t="s">
        <v>33</v>
      </c>
      <c r="B1875" t="s">
        <v>44</v>
      </c>
      <c r="D1875" t="s">
        <v>45</v>
      </c>
      <c r="H1875" s="14">
        <v>44004</v>
      </c>
      <c r="I1875">
        <v>26</v>
      </c>
      <c r="J1875" s="3">
        <v>9557071</v>
      </c>
      <c r="K1875">
        <v>52494</v>
      </c>
      <c r="L1875">
        <v>381</v>
      </c>
      <c r="M1875">
        <v>4252</v>
      </c>
      <c r="N1875">
        <v>18</v>
      </c>
    </row>
    <row r="1876" spans="1:14" x14ac:dyDescent="0.35">
      <c r="A1876" t="s">
        <v>33</v>
      </c>
      <c r="B1876" t="s">
        <v>44</v>
      </c>
      <c r="D1876" t="s">
        <v>45</v>
      </c>
      <c r="H1876" s="14">
        <v>44005</v>
      </c>
      <c r="I1876">
        <v>26</v>
      </c>
      <c r="J1876" s="3">
        <v>9557071</v>
      </c>
      <c r="K1876">
        <v>52831</v>
      </c>
      <c r="L1876">
        <v>337</v>
      </c>
      <c r="M1876">
        <v>4339</v>
      </c>
      <c r="N1876">
        <v>87</v>
      </c>
    </row>
    <row r="1877" spans="1:14" x14ac:dyDescent="0.35">
      <c r="A1877" t="s">
        <v>33</v>
      </c>
      <c r="B1877" t="s">
        <v>44</v>
      </c>
      <c r="D1877" t="s">
        <v>45</v>
      </c>
      <c r="H1877" s="14">
        <v>44006</v>
      </c>
      <c r="I1877">
        <v>26</v>
      </c>
      <c r="J1877" s="3">
        <v>9557071</v>
      </c>
      <c r="K1877">
        <v>54022</v>
      </c>
      <c r="L1877">
        <v>1191</v>
      </c>
      <c r="M1877">
        <v>4425</v>
      </c>
      <c r="N1877">
        <v>86</v>
      </c>
    </row>
    <row r="1878" spans="1:14" x14ac:dyDescent="0.35">
      <c r="A1878" t="s">
        <v>33</v>
      </c>
      <c r="B1878" t="s">
        <v>44</v>
      </c>
      <c r="D1878" t="s">
        <v>45</v>
      </c>
      <c r="H1878" s="14">
        <v>44007</v>
      </c>
      <c r="I1878">
        <v>26</v>
      </c>
      <c r="J1878" s="3">
        <v>9557071</v>
      </c>
      <c r="K1878">
        <v>55136</v>
      </c>
      <c r="L1878">
        <v>1114</v>
      </c>
      <c r="M1878">
        <v>4488</v>
      </c>
      <c r="N1878">
        <v>63</v>
      </c>
    </row>
    <row r="1879" spans="1:14" x14ac:dyDescent="0.35">
      <c r="A1879" t="s">
        <v>33</v>
      </c>
      <c r="B1879" t="s">
        <v>44</v>
      </c>
      <c r="D1879" t="s">
        <v>45</v>
      </c>
      <c r="H1879" s="14">
        <v>44008</v>
      </c>
      <c r="I1879">
        <v>26</v>
      </c>
      <c r="J1879" s="3">
        <v>9557071</v>
      </c>
      <c r="K1879">
        <v>55804</v>
      </c>
      <c r="L1879">
        <v>668</v>
      </c>
      <c r="M1879">
        <v>4610</v>
      </c>
      <c r="N1879">
        <v>122</v>
      </c>
    </row>
    <row r="1880" spans="1:14" x14ac:dyDescent="0.35">
      <c r="A1880" t="s">
        <v>33</v>
      </c>
      <c r="B1880" t="s">
        <v>44</v>
      </c>
      <c r="D1880" t="s">
        <v>45</v>
      </c>
      <c r="H1880" s="14">
        <v>44009</v>
      </c>
      <c r="I1880">
        <v>26</v>
      </c>
      <c r="J1880" s="3">
        <v>9557071</v>
      </c>
      <c r="K1880">
        <v>57089</v>
      </c>
      <c r="L1880">
        <v>1285</v>
      </c>
      <c r="M1880">
        <v>4708</v>
      </c>
      <c r="N1880">
        <v>98</v>
      </c>
    </row>
    <row r="1881" spans="1:14" x14ac:dyDescent="0.35">
      <c r="A1881" t="s">
        <v>33</v>
      </c>
      <c r="B1881" t="s">
        <v>44</v>
      </c>
      <c r="D1881" t="s">
        <v>45</v>
      </c>
      <c r="H1881" s="14">
        <v>44010</v>
      </c>
      <c r="I1881">
        <v>27</v>
      </c>
      <c r="J1881" s="3">
        <v>9557071</v>
      </c>
      <c r="K1881">
        <v>58107</v>
      </c>
      <c r="L1881">
        <v>1018</v>
      </c>
      <c r="M1881">
        <v>4751</v>
      </c>
      <c r="N1881">
        <v>43</v>
      </c>
    </row>
    <row r="1882" spans="1:14" x14ac:dyDescent="0.35">
      <c r="A1882" t="s">
        <v>33</v>
      </c>
      <c r="B1882" t="s">
        <v>44</v>
      </c>
      <c r="D1882" t="s">
        <v>45</v>
      </c>
      <c r="H1882" s="14">
        <v>44011</v>
      </c>
      <c r="I1882">
        <v>27</v>
      </c>
      <c r="J1882" s="3">
        <v>9557071</v>
      </c>
      <c r="K1882">
        <v>58476</v>
      </c>
      <c r="L1882">
        <v>369</v>
      </c>
      <c r="M1882">
        <v>4782</v>
      </c>
      <c r="N1882">
        <v>31</v>
      </c>
    </row>
    <row r="1883" spans="1:14" x14ac:dyDescent="0.35">
      <c r="A1883" t="s">
        <v>33</v>
      </c>
      <c r="B1883" t="s">
        <v>44</v>
      </c>
      <c r="D1883" t="s">
        <v>45</v>
      </c>
      <c r="H1883" s="14">
        <v>44012</v>
      </c>
      <c r="I1883">
        <v>27</v>
      </c>
      <c r="J1883" s="3">
        <v>9557071</v>
      </c>
      <c r="K1883">
        <v>58858</v>
      </c>
      <c r="L1883">
        <v>382</v>
      </c>
      <c r="M1883">
        <v>4829</v>
      </c>
      <c r="N1883">
        <v>47</v>
      </c>
    </row>
    <row r="1884" spans="1:14" x14ac:dyDescent="0.35">
      <c r="A1884" t="s">
        <v>33</v>
      </c>
      <c r="B1884" t="s">
        <v>44</v>
      </c>
      <c r="D1884" t="s">
        <v>45</v>
      </c>
      <c r="H1884" s="14">
        <v>44013</v>
      </c>
      <c r="I1884">
        <v>27</v>
      </c>
      <c r="J1884" s="3">
        <v>9557071</v>
      </c>
      <c r="K1884">
        <v>59705</v>
      </c>
      <c r="L1884">
        <v>847</v>
      </c>
      <c r="M1884">
        <v>4894</v>
      </c>
      <c r="N1884">
        <v>65</v>
      </c>
    </row>
    <row r="1885" spans="1:14" x14ac:dyDescent="0.35">
      <c r="A1885" t="s">
        <v>33</v>
      </c>
      <c r="B1885" t="s">
        <v>44</v>
      </c>
      <c r="D1885" t="s">
        <v>45</v>
      </c>
      <c r="H1885" s="14">
        <v>44014</v>
      </c>
      <c r="I1885">
        <v>27</v>
      </c>
      <c r="J1885" s="3">
        <v>9557071</v>
      </c>
      <c r="K1885">
        <v>61119</v>
      </c>
      <c r="L1885">
        <v>1414</v>
      </c>
      <c r="M1885">
        <v>4968</v>
      </c>
      <c r="N1885">
        <v>74</v>
      </c>
    </row>
    <row r="1886" spans="1:14" x14ac:dyDescent="0.35">
      <c r="A1886" t="s">
        <v>33</v>
      </c>
      <c r="B1886" t="s">
        <v>44</v>
      </c>
      <c r="D1886" t="s">
        <v>45</v>
      </c>
      <c r="H1886" s="14">
        <v>44015</v>
      </c>
      <c r="I1886">
        <v>27</v>
      </c>
      <c r="J1886" s="3">
        <v>9557071</v>
      </c>
      <c r="K1886">
        <v>62362</v>
      </c>
      <c r="L1886">
        <v>1243</v>
      </c>
      <c r="M1886">
        <v>5068</v>
      </c>
      <c r="N1886">
        <v>100</v>
      </c>
    </row>
    <row r="1887" spans="1:14" x14ac:dyDescent="0.35">
      <c r="A1887" t="s">
        <v>33</v>
      </c>
      <c r="B1887" t="s">
        <v>44</v>
      </c>
      <c r="D1887" t="s">
        <v>45</v>
      </c>
      <c r="H1887" s="14">
        <v>44016</v>
      </c>
      <c r="I1887">
        <v>27</v>
      </c>
      <c r="J1887" s="3">
        <v>9557071</v>
      </c>
      <c r="K1887">
        <v>63457</v>
      </c>
      <c r="L1887">
        <v>1095</v>
      </c>
      <c r="M1887">
        <v>5116</v>
      </c>
      <c r="N1887">
        <v>48</v>
      </c>
    </row>
    <row r="1888" spans="1:14" x14ac:dyDescent="0.35">
      <c r="A1888" t="s">
        <v>33</v>
      </c>
      <c r="B1888" t="s">
        <v>44</v>
      </c>
      <c r="D1888" t="s">
        <v>45</v>
      </c>
      <c r="H1888" s="14">
        <v>44017</v>
      </c>
      <c r="I1888">
        <v>28</v>
      </c>
      <c r="J1888" s="3">
        <v>9557071</v>
      </c>
      <c r="K1888">
        <v>65129</v>
      </c>
      <c r="L1888">
        <v>1672</v>
      </c>
      <c r="M1888">
        <v>5143</v>
      </c>
      <c r="N1888">
        <v>27</v>
      </c>
    </row>
    <row r="1889" spans="1:14" x14ac:dyDescent="0.35">
      <c r="A1889" t="s">
        <v>33</v>
      </c>
      <c r="B1889" t="s">
        <v>44</v>
      </c>
      <c r="D1889" t="s">
        <v>45</v>
      </c>
      <c r="H1889" s="14">
        <v>44018</v>
      </c>
      <c r="I1889">
        <v>28</v>
      </c>
      <c r="J1889" s="3">
        <v>9557071</v>
      </c>
      <c r="K1889">
        <v>65642</v>
      </c>
      <c r="L1889">
        <v>513</v>
      </c>
      <c r="M1889">
        <v>5163</v>
      </c>
      <c r="N1889">
        <v>20</v>
      </c>
    </row>
    <row r="1890" spans="1:14" x14ac:dyDescent="0.35">
      <c r="A1890" t="s">
        <v>33</v>
      </c>
      <c r="B1890" t="s">
        <v>44</v>
      </c>
      <c r="D1890" t="s">
        <v>45</v>
      </c>
      <c r="H1890" s="14">
        <v>44019</v>
      </c>
      <c r="I1890">
        <v>28</v>
      </c>
      <c r="J1890" s="3">
        <v>9557071</v>
      </c>
      <c r="K1890">
        <v>66151</v>
      </c>
      <c r="L1890">
        <v>509</v>
      </c>
      <c r="M1890">
        <v>5234</v>
      </c>
      <c r="N1890">
        <v>71</v>
      </c>
    </row>
    <row r="1891" spans="1:14" x14ac:dyDescent="0.35">
      <c r="A1891" t="s">
        <v>33</v>
      </c>
      <c r="B1891" t="s">
        <v>44</v>
      </c>
      <c r="D1891" t="s">
        <v>45</v>
      </c>
      <c r="H1891" s="14">
        <v>44020</v>
      </c>
      <c r="I1891">
        <v>28</v>
      </c>
      <c r="J1891" s="3">
        <v>9557071</v>
      </c>
      <c r="K1891">
        <v>67604</v>
      </c>
      <c r="L1891">
        <v>1453</v>
      </c>
      <c r="M1891">
        <v>5323</v>
      </c>
      <c r="N1891">
        <v>89</v>
      </c>
    </row>
    <row r="1892" spans="1:14" x14ac:dyDescent="0.35">
      <c r="A1892" t="s">
        <v>33</v>
      </c>
      <c r="B1892" t="s">
        <v>46</v>
      </c>
      <c r="D1892" t="s">
        <v>47</v>
      </c>
      <c r="H1892" s="14">
        <v>43886</v>
      </c>
      <c r="I1892">
        <v>9</v>
      </c>
      <c r="J1892" s="3">
        <v>3337357</v>
      </c>
      <c r="K1892">
        <v>0</v>
      </c>
      <c r="L1892">
        <v>0</v>
      </c>
      <c r="M1892">
        <v>0</v>
      </c>
      <c r="N1892">
        <v>0</v>
      </c>
    </row>
    <row r="1893" spans="1:14" x14ac:dyDescent="0.35">
      <c r="A1893" t="s">
        <v>33</v>
      </c>
      <c r="B1893" t="s">
        <v>46</v>
      </c>
      <c r="D1893" t="s">
        <v>47</v>
      </c>
      <c r="H1893" s="14">
        <v>43887</v>
      </c>
      <c r="I1893">
        <v>9</v>
      </c>
      <c r="J1893" s="3">
        <v>3337357</v>
      </c>
      <c r="K1893">
        <v>0</v>
      </c>
      <c r="L1893">
        <v>0</v>
      </c>
      <c r="M1893">
        <v>0</v>
      </c>
      <c r="N1893">
        <v>0</v>
      </c>
    </row>
    <row r="1894" spans="1:14" x14ac:dyDescent="0.35">
      <c r="A1894" t="s">
        <v>33</v>
      </c>
      <c r="B1894" t="s">
        <v>46</v>
      </c>
      <c r="D1894" t="s">
        <v>47</v>
      </c>
      <c r="H1894" s="14">
        <v>43888</v>
      </c>
      <c r="I1894">
        <v>9</v>
      </c>
      <c r="J1894" s="3">
        <v>3337357</v>
      </c>
      <c r="K1894">
        <v>0</v>
      </c>
      <c r="L1894">
        <v>0</v>
      </c>
      <c r="M1894">
        <v>0</v>
      </c>
      <c r="N1894">
        <v>0</v>
      </c>
    </row>
    <row r="1895" spans="1:14" x14ac:dyDescent="0.35">
      <c r="A1895" t="s">
        <v>33</v>
      </c>
      <c r="B1895" t="s">
        <v>46</v>
      </c>
      <c r="D1895" t="s">
        <v>47</v>
      </c>
      <c r="H1895" s="14">
        <v>43889</v>
      </c>
      <c r="I1895">
        <v>9</v>
      </c>
      <c r="J1895" s="3">
        <v>3337357</v>
      </c>
      <c r="K1895">
        <v>0</v>
      </c>
      <c r="L1895">
        <v>0</v>
      </c>
      <c r="M1895">
        <v>0</v>
      </c>
      <c r="N1895">
        <v>0</v>
      </c>
    </row>
    <row r="1896" spans="1:14" x14ac:dyDescent="0.35">
      <c r="A1896" t="s">
        <v>33</v>
      </c>
      <c r="B1896" t="s">
        <v>46</v>
      </c>
      <c r="D1896" t="s">
        <v>47</v>
      </c>
      <c r="H1896" s="14">
        <v>43890</v>
      </c>
      <c r="I1896">
        <v>9</v>
      </c>
      <c r="J1896" s="3">
        <v>3337357</v>
      </c>
      <c r="K1896">
        <v>0</v>
      </c>
      <c r="L1896">
        <v>0</v>
      </c>
      <c r="M1896">
        <v>0</v>
      </c>
      <c r="N1896">
        <v>0</v>
      </c>
    </row>
    <row r="1897" spans="1:14" x14ac:dyDescent="0.35">
      <c r="A1897" t="s">
        <v>33</v>
      </c>
      <c r="B1897" t="s">
        <v>46</v>
      </c>
      <c r="D1897" t="s">
        <v>47</v>
      </c>
      <c r="H1897" s="14">
        <v>43891</v>
      </c>
      <c r="I1897">
        <v>10</v>
      </c>
      <c r="J1897" s="3">
        <v>3337357</v>
      </c>
      <c r="K1897">
        <v>0</v>
      </c>
      <c r="L1897">
        <v>0</v>
      </c>
      <c r="M1897">
        <v>0</v>
      </c>
      <c r="N1897">
        <v>0</v>
      </c>
    </row>
    <row r="1898" spans="1:14" x14ac:dyDescent="0.35">
      <c r="A1898" t="s">
        <v>33</v>
      </c>
      <c r="B1898" t="s">
        <v>46</v>
      </c>
      <c r="D1898" t="s">
        <v>47</v>
      </c>
      <c r="H1898" s="14">
        <v>43892</v>
      </c>
      <c r="I1898">
        <v>10</v>
      </c>
      <c r="J1898" s="3">
        <v>3337357</v>
      </c>
      <c r="K1898">
        <v>0</v>
      </c>
      <c r="L1898">
        <v>0</v>
      </c>
      <c r="M1898">
        <v>0</v>
      </c>
      <c r="N1898">
        <v>0</v>
      </c>
    </row>
    <row r="1899" spans="1:14" x14ac:dyDescent="0.35">
      <c r="A1899" t="s">
        <v>33</v>
      </c>
      <c r="B1899" t="s">
        <v>46</v>
      </c>
      <c r="D1899" t="s">
        <v>47</v>
      </c>
      <c r="H1899" s="14">
        <v>43893</v>
      </c>
      <c r="I1899">
        <v>10</v>
      </c>
      <c r="J1899" s="3">
        <v>3337357</v>
      </c>
      <c r="K1899">
        <v>0</v>
      </c>
      <c r="L1899">
        <v>0</v>
      </c>
      <c r="M1899">
        <v>0</v>
      </c>
      <c r="N1899">
        <v>0</v>
      </c>
    </row>
    <row r="1900" spans="1:14" x14ac:dyDescent="0.35">
      <c r="A1900" t="s">
        <v>33</v>
      </c>
      <c r="B1900" t="s">
        <v>46</v>
      </c>
      <c r="D1900" t="s">
        <v>47</v>
      </c>
      <c r="H1900" s="14">
        <v>43894</v>
      </c>
      <c r="I1900">
        <v>10</v>
      </c>
      <c r="J1900" s="3">
        <v>3337357</v>
      </c>
      <c r="K1900">
        <v>0</v>
      </c>
      <c r="L1900">
        <v>0</v>
      </c>
      <c r="M1900">
        <v>0</v>
      </c>
      <c r="N1900">
        <v>0</v>
      </c>
    </row>
    <row r="1901" spans="1:14" x14ac:dyDescent="0.35">
      <c r="A1901" t="s">
        <v>33</v>
      </c>
      <c r="B1901" t="s">
        <v>46</v>
      </c>
      <c r="D1901" t="s">
        <v>47</v>
      </c>
      <c r="H1901" s="14">
        <v>43895</v>
      </c>
      <c r="I1901">
        <v>10</v>
      </c>
      <c r="J1901" s="3">
        <v>3337357</v>
      </c>
      <c r="K1901">
        <v>0</v>
      </c>
      <c r="L1901">
        <v>0</v>
      </c>
      <c r="M1901">
        <v>0</v>
      </c>
      <c r="N1901">
        <v>0</v>
      </c>
    </row>
    <row r="1902" spans="1:14" x14ac:dyDescent="0.35">
      <c r="A1902" t="s">
        <v>33</v>
      </c>
      <c r="B1902" t="s">
        <v>46</v>
      </c>
      <c r="D1902" t="s">
        <v>47</v>
      </c>
      <c r="H1902" s="14">
        <v>43896</v>
      </c>
      <c r="I1902">
        <v>10</v>
      </c>
      <c r="J1902" s="3">
        <v>3337357</v>
      </c>
      <c r="K1902">
        <v>0</v>
      </c>
      <c r="L1902">
        <v>0</v>
      </c>
      <c r="M1902">
        <v>0</v>
      </c>
      <c r="N1902">
        <v>0</v>
      </c>
    </row>
    <row r="1903" spans="1:14" x14ac:dyDescent="0.35">
      <c r="A1903" t="s">
        <v>33</v>
      </c>
      <c r="B1903" t="s">
        <v>46</v>
      </c>
      <c r="D1903" t="s">
        <v>47</v>
      </c>
      <c r="H1903" s="14">
        <v>43897</v>
      </c>
      <c r="I1903">
        <v>10</v>
      </c>
      <c r="J1903" s="3">
        <v>3337357</v>
      </c>
      <c r="K1903">
        <v>0</v>
      </c>
      <c r="L1903">
        <v>0</v>
      </c>
      <c r="M1903">
        <v>0</v>
      </c>
      <c r="N1903">
        <v>0</v>
      </c>
    </row>
    <row r="1904" spans="1:14" x14ac:dyDescent="0.35">
      <c r="A1904" t="s">
        <v>33</v>
      </c>
      <c r="B1904" t="s">
        <v>46</v>
      </c>
      <c r="D1904" t="s">
        <v>47</v>
      </c>
      <c r="H1904" s="14">
        <v>43898</v>
      </c>
      <c r="I1904">
        <v>11</v>
      </c>
      <c r="J1904" s="3">
        <v>3337357</v>
      </c>
      <c r="K1904">
        <v>1</v>
      </c>
      <c r="L1904">
        <v>1</v>
      </c>
      <c r="M1904">
        <v>0</v>
      </c>
      <c r="N1904">
        <v>0</v>
      </c>
    </row>
    <row r="1905" spans="1:14" x14ac:dyDescent="0.35">
      <c r="A1905" t="s">
        <v>33</v>
      </c>
      <c r="B1905" t="s">
        <v>46</v>
      </c>
      <c r="D1905" t="s">
        <v>47</v>
      </c>
      <c r="H1905" s="14">
        <v>43899</v>
      </c>
      <c r="I1905">
        <v>11</v>
      </c>
      <c r="J1905" s="3">
        <v>3337357</v>
      </c>
      <c r="K1905">
        <v>1</v>
      </c>
      <c r="L1905">
        <v>0</v>
      </c>
      <c r="M1905">
        <v>0</v>
      </c>
      <c r="N1905">
        <v>0</v>
      </c>
    </row>
    <row r="1906" spans="1:14" x14ac:dyDescent="0.35">
      <c r="A1906" t="s">
        <v>33</v>
      </c>
      <c r="B1906" t="s">
        <v>46</v>
      </c>
      <c r="D1906" t="s">
        <v>47</v>
      </c>
      <c r="H1906" s="14">
        <v>43900</v>
      </c>
      <c r="I1906">
        <v>11</v>
      </c>
      <c r="J1906" s="3">
        <v>3337357</v>
      </c>
      <c r="K1906">
        <v>1</v>
      </c>
      <c r="L1906">
        <v>0</v>
      </c>
      <c r="M1906">
        <v>0</v>
      </c>
      <c r="N1906">
        <v>0</v>
      </c>
    </row>
    <row r="1907" spans="1:14" x14ac:dyDescent="0.35">
      <c r="A1907" t="s">
        <v>33</v>
      </c>
      <c r="B1907" t="s">
        <v>46</v>
      </c>
      <c r="D1907" t="s">
        <v>47</v>
      </c>
      <c r="H1907" s="14">
        <v>43901</v>
      </c>
      <c r="I1907">
        <v>11</v>
      </c>
      <c r="J1907" s="3">
        <v>3337357</v>
      </c>
      <c r="K1907">
        <v>1</v>
      </c>
      <c r="L1907">
        <v>0</v>
      </c>
      <c r="M1907">
        <v>0</v>
      </c>
      <c r="N1907">
        <v>0</v>
      </c>
    </row>
    <row r="1908" spans="1:14" x14ac:dyDescent="0.35">
      <c r="A1908" t="s">
        <v>33</v>
      </c>
      <c r="B1908" t="s">
        <v>46</v>
      </c>
      <c r="D1908" t="s">
        <v>47</v>
      </c>
      <c r="H1908" s="14">
        <v>43902</v>
      </c>
      <c r="I1908">
        <v>11</v>
      </c>
      <c r="J1908" s="3">
        <v>3337357</v>
      </c>
      <c r="K1908">
        <v>1</v>
      </c>
      <c r="L1908">
        <v>0</v>
      </c>
      <c r="M1908">
        <v>0</v>
      </c>
      <c r="N1908">
        <v>0</v>
      </c>
    </row>
    <row r="1909" spans="1:14" x14ac:dyDescent="0.35">
      <c r="A1909" t="s">
        <v>33</v>
      </c>
      <c r="B1909" t="s">
        <v>46</v>
      </c>
      <c r="D1909" t="s">
        <v>47</v>
      </c>
      <c r="H1909" s="14">
        <v>43903</v>
      </c>
      <c r="I1909">
        <v>11</v>
      </c>
      <c r="J1909" s="3">
        <v>3337357</v>
      </c>
      <c r="K1909">
        <v>1</v>
      </c>
      <c r="L1909">
        <v>0</v>
      </c>
      <c r="M1909">
        <v>0</v>
      </c>
      <c r="N1909">
        <v>0</v>
      </c>
    </row>
    <row r="1910" spans="1:14" x14ac:dyDescent="0.35">
      <c r="A1910" t="s">
        <v>33</v>
      </c>
      <c r="B1910" t="s">
        <v>46</v>
      </c>
      <c r="D1910" t="s">
        <v>47</v>
      </c>
      <c r="H1910" s="14">
        <v>43904</v>
      </c>
      <c r="I1910">
        <v>11</v>
      </c>
      <c r="J1910" s="3">
        <v>3337357</v>
      </c>
      <c r="K1910">
        <v>1</v>
      </c>
      <c r="L1910">
        <v>0</v>
      </c>
      <c r="M1910">
        <v>0</v>
      </c>
      <c r="N1910">
        <v>0</v>
      </c>
    </row>
    <row r="1911" spans="1:14" x14ac:dyDescent="0.35">
      <c r="A1911" t="s">
        <v>33</v>
      </c>
      <c r="B1911" t="s">
        <v>46</v>
      </c>
      <c r="D1911" t="s">
        <v>47</v>
      </c>
      <c r="H1911" s="14">
        <v>43905</v>
      </c>
      <c r="I1911">
        <v>12</v>
      </c>
      <c r="J1911" s="3">
        <v>3337357</v>
      </c>
      <c r="K1911">
        <v>1</v>
      </c>
      <c r="L1911">
        <v>0</v>
      </c>
      <c r="M1911">
        <v>0</v>
      </c>
      <c r="N1911">
        <v>0</v>
      </c>
    </row>
    <row r="1912" spans="1:14" x14ac:dyDescent="0.35">
      <c r="A1912" t="s">
        <v>33</v>
      </c>
      <c r="B1912" t="s">
        <v>46</v>
      </c>
      <c r="D1912" t="s">
        <v>47</v>
      </c>
      <c r="H1912" s="14">
        <v>43906</v>
      </c>
      <c r="I1912">
        <v>12</v>
      </c>
      <c r="J1912" s="3">
        <v>3337357</v>
      </c>
      <c r="K1912">
        <v>1</v>
      </c>
      <c r="L1912">
        <v>0</v>
      </c>
      <c r="M1912">
        <v>0</v>
      </c>
      <c r="N1912">
        <v>0</v>
      </c>
    </row>
    <row r="1913" spans="1:14" x14ac:dyDescent="0.35">
      <c r="A1913" t="s">
        <v>33</v>
      </c>
      <c r="B1913" t="s">
        <v>46</v>
      </c>
      <c r="D1913" t="s">
        <v>47</v>
      </c>
      <c r="H1913" s="14">
        <v>43907</v>
      </c>
      <c r="I1913">
        <v>12</v>
      </c>
      <c r="J1913" s="3">
        <v>3337357</v>
      </c>
      <c r="K1913">
        <v>1</v>
      </c>
      <c r="L1913">
        <v>0</v>
      </c>
      <c r="M1913">
        <v>0</v>
      </c>
      <c r="N1913">
        <v>0</v>
      </c>
    </row>
    <row r="1914" spans="1:14" x14ac:dyDescent="0.35">
      <c r="A1914" t="s">
        <v>33</v>
      </c>
      <c r="B1914" t="s">
        <v>46</v>
      </c>
      <c r="D1914" t="s">
        <v>47</v>
      </c>
      <c r="H1914" s="14">
        <v>43908</v>
      </c>
      <c r="I1914">
        <v>12</v>
      </c>
      <c r="J1914" s="3">
        <v>3337357</v>
      </c>
      <c r="K1914">
        <v>1</v>
      </c>
      <c r="L1914">
        <v>0</v>
      </c>
      <c r="M1914">
        <v>0</v>
      </c>
      <c r="N1914">
        <v>0</v>
      </c>
    </row>
    <row r="1915" spans="1:14" x14ac:dyDescent="0.35">
      <c r="A1915" t="s">
        <v>33</v>
      </c>
      <c r="B1915" t="s">
        <v>46</v>
      </c>
      <c r="D1915" t="s">
        <v>47</v>
      </c>
      <c r="H1915" s="14">
        <v>43909</v>
      </c>
      <c r="I1915">
        <v>12</v>
      </c>
      <c r="J1915" s="3">
        <v>3337357</v>
      </c>
      <c r="K1915">
        <v>4</v>
      </c>
      <c r="L1915">
        <v>3</v>
      </c>
      <c r="M1915">
        <v>0</v>
      </c>
      <c r="N1915">
        <v>0</v>
      </c>
    </row>
    <row r="1916" spans="1:14" x14ac:dyDescent="0.35">
      <c r="A1916" t="s">
        <v>33</v>
      </c>
      <c r="B1916" t="s">
        <v>46</v>
      </c>
      <c r="D1916" t="s">
        <v>47</v>
      </c>
      <c r="H1916" s="14">
        <v>43910</v>
      </c>
      <c r="I1916">
        <v>12</v>
      </c>
      <c r="J1916" s="3">
        <v>3337357</v>
      </c>
      <c r="K1916">
        <v>5</v>
      </c>
      <c r="L1916">
        <v>1</v>
      </c>
      <c r="M1916">
        <v>0</v>
      </c>
      <c r="N1916">
        <v>0</v>
      </c>
    </row>
    <row r="1917" spans="1:14" x14ac:dyDescent="0.35">
      <c r="A1917" t="s">
        <v>33</v>
      </c>
      <c r="B1917" t="s">
        <v>46</v>
      </c>
      <c r="D1917" t="s">
        <v>47</v>
      </c>
      <c r="H1917" s="14">
        <v>43911</v>
      </c>
      <c r="I1917">
        <v>12</v>
      </c>
      <c r="J1917" s="3">
        <v>3337357</v>
      </c>
      <c r="K1917">
        <v>7</v>
      </c>
      <c r="L1917">
        <v>2</v>
      </c>
      <c r="M1917">
        <v>0</v>
      </c>
      <c r="N1917">
        <v>0</v>
      </c>
    </row>
    <row r="1918" spans="1:14" x14ac:dyDescent="0.35">
      <c r="A1918" t="s">
        <v>33</v>
      </c>
      <c r="B1918" t="s">
        <v>46</v>
      </c>
      <c r="D1918" t="s">
        <v>47</v>
      </c>
      <c r="H1918" s="14">
        <v>43912</v>
      </c>
      <c r="I1918">
        <v>13</v>
      </c>
      <c r="J1918" s="3">
        <v>3337357</v>
      </c>
      <c r="K1918">
        <v>7</v>
      </c>
      <c r="L1918">
        <v>0</v>
      </c>
      <c r="M1918">
        <v>0</v>
      </c>
      <c r="N1918">
        <v>0</v>
      </c>
    </row>
    <row r="1919" spans="1:14" x14ac:dyDescent="0.35">
      <c r="A1919" t="s">
        <v>33</v>
      </c>
      <c r="B1919" t="s">
        <v>46</v>
      </c>
      <c r="D1919" t="s">
        <v>47</v>
      </c>
      <c r="H1919" s="14">
        <v>43913</v>
      </c>
      <c r="I1919">
        <v>13</v>
      </c>
      <c r="J1919" s="3">
        <v>3337357</v>
      </c>
      <c r="K1919">
        <v>7</v>
      </c>
      <c r="L1919">
        <v>0</v>
      </c>
      <c r="M1919">
        <v>0</v>
      </c>
      <c r="N1919">
        <v>0</v>
      </c>
    </row>
    <row r="1920" spans="1:14" x14ac:dyDescent="0.35">
      <c r="A1920" t="s">
        <v>33</v>
      </c>
      <c r="B1920" t="s">
        <v>46</v>
      </c>
      <c r="D1920" t="s">
        <v>47</v>
      </c>
      <c r="H1920" s="14">
        <v>43914</v>
      </c>
      <c r="I1920">
        <v>13</v>
      </c>
      <c r="J1920" s="3">
        <v>3337357</v>
      </c>
      <c r="K1920">
        <v>9</v>
      </c>
      <c r="L1920">
        <v>2</v>
      </c>
      <c r="M1920">
        <v>0</v>
      </c>
      <c r="N1920">
        <v>0</v>
      </c>
    </row>
    <row r="1921" spans="1:14" x14ac:dyDescent="0.35">
      <c r="A1921" t="s">
        <v>33</v>
      </c>
      <c r="B1921" t="s">
        <v>46</v>
      </c>
      <c r="D1921" t="s">
        <v>47</v>
      </c>
      <c r="H1921" s="14">
        <v>43915</v>
      </c>
      <c r="I1921">
        <v>13</v>
      </c>
      <c r="J1921" s="3">
        <v>3337357</v>
      </c>
      <c r="K1921">
        <v>11</v>
      </c>
      <c r="L1921">
        <v>2</v>
      </c>
      <c r="M1921">
        <v>0</v>
      </c>
      <c r="N1921">
        <v>0</v>
      </c>
    </row>
    <row r="1922" spans="1:14" x14ac:dyDescent="0.35">
      <c r="A1922" t="s">
        <v>33</v>
      </c>
      <c r="B1922" t="s">
        <v>46</v>
      </c>
      <c r="D1922" t="s">
        <v>47</v>
      </c>
      <c r="H1922" s="14">
        <v>43916</v>
      </c>
      <c r="I1922">
        <v>13</v>
      </c>
      <c r="J1922" s="3">
        <v>3337357</v>
      </c>
      <c r="K1922">
        <v>11</v>
      </c>
      <c r="L1922">
        <v>0</v>
      </c>
      <c r="M1922">
        <v>0</v>
      </c>
      <c r="N1922">
        <v>0</v>
      </c>
    </row>
    <row r="1923" spans="1:14" x14ac:dyDescent="0.35">
      <c r="A1923" t="s">
        <v>33</v>
      </c>
      <c r="B1923" t="s">
        <v>46</v>
      </c>
      <c r="D1923" t="s">
        <v>47</v>
      </c>
      <c r="H1923" s="14">
        <v>43917</v>
      </c>
      <c r="I1923">
        <v>13</v>
      </c>
      <c r="J1923" s="3">
        <v>3337357</v>
      </c>
      <c r="K1923">
        <v>11</v>
      </c>
      <c r="L1923">
        <v>0</v>
      </c>
      <c r="M1923">
        <v>0</v>
      </c>
      <c r="N1923">
        <v>0</v>
      </c>
    </row>
    <row r="1924" spans="1:14" x14ac:dyDescent="0.35">
      <c r="A1924" t="s">
        <v>33</v>
      </c>
      <c r="B1924" t="s">
        <v>46</v>
      </c>
      <c r="D1924" t="s">
        <v>47</v>
      </c>
      <c r="H1924" s="14">
        <v>43918</v>
      </c>
      <c r="I1924">
        <v>13</v>
      </c>
      <c r="J1924" s="3">
        <v>3337357</v>
      </c>
      <c r="K1924">
        <v>14</v>
      </c>
      <c r="L1924">
        <v>3</v>
      </c>
      <c r="M1924">
        <v>0</v>
      </c>
      <c r="N1924">
        <v>0</v>
      </c>
    </row>
    <row r="1925" spans="1:14" x14ac:dyDescent="0.35">
      <c r="A1925" t="s">
        <v>33</v>
      </c>
      <c r="B1925" t="s">
        <v>46</v>
      </c>
      <c r="D1925" t="s">
        <v>47</v>
      </c>
      <c r="H1925" s="14">
        <v>43919</v>
      </c>
      <c r="I1925">
        <v>14</v>
      </c>
      <c r="J1925" s="3">
        <v>3337357</v>
      </c>
      <c r="K1925">
        <v>17</v>
      </c>
      <c r="L1925">
        <v>3</v>
      </c>
      <c r="M1925">
        <v>0</v>
      </c>
      <c r="N1925">
        <v>0</v>
      </c>
    </row>
    <row r="1926" spans="1:14" x14ac:dyDescent="0.35">
      <c r="A1926" t="s">
        <v>33</v>
      </c>
      <c r="B1926" t="s">
        <v>46</v>
      </c>
      <c r="D1926" t="s">
        <v>47</v>
      </c>
      <c r="H1926" s="14">
        <v>43920</v>
      </c>
      <c r="I1926">
        <v>14</v>
      </c>
      <c r="J1926" s="3">
        <v>3337357</v>
      </c>
      <c r="K1926">
        <v>17</v>
      </c>
      <c r="L1926">
        <v>0</v>
      </c>
      <c r="M1926">
        <v>0</v>
      </c>
      <c r="N1926">
        <v>0</v>
      </c>
    </row>
    <row r="1927" spans="1:14" x14ac:dyDescent="0.35">
      <c r="A1927" t="s">
        <v>33</v>
      </c>
      <c r="B1927" t="s">
        <v>46</v>
      </c>
      <c r="D1927" t="s">
        <v>47</v>
      </c>
      <c r="H1927" s="14">
        <v>43921</v>
      </c>
      <c r="I1927">
        <v>14</v>
      </c>
      <c r="J1927" s="3">
        <v>3337357</v>
      </c>
      <c r="K1927">
        <v>18</v>
      </c>
      <c r="L1927">
        <v>1</v>
      </c>
      <c r="M1927">
        <v>1</v>
      </c>
      <c r="N1927">
        <v>1</v>
      </c>
    </row>
    <row r="1928" spans="1:14" x14ac:dyDescent="0.35">
      <c r="A1928" t="s">
        <v>33</v>
      </c>
      <c r="B1928" t="s">
        <v>46</v>
      </c>
      <c r="D1928" t="s">
        <v>47</v>
      </c>
      <c r="H1928" s="14">
        <v>43922</v>
      </c>
      <c r="I1928">
        <v>14</v>
      </c>
      <c r="J1928" s="3">
        <v>3337357</v>
      </c>
      <c r="K1928">
        <v>18</v>
      </c>
      <c r="L1928">
        <v>0</v>
      </c>
      <c r="M1928">
        <v>1</v>
      </c>
      <c r="N1928">
        <v>0</v>
      </c>
    </row>
    <row r="1929" spans="1:14" x14ac:dyDescent="0.35">
      <c r="A1929" t="s">
        <v>33</v>
      </c>
      <c r="B1929" t="s">
        <v>46</v>
      </c>
      <c r="D1929" t="s">
        <v>47</v>
      </c>
      <c r="H1929" s="14">
        <v>43923</v>
      </c>
      <c r="I1929">
        <v>14</v>
      </c>
      <c r="J1929" s="3">
        <v>3337357</v>
      </c>
      <c r="K1929">
        <v>18</v>
      </c>
      <c r="L1929">
        <v>0</v>
      </c>
      <c r="M1929">
        <v>1</v>
      </c>
      <c r="N1929">
        <v>0</v>
      </c>
    </row>
    <row r="1930" spans="1:14" x14ac:dyDescent="0.35">
      <c r="A1930" t="s">
        <v>33</v>
      </c>
      <c r="B1930" t="s">
        <v>46</v>
      </c>
      <c r="D1930" t="s">
        <v>47</v>
      </c>
      <c r="H1930" s="14">
        <v>43924</v>
      </c>
      <c r="I1930">
        <v>14</v>
      </c>
      <c r="J1930" s="3">
        <v>3337357</v>
      </c>
      <c r="K1930">
        <v>22</v>
      </c>
      <c r="L1930">
        <v>4</v>
      </c>
      <c r="M1930">
        <v>2</v>
      </c>
      <c r="N1930">
        <v>1</v>
      </c>
    </row>
    <row r="1931" spans="1:14" x14ac:dyDescent="0.35">
      <c r="A1931" t="s">
        <v>33</v>
      </c>
      <c r="B1931" t="s">
        <v>46</v>
      </c>
      <c r="D1931" t="s">
        <v>47</v>
      </c>
      <c r="H1931" s="14">
        <v>43925</v>
      </c>
      <c r="I1931">
        <v>14</v>
      </c>
      <c r="J1931" s="3">
        <v>3337357</v>
      </c>
      <c r="K1931">
        <v>23</v>
      </c>
      <c r="L1931">
        <v>1</v>
      </c>
      <c r="M1931">
        <v>2</v>
      </c>
      <c r="N1931">
        <v>0</v>
      </c>
    </row>
    <row r="1932" spans="1:14" x14ac:dyDescent="0.35">
      <c r="A1932" t="s">
        <v>33</v>
      </c>
      <c r="B1932" t="s">
        <v>46</v>
      </c>
      <c r="D1932" t="s">
        <v>47</v>
      </c>
      <c r="H1932" s="14">
        <v>43926</v>
      </c>
      <c r="I1932">
        <v>15</v>
      </c>
      <c r="J1932" s="3">
        <v>3337357</v>
      </c>
      <c r="K1932">
        <v>28</v>
      </c>
      <c r="L1932">
        <v>5</v>
      </c>
      <c r="M1932">
        <v>2</v>
      </c>
      <c r="N1932">
        <v>0</v>
      </c>
    </row>
    <row r="1933" spans="1:14" x14ac:dyDescent="0.35">
      <c r="A1933" t="s">
        <v>33</v>
      </c>
      <c r="B1933" t="s">
        <v>46</v>
      </c>
      <c r="D1933" t="s">
        <v>47</v>
      </c>
      <c r="H1933" s="14">
        <v>43927</v>
      </c>
      <c r="I1933">
        <v>15</v>
      </c>
      <c r="J1933" s="3">
        <v>3337357</v>
      </c>
      <c r="K1933">
        <v>31</v>
      </c>
      <c r="L1933">
        <v>3</v>
      </c>
      <c r="M1933">
        <v>2</v>
      </c>
      <c r="N1933">
        <v>0</v>
      </c>
    </row>
    <row r="1934" spans="1:14" x14ac:dyDescent="0.35">
      <c r="A1934" t="s">
        <v>33</v>
      </c>
      <c r="B1934" t="s">
        <v>46</v>
      </c>
      <c r="D1934" t="s">
        <v>47</v>
      </c>
      <c r="H1934" s="14">
        <v>43928</v>
      </c>
      <c r="I1934">
        <v>15</v>
      </c>
      <c r="J1934" s="3">
        <v>3337357</v>
      </c>
      <c r="K1934">
        <v>32</v>
      </c>
      <c r="L1934">
        <v>1</v>
      </c>
      <c r="M1934">
        <v>2</v>
      </c>
      <c r="N1934">
        <v>0</v>
      </c>
    </row>
    <row r="1935" spans="1:14" x14ac:dyDescent="0.35">
      <c r="A1935" t="s">
        <v>33</v>
      </c>
      <c r="B1935" t="s">
        <v>46</v>
      </c>
      <c r="D1935" t="s">
        <v>47</v>
      </c>
      <c r="H1935" s="14">
        <v>43929</v>
      </c>
      <c r="I1935">
        <v>15</v>
      </c>
      <c r="J1935" s="3">
        <v>3337357</v>
      </c>
      <c r="K1935">
        <v>37</v>
      </c>
      <c r="L1935">
        <v>5</v>
      </c>
      <c r="M1935">
        <v>2</v>
      </c>
      <c r="N1935">
        <v>0</v>
      </c>
    </row>
    <row r="1936" spans="1:14" x14ac:dyDescent="0.35">
      <c r="A1936" t="s">
        <v>33</v>
      </c>
      <c r="B1936" t="s">
        <v>46</v>
      </c>
      <c r="D1936" t="s">
        <v>47</v>
      </c>
      <c r="H1936" s="14">
        <v>43930</v>
      </c>
      <c r="I1936">
        <v>15</v>
      </c>
      <c r="J1936" s="3">
        <v>3337357</v>
      </c>
      <c r="K1936">
        <v>37</v>
      </c>
      <c r="L1936">
        <v>0</v>
      </c>
      <c r="M1936">
        <v>3</v>
      </c>
      <c r="N1936">
        <v>1</v>
      </c>
    </row>
    <row r="1937" spans="1:14" x14ac:dyDescent="0.35">
      <c r="A1937" t="s">
        <v>33</v>
      </c>
      <c r="B1937" t="s">
        <v>46</v>
      </c>
      <c r="D1937" t="s">
        <v>47</v>
      </c>
      <c r="H1937" s="14">
        <v>43931</v>
      </c>
      <c r="I1937">
        <v>15</v>
      </c>
      <c r="J1937" s="3">
        <v>3337357</v>
      </c>
      <c r="K1937">
        <v>45</v>
      </c>
      <c r="L1937">
        <v>8</v>
      </c>
      <c r="M1937">
        <v>3</v>
      </c>
      <c r="N1937">
        <v>0</v>
      </c>
    </row>
    <row r="1938" spans="1:14" x14ac:dyDescent="0.35">
      <c r="A1938" t="s">
        <v>33</v>
      </c>
      <c r="B1938" t="s">
        <v>46</v>
      </c>
      <c r="D1938" t="s">
        <v>47</v>
      </c>
      <c r="H1938" s="14">
        <v>43932</v>
      </c>
      <c r="I1938">
        <v>15</v>
      </c>
      <c r="J1938" s="3">
        <v>3337357</v>
      </c>
      <c r="K1938">
        <v>48</v>
      </c>
      <c r="L1938">
        <v>3</v>
      </c>
      <c r="M1938">
        <v>3</v>
      </c>
      <c r="N1938">
        <v>0</v>
      </c>
    </row>
    <row r="1939" spans="1:14" x14ac:dyDescent="0.35">
      <c r="A1939" t="s">
        <v>33</v>
      </c>
      <c r="B1939" t="s">
        <v>46</v>
      </c>
      <c r="D1939" t="s">
        <v>47</v>
      </c>
      <c r="H1939" s="14">
        <v>43933</v>
      </c>
      <c r="I1939">
        <v>16</v>
      </c>
      <c r="J1939" s="3">
        <v>3337357</v>
      </c>
      <c r="K1939">
        <v>48</v>
      </c>
      <c r="L1939">
        <v>0</v>
      </c>
      <c r="M1939">
        <v>3</v>
      </c>
      <c r="N1939">
        <v>0</v>
      </c>
    </row>
    <row r="1940" spans="1:14" x14ac:dyDescent="0.35">
      <c r="A1940" t="s">
        <v>33</v>
      </c>
      <c r="B1940" t="s">
        <v>46</v>
      </c>
      <c r="D1940" t="s">
        <v>47</v>
      </c>
      <c r="H1940" s="14">
        <v>43934</v>
      </c>
      <c r="I1940">
        <v>16</v>
      </c>
      <c r="J1940" s="3">
        <v>3337357</v>
      </c>
      <c r="K1940">
        <v>50</v>
      </c>
      <c r="L1940">
        <v>2</v>
      </c>
      <c r="M1940">
        <v>3</v>
      </c>
      <c r="N1940">
        <v>0</v>
      </c>
    </row>
    <row r="1941" spans="1:14" x14ac:dyDescent="0.35">
      <c r="A1941" t="s">
        <v>33</v>
      </c>
      <c r="B1941" t="s">
        <v>46</v>
      </c>
      <c r="D1941" t="s">
        <v>47</v>
      </c>
      <c r="H1941" s="14">
        <v>43935</v>
      </c>
      <c r="I1941">
        <v>16</v>
      </c>
      <c r="J1941" s="3">
        <v>3337357</v>
      </c>
      <c r="K1941">
        <v>72</v>
      </c>
      <c r="L1941">
        <v>22</v>
      </c>
      <c r="M1941">
        <v>4</v>
      </c>
      <c r="N1941">
        <v>1</v>
      </c>
    </row>
    <row r="1942" spans="1:14" x14ac:dyDescent="0.35">
      <c r="A1942" t="s">
        <v>33</v>
      </c>
      <c r="B1942" t="s">
        <v>46</v>
      </c>
      <c r="D1942" t="s">
        <v>47</v>
      </c>
      <c r="H1942" s="14">
        <v>43936</v>
      </c>
      <c r="I1942">
        <v>16</v>
      </c>
      <c r="J1942" s="3">
        <v>3337357</v>
      </c>
      <c r="K1942">
        <v>82</v>
      </c>
      <c r="L1942">
        <v>10</v>
      </c>
      <c r="M1942">
        <v>5</v>
      </c>
      <c r="N1942">
        <v>1</v>
      </c>
    </row>
    <row r="1943" spans="1:14" x14ac:dyDescent="0.35">
      <c r="A1943" t="s">
        <v>33</v>
      </c>
      <c r="B1943" t="s">
        <v>46</v>
      </c>
      <c r="D1943" t="s">
        <v>47</v>
      </c>
      <c r="H1943" s="14">
        <v>43937</v>
      </c>
      <c r="I1943">
        <v>16</v>
      </c>
      <c r="J1943" s="3">
        <v>3337357</v>
      </c>
      <c r="K1943">
        <v>89</v>
      </c>
      <c r="L1943">
        <v>7</v>
      </c>
      <c r="M1943">
        <v>5</v>
      </c>
      <c r="N1943">
        <v>0</v>
      </c>
    </row>
    <row r="1944" spans="1:14" x14ac:dyDescent="0.35">
      <c r="A1944" t="s">
        <v>33</v>
      </c>
      <c r="B1944" t="s">
        <v>46</v>
      </c>
      <c r="D1944" t="s">
        <v>47</v>
      </c>
      <c r="H1944" s="14">
        <v>43938</v>
      </c>
      <c r="I1944">
        <v>16</v>
      </c>
      <c r="J1944" s="3">
        <v>3337357</v>
      </c>
      <c r="K1944">
        <v>110</v>
      </c>
      <c r="L1944">
        <v>21</v>
      </c>
      <c r="M1944">
        <v>7</v>
      </c>
      <c r="N1944">
        <v>2</v>
      </c>
    </row>
    <row r="1945" spans="1:14" x14ac:dyDescent="0.35">
      <c r="A1945" t="s">
        <v>33</v>
      </c>
      <c r="B1945" t="s">
        <v>46</v>
      </c>
      <c r="D1945" t="s">
        <v>47</v>
      </c>
      <c r="H1945" s="14">
        <v>43939</v>
      </c>
      <c r="I1945">
        <v>16</v>
      </c>
      <c r="J1945" s="3">
        <v>3337357</v>
      </c>
      <c r="K1945">
        <v>132</v>
      </c>
      <c r="L1945">
        <v>22</v>
      </c>
      <c r="M1945">
        <v>7</v>
      </c>
      <c r="N1945">
        <v>0</v>
      </c>
    </row>
    <row r="1946" spans="1:14" x14ac:dyDescent="0.35">
      <c r="A1946" t="s">
        <v>33</v>
      </c>
      <c r="B1946" t="s">
        <v>46</v>
      </c>
      <c r="D1946" t="s">
        <v>47</v>
      </c>
      <c r="H1946" s="14">
        <v>43940</v>
      </c>
      <c r="I1946">
        <v>17</v>
      </c>
      <c r="J1946" s="3">
        <v>3337357</v>
      </c>
      <c r="K1946">
        <v>159</v>
      </c>
      <c r="L1946">
        <v>27</v>
      </c>
      <c r="M1946">
        <v>15</v>
      </c>
      <c r="N1946">
        <v>8</v>
      </c>
    </row>
    <row r="1947" spans="1:14" x14ac:dyDescent="0.35">
      <c r="A1947" t="s">
        <v>33</v>
      </c>
      <c r="B1947" t="s">
        <v>46</v>
      </c>
      <c r="D1947" t="s">
        <v>47</v>
      </c>
      <c r="H1947" s="14">
        <v>43941</v>
      </c>
      <c r="I1947">
        <v>17</v>
      </c>
      <c r="J1947" s="3">
        <v>3337357</v>
      </c>
      <c r="K1947">
        <v>171</v>
      </c>
      <c r="L1947">
        <v>12</v>
      </c>
      <c r="M1947">
        <v>18</v>
      </c>
      <c r="N1947">
        <v>3</v>
      </c>
    </row>
    <row r="1948" spans="1:14" x14ac:dyDescent="0.35">
      <c r="A1948" t="s">
        <v>33</v>
      </c>
      <c r="B1948" t="s">
        <v>46</v>
      </c>
      <c r="D1948" t="s">
        <v>47</v>
      </c>
      <c r="H1948" s="14">
        <v>43942</v>
      </c>
      <c r="I1948">
        <v>17</v>
      </c>
      <c r="J1948" s="3">
        <v>3337357</v>
      </c>
      <c r="K1948">
        <v>210</v>
      </c>
      <c r="L1948">
        <v>39</v>
      </c>
      <c r="M1948">
        <v>19</v>
      </c>
      <c r="N1948">
        <v>1</v>
      </c>
    </row>
    <row r="1949" spans="1:14" x14ac:dyDescent="0.35">
      <c r="A1949" t="s">
        <v>33</v>
      </c>
      <c r="B1949" t="s">
        <v>46</v>
      </c>
      <c r="D1949" t="s">
        <v>47</v>
      </c>
      <c r="H1949" s="14">
        <v>43943</v>
      </c>
      <c r="I1949">
        <v>17</v>
      </c>
      <c r="J1949" s="3">
        <v>3337357</v>
      </c>
      <c r="K1949">
        <v>243</v>
      </c>
      <c r="L1949">
        <v>33</v>
      </c>
      <c r="M1949">
        <v>20</v>
      </c>
      <c r="N1949">
        <v>1</v>
      </c>
    </row>
    <row r="1950" spans="1:14" x14ac:dyDescent="0.35">
      <c r="A1950" t="s">
        <v>33</v>
      </c>
      <c r="B1950" t="s">
        <v>46</v>
      </c>
      <c r="D1950" t="s">
        <v>47</v>
      </c>
      <c r="H1950" s="14">
        <v>43944</v>
      </c>
      <c r="I1950">
        <v>17</v>
      </c>
      <c r="J1950" s="3">
        <v>3337357</v>
      </c>
      <c r="K1950">
        <v>324</v>
      </c>
      <c r="L1950">
        <v>81</v>
      </c>
      <c r="M1950">
        <v>22</v>
      </c>
      <c r="N1950">
        <v>2</v>
      </c>
    </row>
    <row r="1951" spans="1:14" x14ac:dyDescent="0.35">
      <c r="A1951" t="s">
        <v>33</v>
      </c>
      <c r="B1951" t="s">
        <v>46</v>
      </c>
      <c r="D1951" t="s">
        <v>47</v>
      </c>
      <c r="H1951" s="14">
        <v>43945</v>
      </c>
      <c r="I1951">
        <v>17</v>
      </c>
      <c r="J1951" s="3">
        <v>3337357</v>
      </c>
      <c r="K1951">
        <v>413</v>
      </c>
      <c r="L1951">
        <v>89</v>
      </c>
      <c r="M1951">
        <v>27</v>
      </c>
      <c r="N1951">
        <v>5</v>
      </c>
    </row>
    <row r="1952" spans="1:14" x14ac:dyDescent="0.35">
      <c r="A1952" t="s">
        <v>33</v>
      </c>
      <c r="B1952" t="s">
        <v>46</v>
      </c>
      <c r="D1952" t="s">
        <v>47</v>
      </c>
      <c r="H1952" s="14">
        <v>43946</v>
      </c>
      <c r="I1952">
        <v>17</v>
      </c>
      <c r="J1952" s="3">
        <v>3337357</v>
      </c>
      <c r="K1952">
        <v>501</v>
      </c>
      <c r="L1952">
        <v>88</v>
      </c>
      <c r="M1952">
        <v>29</v>
      </c>
      <c r="N1952">
        <v>2</v>
      </c>
    </row>
    <row r="1953" spans="1:14" x14ac:dyDescent="0.35">
      <c r="A1953" t="s">
        <v>33</v>
      </c>
      <c r="B1953" t="s">
        <v>46</v>
      </c>
      <c r="D1953" t="s">
        <v>47</v>
      </c>
      <c r="H1953" s="14">
        <v>43947</v>
      </c>
      <c r="I1953">
        <v>18</v>
      </c>
      <c r="J1953" s="3">
        <v>3337357</v>
      </c>
      <c r="K1953">
        <v>554</v>
      </c>
      <c r="L1953">
        <v>53</v>
      </c>
      <c r="M1953">
        <v>32</v>
      </c>
      <c r="N1953">
        <v>3</v>
      </c>
    </row>
    <row r="1954" spans="1:14" x14ac:dyDescent="0.35">
      <c r="A1954" t="s">
        <v>33</v>
      </c>
      <c r="B1954" t="s">
        <v>46</v>
      </c>
      <c r="D1954" t="s">
        <v>47</v>
      </c>
      <c r="H1954" s="14">
        <v>43948</v>
      </c>
      <c r="I1954">
        <v>18</v>
      </c>
      <c r="J1954" s="3">
        <v>3337357</v>
      </c>
      <c r="K1954">
        <v>643</v>
      </c>
      <c r="L1954">
        <v>89</v>
      </c>
      <c r="M1954">
        <v>34</v>
      </c>
      <c r="N1954">
        <v>2</v>
      </c>
    </row>
    <row r="1955" spans="1:14" x14ac:dyDescent="0.35">
      <c r="A1955" t="s">
        <v>33</v>
      </c>
      <c r="B1955" t="s">
        <v>46</v>
      </c>
      <c r="D1955" t="s">
        <v>47</v>
      </c>
      <c r="H1955" s="14">
        <v>43949</v>
      </c>
      <c r="I1955">
        <v>18</v>
      </c>
      <c r="J1955" s="3">
        <v>3337357</v>
      </c>
      <c r="K1955">
        <v>777</v>
      </c>
      <c r="L1955">
        <v>134</v>
      </c>
      <c r="M1955">
        <v>36</v>
      </c>
      <c r="N1955">
        <v>2</v>
      </c>
    </row>
    <row r="1956" spans="1:14" x14ac:dyDescent="0.35">
      <c r="A1956" t="s">
        <v>33</v>
      </c>
      <c r="B1956" t="s">
        <v>46</v>
      </c>
      <c r="D1956" t="s">
        <v>47</v>
      </c>
      <c r="H1956" s="14">
        <v>43950</v>
      </c>
      <c r="I1956">
        <v>18</v>
      </c>
      <c r="J1956" s="3">
        <v>3337357</v>
      </c>
      <c r="K1956">
        <v>957</v>
      </c>
      <c r="L1956">
        <v>180</v>
      </c>
      <c r="M1956">
        <v>41</v>
      </c>
      <c r="N1956">
        <v>5</v>
      </c>
    </row>
    <row r="1957" spans="1:14" x14ac:dyDescent="0.35">
      <c r="A1957" t="s">
        <v>33</v>
      </c>
      <c r="B1957" t="s">
        <v>46</v>
      </c>
      <c r="D1957" t="s">
        <v>47</v>
      </c>
      <c r="H1957" s="14">
        <v>43951</v>
      </c>
      <c r="I1957">
        <v>18</v>
      </c>
      <c r="J1957" s="3">
        <v>3337357</v>
      </c>
      <c r="K1957">
        <v>1044</v>
      </c>
      <c r="L1957">
        <v>87</v>
      </c>
      <c r="M1957">
        <v>47</v>
      </c>
      <c r="N1957">
        <v>6</v>
      </c>
    </row>
    <row r="1958" spans="1:14" x14ac:dyDescent="0.35">
      <c r="A1958" t="s">
        <v>33</v>
      </c>
      <c r="B1958" t="s">
        <v>46</v>
      </c>
      <c r="D1958" t="s">
        <v>47</v>
      </c>
      <c r="H1958" s="14">
        <v>43952</v>
      </c>
      <c r="I1958">
        <v>18</v>
      </c>
      <c r="J1958" s="3">
        <v>3337357</v>
      </c>
      <c r="K1958">
        <v>1226</v>
      </c>
      <c r="L1958">
        <v>182</v>
      </c>
      <c r="M1958">
        <v>53</v>
      </c>
      <c r="N1958">
        <v>6</v>
      </c>
    </row>
    <row r="1959" spans="1:14" x14ac:dyDescent="0.35">
      <c r="A1959" t="s">
        <v>33</v>
      </c>
      <c r="B1959" t="s">
        <v>46</v>
      </c>
      <c r="D1959" t="s">
        <v>47</v>
      </c>
      <c r="H1959" s="14">
        <v>43953</v>
      </c>
      <c r="I1959">
        <v>18</v>
      </c>
      <c r="J1959" s="3">
        <v>3337357</v>
      </c>
      <c r="K1959">
        <v>1372</v>
      </c>
      <c r="L1959">
        <v>146</v>
      </c>
      <c r="M1959">
        <v>58</v>
      </c>
      <c r="N1959">
        <v>5</v>
      </c>
    </row>
    <row r="1960" spans="1:14" x14ac:dyDescent="0.35">
      <c r="A1960" t="s">
        <v>33</v>
      </c>
      <c r="B1960" t="s">
        <v>46</v>
      </c>
      <c r="D1960" t="s">
        <v>47</v>
      </c>
      <c r="H1960" s="14">
        <v>43954</v>
      </c>
      <c r="I1960">
        <v>19</v>
      </c>
      <c r="J1960" s="3">
        <v>3337357</v>
      </c>
      <c r="K1960">
        <v>1441</v>
      </c>
      <c r="L1960">
        <v>69</v>
      </c>
      <c r="M1960">
        <v>64</v>
      </c>
      <c r="N1960">
        <v>6</v>
      </c>
    </row>
    <row r="1961" spans="1:14" x14ac:dyDescent="0.35">
      <c r="A1961" t="s">
        <v>33</v>
      </c>
      <c r="B1961" t="s">
        <v>46</v>
      </c>
      <c r="D1961" t="s">
        <v>47</v>
      </c>
      <c r="H1961" s="14">
        <v>43955</v>
      </c>
      <c r="I1961">
        <v>19</v>
      </c>
      <c r="J1961" s="3">
        <v>3337357</v>
      </c>
      <c r="K1961">
        <v>1538</v>
      </c>
      <c r="L1961">
        <v>97</v>
      </c>
      <c r="M1961">
        <v>72</v>
      </c>
      <c r="N1961">
        <v>8</v>
      </c>
    </row>
    <row r="1962" spans="1:14" x14ac:dyDescent="0.35">
      <c r="A1962" t="s">
        <v>33</v>
      </c>
      <c r="B1962" t="s">
        <v>46</v>
      </c>
      <c r="D1962" t="s">
        <v>47</v>
      </c>
      <c r="H1962" s="14">
        <v>43956</v>
      </c>
      <c r="I1962">
        <v>19</v>
      </c>
      <c r="J1962" s="3">
        <v>3337357</v>
      </c>
      <c r="K1962">
        <v>1606</v>
      </c>
      <c r="L1962">
        <v>68</v>
      </c>
      <c r="M1962">
        <v>80</v>
      </c>
      <c r="N1962">
        <v>8</v>
      </c>
    </row>
    <row r="1963" spans="1:14" x14ac:dyDescent="0.35">
      <c r="A1963" t="s">
        <v>33</v>
      </c>
      <c r="B1963" t="s">
        <v>46</v>
      </c>
      <c r="D1963" t="s">
        <v>47</v>
      </c>
      <c r="H1963" s="14">
        <v>43957</v>
      </c>
      <c r="I1963">
        <v>19</v>
      </c>
      <c r="J1963" s="3">
        <v>3337357</v>
      </c>
      <c r="K1963">
        <v>1703</v>
      </c>
      <c r="L1963">
        <v>97</v>
      </c>
      <c r="M1963">
        <v>89</v>
      </c>
      <c r="N1963">
        <v>9</v>
      </c>
    </row>
    <row r="1964" spans="1:14" x14ac:dyDescent="0.35">
      <c r="A1964" t="s">
        <v>33</v>
      </c>
      <c r="B1964" t="s">
        <v>46</v>
      </c>
      <c r="D1964" t="s">
        <v>47</v>
      </c>
      <c r="H1964" s="14">
        <v>43958</v>
      </c>
      <c r="I1964">
        <v>19</v>
      </c>
      <c r="J1964" s="3">
        <v>3337357</v>
      </c>
      <c r="K1964">
        <v>1867</v>
      </c>
      <c r="L1964">
        <v>164</v>
      </c>
      <c r="M1964">
        <v>98</v>
      </c>
      <c r="N1964">
        <v>9</v>
      </c>
    </row>
    <row r="1965" spans="1:14" x14ac:dyDescent="0.35">
      <c r="A1965" t="s">
        <v>33</v>
      </c>
      <c r="B1965" t="s">
        <v>46</v>
      </c>
      <c r="D1965" t="s">
        <v>47</v>
      </c>
      <c r="H1965" s="14">
        <v>43959</v>
      </c>
      <c r="I1965">
        <v>19</v>
      </c>
      <c r="J1965" s="3">
        <v>3337357</v>
      </c>
      <c r="K1965">
        <v>2033</v>
      </c>
      <c r="L1965">
        <v>166</v>
      </c>
      <c r="M1965">
        <v>108</v>
      </c>
      <c r="N1965">
        <v>10</v>
      </c>
    </row>
    <row r="1966" spans="1:14" x14ac:dyDescent="0.35">
      <c r="A1966" t="s">
        <v>33</v>
      </c>
      <c r="B1966" t="s">
        <v>46</v>
      </c>
      <c r="D1966" t="s">
        <v>47</v>
      </c>
      <c r="H1966" s="14">
        <v>43960</v>
      </c>
      <c r="I1966">
        <v>19</v>
      </c>
      <c r="J1966" s="3">
        <v>3337357</v>
      </c>
      <c r="K1966">
        <v>2172</v>
      </c>
      <c r="L1966">
        <v>139</v>
      </c>
      <c r="M1966">
        <v>114</v>
      </c>
      <c r="N1966">
        <v>6</v>
      </c>
    </row>
    <row r="1967" spans="1:14" x14ac:dyDescent="0.35">
      <c r="A1967" t="s">
        <v>33</v>
      </c>
      <c r="B1967" t="s">
        <v>46</v>
      </c>
      <c r="D1967" t="s">
        <v>47</v>
      </c>
      <c r="H1967" s="14">
        <v>43961</v>
      </c>
      <c r="I1967">
        <v>20</v>
      </c>
      <c r="J1967" s="3">
        <v>3337357</v>
      </c>
      <c r="K1967">
        <v>2258</v>
      </c>
      <c r="L1967">
        <v>86</v>
      </c>
      <c r="M1967">
        <v>126</v>
      </c>
      <c r="N1967">
        <v>12</v>
      </c>
    </row>
    <row r="1968" spans="1:14" x14ac:dyDescent="0.35">
      <c r="A1968" t="s">
        <v>33</v>
      </c>
      <c r="B1968" t="s">
        <v>46</v>
      </c>
      <c r="D1968" t="s">
        <v>47</v>
      </c>
      <c r="H1968" s="14">
        <v>43962</v>
      </c>
      <c r="I1968">
        <v>20</v>
      </c>
      <c r="J1968" s="3">
        <v>3337357</v>
      </c>
      <c r="K1968">
        <v>2343</v>
      </c>
      <c r="L1968">
        <v>85</v>
      </c>
      <c r="M1968">
        <v>138</v>
      </c>
      <c r="N1968">
        <v>12</v>
      </c>
    </row>
    <row r="1969" spans="1:14" x14ac:dyDescent="0.35">
      <c r="A1969" t="s">
        <v>33</v>
      </c>
      <c r="B1969" t="s">
        <v>46</v>
      </c>
      <c r="D1969" t="s">
        <v>47</v>
      </c>
      <c r="H1969" s="14">
        <v>43963</v>
      </c>
      <c r="I1969">
        <v>20</v>
      </c>
      <c r="J1969" s="3">
        <v>3337357</v>
      </c>
      <c r="K1969">
        <v>2580</v>
      </c>
      <c r="L1969">
        <v>237</v>
      </c>
      <c r="M1969">
        <v>150</v>
      </c>
      <c r="N1969">
        <v>12</v>
      </c>
    </row>
    <row r="1970" spans="1:14" x14ac:dyDescent="0.35">
      <c r="A1970" t="s">
        <v>33</v>
      </c>
      <c r="B1970" t="s">
        <v>46</v>
      </c>
      <c r="D1970" t="s">
        <v>47</v>
      </c>
      <c r="H1970" s="14">
        <v>43964</v>
      </c>
      <c r="I1970">
        <v>20</v>
      </c>
      <c r="J1970" s="3">
        <v>3337357</v>
      </c>
      <c r="K1970">
        <v>2761</v>
      </c>
      <c r="L1970">
        <v>181</v>
      </c>
      <c r="M1970">
        <v>164</v>
      </c>
      <c r="N1970">
        <v>14</v>
      </c>
    </row>
    <row r="1971" spans="1:14" x14ac:dyDescent="0.35">
      <c r="A1971" t="s">
        <v>33</v>
      </c>
      <c r="B1971" t="s">
        <v>46</v>
      </c>
      <c r="D1971" t="s">
        <v>47</v>
      </c>
      <c r="H1971" s="14">
        <v>43965</v>
      </c>
      <c r="I1971">
        <v>20</v>
      </c>
      <c r="J1971" s="3">
        <v>3337357</v>
      </c>
      <c r="K1971">
        <v>2972</v>
      </c>
      <c r="L1971">
        <v>211</v>
      </c>
      <c r="M1971">
        <v>177</v>
      </c>
      <c r="N1971">
        <v>13</v>
      </c>
    </row>
    <row r="1972" spans="1:14" x14ac:dyDescent="0.35">
      <c r="A1972" t="s">
        <v>33</v>
      </c>
      <c r="B1972" t="s">
        <v>46</v>
      </c>
      <c r="D1972" t="s">
        <v>47</v>
      </c>
      <c r="H1972" s="14">
        <v>43966</v>
      </c>
      <c r="I1972">
        <v>20</v>
      </c>
      <c r="J1972" s="3">
        <v>3337357</v>
      </c>
      <c r="K1972">
        <v>3212</v>
      </c>
      <c r="L1972">
        <v>240</v>
      </c>
      <c r="M1972">
        <v>187</v>
      </c>
      <c r="N1972">
        <v>10</v>
      </c>
    </row>
    <row r="1973" spans="1:14" x14ac:dyDescent="0.35">
      <c r="A1973" t="s">
        <v>33</v>
      </c>
      <c r="B1973" t="s">
        <v>46</v>
      </c>
      <c r="D1973" t="s">
        <v>47</v>
      </c>
      <c r="H1973" s="14">
        <v>43967</v>
      </c>
      <c r="I1973">
        <v>20</v>
      </c>
      <c r="J1973" s="3">
        <v>3337357</v>
      </c>
      <c r="K1973">
        <v>3593</v>
      </c>
      <c r="L1973">
        <v>381</v>
      </c>
      <c r="M1973">
        <v>199</v>
      </c>
      <c r="N1973">
        <v>12</v>
      </c>
    </row>
    <row r="1974" spans="1:14" x14ac:dyDescent="0.35">
      <c r="A1974" t="s">
        <v>33</v>
      </c>
      <c r="B1974" t="s">
        <v>46</v>
      </c>
      <c r="D1974" t="s">
        <v>47</v>
      </c>
      <c r="H1974" s="14">
        <v>43968</v>
      </c>
      <c r="I1974">
        <v>21</v>
      </c>
      <c r="J1974" s="3">
        <v>3337357</v>
      </c>
      <c r="K1974">
        <v>3816</v>
      </c>
      <c r="L1974">
        <v>223</v>
      </c>
      <c r="M1974">
        <v>210</v>
      </c>
      <c r="N1974">
        <v>11</v>
      </c>
    </row>
    <row r="1975" spans="1:14" x14ac:dyDescent="0.35">
      <c r="A1975" t="s">
        <v>33</v>
      </c>
      <c r="B1975" t="s">
        <v>46</v>
      </c>
      <c r="D1975" t="s">
        <v>47</v>
      </c>
      <c r="H1975" s="14">
        <v>43969</v>
      </c>
      <c r="I1975">
        <v>21</v>
      </c>
      <c r="J1975" s="3">
        <v>3337357</v>
      </c>
      <c r="K1975">
        <v>4031</v>
      </c>
      <c r="L1975">
        <v>215</v>
      </c>
      <c r="M1975">
        <v>221</v>
      </c>
      <c r="N1975">
        <v>11</v>
      </c>
    </row>
    <row r="1976" spans="1:14" x14ac:dyDescent="0.35">
      <c r="A1976" t="s">
        <v>33</v>
      </c>
      <c r="B1976" t="s">
        <v>46</v>
      </c>
      <c r="D1976" t="s">
        <v>47</v>
      </c>
      <c r="H1976" s="14">
        <v>43970</v>
      </c>
      <c r="I1976">
        <v>21</v>
      </c>
      <c r="J1976" s="3">
        <v>3337357</v>
      </c>
      <c r="K1976">
        <v>4316</v>
      </c>
      <c r="L1976">
        <v>285</v>
      </c>
      <c r="M1976">
        <v>231</v>
      </c>
      <c r="N1976">
        <v>10</v>
      </c>
    </row>
    <row r="1977" spans="1:14" x14ac:dyDescent="0.35">
      <c r="A1977" t="s">
        <v>33</v>
      </c>
      <c r="B1977" t="s">
        <v>46</v>
      </c>
      <c r="D1977" t="s">
        <v>47</v>
      </c>
      <c r="H1977" s="14">
        <v>43971</v>
      </c>
      <c r="I1977">
        <v>21</v>
      </c>
      <c r="J1977" s="3">
        <v>3337357</v>
      </c>
      <c r="K1977">
        <v>4437</v>
      </c>
      <c r="L1977">
        <v>121</v>
      </c>
      <c r="M1977">
        <v>251</v>
      </c>
      <c r="N1977">
        <v>20</v>
      </c>
    </row>
    <row r="1978" spans="1:14" x14ac:dyDescent="0.35">
      <c r="A1978" t="s">
        <v>33</v>
      </c>
      <c r="B1978" t="s">
        <v>46</v>
      </c>
      <c r="D1978" t="s">
        <v>47</v>
      </c>
      <c r="H1978" s="14">
        <v>43972</v>
      </c>
      <c r="I1978">
        <v>21</v>
      </c>
      <c r="J1978" s="3">
        <v>3337357</v>
      </c>
      <c r="K1978">
        <v>4916</v>
      </c>
      <c r="L1978">
        <v>479</v>
      </c>
      <c r="M1978">
        <v>262</v>
      </c>
      <c r="N1978">
        <v>11</v>
      </c>
    </row>
    <row r="1979" spans="1:14" x14ac:dyDescent="0.35">
      <c r="A1979" t="s">
        <v>33</v>
      </c>
      <c r="B1979" t="s">
        <v>46</v>
      </c>
      <c r="D1979" t="s">
        <v>47</v>
      </c>
      <c r="H1979" s="14">
        <v>43973</v>
      </c>
      <c r="I1979">
        <v>21</v>
      </c>
      <c r="J1979" s="3">
        <v>3337357</v>
      </c>
      <c r="K1979">
        <v>5302</v>
      </c>
      <c r="L1979">
        <v>386</v>
      </c>
      <c r="M1979">
        <v>280</v>
      </c>
      <c r="N1979">
        <v>18</v>
      </c>
    </row>
    <row r="1980" spans="1:14" x14ac:dyDescent="0.35">
      <c r="A1980" t="s">
        <v>33</v>
      </c>
      <c r="B1980" t="s">
        <v>46</v>
      </c>
      <c r="D1980" t="s">
        <v>47</v>
      </c>
      <c r="H1980" s="14">
        <v>43974</v>
      </c>
      <c r="I1980">
        <v>21</v>
      </c>
      <c r="J1980" s="3">
        <v>3337357</v>
      </c>
      <c r="K1980">
        <v>5630</v>
      </c>
      <c r="L1980">
        <v>328</v>
      </c>
      <c r="M1980">
        <v>301</v>
      </c>
      <c r="N1980">
        <v>21</v>
      </c>
    </row>
    <row r="1981" spans="1:14" x14ac:dyDescent="0.35">
      <c r="A1981" t="s">
        <v>33</v>
      </c>
      <c r="B1981" t="s">
        <v>46</v>
      </c>
      <c r="D1981" t="s">
        <v>47</v>
      </c>
      <c r="H1981" s="14">
        <v>43975</v>
      </c>
      <c r="I1981">
        <v>22</v>
      </c>
      <c r="J1981" s="3">
        <v>3337357</v>
      </c>
      <c r="K1981">
        <v>6214</v>
      </c>
      <c r="L1981">
        <v>584</v>
      </c>
      <c r="M1981">
        <v>316</v>
      </c>
      <c r="N1981">
        <v>15</v>
      </c>
    </row>
    <row r="1982" spans="1:14" x14ac:dyDescent="0.35">
      <c r="A1982" t="s">
        <v>33</v>
      </c>
      <c r="B1982" t="s">
        <v>46</v>
      </c>
      <c r="D1982" t="s">
        <v>47</v>
      </c>
      <c r="H1982" s="14">
        <v>43976</v>
      </c>
      <c r="I1982">
        <v>22</v>
      </c>
      <c r="J1982" s="3">
        <v>3337357</v>
      </c>
      <c r="K1982">
        <v>6682</v>
      </c>
      <c r="L1982">
        <v>468</v>
      </c>
      <c r="M1982">
        <v>337</v>
      </c>
      <c r="N1982">
        <v>21</v>
      </c>
    </row>
    <row r="1983" spans="1:14" x14ac:dyDescent="0.35">
      <c r="A1983" t="s">
        <v>33</v>
      </c>
      <c r="B1983" t="s">
        <v>46</v>
      </c>
      <c r="D1983" t="s">
        <v>47</v>
      </c>
      <c r="H1983" s="14">
        <v>43977</v>
      </c>
      <c r="I1983">
        <v>22</v>
      </c>
      <c r="J1983" s="3">
        <v>3337357</v>
      </c>
      <c r="K1983">
        <v>7058</v>
      </c>
      <c r="L1983">
        <v>376</v>
      </c>
      <c r="M1983">
        <v>354</v>
      </c>
      <c r="N1983">
        <v>17</v>
      </c>
    </row>
    <row r="1984" spans="1:14" x14ac:dyDescent="0.35">
      <c r="A1984" t="s">
        <v>33</v>
      </c>
      <c r="B1984" t="s">
        <v>46</v>
      </c>
      <c r="D1984" t="s">
        <v>47</v>
      </c>
      <c r="H1984" s="14">
        <v>43978</v>
      </c>
      <c r="I1984">
        <v>22</v>
      </c>
      <c r="J1984" s="3">
        <v>3337357</v>
      </c>
      <c r="K1984">
        <v>7580</v>
      </c>
      <c r="L1984">
        <v>522</v>
      </c>
      <c r="M1984">
        <v>368</v>
      </c>
      <c r="N1984">
        <v>14</v>
      </c>
    </row>
    <row r="1985" spans="1:14" x14ac:dyDescent="0.35">
      <c r="A1985" t="s">
        <v>33</v>
      </c>
      <c r="B1985" t="s">
        <v>46</v>
      </c>
      <c r="D1985" t="s">
        <v>47</v>
      </c>
      <c r="H1985" s="14">
        <v>43979</v>
      </c>
      <c r="I1985">
        <v>22</v>
      </c>
      <c r="J1985" s="3">
        <v>3337357</v>
      </c>
      <c r="K1985">
        <v>8055</v>
      </c>
      <c r="L1985">
        <v>475</v>
      </c>
      <c r="M1985">
        <v>385</v>
      </c>
      <c r="N1985">
        <v>17</v>
      </c>
    </row>
    <row r="1986" spans="1:14" x14ac:dyDescent="0.35">
      <c r="A1986" t="s">
        <v>33</v>
      </c>
      <c r="B1986" t="s">
        <v>46</v>
      </c>
      <c r="D1986" t="s">
        <v>47</v>
      </c>
      <c r="H1986" s="14">
        <v>43980</v>
      </c>
      <c r="I1986">
        <v>22</v>
      </c>
      <c r="J1986" s="3">
        <v>3337357</v>
      </c>
      <c r="K1986">
        <v>8618</v>
      </c>
      <c r="L1986">
        <v>563</v>
      </c>
      <c r="M1986">
        <v>406</v>
      </c>
      <c r="N1986">
        <v>21</v>
      </c>
    </row>
    <row r="1987" spans="1:14" x14ac:dyDescent="0.35">
      <c r="A1987" t="s">
        <v>33</v>
      </c>
      <c r="B1987" t="s">
        <v>46</v>
      </c>
      <c r="D1987" t="s">
        <v>47</v>
      </c>
      <c r="H1987" s="14">
        <v>43981</v>
      </c>
      <c r="I1987">
        <v>22</v>
      </c>
      <c r="J1987" s="3">
        <v>3337357</v>
      </c>
      <c r="K1987">
        <v>9223</v>
      </c>
      <c r="L1987">
        <v>605</v>
      </c>
      <c r="M1987">
        <v>424</v>
      </c>
      <c r="N1987">
        <v>18</v>
      </c>
    </row>
    <row r="1988" spans="1:14" x14ac:dyDescent="0.35">
      <c r="A1988" t="s">
        <v>33</v>
      </c>
      <c r="B1988" t="s">
        <v>46</v>
      </c>
      <c r="D1988" t="s">
        <v>47</v>
      </c>
      <c r="H1988" s="14">
        <v>43982</v>
      </c>
      <c r="I1988">
        <v>23</v>
      </c>
      <c r="J1988" s="3">
        <v>3337357</v>
      </c>
      <c r="K1988">
        <v>10288</v>
      </c>
      <c r="L1988">
        <v>1065</v>
      </c>
      <c r="M1988">
        <v>443</v>
      </c>
      <c r="N1988">
        <v>19</v>
      </c>
    </row>
    <row r="1989" spans="1:14" x14ac:dyDescent="0.35">
      <c r="A1989" t="s">
        <v>33</v>
      </c>
      <c r="B1989" t="s">
        <v>46</v>
      </c>
      <c r="D1989" t="s">
        <v>47</v>
      </c>
      <c r="H1989" s="14">
        <v>43983</v>
      </c>
      <c r="I1989">
        <v>23</v>
      </c>
      <c r="J1989" s="3">
        <v>3337357</v>
      </c>
      <c r="K1989">
        <v>10837</v>
      </c>
      <c r="L1989">
        <v>549</v>
      </c>
      <c r="M1989">
        <v>461</v>
      </c>
      <c r="N1989">
        <v>18</v>
      </c>
    </row>
    <row r="1990" spans="1:14" x14ac:dyDescent="0.35">
      <c r="A1990" t="s">
        <v>33</v>
      </c>
      <c r="B1990" t="s">
        <v>46</v>
      </c>
      <c r="D1990" t="s">
        <v>47</v>
      </c>
      <c r="H1990" s="14">
        <v>43984</v>
      </c>
      <c r="I1990">
        <v>23</v>
      </c>
      <c r="J1990" s="3">
        <v>3337357</v>
      </c>
      <c r="K1990">
        <v>11559</v>
      </c>
      <c r="L1990">
        <v>722</v>
      </c>
      <c r="M1990">
        <v>482</v>
      </c>
      <c r="N1990">
        <v>21</v>
      </c>
    </row>
    <row r="1991" spans="1:14" x14ac:dyDescent="0.35">
      <c r="A1991" t="s">
        <v>33</v>
      </c>
      <c r="B1991" t="s">
        <v>46</v>
      </c>
      <c r="D1991" t="s">
        <v>47</v>
      </c>
      <c r="H1991" s="14">
        <v>43985</v>
      </c>
      <c r="I1991">
        <v>23</v>
      </c>
      <c r="J1991" s="3">
        <v>3337357</v>
      </c>
      <c r="K1991">
        <v>12407</v>
      </c>
      <c r="L1991">
        <v>848</v>
      </c>
      <c r="M1991">
        <v>506</v>
      </c>
      <c r="N1991">
        <v>24</v>
      </c>
    </row>
    <row r="1992" spans="1:14" x14ac:dyDescent="0.35">
      <c r="A1992" t="s">
        <v>33</v>
      </c>
      <c r="B1992" t="s">
        <v>46</v>
      </c>
      <c r="D1992" t="s">
        <v>47</v>
      </c>
      <c r="H1992" s="14">
        <v>43986</v>
      </c>
      <c r="I1992">
        <v>23</v>
      </c>
      <c r="J1992" s="3">
        <v>3337357</v>
      </c>
      <c r="K1992">
        <v>13097</v>
      </c>
      <c r="L1992">
        <v>690</v>
      </c>
      <c r="M1992">
        <v>531</v>
      </c>
      <c r="N1992">
        <v>25</v>
      </c>
    </row>
    <row r="1993" spans="1:14" x14ac:dyDescent="0.35">
      <c r="A1993" t="s">
        <v>33</v>
      </c>
      <c r="B1993" t="s">
        <v>46</v>
      </c>
      <c r="D1993" t="s">
        <v>47</v>
      </c>
      <c r="H1993" s="14">
        <v>43987</v>
      </c>
      <c r="I1993">
        <v>23</v>
      </c>
      <c r="J1993" s="3">
        <v>3337357</v>
      </c>
      <c r="K1993">
        <v>13937</v>
      </c>
      <c r="L1993">
        <v>840</v>
      </c>
      <c r="M1993">
        <v>557</v>
      </c>
      <c r="N1993">
        <v>26</v>
      </c>
    </row>
    <row r="1994" spans="1:14" x14ac:dyDescent="0.35">
      <c r="A1994" t="s">
        <v>33</v>
      </c>
      <c r="B1994" t="s">
        <v>46</v>
      </c>
      <c r="D1994" t="s">
        <v>47</v>
      </c>
      <c r="H1994" s="14">
        <v>43988</v>
      </c>
      <c r="I1994">
        <v>23</v>
      </c>
      <c r="J1994" s="3">
        <v>3337357</v>
      </c>
      <c r="K1994">
        <v>14818</v>
      </c>
      <c r="L1994">
        <v>881</v>
      </c>
      <c r="M1994">
        <v>582</v>
      </c>
      <c r="N1994">
        <v>25</v>
      </c>
    </row>
    <row r="1995" spans="1:14" x14ac:dyDescent="0.35">
      <c r="A1995" t="s">
        <v>33</v>
      </c>
      <c r="B1995" t="s">
        <v>46</v>
      </c>
      <c r="D1995" t="s">
        <v>47</v>
      </c>
      <c r="H1995" s="14">
        <v>43989</v>
      </c>
      <c r="I1995">
        <v>24</v>
      </c>
      <c r="J1995" s="3">
        <v>3337357</v>
      </c>
      <c r="K1995">
        <v>15706</v>
      </c>
      <c r="L1995">
        <v>888</v>
      </c>
      <c r="M1995">
        <v>601</v>
      </c>
      <c r="N1995">
        <v>19</v>
      </c>
    </row>
    <row r="1996" spans="1:14" x14ac:dyDescent="0.35">
      <c r="A1996" t="s">
        <v>33</v>
      </c>
      <c r="B1996" t="s">
        <v>46</v>
      </c>
      <c r="D1996" t="s">
        <v>47</v>
      </c>
      <c r="H1996" s="14">
        <v>43990</v>
      </c>
      <c r="I1996">
        <v>24</v>
      </c>
      <c r="J1996" s="3">
        <v>3337357</v>
      </c>
      <c r="K1996">
        <v>15706</v>
      </c>
      <c r="L1996">
        <v>0</v>
      </c>
      <c r="M1996">
        <v>601</v>
      </c>
      <c r="N1996">
        <v>0</v>
      </c>
    </row>
    <row r="1997" spans="1:14" x14ac:dyDescent="0.35">
      <c r="A1997" t="s">
        <v>33</v>
      </c>
      <c r="B1997" t="s">
        <v>46</v>
      </c>
      <c r="D1997" t="s">
        <v>47</v>
      </c>
      <c r="H1997" s="14">
        <v>43991</v>
      </c>
      <c r="I1997">
        <v>24</v>
      </c>
      <c r="J1997" s="3">
        <v>3337357</v>
      </c>
      <c r="K1997">
        <v>17193</v>
      </c>
      <c r="L1997">
        <v>1487</v>
      </c>
      <c r="M1997">
        <v>640</v>
      </c>
      <c r="N1997">
        <v>39</v>
      </c>
    </row>
    <row r="1998" spans="1:14" x14ac:dyDescent="0.35">
      <c r="A1998" t="s">
        <v>33</v>
      </c>
      <c r="B1998" t="s">
        <v>46</v>
      </c>
      <c r="D1998" t="s">
        <v>47</v>
      </c>
      <c r="H1998" s="14">
        <v>43992</v>
      </c>
      <c r="I1998">
        <v>24</v>
      </c>
      <c r="J1998" s="3">
        <v>3337357</v>
      </c>
      <c r="K1998">
        <v>18176</v>
      </c>
      <c r="L1998">
        <v>983</v>
      </c>
      <c r="M1998">
        <v>660</v>
      </c>
      <c r="N1998">
        <v>20</v>
      </c>
    </row>
    <row r="1999" spans="1:14" x14ac:dyDescent="0.35">
      <c r="A1999" t="s">
        <v>33</v>
      </c>
      <c r="B1999" t="s">
        <v>46</v>
      </c>
      <c r="D1999" t="s">
        <v>47</v>
      </c>
      <c r="H1999" s="14">
        <v>43993</v>
      </c>
      <c r="I1999">
        <v>24</v>
      </c>
      <c r="J1999" s="3">
        <v>3337357</v>
      </c>
      <c r="K1999">
        <v>19200</v>
      </c>
      <c r="L1999">
        <v>1024</v>
      </c>
      <c r="M1999">
        <v>681</v>
      </c>
      <c r="N1999">
        <v>21</v>
      </c>
    </row>
    <row r="2000" spans="1:14" x14ac:dyDescent="0.35">
      <c r="A2000" t="s">
        <v>33</v>
      </c>
      <c r="B2000" t="s">
        <v>46</v>
      </c>
      <c r="D2000" t="s">
        <v>47</v>
      </c>
      <c r="H2000" s="14">
        <v>43994</v>
      </c>
      <c r="I2000">
        <v>24</v>
      </c>
      <c r="J2000" s="3">
        <v>3337357</v>
      </c>
      <c r="K2000">
        <v>20031</v>
      </c>
      <c r="L2000">
        <v>831</v>
      </c>
      <c r="M2000">
        <v>701</v>
      </c>
      <c r="N2000">
        <v>20</v>
      </c>
    </row>
    <row r="2001" spans="1:14" x14ac:dyDescent="0.35">
      <c r="A2001" t="s">
        <v>33</v>
      </c>
      <c r="B2001" t="s">
        <v>46</v>
      </c>
      <c r="D2001" t="s">
        <v>47</v>
      </c>
      <c r="H2001" s="14">
        <v>43995</v>
      </c>
      <c r="I2001">
        <v>24</v>
      </c>
      <c r="J2001" s="3">
        <v>3337357</v>
      </c>
      <c r="K2001">
        <v>20887</v>
      </c>
      <c r="L2001">
        <v>856</v>
      </c>
      <c r="M2001">
        <v>723</v>
      </c>
      <c r="N2001">
        <v>22</v>
      </c>
    </row>
    <row r="2002" spans="1:14" x14ac:dyDescent="0.35">
      <c r="A2002" t="s">
        <v>33</v>
      </c>
      <c r="B2002" t="s">
        <v>46</v>
      </c>
      <c r="D2002" t="s">
        <v>47</v>
      </c>
      <c r="H2002" s="14">
        <v>43996</v>
      </c>
      <c r="I2002">
        <v>25</v>
      </c>
      <c r="J2002" s="3">
        <v>3337357</v>
      </c>
      <c r="K2002">
        <v>22199</v>
      </c>
      <c r="L2002">
        <v>1312</v>
      </c>
      <c r="M2002">
        <v>744</v>
      </c>
      <c r="N2002">
        <v>21</v>
      </c>
    </row>
    <row r="2003" spans="1:14" x14ac:dyDescent="0.35">
      <c r="A2003" t="s">
        <v>33</v>
      </c>
      <c r="B2003" t="s">
        <v>46</v>
      </c>
      <c r="D2003" t="s">
        <v>47</v>
      </c>
      <c r="H2003" s="14">
        <v>43997</v>
      </c>
      <c r="I2003">
        <v>25</v>
      </c>
      <c r="J2003" s="3">
        <v>3337357</v>
      </c>
      <c r="K2003">
        <v>22962</v>
      </c>
      <c r="L2003">
        <v>763</v>
      </c>
      <c r="M2003">
        <v>768</v>
      </c>
      <c r="N2003">
        <v>24</v>
      </c>
    </row>
    <row r="2004" spans="1:14" x14ac:dyDescent="0.35">
      <c r="A2004" t="s">
        <v>33</v>
      </c>
      <c r="B2004" t="s">
        <v>46</v>
      </c>
      <c r="D2004" t="s">
        <v>47</v>
      </c>
      <c r="H2004" s="14">
        <v>43998</v>
      </c>
      <c r="I2004">
        <v>25</v>
      </c>
      <c r="J2004" s="3">
        <v>3337357</v>
      </c>
      <c r="K2004">
        <v>23632</v>
      </c>
      <c r="L2004">
        <v>670</v>
      </c>
      <c r="M2004">
        <v>793</v>
      </c>
      <c r="N2004">
        <v>25</v>
      </c>
    </row>
    <row r="2005" spans="1:14" x14ac:dyDescent="0.35">
      <c r="A2005" t="s">
        <v>33</v>
      </c>
      <c r="B2005" t="s">
        <v>46</v>
      </c>
      <c r="D2005" t="s">
        <v>47</v>
      </c>
      <c r="H2005" s="14">
        <v>43999</v>
      </c>
      <c r="I2005">
        <v>25</v>
      </c>
      <c r="J2005" s="3">
        <v>3337357</v>
      </c>
      <c r="K2005">
        <v>24867</v>
      </c>
      <c r="L2005">
        <v>1235</v>
      </c>
      <c r="M2005">
        <v>811</v>
      </c>
      <c r="N2005">
        <v>18</v>
      </c>
    </row>
    <row r="2006" spans="1:14" x14ac:dyDescent="0.35">
      <c r="A2006" t="s">
        <v>33</v>
      </c>
      <c r="B2006" t="s">
        <v>46</v>
      </c>
      <c r="D2006" t="s">
        <v>47</v>
      </c>
      <c r="H2006" s="14">
        <v>44000</v>
      </c>
      <c r="I2006">
        <v>25</v>
      </c>
      <c r="J2006" s="3">
        <v>3337357</v>
      </c>
      <c r="K2006">
        <v>25633</v>
      </c>
      <c r="L2006">
        <v>766</v>
      </c>
      <c r="M2006">
        <v>831</v>
      </c>
      <c r="N2006">
        <v>20</v>
      </c>
    </row>
    <row r="2007" spans="1:14" x14ac:dyDescent="0.35">
      <c r="A2007" t="s">
        <v>33</v>
      </c>
      <c r="B2007" t="s">
        <v>46</v>
      </c>
      <c r="D2007" t="s">
        <v>47</v>
      </c>
      <c r="H2007" s="14">
        <v>44001</v>
      </c>
      <c r="I2007">
        <v>25</v>
      </c>
      <c r="J2007" s="3">
        <v>3337357</v>
      </c>
      <c r="K2007">
        <v>26906</v>
      </c>
      <c r="L2007">
        <v>1273</v>
      </c>
      <c r="M2007">
        <v>848</v>
      </c>
      <c r="N2007">
        <v>17</v>
      </c>
    </row>
    <row r="2008" spans="1:14" x14ac:dyDescent="0.35">
      <c r="A2008" t="s">
        <v>33</v>
      </c>
      <c r="B2008" t="s">
        <v>46</v>
      </c>
      <c r="D2008" t="s">
        <v>47</v>
      </c>
      <c r="H2008" s="14">
        <v>44002</v>
      </c>
      <c r="I2008">
        <v>25</v>
      </c>
      <c r="J2008" s="3">
        <v>3337357</v>
      </c>
      <c r="K2008">
        <v>27698</v>
      </c>
      <c r="L2008">
        <v>792</v>
      </c>
      <c r="M2008">
        <v>866</v>
      </c>
      <c r="N2008">
        <v>18</v>
      </c>
    </row>
    <row r="2009" spans="1:14" x14ac:dyDescent="0.35">
      <c r="A2009" t="s">
        <v>33</v>
      </c>
      <c r="B2009" t="s">
        <v>46</v>
      </c>
      <c r="D2009" t="s">
        <v>47</v>
      </c>
      <c r="H2009" s="14">
        <v>44003</v>
      </c>
      <c r="I2009">
        <v>26</v>
      </c>
      <c r="J2009" s="3">
        <v>3337357</v>
      </c>
      <c r="K2009">
        <v>28657</v>
      </c>
      <c r="L2009">
        <v>959</v>
      </c>
      <c r="M2009">
        <v>884</v>
      </c>
      <c r="N2009">
        <v>18</v>
      </c>
    </row>
    <row r="2010" spans="1:14" x14ac:dyDescent="0.35">
      <c r="A2010" t="s">
        <v>33</v>
      </c>
      <c r="B2010" t="s">
        <v>46</v>
      </c>
      <c r="D2010" t="s">
        <v>47</v>
      </c>
      <c r="H2010" s="14">
        <v>44004</v>
      </c>
      <c r="I2010">
        <v>26</v>
      </c>
      <c r="J2010" s="3">
        <v>3337357</v>
      </c>
      <c r="K2010">
        <v>29395</v>
      </c>
      <c r="L2010">
        <v>738</v>
      </c>
      <c r="M2010">
        <v>903</v>
      </c>
      <c r="N2010">
        <v>19</v>
      </c>
    </row>
    <row r="2011" spans="1:14" x14ac:dyDescent="0.35">
      <c r="A2011" t="s">
        <v>33</v>
      </c>
      <c r="B2011" t="s">
        <v>46</v>
      </c>
      <c r="D2011" t="s">
        <v>47</v>
      </c>
      <c r="H2011" s="14">
        <v>44005</v>
      </c>
      <c r="I2011">
        <v>26</v>
      </c>
      <c r="J2011" s="3">
        <v>3337357</v>
      </c>
      <c r="K2011">
        <v>30248</v>
      </c>
      <c r="L2011">
        <v>853</v>
      </c>
      <c r="M2011">
        <v>920</v>
      </c>
      <c r="N2011">
        <v>17</v>
      </c>
    </row>
    <row r="2012" spans="1:14" x14ac:dyDescent="0.35">
      <c r="A2012" t="s">
        <v>33</v>
      </c>
      <c r="B2012" t="s">
        <v>46</v>
      </c>
      <c r="D2012" t="s">
        <v>47</v>
      </c>
      <c r="H2012" s="14">
        <v>44006</v>
      </c>
      <c r="I2012">
        <v>26</v>
      </c>
      <c r="J2012" s="3">
        <v>3337357</v>
      </c>
      <c r="K2012">
        <v>31230</v>
      </c>
      <c r="L2012">
        <v>982</v>
      </c>
      <c r="M2012">
        <v>938</v>
      </c>
      <c r="N2012">
        <v>18</v>
      </c>
    </row>
    <row r="2013" spans="1:14" x14ac:dyDescent="0.35">
      <c r="A2013" t="s">
        <v>33</v>
      </c>
      <c r="B2013" t="s">
        <v>46</v>
      </c>
      <c r="D2013" t="s">
        <v>47</v>
      </c>
      <c r="H2013" s="14">
        <v>44007</v>
      </c>
      <c r="I2013">
        <v>26</v>
      </c>
      <c r="J2013" s="3">
        <v>3337357</v>
      </c>
      <c r="K2013">
        <v>32065</v>
      </c>
      <c r="L2013">
        <v>835</v>
      </c>
      <c r="M2013">
        <v>958</v>
      </c>
      <c r="N2013">
        <v>20</v>
      </c>
    </row>
    <row r="2014" spans="1:14" x14ac:dyDescent="0.35">
      <c r="A2014" t="s">
        <v>33</v>
      </c>
      <c r="B2014" t="s">
        <v>46</v>
      </c>
      <c r="D2014" t="s">
        <v>47</v>
      </c>
      <c r="H2014" s="14">
        <v>44008</v>
      </c>
      <c r="I2014">
        <v>26</v>
      </c>
      <c r="J2014" s="3">
        <v>3337357</v>
      </c>
      <c r="K2014">
        <v>32864</v>
      </c>
      <c r="L2014">
        <v>799</v>
      </c>
      <c r="M2014">
        <v>975</v>
      </c>
      <c r="N2014">
        <v>17</v>
      </c>
    </row>
    <row r="2015" spans="1:14" x14ac:dyDescent="0.35">
      <c r="A2015" t="s">
        <v>33</v>
      </c>
      <c r="B2015" t="s">
        <v>46</v>
      </c>
      <c r="D2015" t="s">
        <v>47</v>
      </c>
      <c r="H2015" s="14">
        <v>44009</v>
      </c>
      <c r="I2015">
        <v>26</v>
      </c>
      <c r="J2015" s="3">
        <v>3337357</v>
      </c>
      <c r="K2015">
        <v>33521</v>
      </c>
      <c r="L2015">
        <v>657</v>
      </c>
      <c r="M2015">
        <v>993</v>
      </c>
      <c r="N2015">
        <v>18</v>
      </c>
    </row>
    <row r="2016" spans="1:14" x14ac:dyDescent="0.35">
      <c r="A2016" t="s">
        <v>33</v>
      </c>
      <c r="B2016" t="s">
        <v>46</v>
      </c>
      <c r="D2016" t="s">
        <v>47</v>
      </c>
      <c r="H2016" s="14">
        <v>44010</v>
      </c>
      <c r="I2016">
        <v>27</v>
      </c>
      <c r="J2016" s="3">
        <v>3337357</v>
      </c>
      <c r="K2016">
        <v>34312</v>
      </c>
      <c r="L2016">
        <v>791</v>
      </c>
      <c r="M2016">
        <v>1012</v>
      </c>
      <c r="N2016">
        <v>19</v>
      </c>
    </row>
    <row r="2017" spans="1:14" x14ac:dyDescent="0.35">
      <c r="A2017" t="s">
        <v>33</v>
      </c>
      <c r="B2017" t="s">
        <v>46</v>
      </c>
      <c r="D2017" t="s">
        <v>47</v>
      </c>
      <c r="H2017" s="14">
        <v>44011</v>
      </c>
      <c r="I2017">
        <v>27</v>
      </c>
      <c r="J2017" s="3">
        <v>3337357</v>
      </c>
      <c r="K2017">
        <v>35117</v>
      </c>
      <c r="L2017">
        <v>805</v>
      </c>
      <c r="M2017">
        <v>1032</v>
      </c>
      <c r="N2017">
        <v>20</v>
      </c>
    </row>
    <row r="2018" spans="1:14" x14ac:dyDescent="0.35">
      <c r="A2018" t="s">
        <v>33</v>
      </c>
      <c r="B2018" t="s">
        <v>46</v>
      </c>
      <c r="D2018" t="s">
        <v>47</v>
      </c>
      <c r="H2018" s="14">
        <v>44012</v>
      </c>
      <c r="I2018">
        <v>27</v>
      </c>
      <c r="J2018" s="3">
        <v>3337357</v>
      </c>
      <c r="K2018">
        <v>35962</v>
      </c>
      <c r="L2018">
        <v>845</v>
      </c>
      <c r="M2018">
        <v>1052</v>
      </c>
      <c r="N2018">
        <v>20</v>
      </c>
    </row>
    <row r="2019" spans="1:14" x14ac:dyDescent="0.35">
      <c r="A2019" t="s">
        <v>33</v>
      </c>
      <c r="B2019" t="s">
        <v>46</v>
      </c>
      <c r="D2019" t="s">
        <v>47</v>
      </c>
      <c r="H2019" s="14">
        <v>44013</v>
      </c>
      <c r="I2019">
        <v>27</v>
      </c>
      <c r="J2019" s="3">
        <v>3337357</v>
      </c>
      <c r="K2019">
        <v>36819</v>
      </c>
      <c r="L2019">
        <v>857</v>
      </c>
      <c r="M2019">
        <v>1072</v>
      </c>
      <c r="N2019">
        <v>20</v>
      </c>
    </row>
    <row r="2020" spans="1:14" x14ac:dyDescent="0.35">
      <c r="A2020" t="s">
        <v>33</v>
      </c>
      <c r="B2020" t="s">
        <v>46</v>
      </c>
      <c r="D2020" t="s">
        <v>47</v>
      </c>
      <c r="H2020" s="14">
        <v>44014</v>
      </c>
      <c r="I2020">
        <v>27</v>
      </c>
      <c r="J2020" s="3">
        <v>3337357</v>
      </c>
      <c r="K2020">
        <v>37328</v>
      </c>
      <c r="L2020">
        <v>509</v>
      </c>
      <c r="M2020">
        <v>1091</v>
      </c>
      <c r="N2020">
        <v>19</v>
      </c>
    </row>
    <row r="2021" spans="1:14" x14ac:dyDescent="0.35">
      <c r="A2021" t="s">
        <v>33</v>
      </c>
      <c r="B2021" t="s">
        <v>46</v>
      </c>
      <c r="D2021" t="s">
        <v>47</v>
      </c>
      <c r="H2021" s="14">
        <v>44015</v>
      </c>
      <c r="I2021">
        <v>27</v>
      </c>
      <c r="J2021" s="3">
        <v>3337357</v>
      </c>
      <c r="K2021">
        <v>38404</v>
      </c>
      <c r="L2021">
        <v>1076</v>
      </c>
      <c r="M2021">
        <v>1113</v>
      </c>
      <c r="N2021">
        <v>22</v>
      </c>
    </row>
    <row r="2022" spans="1:14" x14ac:dyDescent="0.35">
      <c r="A2022" t="s">
        <v>33</v>
      </c>
      <c r="B2022" t="s">
        <v>46</v>
      </c>
      <c r="D2022" t="s">
        <v>47</v>
      </c>
      <c r="H2022" s="14">
        <v>44016</v>
      </c>
      <c r="I2022">
        <v>27</v>
      </c>
      <c r="J2022" s="3">
        <v>3337357</v>
      </c>
      <c r="K2022">
        <v>39255</v>
      </c>
      <c r="L2022">
        <v>851</v>
      </c>
      <c r="M2022">
        <v>1134</v>
      </c>
      <c r="N2022">
        <v>21</v>
      </c>
    </row>
    <row r="2023" spans="1:14" x14ac:dyDescent="0.35">
      <c r="A2023" t="s">
        <v>33</v>
      </c>
      <c r="B2023" t="s">
        <v>46</v>
      </c>
      <c r="D2023" t="s">
        <v>47</v>
      </c>
      <c r="H2023" s="14">
        <v>44017</v>
      </c>
      <c r="I2023">
        <v>28</v>
      </c>
      <c r="J2023" s="3">
        <v>3337357</v>
      </c>
      <c r="K2023">
        <v>39935</v>
      </c>
      <c r="L2023">
        <v>680</v>
      </c>
      <c r="M2023">
        <v>1153</v>
      </c>
      <c r="N2023">
        <v>19</v>
      </c>
    </row>
    <row r="2024" spans="1:14" x14ac:dyDescent="0.35">
      <c r="A2024" t="s">
        <v>33</v>
      </c>
      <c r="B2024" t="s">
        <v>46</v>
      </c>
      <c r="D2024" t="s">
        <v>47</v>
      </c>
      <c r="H2024" s="14">
        <v>44018</v>
      </c>
      <c r="I2024">
        <v>28</v>
      </c>
      <c r="J2024" s="3">
        <v>3337357</v>
      </c>
      <c r="K2024">
        <v>40569</v>
      </c>
      <c r="L2024">
        <v>634</v>
      </c>
      <c r="M2024">
        <v>1172</v>
      </c>
      <c r="N2024">
        <v>19</v>
      </c>
    </row>
    <row r="2025" spans="1:14" x14ac:dyDescent="0.35">
      <c r="A2025" t="s">
        <v>33</v>
      </c>
      <c r="B2025" t="s">
        <v>46</v>
      </c>
      <c r="D2025" t="s">
        <v>47</v>
      </c>
      <c r="H2025" s="14">
        <v>44019</v>
      </c>
      <c r="I2025">
        <v>28</v>
      </c>
      <c r="J2025" s="3">
        <v>3337357</v>
      </c>
      <c r="K2025">
        <v>41524</v>
      </c>
      <c r="L2025">
        <v>955</v>
      </c>
      <c r="M2025">
        <v>1192</v>
      </c>
      <c r="N2025">
        <v>20</v>
      </c>
    </row>
    <row r="2026" spans="1:14" x14ac:dyDescent="0.35">
      <c r="A2026" t="s">
        <v>33</v>
      </c>
      <c r="B2026" t="s">
        <v>46</v>
      </c>
      <c r="D2026" t="s">
        <v>47</v>
      </c>
      <c r="H2026" s="14">
        <v>44020</v>
      </c>
      <c r="I2026">
        <v>28</v>
      </c>
      <c r="J2026" s="3">
        <v>3337357</v>
      </c>
      <c r="K2026">
        <v>42322</v>
      </c>
      <c r="L2026">
        <v>798</v>
      </c>
      <c r="M2026">
        <v>1213</v>
      </c>
      <c r="N2026">
        <v>21</v>
      </c>
    </row>
    <row r="2027" spans="1:14" x14ac:dyDescent="0.35">
      <c r="A2027" t="s">
        <v>33</v>
      </c>
      <c r="B2027" t="s">
        <v>48</v>
      </c>
      <c r="D2027" t="s">
        <v>49</v>
      </c>
      <c r="H2027" s="14">
        <v>43886</v>
      </c>
      <c r="I2027">
        <v>9</v>
      </c>
      <c r="J2027" s="3">
        <v>2298696</v>
      </c>
      <c r="K2027">
        <v>0</v>
      </c>
      <c r="L2027">
        <v>0</v>
      </c>
      <c r="M2027">
        <v>0</v>
      </c>
      <c r="N2027">
        <v>0</v>
      </c>
    </row>
    <row r="2028" spans="1:14" x14ac:dyDescent="0.35">
      <c r="A2028" t="s">
        <v>33</v>
      </c>
      <c r="B2028" t="s">
        <v>48</v>
      </c>
      <c r="D2028" t="s">
        <v>49</v>
      </c>
      <c r="H2028" s="14">
        <v>43887</v>
      </c>
      <c r="I2028">
        <v>9</v>
      </c>
      <c r="J2028" s="3">
        <v>2298696</v>
      </c>
      <c r="K2028">
        <v>0</v>
      </c>
      <c r="L2028">
        <v>0</v>
      </c>
      <c r="M2028">
        <v>0</v>
      </c>
      <c r="N2028">
        <v>0</v>
      </c>
    </row>
    <row r="2029" spans="1:14" x14ac:dyDescent="0.35">
      <c r="A2029" t="s">
        <v>33</v>
      </c>
      <c r="B2029" t="s">
        <v>48</v>
      </c>
      <c r="D2029" t="s">
        <v>49</v>
      </c>
      <c r="H2029" s="14">
        <v>43888</v>
      </c>
      <c r="I2029">
        <v>9</v>
      </c>
      <c r="J2029" s="3">
        <v>2298696</v>
      </c>
      <c r="K2029">
        <v>0</v>
      </c>
      <c r="L2029">
        <v>0</v>
      </c>
      <c r="M2029">
        <v>0</v>
      </c>
      <c r="N2029">
        <v>0</v>
      </c>
    </row>
    <row r="2030" spans="1:14" x14ac:dyDescent="0.35">
      <c r="A2030" t="s">
        <v>33</v>
      </c>
      <c r="B2030" t="s">
        <v>48</v>
      </c>
      <c r="D2030" t="s">
        <v>49</v>
      </c>
      <c r="H2030" s="14">
        <v>43889</v>
      </c>
      <c r="I2030">
        <v>9</v>
      </c>
      <c r="J2030" s="3">
        <v>2298696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 t="s">
        <v>33</v>
      </c>
      <c r="B2031" t="s">
        <v>48</v>
      </c>
      <c r="D2031" t="s">
        <v>49</v>
      </c>
      <c r="H2031" s="14">
        <v>43890</v>
      </c>
      <c r="I2031">
        <v>9</v>
      </c>
      <c r="J2031" s="3">
        <v>2298696</v>
      </c>
      <c r="K2031">
        <v>0</v>
      </c>
      <c r="L2031">
        <v>0</v>
      </c>
      <c r="M2031">
        <v>0</v>
      </c>
      <c r="N2031">
        <v>0</v>
      </c>
    </row>
    <row r="2032" spans="1:14" x14ac:dyDescent="0.35">
      <c r="A2032" t="s">
        <v>33</v>
      </c>
      <c r="B2032" t="s">
        <v>48</v>
      </c>
      <c r="D2032" t="s">
        <v>49</v>
      </c>
      <c r="H2032" s="14">
        <v>43891</v>
      </c>
      <c r="I2032">
        <v>10</v>
      </c>
      <c r="J2032" s="3">
        <v>2298696</v>
      </c>
      <c r="K2032">
        <v>0</v>
      </c>
      <c r="L2032">
        <v>0</v>
      </c>
      <c r="M2032">
        <v>0</v>
      </c>
      <c r="N2032">
        <v>0</v>
      </c>
    </row>
    <row r="2033" spans="1:14" x14ac:dyDescent="0.35">
      <c r="A2033" t="s">
        <v>33</v>
      </c>
      <c r="B2033" t="s">
        <v>48</v>
      </c>
      <c r="D2033" t="s">
        <v>49</v>
      </c>
      <c r="H2033" s="14">
        <v>43892</v>
      </c>
      <c r="I2033">
        <v>10</v>
      </c>
      <c r="J2033" s="3">
        <v>2298696</v>
      </c>
      <c r="K2033">
        <v>0</v>
      </c>
      <c r="L2033">
        <v>0</v>
      </c>
      <c r="M2033">
        <v>0</v>
      </c>
      <c r="N2033">
        <v>0</v>
      </c>
    </row>
    <row r="2034" spans="1:14" x14ac:dyDescent="0.35">
      <c r="A2034" t="s">
        <v>33</v>
      </c>
      <c r="B2034" t="s">
        <v>48</v>
      </c>
      <c r="D2034" t="s">
        <v>49</v>
      </c>
      <c r="H2034" s="14">
        <v>43893</v>
      </c>
      <c r="I2034">
        <v>10</v>
      </c>
      <c r="J2034" s="3">
        <v>2298696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 t="s">
        <v>33</v>
      </c>
      <c r="B2035" t="s">
        <v>48</v>
      </c>
      <c r="D2035" t="s">
        <v>49</v>
      </c>
      <c r="H2035" s="14">
        <v>43894</v>
      </c>
      <c r="I2035">
        <v>10</v>
      </c>
      <c r="J2035" s="3">
        <v>2298696</v>
      </c>
      <c r="K2035">
        <v>0</v>
      </c>
      <c r="L2035">
        <v>0</v>
      </c>
      <c r="M2035">
        <v>0</v>
      </c>
      <c r="N2035">
        <v>0</v>
      </c>
    </row>
    <row r="2036" spans="1:14" x14ac:dyDescent="0.35">
      <c r="A2036" t="s">
        <v>33</v>
      </c>
      <c r="B2036" t="s">
        <v>48</v>
      </c>
      <c r="D2036" t="s">
        <v>49</v>
      </c>
      <c r="H2036" s="14">
        <v>43895</v>
      </c>
      <c r="I2036">
        <v>10</v>
      </c>
      <c r="J2036" s="3">
        <v>2298696</v>
      </c>
      <c r="K2036">
        <v>0</v>
      </c>
      <c r="L2036">
        <v>0</v>
      </c>
      <c r="M2036">
        <v>0</v>
      </c>
      <c r="N2036">
        <v>0</v>
      </c>
    </row>
    <row r="2037" spans="1:14" x14ac:dyDescent="0.35">
      <c r="A2037" t="s">
        <v>33</v>
      </c>
      <c r="B2037" t="s">
        <v>48</v>
      </c>
      <c r="D2037" t="s">
        <v>49</v>
      </c>
      <c r="H2037" s="14">
        <v>43896</v>
      </c>
      <c r="I2037">
        <v>10</v>
      </c>
      <c r="J2037" s="3">
        <v>2298696</v>
      </c>
      <c r="K2037">
        <v>0</v>
      </c>
      <c r="L2037">
        <v>0</v>
      </c>
      <c r="M2037">
        <v>0</v>
      </c>
      <c r="N2037">
        <v>0</v>
      </c>
    </row>
    <row r="2038" spans="1:14" x14ac:dyDescent="0.35">
      <c r="A2038" t="s">
        <v>33</v>
      </c>
      <c r="B2038" t="s">
        <v>48</v>
      </c>
      <c r="D2038" t="s">
        <v>49</v>
      </c>
      <c r="H2038" s="14">
        <v>43897</v>
      </c>
      <c r="I2038">
        <v>10</v>
      </c>
      <c r="J2038" s="3">
        <v>2298696</v>
      </c>
      <c r="K2038">
        <v>0</v>
      </c>
      <c r="L2038">
        <v>0</v>
      </c>
      <c r="M2038">
        <v>0</v>
      </c>
      <c r="N2038">
        <v>0</v>
      </c>
    </row>
    <row r="2039" spans="1:14" x14ac:dyDescent="0.35">
      <c r="A2039" t="s">
        <v>33</v>
      </c>
      <c r="B2039" t="s">
        <v>48</v>
      </c>
      <c r="D2039" t="s">
        <v>49</v>
      </c>
      <c r="H2039" s="14">
        <v>43898</v>
      </c>
      <c r="I2039">
        <v>11</v>
      </c>
      <c r="J2039" s="3">
        <v>2298696</v>
      </c>
      <c r="K2039">
        <v>0</v>
      </c>
      <c r="L2039">
        <v>0</v>
      </c>
      <c r="M2039">
        <v>0</v>
      </c>
      <c r="N2039">
        <v>0</v>
      </c>
    </row>
    <row r="2040" spans="1:14" x14ac:dyDescent="0.35">
      <c r="A2040" t="s">
        <v>33</v>
      </c>
      <c r="B2040" t="s">
        <v>48</v>
      </c>
      <c r="D2040" t="s">
        <v>49</v>
      </c>
      <c r="H2040" s="14">
        <v>43899</v>
      </c>
      <c r="I2040">
        <v>11</v>
      </c>
      <c r="J2040" s="3">
        <v>2298696</v>
      </c>
      <c r="K2040">
        <v>0</v>
      </c>
      <c r="L2040">
        <v>0</v>
      </c>
      <c r="M2040">
        <v>0</v>
      </c>
      <c r="N2040">
        <v>0</v>
      </c>
    </row>
    <row r="2041" spans="1:14" x14ac:dyDescent="0.35">
      <c r="A2041" t="s">
        <v>33</v>
      </c>
      <c r="B2041" t="s">
        <v>48</v>
      </c>
      <c r="D2041" t="s">
        <v>49</v>
      </c>
      <c r="H2041" s="14">
        <v>43900</v>
      </c>
      <c r="I2041">
        <v>11</v>
      </c>
      <c r="J2041" s="3">
        <v>2298696</v>
      </c>
      <c r="K2041">
        <v>0</v>
      </c>
      <c r="L2041">
        <v>0</v>
      </c>
      <c r="M2041">
        <v>0</v>
      </c>
      <c r="N2041">
        <v>0</v>
      </c>
    </row>
    <row r="2042" spans="1:14" x14ac:dyDescent="0.35">
      <c r="A2042" t="s">
        <v>33</v>
      </c>
      <c r="B2042" t="s">
        <v>48</v>
      </c>
      <c r="D2042" t="s">
        <v>49</v>
      </c>
      <c r="H2042" s="14">
        <v>43901</v>
      </c>
      <c r="I2042">
        <v>11</v>
      </c>
      <c r="J2042" s="3">
        <v>2298696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 t="s">
        <v>33</v>
      </c>
      <c r="B2043" t="s">
        <v>48</v>
      </c>
      <c r="D2043" t="s">
        <v>49</v>
      </c>
      <c r="H2043" s="14">
        <v>43902</v>
      </c>
      <c r="I2043">
        <v>11</v>
      </c>
      <c r="J2043" s="3">
        <v>2298696</v>
      </c>
      <c r="K2043">
        <v>0</v>
      </c>
      <c r="L2043">
        <v>0</v>
      </c>
      <c r="M2043">
        <v>0</v>
      </c>
      <c r="N2043">
        <v>0</v>
      </c>
    </row>
    <row r="2044" spans="1:14" x14ac:dyDescent="0.35">
      <c r="A2044" t="s">
        <v>33</v>
      </c>
      <c r="B2044" t="s">
        <v>48</v>
      </c>
      <c r="D2044" t="s">
        <v>49</v>
      </c>
      <c r="H2044" s="14">
        <v>43903</v>
      </c>
      <c r="I2044">
        <v>11</v>
      </c>
      <c r="J2044" s="3">
        <v>2298696</v>
      </c>
      <c r="K2044">
        <v>0</v>
      </c>
      <c r="L2044">
        <v>0</v>
      </c>
      <c r="M2044">
        <v>0</v>
      </c>
      <c r="N2044">
        <v>0</v>
      </c>
    </row>
    <row r="2045" spans="1:14" x14ac:dyDescent="0.35">
      <c r="A2045" t="s">
        <v>33</v>
      </c>
      <c r="B2045" t="s">
        <v>48</v>
      </c>
      <c r="D2045" t="s">
        <v>49</v>
      </c>
      <c r="H2045" s="14">
        <v>43904</v>
      </c>
      <c r="I2045">
        <v>11</v>
      </c>
      <c r="J2045" s="3">
        <v>2298696</v>
      </c>
      <c r="K2045">
        <v>0</v>
      </c>
      <c r="L2045">
        <v>0</v>
      </c>
      <c r="M2045">
        <v>0</v>
      </c>
      <c r="N2045">
        <v>0</v>
      </c>
    </row>
    <row r="2046" spans="1:14" x14ac:dyDescent="0.35">
      <c r="A2046" t="s">
        <v>33</v>
      </c>
      <c r="B2046" t="s">
        <v>48</v>
      </c>
      <c r="D2046" t="s">
        <v>49</v>
      </c>
      <c r="H2046" s="14">
        <v>43905</v>
      </c>
      <c r="I2046">
        <v>12</v>
      </c>
      <c r="J2046" s="3">
        <v>2298696</v>
      </c>
      <c r="K2046">
        <v>1</v>
      </c>
      <c r="L2046">
        <v>1</v>
      </c>
      <c r="M2046">
        <v>0</v>
      </c>
      <c r="N2046">
        <v>0</v>
      </c>
    </row>
    <row r="2047" spans="1:14" x14ac:dyDescent="0.35">
      <c r="A2047" t="s">
        <v>33</v>
      </c>
      <c r="B2047" t="s">
        <v>48</v>
      </c>
      <c r="D2047" t="s">
        <v>49</v>
      </c>
      <c r="H2047" s="14">
        <v>43906</v>
      </c>
      <c r="I2047">
        <v>12</v>
      </c>
      <c r="J2047" s="3">
        <v>2298696</v>
      </c>
      <c r="K2047">
        <v>1</v>
      </c>
      <c r="L2047">
        <v>0</v>
      </c>
      <c r="M2047">
        <v>0</v>
      </c>
      <c r="N2047">
        <v>0</v>
      </c>
    </row>
    <row r="2048" spans="1:14" x14ac:dyDescent="0.35">
      <c r="A2048" t="s">
        <v>33</v>
      </c>
      <c r="B2048" t="s">
        <v>48</v>
      </c>
      <c r="D2048" t="s">
        <v>49</v>
      </c>
      <c r="H2048" s="14">
        <v>43907</v>
      </c>
      <c r="I2048">
        <v>12</v>
      </c>
      <c r="J2048" s="3">
        <v>2298696</v>
      </c>
      <c r="K2048">
        <v>4</v>
      </c>
      <c r="L2048">
        <v>3</v>
      </c>
      <c r="M2048">
        <v>0</v>
      </c>
      <c r="N2048">
        <v>0</v>
      </c>
    </row>
    <row r="2049" spans="1:14" x14ac:dyDescent="0.35">
      <c r="A2049" t="s">
        <v>33</v>
      </c>
      <c r="B2049" t="s">
        <v>48</v>
      </c>
      <c r="D2049" t="s">
        <v>49</v>
      </c>
      <c r="H2049" s="14">
        <v>43908</v>
      </c>
      <c r="I2049">
        <v>12</v>
      </c>
      <c r="J2049" s="3">
        <v>2298696</v>
      </c>
      <c r="K2049">
        <v>5</v>
      </c>
      <c r="L2049">
        <v>1</v>
      </c>
      <c r="M2049">
        <v>0</v>
      </c>
      <c r="N2049">
        <v>0</v>
      </c>
    </row>
    <row r="2050" spans="1:14" x14ac:dyDescent="0.35">
      <c r="A2050" t="s">
        <v>33</v>
      </c>
      <c r="B2050" t="s">
        <v>48</v>
      </c>
      <c r="D2050" t="s">
        <v>49</v>
      </c>
      <c r="H2050" s="14">
        <v>43909</v>
      </c>
      <c r="I2050">
        <v>12</v>
      </c>
      <c r="J2050" s="3">
        <v>2298696</v>
      </c>
      <c r="K2050">
        <v>6</v>
      </c>
      <c r="L2050">
        <v>1</v>
      </c>
      <c r="M2050">
        <v>0</v>
      </c>
      <c r="N2050">
        <v>0</v>
      </c>
    </row>
    <row r="2051" spans="1:14" x14ac:dyDescent="0.35">
      <c r="A2051" t="s">
        <v>33</v>
      </c>
      <c r="B2051" t="s">
        <v>48</v>
      </c>
      <c r="D2051" t="s">
        <v>49</v>
      </c>
      <c r="H2051" s="14">
        <v>43910</v>
      </c>
      <c r="I2051">
        <v>12</v>
      </c>
      <c r="J2051" s="3">
        <v>2298696</v>
      </c>
      <c r="K2051">
        <v>6</v>
      </c>
      <c r="L2051">
        <v>0</v>
      </c>
      <c r="M2051">
        <v>0</v>
      </c>
      <c r="N2051">
        <v>0</v>
      </c>
    </row>
    <row r="2052" spans="1:14" x14ac:dyDescent="0.35">
      <c r="A2052" t="s">
        <v>33</v>
      </c>
      <c r="B2052" t="s">
        <v>48</v>
      </c>
      <c r="D2052" t="s">
        <v>49</v>
      </c>
      <c r="H2052" s="14">
        <v>43911</v>
      </c>
      <c r="I2052">
        <v>12</v>
      </c>
      <c r="J2052" s="3">
        <v>2298696</v>
      </c>
      <c r="K2052">
        <v>10</v>
      </c>
      <c r="L2052">
        <v>4</v>
      </c>
      <c r="M2052">
        <v>0</v>
      </c>
      <c r="N2052">
        <v>0</v>
      </c>
    </row>
    <row r="2053" spans="1:14" x14ac:dyDescent="0.35">
      <c r="A2053" t="s">
        <v>33</v>
      </c>
      <c r="B2053" t="s">
        <v>48</v>
      </c>
      <c r="D2053" t="s">
        <v>49</v>
      </c>
      <c r="H2053" s="14">
        <v>43912</v>
      </c>
      <c r="I2053">
        <v>13</v>
      </c>
      <c r="J2053" s="3">
        <v>2298696</v>
      </c>
      <c r="K2053">
        <v>10</v>
      </c>
      <c r="L2053">
        <v>0</v>
      </c>
      <c r="M2053">
        <v>0</v>
      </c>
      <c r="N2053">
        <v>0</v>
      </c>
    </row>
    <row r="2054" spans="1:14" x14ac:dyDescent="0.35">
      <c r="A2054" t="s">
        <v>33</v>
      </c>
      <c r="B2054" t="s">
        <v>48</v>
      </c>
      <c r="D2054" t="s">
        <v>49</v>
      </c>
      <c r="H2054" s="14">
        <v>43913</v>
      </c>
      <c r="I2054">
        <v>13</v>
      </c>
      <c r="J2054" s="3">
        <v>2298696</v>
      </c>
      <c r="K2054">
        <v>10</v>
      </c>
      <c r="L2054">
        <v>0</v>
      </c>
      <c r="M2054">
        <v>0</v>
      </c>
      <c r="N2054">
        <v>0</v>
      </c>
    </row>
    <row r="2055" spans="1:14" x14ac:dyDescent="0.35">
      <c r="A2055" t="s">
        <v>33</v>
      </c>
      <c r="B2055" t="s">
        <v>48</v>
      </c>
      <c r="D2055" t="s">
        <v>49</v>
      </c>
      <c r="H2055" s="14">
        <v>43914</v>
      </c>
      <c r="I2055">
        <v>13</v>
      </c>
      <c r="J2055" s="3">
        <v>2298696</v>
      </c>
      <c r="K2055">
        <v>15</v>
      </c>
      <c r="L2055">
        <v>5</v>
      </c>
      <c r="M2055">
        <v>0</v>
      </c>
      <c r="N2055">
        <v>0</v>
      </c>
    </row>
    <row r="2056" spans="1:14" x14ac:dyDescent="0.35">
      <c r="A2056" t="s">
        <v>33</v>
      </c>
      <c r="B2056" t="s">
        <v>48</v>
      </c>
      <c r="D2056" t="s">
        <v>49</v>
      </c>
      <c r="H2056" s="14">
        <v>43915</v>
      </c>
      <c r="I2056">
        <v>13</v>
      </c>
      <c r="J2056" s="3">
        <v>2298696</v>
      </c>
      <c r="K2056">
        <v>16</v>
      </c>
      <c r="L2056">
        <v>1</v>
      </c>
      <c r="M2056">
        <v>0</v>
      </c>
      <c r="N2056">
        <v>0</v>
      </c>
    </row>
    <row r="2057" spans="1:14" x14ac:dyDescent="0.35">
      <c r="A2057" t="s">
        <v>33</v>
      </c>
      <c r="B2057" t="s">
        <v>48</v>
      </c>
      <c r="D2057" t="s">
        <v>49</v>
      </c>
      <c r="H2057" s="14">
        <v>43916</v>
      </c>
      <c r="I2057">
        <v>13</v>
      </c>
      <c r="J2057" s="3">
        <v>2298696</v>
      </c>
      <c r="K2057">
        <v>16</v>
      </c>
      <c r="L2057">
        <v>0</v>
      </c>
      <c r="M2057">
        <v>0</v>
      </c>
      <c r="N2057">
        <v>0</v>
      </c>
    </row>
    <row r="2058" spans="1:14" x14ac:dyDescent="0.35">
      <c r="A2058" t="s">
        <v>33</v>
      </c>
      <c r="B2058" t="s">
        <v>48</v>
      </c>
      <c r="D2058" t="s">
        <v>49</v>
      </c>
      <c r="H2058" s="14">
        <v>43917</v>
      </c>
      <c r="I2058">
        <v>13</v>
      </c>
      <c r="J2058" s="3">
        <v>2298696</v>
      </c>
      <c r="K2058">
        <v>16</v>
      </c>
      <c r="L2058">
        <v>0</v>
      </c>
      <c r="M2058">
        <v>0</v>
      </c>
      <c r="N2058">
        <v>0</v>
      </c>
    </row>
    <row r="2059" spans="1:14" x14ac:dyDescent="0.35">
      <c r="A2059" t="s">
        <v>33</v>
      </c>
      <c r="B2059" t="s">
        <v>48</v>
      </c>
      <c r="D2059" t="s">
        <v>49</v>
      </c>
      <c r="H2059" s="14">
        <v>43918</v>
      </c>
      <c r="I2059">
        <v>13</v>
      </c>
      <c r="J2059" s="3">
        <v>2298696</v>
      </c>
      <c r="K2059">
        <v>16</v>
      </c>
      <c r="L2059">
        <v>0</v>
      </c>
      <c r="M2059">
        <v>0</v>
      </c>
      <c r="N2059">
        <v>0</v>
      </c>
    </row>
    <row r="2060" spans="1:14" x14ac:dyDescent="0.35">
      <c r="A2060" t="s">
        <v>33</v>
      </c>
      <c r="B2060" t="s">
        <v>48</v>
      </c>
      <c r="D2060" t="s">
        <v>49</v>
      </c>
      <c r="H2060" s="14">
        <v>43919</v>
      </c>
      <c r="I2060">
        <v>14</v>
      </c>
      <c r="J2060" s="3">
        <v>2298696</v>
      </c>
      <c r="K2060">
        <v>16</v>
      </c>
      <c r="L2060">
        <v>0</v>
      </c>
      <c r="M2060">
        <v>0</v>
      </c>
      <c r="N2060">
        <v>0</v>
      </c>
    </row>
    <row r="2061" spans="1:14" x14ac:dyDescent="0.35">
      <c r="A2061" t="s">
        <v>33</v>
      </c>
      <c r="B2061" t="s">
        <v>48</v>
      </c>
      <c r="D2061" t="s">
        <v>49</v>
      </c>
      <c r="H2061" s="14">
        <v>43920</v>
      </c>
      <c r="I2061">
        <v>14</v>
      </c>
      <c r="J2061" s="3">
        <v>2298696</v>
      </c>
      <c r="K2061">
        <v>16</v>
      </c>
      <c r="L2061">
        <v>0</v>
      </c>
      <c r="M2061">
        <v>0</v>
      </c>
      <c r="N2061">
        <v>0</v>
      </c>
    </row>
    <row r="2062" spans="1:14" x14ac:dyDescent="0.35">
      <c r="A2062" t="s">
        <v>33</v>
      </c>
      <c r="B2062" t="s">
        <v>48</v>
      </c>
      <c r="D2062" t="s">
        <v>49</v>
      </c>
      <c r="H2062" s="14">
        <v>43921</v>
      </c>
      <c r="I2062">
        <v>14</v>
      </c>
      <c r="J2062" s="3">
        <v>2298696</v>
      </c>
      <c r="K2062">
        <v>19</v>
      </c>
      <c r="L2062">
        <v>3</v>
      </c>
      <c r="M2062">
        <v>0</v>
      </c>
      <c r="N2062">
        <v>0</v>
      </c>
    </row>
    <row r="2063" spans="1:14" x14ac:dyDescent="0.35">
      <c r="A2063" t="s">
        <v>33</v>
      </c>
      <c r="B2063" t="s">
        <v>48</v>
      </c>
      <c r="D2063" t="s">
        <v>49</v>
      </c>
      <c r="H2063" s="14">
        <v>43922</v>
      </c>
      <c r="I2063">
        <v>14</v>
      </c>
      <c r="J2063" s="3">
        <v>2298696</v>
      </c>
      <c r="K2063">
        <v>20</v>
      </c>
      <c r="L2063">
        <v>1</v>
      </c>
      <c r="M2063">
        <v>0</v>
      </c>
      <c r="N2063">
        <v>0</v>
      </c>
    </row>
    <row r="2064" spans="1:14" x14ac:dyDescent="0.35">
      <c r="A2064" t="s">
        <v>33</v>
      </c>
      <c r="B2064" t="s">
        <v>48</v>
      </c>
      <c r="D2064" t="s">
        <v>49</v>
      </c>
      <c r="H2064" s="14">
        <v>43923</v>
      </c>
      <c r="I2064">
        <v>14</v>
      </c>
      <c r="J2064" s="3">
        <v>2298696</v>
      </c>
      <c r="K2064">
        <v>23</v>
      </c>
      <c r="L2064">
        <v>3</v>
      </c>
      <c r="M2064">
        <v>2</v>
      </c>
      <c r="N2064">
        <v>2</v>
      </c>
    </row>
    <row r="2065" spans="1:14" x14ac:dyDescent="0.35">
      <c r="A2065" t="s">
        <v>33</v>
      </c>
      <c r="B2065" t="s">
        <v>48</v>
      </c>
      <c r="D2065" t="s">
        <v>49</v>
      </c>
      <c r="H2065" s="14">
        <v>43924</v>
      </c>
      <c r="I2065">
        <v>14</v>
      </c>
      <c r="J2065" s="3">
        <v>2298696</v>
      </c>
      <c r="K2065">
        <v>25</v>
      </c>
      <c r="L2065">
        <v>2</v>
      </c>
      <c r="M2065">
        <v>2</v>
      </c>
      <c r="N2065">
        <v>0</v>
      </c>
    </row>
    <row r="2066" spans="1:14" x14ac:dyDescent="0.35">
      <c r="A2066" t="s">
        <v>33</v>
      </c>
      <c r="B2066" t="s">
        <v>48</v>
      </c>
      <c r="D2066" t="s">
        <v>49</v>
      </c>
      <c r="H2066" s="14">
        <v>43925</v>
      </c>
      <c r="I2066">
        <v>14</v>
      </c>
      <c r="J2066" s="3">
        <v>2298696</v>
      </c>
      <c r="K2066">
        <v>27</v>
      </c>
      <c r="L2066">
        <v>2</v>
      </c>
      <c r="M2066">
        <v>2</v>
      </c>
      <c r="N2066">
        <v>0</v>
      </c>
    </row>
    <row r="2067" spans="1:14" x14ac:dyDescent="0.35">
      <c r="A2067" t="s">
        <v>33</v>
      </c>
      <c r="B2067" t="s">
        <v>48</v>
      </c>
      <c r="D2067" t="s">
        <v>49</v>
      </c>
      <c r="H2067" s="14">
        <v>43926</v>
      </c>
      <c r="I2067">
        <v>15</v>
      </c>
      <c r="J2067" s="3">
        <v>2298696</v>
      </c>
      <c r="K2067">
        <v>32</v>
      </c>
      <c r="L2067">
        <v>5</v>
      </c>
      <c r="M2067">
        <v>3</v>
      </c>
      <c r="N2067">
        <v>1</v>
      </c>
    </row>
    <row r="2068" spans="1:14" x14ac:dyDescent="0.35">
      <c r="A2068" t="s">
        <v>33</v>
      </c>
      <c r="B2068" t="s">
        <v>48</v>
      </c>
      <c r="D2068" t="s">
        <v>49</v>
      </c>
      <c r="H2068" s="14">
        <v>43927</v>
      </c>
      <c r="I2068">
        <v>15</v>
      </c>
      <c r="J2068" s="3">
        <v>2298696</v>
      </c>
      <c r="K2068">
        <v>32</v>
      </c>
      <c r="L2068">
        <v>0</v>
      </c>
      <c r="M2068">
        <v>4</v>
      </c>
      <c r="N2068">
        <v>1</v>
      </c>
    </row>
    <row r="2069" spans="1:14" x14ac:dyDescent="0.35">
      <c r="A2069" t="s">
        <v>33</v>
      </c>
      <c r="B2069" t="s">
        <v>48</v>
      </c>
      <c r="D2069" t="s">
        <v>49</v>
      </c>
      <c r="H2069" s="14">
        <v>43928</v>
      </c>
      <c r="I2069">
        <v>15</v>
      </c>
      <c r="J2069" s="3">
        <v>2298696</v>
      </c>
      <c r="K2069">
        <v>36</v>
      </c>
      <c r="L2069">
        <v>4</v>
      </c>
      <c r="M2069">
        <v>4</v>
      </c>
      <c r="N2069">
        <v>0</v>
      </c>
    </row>
    <row r="2070" spans="1:14" x14ac:dyDescent="0.35">
      <c r="A2070" t="s">
        <v>33</v>
      </c>
      <c r="B2070" t="s">
        <v>48</v>
      </c>
      <c r="D2070" t="s">
        <v>49</v>
      </c>
      <c r="H2070" s="14">
        <v>43929</v>
      </c>
      <c r="I2070">
        <v>15</v>
      </c>
      <c r="J2070" s="3">
        <v>2298696</v>
      </c>
      <c r="K2070">
        <v>36</v>
      </c>
      <c r="L2070">
        <v>0</v>
      </c>
      <c r="M2070">
        <v>4</v>
      </c>
      <c r="N2070">
        <v>0</v>
      </c>
    </row>
    <row r="2071" spans="1:14" x14ac:dyDescent="0.35">
      <c r="A2071" t="s">
        <v>33</v>
      </c>
      <c r="B2071" t="s">
        <v>48</v>
      </c>
      <c r="D2071" t="s">
        <v>49</v>
      </c>
      <c r="H2071" s="14">
        <v>43930</v>
      </c>
      <c r="I2071">
        <v>15</v>
      </c>
      <c r="J2071" s="3">
        <v>2298696</v>
      </c>
      <c r="K2071">
        <v>39</v>
      </c>
      <c r="L2071">
        <v>3</v>
      </c>
      <c r="M2071">
        <v>4</v>
      </c>
      <c r="N2071">
        <v>0</v>
      </c>
    </row>
    <row r="2072" spans="1:14" x14ac:dyDescent="0.35">
      <c r="A2072" t="s">
        <v>33</v>
      </c>
      <c r="B2072" t="s">
        <v>48</v>
      </c>
      <c r="D2072" t="s">
        <v>49</v>
      </c>
      <c r="H2072" s="14">
        <v>43931</v>
      </c>
      <c r="I2072">
        <v>15</v>
      </c>
      <c r="J2072" s="3">
        <v>2298696</v>
      </c>
      <c r="K2072">
        <v>42</v>
      </c>
      <c r="L2072">
        <v>3</v>
      </c>
      <c r="M2072">
        <v>4</v>
      </c>
      <c r="N2072">
        <v>0</v>
      </c>
    </row>
    <row r="2073" spans="1:14" x14ac:dyDescent="0.35">
      <c r="A2073" t="s">
        <v>33</v>
      </c>
      <c r="B2073" t="s">
        <v>48</v>
      </c>
      <c r="D2073" t="s">
        <v>49</v>
      </c>
      <c r="H2073" s="14">
        <v>43932</v>
      </c>
      <c r="I2073">
        <v>15</v>
      </c>
      <c r="J2073" s="3">
        <v>2298696</v>
      </c>
      <c r="K2073">
        <v>42</v>
      </c>
      <c r="L2073">
        <v>0</v>
      </c>
      <c r="M2073">
        <v>4</v>
      </c>
      <c r="N2073">
        <v>0</v>
      </c>
    </row>
    <row r="2074" spans="1:14" x14ac:dyDescent="0.35">
      <c r="A2074" t="s">
        <v>33</v>
      </c>
      <c r="B2074" t="s">
        <v>48</v>
      </c>
      <c r="D2074" t="s">
        <v>49</v>
      </c>
      <c r="H2074" s="14">
        <v>43933</v>
      </c>
      <c r="I2074">
        <v>16</v>
      </c>
      <c r="J2074" s="3">
        <v>2298696</v>
      </c>
      <c r="K2074">
        <v>44</v>
      </c>
      <c r="L2074">
        <v>2</v>
      </c>
      <c r="M2074">
        <v>4</v>
      </c>
      <c r="N2074">
        <v>0</v>
      </c>
    </row>
    <row r="2075" spans="1:14" x14ac:dyDescent="0.35">
      <c r="A2075" t="s">
        <v>33</v>
      </c>
      <c r="B2075" t="s">
        <v>48</v>
      </c>
      <c r="D2075" t="s">
        <v>49</v>
      </c>
      <c r="H2075" s="14">
        <v>43934</v>
      </c>
      <c r="I2075">
        <v>16</v>
      </c>
      <c r="J2075" s="3">
        <v>2298696</v>
      </c>
      <c r="K2075">
        <v>44</v>
      </c>
      <c r="L2075">
        <v>0</v>
      </c>
      <c r="M2075">
        <v>4</v>
      </c>
      <c r="N2075">
        <v>0</v>
      </c>
    </row>
    <row r="2076" spans="1:14" x14ac:dyDescent="0.35">
      <c r="A2076" t="s">
        <v>33</v>
      </c>
      <c r="B2076" t="s">
        <v>48</v>
      </c>
      <c r="D2076" t="s">
        <v>49</v>
      </c>
      <c r="H2076" s="14">
        <v>43935</v>
      </c>
      <c r="I2076">
        <v>16</v>
      </c>
      <c r="J2076" s="3">
        <v>2298696</v>
      </c>
      <c r="K2076">
        <v>45</v>
      </c>
      <c r="L2076">
        <v>1</v>
      </c>
      <c r="M2076">
        <v>4</v>
      </c>
      <c r="N2076">
        <v>0</v>
      </c>
    </row>
    <row r="2077" spans="1:14" x14ac:dyDescent="0.35">
      <c r="A2077" t="s">
        <v>33</v>
      </c>
      <c r="B2077" t="s">
        <v>48</v>
      </c>
      <c r="D2077" t="s">
        <v>49</v>
      </c>
      <c r="H2077" s="14">
        <v>43936</v>
      </c>
      <c r="I2077">
        <v>16</v>
      </c>
      <c r="J2077" s="3">
        <v>2298696</v>
      </c>
      <c r="K2077">
        <v>46</v>
      </c>
      <c r="L2077">
        <v>1</v>
      </c>
      <c r="M2077">
        <v>4</v>
      </c>
      <c r="N2077">
        <v>0</v>
      </c>
    </row>
    <row r="2078" spans="1:14" x14ac:dyDescent="0.35">
      <c r="A2078" t="s">
        <v>33</v>
      </c>
      <c r="B2078" t="s">
        <v>48</v>
      </c>
      <c r="D2078" t="s">
        <v>49</v>
      </c>
      <c r="H2078" s="14">
        <v>43937</v>
      </c>
      <c r="I2078">
        <v>16</v>
      </c>
      <c r="J2078" s="3">
        <v>2298696</v>
      </c>
      <c r="K2078">
        <v>48</v>
      </c>
      <c r="L2078">
        <v>2</v>
      </c>
      <c r="M2078">
        <v>4</v>
      </c>
      <c r="N2078">
        <v>0</v>
      </c>
    </row>
    <row r="2079" spans="1:14" x14ac:dyDescent="0.35">
      <c r="A2079" t="s">
        <v>33</v>
      </c>
      <c r="B2079" t="s">
        <v>48</v>
      </c>
      <c r="D2079" t="s">
        <v>49</v>
      </c>
      <c r="H2079" s="14">
        <v>43938</v>
      </c>
      <c r="I2079">
        <v>16</v>
      </c>
      <c r="J2079" s="3">
        <v>2298696</v>
      </c>
      <c r="K2079">
        <v>53</v>
      </c>
      <c r="L2079">
        <v>5</v>
      </c>
      <c r="M2079">
        <v>4</v>
      </c>
      <c r="N2079">
        <v>0</v>
      </c>
    </row>
    <row r="2080" spans="1:14" x14ac:dyDescent="0.35">
      <c r="A2080" t="s">
        <v>33</v>
      </c>
      <c r="B2080" t="s">
        <v>48</v>
      </c>
      <c r="D2080" t="s">
        <v>49</v>
      </c>
      <c r="H2080" s="14">
        <v>43939</v>
      </c>
      <c r="I2080">
        <v>16</v>
      </c>
      <c r="J2080" s="3">
        <v>2298696</v>
      </c>
      <c r="K2080">
        <v>71</v>
      </c>
      <c r="L2080">
        <v>18</v>
      </c>
      <c r="M2080">
        <v>5</v>
      </c>
      <c r="N2080">
        <v>1</v>
      </c>
    </row>
    <row r="2081" spans="1:14" x14ac:dyDescent="0.35">
      <c r="A2081" t="s">
        <v>33</v>
      </c>
      <c r="B2081" t="s">
        <v>48</v>
      </c>
      <c r="D2081" t="s">
        <v>49</v>
      </c>
      <c r="H2081" s="14">
        <v>43940</v>
      </c>
      <c r="I2081">
        <v>17</v>
      </c>
      <c r="J2081" s="3">
        <v>2298696</v>
      </c>
      <c r="K2081">
        <v>83</v>
      </c>
      <c r="L2081">
        <v>12</v>
      </c>
      <c r="M2081">
        <v>5</v>
      </c>
      <c r="N2081">
        <v>0</v>
      </c>
    </row>
    <row r="2082" spans="1:14" x14ac:dyDescent="0.35">
      <c r="A2082" t="s">
        <v>33</v>
      </c>
      <c r="B2082" t="s">
        <v>48</v>
      </c>
      <c r="D2082" t="s">
        <v>49</v>
      </c>
      <c r="H2082" s="14">
        <v>43941</v>
      </c>
      <c r="I2082">
        <v>17</v>
      </c>
      <c r="J2082" s="3">
        <v>2298696</v>
      </c>
      <c r="K2082">
        <v>86</v>
      </c>
      <c r="L2082">
        <v>3</v>
      </c>
      <c r="M2082">
        <v>5</v>
      </c>
      <c r="N2082">
        <v>0</v>
      </c>
    </row>
    <row r="2083" spans="1:14" x14ac:dyDescent="0.35">
      <c r="A2083" t="s">
        <v>33</v>
      </c>
      <c r="B2083" t="s">
        <v>48</v>
      </c>
      <c r="D2083" t="s">
        <v>49</v>
      </c>
      <c r="H2083" s="14">
        <v>43942</v>
      </c>
      <c r="I2083">
        <v>17</v>
      </c>
      <c r="J2083" s="3">
        <v>2298696</v>
      </c>
      <c r="K2083">
        <v>92</v>
      </c>
      <c r="L2083">
        <v>6</v>
      </c>
      <c r="M2083">
        <v>5</v>
      </c>
      <c r="N2083">
        <v>0</v>
      </c>
    </row>
    <row r="2084" spans="1:14" x14ac:dyDescent="0.35">
      <c r="A2084" t="s">
        <v>33</v>
      </c>
      <c r="B2084" t="s">
        <v>48</v>
      </c>
      <c r="D2084" t="s">
        <v>49</v>
      </c>
      <c r="H2084" s="14">
        <v>43943</v>
      </c>
      <c r="I2084">
        <v>17</v>
      </c>
      <c r="J2084" s="3">
        <v>2298696</v>
      </c>
      <c r="K2084">
        <v>117</v>
      </c>
      <c r="L2084">
        <v>25</v>
      </c>
      <c r="M2084">
        <v>7</v>
      </c>
      <c r="N2084">
        <v>2</v>
      </c>
    </row>
    <row r="2085" spans="1:14" x14ac:dyDescent="0.35">
      <c r="A2085" t="s">
        <v>33</v>
      </c>
      <c r="B2085" t="s">
        <v>48</v>
      </c>
      <c r="D2085" t="s">
        <v>49</v>
      </c>
      <c r="H2085" s="14">
        <v>43944</v>
      </c>
      <c r="I2085">
        <v>17</v>
      </c>
      <c r="J2085" s="3">
        <v>2298696</v>
      </c>
      <c r="K2085">
        <v>124</v>
      </c>
      <c r="L2085">
        <v>7</v>
      </c>
      <c r="M2085">
        <v>8</v>
      </c>
      <c r="N2085">
        <v>1</v>
      </c>
    </row>
    <row r="2086" spans="1:14" x14ac:dyDescent="0.35">
      <c r="A2086" t="s">
        <v>33</v>
      </c>
      <c r="B2086" t="s">
        <v>48</v>
      </c>
      <c r="D2086" t="s">
        <v>49</v>
      </c>
      <c r="H2086" s="14">
        <v>43945</v>
      </c>
      <c r="I2086">
        <v>17</v>
      </c>
      <c r="J2086" s="3">
        <v>2298696</v>
      </c>
      <c r="K2086">
        <v>144</v>
      </c>
      <c r="L2086">
        <v>20</v>
      </c>
      <c r="M2086">
        <v>8</v>
      </c>
      <c r="N2086">
        <v>0</v>
      </c>
    </row>
    <row r="2087" spans="1:14" x14ac:dyDescent="0.35">
      <c r="A2087" t="s">
        <v>33</v>
      </c>
      <c r="B2087" t="s">
        <v>48</v>
      </c>
      <c r="D2087" t="s">
        <v>49</v>
      </c>
      <c r="H2087" s="14">
        <v>43946</v>
      </c>
      <c r="I2087">
        <v>17</v>
      </c>
      <c r="J2087" s="3">
        <v>2298696</v>
      </c>
      <c r="K2087">
        <v>153</v>
      </c>
      <c r="L2087">
        <v>9</v>
      </c>
      <c r="M2087">
        <v>9</v>
      </c>
      <c r="N2087">
        <v>1</v>
      </c>
    </row>
    <row r="2088" spans="1:14" x14ac:dyDescent="0.35">
      <c r="A2088" t="s">
        <v>33</v>
      </c>
      <c r="B2088" t="s">
        <v>48</v>
      </c>
      <c r="D2088" t="s">
        <v>49</v>
      </c>
      <c r="H2088" s="14">
        <v>43947</v>
      </c>
      <c r="I2088">
        <v>18</v>
      </c>
      <c r="J2088" s="3">
        <v>2298696</v>
      </c>
      <c r="K2088">
        <v>159</v>
      </c>
      <c r="L2088">
        <v>6</v>
      </c>
      <c r="M2088">
        <v>9</v>
      </c>
      <c r="N2088">
        <v>0</v>
      </c>
    </row>
    <row r="2089" spans="1:14" x14ac:dyDescent="0.35">
      <c r="A2089" t="s">
        <v>33</v>
      </c>
      <c r="B2089" t="s">
        <v>48</v>
      </c>
      <c r="D2089" t="s">
        <v>49</v>
      </c>
      <c r="H2089" s="14">
        <v>43948</v>
      </c>
      <c r="I2089">
        <v>18</v>
      </c>
      <c r="J2089" s="3">
        <v>2298696</v>
      </c>
      <c r="K2089">
        <v>197</v>
      </c>
      <c r="L2089">
        <v>38</v>
      </c>
      <c r="M2089">
        <v>10</v>
      </c>
      <c r="N2089">
        <v>1</v>
      </c>
    </row>
    <row r="2090" spans="1:14" x14ac:dyDescent="0.35">
      <c r="A2090" t="s">
        <v>33</v>
      </c>
      <c r="B2090" t="s">
        <v>48</v>
      </c>
      <c r="D2090" t="s">
        <v>49</v>
      </c>
      <c r="H2090" s="14">
        <v>43949</v>
      </c>
      <c r="I2090">
        <v>18</v>
      </c>
      <c r="J2090" s="3">
        <v>2298696</v>
      </c>
      <c r="K2090">
        <v>280</v>
      </c>
      <c r="L2090">
        <v>83</v>
      </c>
      <c r="M2090">
        <v>11</v>
      </c>
      <c r="N2090">
        <v>1</v>
      </c>
    </row>
    <row r="2091" spans="1:14" x14ac:dyDescent="0.35">
      <c r="A2091" t="s">
        <v>33</v>
      </c>
      <c r="B2091" t="s">
        <v>48</v>
      </c>
      <c r="D2091" t="s">
        <v>49</v>
      </c>
      <c r="H2091" s="14">
        <v>43950</v>
      </c>
      <c r="I2091">
        <v>18</v>
      </c>
      <c r="J2091" s="3">
        <v>2298696</v>
      </c>
      <c r="K2091">
        <v>337</v>
      </c>
      <c r="L2091">
        <v>57</v>
      </c>
      <c r="M2091">
        <v>12</v>
      </c>
      <c r="N2091">
        <v>1</v>
      </c>
    </row>
    <row r="2092" spans="1:14" x14ac:dyDescent="0.35">
      <c r="A2092" t="s">
        <v>33</v>
      </c>
      <c r="B2092" t="s">
        <v>48</v>
      </c>
      <c r="D2092" t="s">
        <v>49</v>
      </c>
      <c r="H2092" s="14">
        <v>43951</v>
      </c>
      <c r="I2092">
        <v>18</v>
      </c>
      <c r="J2092" s="3">
        <v>2298696</v>
      </c>
      <c r="K2092">
        <v>447</v>
      </c>
      <c r="L2092">
        <v>110</v>
      </c>
      <c r="M2092">
        <v>12</v>
      </c>
      <c r="N2092">
        <v>0</v>
      </c>
    </row>
    <row r="2093" spans="1:14" x14ac:dyDescent="0.35">
      <c r="A2093" t="s">
        <v>33</v>
      </c>
      <c r="B2093" t="s">
        <v>48</v>
      </c>
      <c r="D2093" t="s">
        <v>49</v>
      </c>
      <c r="H2093" s="14">
        <v>43952</v>
      </c>
      <c r="I2093">
        <v>18</v>
      </c>
      <c r="J2093" s="3">
        <v>2298696</v>
      </c>
      <c r="K2093">
        <v>517</v>
      </c>
      <c r="L2093">
        <v>70</v>
      </c>
      <c r="M2093">
        <v>14</v>
      </c>
      <c r="N2093">
        <v>2</v>
      </c>
    </row>
    <row r="2094" spans="1:14" x14ac:dyDescent="0.35">
      <c r="A2094" t="s">
        <v>33</v>
      </c>
      <c r="B2094" t="s">
        <v>48</v>
      </c>
      <c r="D2094" t="s">
        <v>49</v>
      </c>
      <c r="H2094" s="14">
        <v>43953</v>
      </c>
      <c r="I2094">
        <v>18</v>
      </c>
      <c r="J2094" s="3">
        <v>2298696</v>
      </c>
      <c r="K2094">
        <v>601</v>
      </c>
      <c r="L2094">
        <v>84</v>
      </c>
      <c r="M2094">
        <v>14</v>
      </c>
      <c r="N2094">
        <v>0</v>
      </c>
    </row>
    <row r="2095" spans="1:14" x14ac:dyDescent="0.35">
      <c r="A2095" t="s">
        <v>33</v>
      </c>
      <c r="B2095" t="s">
        <v>48</v>
      </c>
      <c r="D2095" t="s">
        <v>49</v>
      </c>
      <c r="H2095" s="14">
        <v>43954</v>
      </c>
      <c r="I2095">
        <v>19</v>
      </c>
      <c r="J2095" s="3">
        <v>2298696</v>
      </c>
      <c r="K2095">
        <v>730</v>
      </c>
      <c r="L2095">
        <v>129</v>
      </c>
      <c r="M2095">
        <v>14</v>
      </c>
      <c r="N2095">
        <v>0</v>
      </c>
    </row>
    <row r="2096" spans="1:14" x14ac:dyDescent="0.35">
      <c r="A2096" t="s">
        <v>33</v>
      </c>
      <c r="B2096" t="s">
        <v>48</v>
      </c>
      <c r="D2096" t="s">
        <v>49</v>
      </c>
      <c r="H2096" s="14">
        <v>43955</v>
      </c>
      <c r="I2096">
        <v>19</v>
      </c>
      <c r="J2096" s="3">
        <v>2298696</v>
      </c>
      <c r="K2096">
        <v>772</v>
      </c>
      <c r="L2096">
        <v>42</v>
      </c>
      <c r="M2096">
        <v>17</v>
      </c>
      <c r="N2096">
        <v>3</v>
      </c>
    </row>
    <row r="2097" spans="1:14" x14ac:dyDescent="0.35">
      <c r="A2097" t="s">
        <v>33</v>
      </c>
      <c r="B2097" t="s">
        <v>48</v>
      </c>
      <c r="D2097" t="s">
        <v>49</v>
      </c>
      <c r="H2097" s="14">
        <v>43956</v>
      </c>
      <c r="I2097">
        <v>19</v>
      </c>
      <c r="J2097" s="3">
        <v>2298696</v>
      </c>
      <c r="K2097">
        <v>898</v>
      </c>
      <c r="L2097">
        <v>126</v>
      </c>
      <c r="M2097">
        <v>21</v>
      </c>
      <c r="N2097">
        <v>4</v>
      </c>
    </row>
    <row r="2098" spans="1:14" x14ac:dyDescent="0.35">
      <c r="A2098" t="s">
        <v>33</v>
      </c>
      <c r="B2098" t="s">
        <v>48</v>
      </c>
      <c r="D2098" t="s">
        <v>49</v>
      </c>
      <c r="H2098" s="14">
        <v>43957</v>
      </c>
      <c r="I2098">
        <v>19</v>
      </c>
      <c r="J2098" s="3">
        <v>2298696</v>
      </c>
      <c r="K2098">
        <v>998</v>
      </c>
      <c r="L2098">
        <v>100</v>
      </c>
      <c r="M2098">
        <v>23</v>
      </c>
      <c r="N2098">
        <v>2</v>
      </c>
    </row>
    <row r="2099" spans="1:14" x14ac:dyDescent="0.35">
      <c r="A2099" t="s">
        <v>33</v>
      </c>
      <c r="B2099" t="s">
        <v>48</v>
      </c>
      <c r="D2099" t="s">
        <v>49</v>
      </c>
      <c r="H2099" s="14">
        <v>43958</v>
      </c>
      <c r="I2099">
        <v>19</v>
      </c>
      <c r="J2099" s="3">
        <v>2298696</v>
      </c>
      <c r="K2099">
        <v>1214</v>
      </c>
      <c r="L2099">
        <v>216</v>
      </c>
      <c r="M2099">
        <v>25</v>
      </c>
      <c r="N2099">
        <v>2</v>
      </c>
    </row>
    <row r="2100" spans="1:14" x14ac:dyDescent="0.35">
      <c r="A2100" t="s">
        <v>33</v>
      </c>
      <c r="B2100" t="s">
        <v>48</v>
      </c>
      <c r="D2100" t="s">
        <v>49</v>
      </c>
      <c r="H2100" s="14">
        <v>43959</v>
      </c>
      <c r="I2100">
        <v>19</v>
      </c>
      <c r="J2100" s="3">
        <v>2298696</v>
      </c>
      <c r="K2100">
        <v>1438</v>
      </c>
      <c r="L2100">
        <v>224</v>
      </c>
      <c r="M2100">
        <v>28</v>
      </c>
      <c r="N2100">
        <v>3</v>
      </c>
    </row>
    <row r="2101" spans="1:14" x14ac:dyDescent="0.35">
      <c r="A2101" t="s">
        <v>33</v>
      </c>
      <c r="B2101" t="s">
        <v>48</v>
      </c>
      <c r="D2101" t="s">
        <v>49</v>
      </c>
      <c r="H2101" s="14">
        <v>43960</v>
      </c>
      <c r="I2101">
        <v>19</v>
      </c>
      <c r="J2101" s="3">
        <v>2298696</v>
      </c>
      <c r="K2101">
        <v>1588</v>
      </c>
      <c r="L2101">
        <v>150</v>
      </c>
      <c r="M2101">
        <v>33</v>
      </c>
      <c r="N2101">
        <v>5</v>
      </c>
    </row>
    <row r="2102" spans="1:14" x14ac:dyDescent="0.35">
      <c r="A2102" t="s">
        <v>33</v>
      </c>
      <c r="B2102" t="s">
        <v>48</v>
      </c>
      <c r="D2102" t="s">
        <v>49</v>
      </c>
      <c r="H2102" s="14">
        <v>43961</v>
      </c>
      <c r="I2102">
        <v>20</v>
      </c>
      <c r="J2102" s="3">
        <v>2298696</v>
      </c>
      <c r="K2102">
        <v>1771</v>
      </c>
      <c r="L2102">
        <v>183</v>
      </c>
      <c r="M2102">
        <v>34</v>
      </c>
      <c r="N2102">
        <v>1</v>
      </c>
    </row>
    <row r="2103" spans="1:14" x14ac:dyDescent="0.35">
      <c r="A2103" t="s">
        <v>33</v>
      </c>
      <c r="B2103" t="s">
        <v>48</v>
      </c>
      <c r="D2103" t="s">
        <v>49</v>
      </c>
      <c r="H2103" s="14">
        <v>43962</v>
      </c>
      <c r="I2103">
        <v>20</v>
      </c>
      <c r="J2103" s="3">
        <v>2298696</v>
      </c>
      <c r="K2103">
        <v>1800</v>
      </c>
      <c r="L2103">
        <v>29</v>
      </c>
      <c r="M2103">
        <v>37</v>
      </c>
      <c r="N2103">
        <v>3</v>
      </c>
    </row>
    <row r="2104" spans="1:14" x14ac:dyDescent="0.35">
      <c r="A2104" t="s">
        <v>33</v>
      </c>
      <c r="B2104" t="s">
        <v>48</v>
      </c>
      <c r="D2104" t="s">
        <v>49</v>
      </c>
      <c r="H2104" s="14">
        <v>43963</v>
      </c>
      <c r="I2104">
        <v>20</v>
      </c>
      <c r="J2104" s="3">
        <v>2298696</v>
      </c>
      <c r="K2104">
        <v>2032</v>
      </c>
      <c r="L2104">
        <v>232</v>
      </c>
      <c r="M2104">
        <v>37</v>
      </c>
      <c r="N2104">
        <v>0</v>
      </c>
    </row>
    <row r="2105" spans="1:14" x14ac:dyDescent="0.35">
      <c r="A2105" t="s">
        <v>33</v>
      </c>
      <c r="B2105" t="s">
        <v>48</v>
      </c>
      <c r="D2105" t="s">
        <v>49</v>
      </c>
      <c r="H2105" s="14">
        <v>43964</v>
      </c>
      <c r="I2105">
        <v>20</v>
      </c>
      <c r="J2105" s="3">
        <v>2298696</v>
      </c>
      <c r="K2105">
        <v>2268</v>
      </c>
      <c r="L2105">
        <v>236</v>
      </c>
      <c r="M2105">
        <v>42</v>
      </c>
      <c r="N2105">
        <v>5</v>
      </c>
    </row>
    <row r="2106" spans="1:14" x14ac:dyDescent="0.35">
      <c r="A2106" t="s">
        <v>33</v>
      </c>
      <c r="B2106" t="s">
        <v>48</v>
      </c>
      <c r="D2106" t="s">
        <v>49</v>
      </c>
      <c r="H2106" s="14">
        <v>43965</v>
      </c>
      <c r="I2106">
        <v>20</v>
      </c>
      <c r="J2106" s="3">
        <v>2298696</v>
      </c>
      <c r="K2106">
        <v>2494</v>
      </c>
      <c r="L2106">
        <v>226</v>
      </c>
      <c r="M2106">
        <v>47</v>
      </c>
      <c r="N2106">
        <v>5</v>
      </c>
    </row>
    <row r="2107" spans="1:14" x14ac:dyDescent="0.35">
      <c r="A2107" t="s">
        <v>33</v>
      </c>
      <c r="B2107" t="s">
        <v>48</v>
      </c>
      <c r="D2107" t="s">
        <v>49</v>
      </c>
      <c r="H2107" s="14">
        <v>43966</v>
      </c>
      <c r="I2107">
        <v>20</v>
      </c>
      <c r="J2107" s="3">
        <v>2298696</v>
      </c>
      <c r="K2107">
        <v>2868</v>
      </c>
      <c r="L2107">
        <v>374</v>
      </c>
      <c r="M2107">
        <v>50</v>
      </c>
      <c r="N2107">
        <v>3</v>
      </c>
    </row>
    <row r="2108" spans="1:14" x14ac:dyDescent="0.35">
      <c r="A2108" t="s">
        <v>33</v>
      </c>
      <c r="B2108" t="s">
        <v>48</v>
      </c>
      <c r="D2108" t="s">
        <v>49</v>
      </c>
      <c r="H2108" s="14">
        <v>43967</v>
      </c>
      <c r="I2108">
        <v>20</v>
      </c>
      <c r="J2108" s="3">
        <v>2298696</v>
      </c>
      <c r="K2108">
        <v>3135</v>
      </c>
      <c r="L2108">
        <v>267</v>
      </c>
      <c r="M2108">
        <v>53</v>
      </c>
      <c r="N2108">
        <v>3</v>
      </c>
    </row>
    <row r="2109" spans="1:14" x14ac:dyDescent="0.35">
      <c r="A2109" t="s">
        <v>33</v>
      </c>
      <c r="B2109" t="s">
        <v>48</v>
      </c>
      <c r="D2109" t="s">
        <v>49</v>
      </c>
      <c r="H2109" s="14">
        <v>43968</v>
      </c>
      <c r="I2109">
        <v>21</v>
      </c>
      <c r="J2109" s="3">
        <v>2298696</v>
      </c>
      <c r="K2109">
        <v>3343</v>
      </c>
      <c r="L2109">
        <v>208</v>
      </c>
      <c r="M2109">
        <v>57</v>
      </c>
      <c r="N2109">
        <v>4</v>
      </c>
    </row>
    <row r="2110" spans="1:14" x14ac:dyDescent="0.35">
      <c r="A2110" t="s">
        <v>33</v>
      </c>
      <c r="B2110" t="s">
        <v>48</v>
      </c>
      <c r="D2110" t="s">
        <v>49</v>
      </c>
      <c r="H2110" s="14">
        <v>43969</v>
      </c>
      <c r="I2110">
        <v>21</v>
      </c>
      <c r="J2110" s="3">
        <v>2298696</v>
      </c>
      <c r="K2110">
        <v>3566</v>
      </c>
      <c r="L2110">
        <v>223</v>
      </c>
      <c r="M2110">
        <v>59</v>
      </c>
      <c r="N2110">
        <v>2</v>
      </c>
    </row>
    <row r="2111" spans="1:14" x14ac:dyDescent="0.35">
      <c r="A2111" t="s">
        <v>33</v>
      </c>
      <c r="B2111" t="s">
        <v>48</v>
      </c>
      <c r="D2111" t="s">
        <v>49</v>
      </c>
      <c r="H2111" s="14">
        <v>43970</v>
      </c>
      <c r="I2111">
        <v>21</v>
      </c>
      <c r="J2111" s="3">
        <v>2298696</v>
      </c>
      <c r="K2111">
        <v>3967</v>
      </c>
      <c r="L2111">
        <v>401</v>
      </c>
      <c r="M2111">
        <v>63</v>
      </c>
      <c r="N2111">
        <v>4</v>
      </c>
    </row>
    <row r="2112" spans="1:14" x14ac:dyDescent="0.35">
      <c r="A2112" t="s">
        <v>33</v>
      </c>
      <c r="B2112" t="s">
        <v>48</v>
      </c>
      <c r="D2112" t="s">
        <v>49</v>
      </c>
      <c r="H2112" s="14">
        <v>43971</v>
      </c>
      <c r="I2112">
        <v>21</v>
      </c>
      <c r="J2112" s="3">
        <v>2298696</v>
      </c>
      <c r="K2112">
        <v>4277</v>
      </c>
      <c r="L2112">
        <v>310</v>
      </c>
      <c r="M2112">
        <v>69</v>
      </c>
      <c r="N2112">
        <v>6</v>
      </c>
    </row>
    <row r="2113" spans="1:14" x14ac:dyDescent="0.35">
      <c r="A2113" t="s">
        <v>33</v>
      </c>
      <c r="B2113" t="s">
        <v>48</v>
      </c>
      <c r="D2113" t="s">
        <v>49</v>
      </c>
      <c r="H2113" s="14">
        <v>43972</v>
      </c>
      <c r="I2113">
        <v>21</v>
      </c>
      <c r="J2113" s="3">
        <v>2298696</v>
      </c>
      <c r="K2113">
        <v>4734</v>
      </c>
      <c r="L2113">
        <v>457</v>
      </c>
      <c r="M2113">
        <v>76</v>
      </c>
      <c r="N2113">
        <v>7</v>
      </c>
    </row>
    <row r="2114" spans="1:14" x14ac:dyDescent="0.35">
      <c r="A2114" t="s">
        <v>33</v>
      </c>
      <c r="B2114" t="s">
        <v>48</v>
      </c>
      <c r="D2114" t="s">
        <v>49</v>
      </c>
      <c r="H2114" s="14">
        <v>43973</v>
      </c>
      <c r="I2114">
        <v>21</v>
      </c>
      <c r="J2114" s="3">
        <v>2298696</v>
      </c>
      <c r="K2114">
        <v>4922</v>
      </c>
      <c r="L2114">
        <v>188</v>
      </c>
      <c r="M2114">
        <v>82</v>
      </c>
      <c r="N2114">
        <v>6</v>
      </c>
    </row>
    <row r="2115" spans="1:14" x14ac:dyDescent="0.35">
      <c r="A2115" t="s">
        <v>33</v>
      </c>
      <c r="B2115" t="s">
        <v>48</v>
      </c>
      <c r="D2115" t="s">
        <v>49</v>
      </c>
      <c r="H2115" s="14">
        <v>43974</v>
      </c>
      <c r="I2115">
        <v>21</v>
      </c>
      <c r="J2115" s="3">
        <v>2298696</v>
      </c>
      <c r="K2115">
        <v>5131</v>
      </c>
      <c r="L2115">
        <v>209</v>
      </c>
      <c r="M2115">
        <v>86</v>
      </c>
      <c r="N2115">
        <v>4</v>
      </c>
    </row>
    <row r="2116" spans="1:14" x14ac:dyDescent="0.35">
      <c r="A2116" t="s">
        <v>33</v>
      </c>
      <c r="B2116" t="s">
        <v>48</v>
      </c>
      <c r="D2116" t="s">
        <v>49</v>
      </c>
      <c r="H2116" s="14">
        <v>43975</v>
      </c>
      <c r="I2116">
        <v>22</v>
      </c>
      <c r="J2116" s="3">
        <v>2298696</v>
      </c>
      <c r="K2116">
        <v>5314</v>
      </c>
      <c r="L2116">
        <v>183</v>
      </c>
      <c r="M2116">
        <v>93</v>
      </c>
      <c r="N2116">
        <v>7</v>
      </c>
    </row>
    <row r="2117" spans="1:14" x14ac:dyDescent="0.35">
      <c r="A2117" t="s">
        <v>33</v>
      </c>
      <c r="B2117" t="s">
        <v>48</v>
      </c>
      <c r="D2117" t="s">
        <v>49</v>
      </c>
      <c r="H2117" s="14">
        <v>43976</v>
      </c>
      <c r="I2117">
        <v>22</v>
      </c>
      <c r="J2117" s="3">
        <v>2298696</v>
      </c>
      <c r="K2117">
        <v>5448</v>
      </c>
      <c r="L2117">
        <v>134</v>
      </c>
      <c r="M2117">
        <v>103</v>
      </c>
      <c r="N2117">
        <v>10</v>
      </c>
    </row>
    <row r="2118" spans="1:14" x14ac:dyDescent="0.35">
      <c r="A2118" t="s">
        <v>33</v>
      </c>
      <c r="B2118" t="s">
        <v>48</v>
      </c>
      <c r="D2118" t="s">
        <v>49</v>
      </c>
      <c r="H2118" s="14">
        <v>43977</v>
      </c>
      <c r="I2118">
        <v>22</v>
      </c>
      <c r="J2118" s="3">
        <v>2298696</v>
      </c>
      <c r="K2118">
        <v>5735</v>
      </c>
      <c r="L2118">
        <v>287</v>
      </c>
      <c r="M2118">
        <v>116</v>
      </c>
      <c r="N2118">
        <v>13</v>
      </c>
    </row>
    <row r="2119" spans="1:14" x14ac:dyDescent="0.35">
      <c r="A2119" t="s">
        <v>33</v>
      </c>
      <c r="B2119" t="s">
        <v>48</v>
      </c>
      <c r="D2119" t="s">
        <v>49</v>
      </c>
      <c r="H2119" s="14">
        <v>43978</v>
      </c>
      <c r="I2119">
        <v>22</v>
      </c>
      <c r="J2119" s="3">
        <v>2298696</v>
      </c>
      <c r="K2119">
        <v>5912</v>
      </c>
      <c r="L2119">
        <v>177</v>
      </c>
      <c r="M2119">
        <v>127</v>
      </c>
      <c r="N2119">
        <v>11</v>
      </c>
    </row>
    <row r="2120" spans="1:14" x14ac:dyDescent="0.35">
      <c r="A2120" t="s">
        <v>33</v>
      </c>
      <c r="B2120" t="s">
        <v>48</v>
      </c>
      <c r="D2120" t="s">
        <v>49</v>
      </c>
      <c r="H2120" s="14">
        <v>43979</v>
      </c>
      <c r="I2120">
        <v>22</v>
      </c>
      <c r="J2120" s="3">
        <v>2298696</v>
      </c>
      <c r="K2120">
        <v>6156</v>
      </c>
      <c r="L2120">
        <v>244</v>
      </c>
      <c r="M2120">
        <v>135</v>
      </c>
      <c r="N2120">
        <v>8</v>
      </c>
    </row>
    <row r="2121" spans="1:14" x14ac:dyDescent="0.35">
      <c r="A2121" t="s">
        <v>33</v>
      </c>
      <c r="B2121" t="s">
        <v>48</v>
      </c>
      <c r="D2121" t="s">
        <v>49</v>
      </c>
      <c r="H2121" s="14">
        <v>43980</v>
      </c>
      <c r="I2121">
        <v>22</v>
      </c>
      <c r="J2121" s="3">
        <v>2298696</v>
      </c>
      <c r="K2121">
        <v>6462</v>
      </c>
      <c r="L2121">
        <v>306</v>
      </c>
      <c r="M2121">
        <v>142</v>
      </c>
      <c r="N2121">
        <v>7</v>
      </c>
    </row>
    <row r="2122" spans="1:14" x14ac:dyDescent="0.35">
      <c r="A2122" t="s">
        <v>33</v>
      </c>
      <c r="B2122" t="s">
        <v>48</v>
      </c>
      <c r="D2122" t="s">
        <v>49</v>
      </c>
      <c r="H2122" s="14">
        <v>43981</v>
      </c>
      <c r="I2122">
        <v>22</v>
      </c>
      <c r="J2122" s="3">
        <v>2298696</v>
      </c>
      <c r="K2122">
        <v>6805</v>
      </c>
      <c r="L2122">
        <v>343</v>
      </c>
      <c r="M2122">
        <v>149</v>
      </c>
      <c r="N2122">
        <v>7</v>
      </c>
    </row>
    <row r="2123" spans="1:14" x14ac:dyDescent="0.35">
      <c r="A2123" t="s">
        <v>33</v>
      </c>
      <c r="B2123" t="s">
        <v>48</v>
      </c>
      <c r="D2123" t="s">
        <v>49</v>
      </c>
      <c r="H2123" s="14">
        <v>43982</v>
      </c>
      <c r="I2123">
        <v>23</v>
      </c>
      <c r="J2123" s="3">
        <v>2298696</v>
      </c>
      <c r="K2123">
        <v>6999</v>
      </c>
      <c r="L2123">
        <v>194</v>
      </c>
      <c r="M2123">
        <v>158</v>
      </c>
      <c r="N2123">
        <v>9</v>
      </c>
    </row>
    <row r="2124" spans="1:14" x14ac:dyDescent="0.35">
      <c r="A2124" t="s">
        <v>33</v>
      </c>
      <c r="B2124" t="s">
        <v>48</v>
      </c>
      <c r="D2124" t="s">
        <v>49</v>
      </c>
      <c r="H2124" s="14">
        <v>43983</v>
      </c>
      <c r="I2124">
        <v>23</v>
      </c>
      <c r="J2124" s="3">
        <v>2298696</v>
      </c>
      <c r="K2124">
        <v>7233</v>
      </c>
      <c r="L2124">
        <v>234</v>
      </c>
      <c r="M2124">
        <v>166</v>
      </c>
      <c r="N2124">
        <v>8</v>
      </c>
    </row>
    <row r="2125" spans="1:14" x14ac:dyDescent="0.35">
      <c r="A2125" t="s">
        <v>33</v>
      </c>
      <c r="B2125" t="s">
        <v>48</v>
      </c>
      <c r="D2125" t="s">
        <v>49</v>
      </c>
      <c r="H2125" s="14">
        <v>43984</v>
      </c>
      <c r="I2125">
        <v>23</v>
      </c>
      <c r="J2125" s="3">
        <v>2298696</v>
      </c>
      <c r="K2125">
        <v>7555</v>
      </c>
      <c r="L2125">
        <v>322</v>
      </c>
      <c r="M2125">
        <v>172</v>
      </c>
      <c r="N2125">
        <v>6</v>
      </c>
    </row>
    <row r="2126" spans="1:14" x14ac:dyDescent="0.35">
      <c r="A2126" t="s">
        <v>33</v>
      </c>
      <c r="B2126" t="s">
        <v>48</v>
      </c>
      <c r="D2126" t="s">
        <v>49</v>
      </c>
      <c r="H2126" s="14">
        <v>43985</v>
      </c>
      <c r="I2126">
        <v>23</v>
      </c>
      <c r="J2126" s="3">
        <v>2298696</v>
      </c>
      <c r="K2126">
        <v>7989</v>
      </c>
      <c r="L2126">
        <v>434</v>
      </c>
      <c r="M2126">
        <v>180</v>
      </c>
      <c r="N2126">
        <v>8</v>
      </c>
    </row>
    <row r="2127" spans="1:14" x14ac:dyDescent="0.35">
      <c r="A2127" t="s">
        <v>33</v>
      </c>
      <c r="B2127" t="s">
        <v>48</v>
      </c>
      <c r="D2127" t="s">
        <v>49</v>
      </c>
      <c r="H2127" s="14">
        <v>43986</v>
      </c>
      <c r="I2127">
        <v>23</v>
      </c>
      <c r="J2127" s="3">
        <v>2298696</v>
      </c>
      <c r="K2127">
        <v>8200</v>
      </c>
      <c r="L2127">
        <v>211</v>
      </c>
      <c r="M2127">
        <v>186</v>
      </c>
      <c r="N2127">
        <v>6</v>
      </c>
    </row>
    <row r="2128" spans="1:14" x14ac:dyDescent="0.35">
      <c r="A2128" t="s">
        <v>33</v>
      </c>
      <c r="B2128" t="s">
        <v>48</v>
      </c>
      <c r="D2128" t="s">
        <v>49</v>
      </c>
      <c r="H2128" s="14">
        <v>43987</v>
      </c>
      <c r="I2128">
        <v>23</v>
      </c>
      <c r="J2128" s="3">
        <v>2298696</v>
      </c>
      <c r="K2128">
        <v>8577</v>
      </c>
      <c r="L2128">
        <v>377</v>
      </c>
      <c r="M2128">
        <v>198</v>
      </c>
      <c r="N2128">
        <v>12</v>
      </c>
    </row>
    <row r="2129" spans="1:14" x14ac:dyDescent="0.35">
      <c r="A2129" t="s">
        <v>33</v>
      </c>
      <c r="B2129" t="s">
        <v>48</v>
      </c>
      <c r="D2129" t="s">
        <v>49</v>
      </c>
      <c r="H2129" s="14">
        <v>43988</v>
      </c>
      <c r="I2129">
        <v>23</v>
      </c>
      <c r="J2129" s="3">
        <v>2298696</v>
      </c>
      <c r="K2129">
        <v>8972</v>
      </c>
      <c r="L2129">
        <v>395</v>
      </c>
      <c r="M2129">
        <v>208</v>
      </c>
      <c r="N2129">
        <v>10</v>
      </c>
    </row>
    <row r="2130" spans="1:14" x14ac:dyDescent="0.35">
      <c r="A2130" t="s">
        <v>33</v>
      </c>
      <c r="B2130" t="s">
        <v>48</v>
      </c>
      <c r="D2130" t="s">
        <v>49</v>
      </c>
      <c r="H2130" s="14">
        <v>43989</v>
      </c>
      <c r="I2130">
        <v>24</v>
      </c>
      <c r="J2130" s="3">
        <v>2298696</v>
      </c>
      <c r="K2130">
        <v>9290</v>
      </c>
      <c r="L2130">
        <v>318</v>
      </c>
      <c r="M2130">
        <v>217</v>
      </c>
      <c r="N2130">
        <v>9</v>
      </c>
    </row>
    <row r="2131" spans="1:14" x14ac:dyDescent="0.35">
      <c r="A2131" t="s">
        <v>33</v>
      </c>
      <c r="B2131" t="s">
        <v>48</v>
      </c>
      <c r="D2131" t="s">
        <v>49</v>
      </c>
      <c r="H2131" s="14">
        <v>43990</v>
      </c>
      <c r="I2131">
        <v>24</v>
      </c>
      <c r="J2131" s="3">
        <v>2298696</v>
      </c>
      <c r="K2131">
        <v>9727</v>
      </c>
      <c r="L2131">
        <v>437</v>
      </c>
      <c r="M2131">
        <v>234</v>
      </c>
      <c r="N2131">
        <v>17</v>
      </c>
    </row>
    <row r="2132" spans="1:14" x14ac:dyDescent="0.35">
      <c r="A2132" t="s">
        <v>33</v>
      </c>
      <c r="B2132" t="s">
        <v>48</v>
      </c>
      <c r="D2132" t="s">
        <v>49</v>
      </c>
      <c r="H2132" s="14">
        <v>43991</v>
      </c>
      <c r="I2132">
        <v>24</v>
      </c>
      <c r="J2132" s="3">
        <v>2298696</v>
      </c>
      <c r="K2132">
        <v>10126</v>
      </c>
      <c r="L2132">
        <v>399</v>
      </c>
      <c r="M2132">
        <v>252</v>
      </c>
      <c r="N2132">
        <v>18</v>
      </c>
    </row>
    <row r="2133" spans="1:14" x14ac:dyDescent="0.35">
      <c r="A2133" t="s">
        <v>33</v>
      </c>
      <c r="B2133" t="s">
        <v>48</v>
      </c>
      <c r="D2133" t="s">
        <v>49</v>
      </c>
      <c r="H2133" s="14">
        <v>43992</v>
      </c>
      <c r="I2133">
        <v>24</v>
      </c>
      <c r="J2133" s="3">
        <v>2298696</v>
      </c>
      <c r="K2133">
        <v>10615</v>
      </c>
      <c r="L2133">
        <v>489</v>
      </c>
      <c r="M2133">
        <v>264</v>
      </c>
      <c r="N2133">
        <v>12</v>
      </c>
    </row>
    <row r="2134" spans="1:14" x14ac:dyDescent="0.35">
      <c r="A2134" t="s">
        <v>33</v>
      </c>
      <c r="B2134" t="s">
        <v>48</v>
      </c>
      <c r="D2134" t="s">
        <v>49</v>
      </c>
      <c r="H2134" s="14">
        <v>43993</v>
      </c>
      <c r="I2134">
        <v>24</v>
      </c>
      <c r="J2134" s="3">
        <v>2298696</v>
      </c>
      <c r="K2134">
        <v>11056</v>
      </c>
      <c r="L2134">
        <v>441</v>
      </c>
      <c r="M2134">
        <v>283</v>
      </c>
      <c r="N2134">
        <v>19</v>
      </c>
    </row>
    <row r="2135" spans="1:14" x14ac:dyDescent="0.35">
      <c r="A2135" t="s">
        <v>33</v>
      </c>
      <c r="B2135" t="s">
        <v>48</v>
      </c>
      <c r="D2135" t="s">
        <v>49</v>
      </c>
      <c r="H2135" s="14">
        <v>43994</v>
      </c>
      <c r="I2135">
        <v>24</v>
      </c>
      <c r="J2135" s="3">
        <v>2298696</v>
      </c>
      <c r="K2135">
        <v>11534</v>
      </c>
      <c r="L2135">
        <v>478</v>
      </c>
      <c r="M2135">
        <v>305</v>
      </c>
      <c r="N2135">
        <v>22</v>
      </c>
    </row>
    <row r="2136" spans="1:14" x14ac:dyDescent="0.35">
      <c r="A2136" t="s">
        <v>33</v>
      </c>
      <c r="B2136" t="s">
        <v>48</v>
      </c>
      <c r="D2136" t="s">
        <v>49</v>
      </c>
      <c r="H2136" s="14">
        <v>43995</v>
      </c>
      <c r="I2136">
        <v>24</v>
      </c>
      <c r="J2136" s="3">
        <v>2298696</v>
      </c>
      <c r="K2136">
        <v>12866</v>
      </c>
      <c r="L2136">
        <v>1332</v>
      </c>
      <c r="M2136">
        <v>316</v>
      </c>
      <c r="N2136">
        <v>11</v>
      </c>
    </row>
    <row r="2137" spans="1:14" x14ac:dyDescent="0.35">
      <c r="A2137" t="s">
        <v>33</v>
      </c>
      <c r="B2137" t="s">
        <v>48</v>
      </c>
      <c r="D2137" t="s">
        <v>49</v>
      </c>
      <c r="H2137" s="14">
        <v>43996</v>
      </c>
      <c r="I2137">
        <v>25</v>
      </c>
      <c r="J2137" s="3">
        <v>2298696</v>
      </c>
      <c r="K2137">
        <v>13968</v>
      </c>
      <c r="L2137">
        <v>1102</v>
      </c>
      <c r="M2137">
        <v>330</v>
      </c>
      <c r="N2137">
        <v>14</v>
      </c>
    </row>
    <row r="2138" spans="1:14" x14ac:dyDescent="0.35">
      <c r="A2138" t="s">
        <v>33</v>
      </c>
      <c r="B2138" t="s">
        <v>48</v>
      </c>
      <c r="D2138" t="s">
        <v>49</v>
      </c>
      <c r="H2138" s="14">
        <v>43997</v>
      </c>
      <c r="I2138">
        <v>25</v>
      </c>
      <c r="J2138" s="3">
        <v>2298696</v>
      </c>
      <c r="K2138">
        <v>15675</v>
      </c>
      <c r="L2138">
        <v>1707</v>
      </c>
      <c r="M2138">
        <v>352</v>
      </c>
      <c r="N2138">
        <v>22</v>
      </c>
    </row>
    <row r="2139" spans="1:14" x14ac:dyDescent="0.35">
      <c r="A2139" t="s">
        <v>33</v>
      </c>
      <c r="B2139" t="s">
        <v>48</v>
      </c>
      <c r="D2139" t="s">
        <v>49</v>
      </c>
      <c r="H2139" s="14">
        <v>43998</v>
      </c>
      <c r="I2139">
        <v>25</v>
      </c>
      <c r="J2139" s="3">
        <v>2298696</v>
      </c>
      <c r="K2139">
        <v>16310</v>
      </c>
      <c r="L2139">
        <v>635</v>
      </c>
      <c r="M2139">
        <v>364</v>
      </c>
      <c r="N2139">
        <v>12</v>
      </c>
    </row>
    <row r="2140" spans="1:14" x14ac:dyDescent="0.35">
      <c r="A2140" t="s">
        <v>33</v>
      </c>
      <c r="B2140" t="s">
        <v>48</v>
      </c>
      <c r="D2140" t="s">
        <v>49</v>
      </c>
      <c r="H2140" s="14">
        <v>43999</v>
      </c>
      <c r="I2140">
        <v>25</v>
      </c>
      <c r="J2140" s="3">
        <v>2298696</v>
      </c>
      <c r="K2140">
        <v>16807</v>
      </c>
      <c r="L2140">
        <v>497</v>
      </c>
      <c r="M2140">
        <v>383</v>
      </c>
      <c r="N2140">
        <v>19</v>
      </c>
    </row>
    <row r="2141" spans="1:14" x14ac:dyDescent="0.35">
      <c r="A2141" t="s">
        <v>33</v>
      </c>
      <c r="B2141" t="s">
        <v>48</v>
      </c>
      <c r="D2141" t="s">
        <v>49</v>
      </c>
      <c r="H2141" s="14">
        <v>44000</v>
      </c>
      <c r="I2141">
        <v>25</v>
      </c>
      <c r="J2141" s="3">
        <v>2298696</v>
      </c>
      <c r="K2141">
        <v>17338</v>
      </c>
      <c r="L2141">
        <v>531</v>
      </c>
      <c r="M2141">
        <v>400</v>
      </c>
      <c r="N2141">
        <v>17</v>
      </c>
    </row>
    <row r="2142" spans="1:14" x14ac:dyDescent="0.35">
      <c r="A2142" t="s">
        <v>33</v>
      </c>
      <c r="B2142" t="s">
        <v>48</v>
      </c>
      <c r="D2142" t="s">
        <v>49</v>
      </c>
      <c r="H2142" s="14">
        <v>44001</v>
      </c>
      <c r="I2142">
        <v>25</v>
      </c>
      <c r="J2142" s="3">
        <v>2298696</v>
      </c>
      <c r="K2142">
        <v>17808</v>
      </c>
      <c r="L2142">
        <v>470</v>
      </c>
      <c r="M2142">
        <v>426</v>
      </c>
      <c r="N2142">
        <v>26</v>
      </c>
    </row>
    <row r="2143" spans="1:14" x14ac:dyDescent="0.35">
      <c r="A2143" t="s">
        <v>33</v>
      </c>
      <c r="B2143" t="s">
        <v>48</v>
      </c>
      <c r="D2143" t="s">
        <v>49</v>
      </c>
      <c r="H2143" s="14">
        <v>44002</v>
      </c>
      <c r="I2143">
        <v>25</v>
      </c>
      <c r="J2143" s="3">
        <v>2298696</v>
      </c>
      <c r="K2143">
        <v>18449</v>
      </c>
      <c r="L2143">
        <v>641</v>
      </c>
      <c r="M2143">
        <v>448</v>
      </c>
      <c r="N2143">
        <v>22</v>
      </c>
    </row>
    <row r="2144" spans="1:14" x14ac:dyDescent="0.35">
      <c r="A2144" t="s">
        <v>33</v>
      </c>
      <c r="B2144" t="s">
        <v>48</v>
      </c>
      <c r="D2144" t="s">
        <v>49</v>
      </c>
      <c r="H2144" s="14">
        <v>44003</v>
      </c>
      <c r="I2144">
        <v>26</v>
      </c>
      <c r="J2144" s="3">
        <v>2298696</v>
      </c>
      <c r="K2144">
        <v>18985</v>
      </c>
      <c r="L2144">
        <v>536</v>
      </c>
      <c r="M2144">
        <v>462</v>
      </c>
      <c r="N2144">
        <v>14</v>
      </c>
    </row>
    <row r="2145" spans="1:14" x14ac:dyDescent="0.35">
      <c r="A2145" t="s">
        <v>33</v>
      </c>
      <c r="B2145" t="s">
        <v>48</v>
      </c>
      <c r="D2145" t="s">
        <v>49</v>
      </c>
      <c r="H2145" s="14">
        <v>44004</v>
      </c>
      <c r="I2145">
        <v>26</v>
      </c>
      <c r="J2145" s="3">
        <v>2298696</v>
      </c>
      <c r="K2145">
        <v>19384</v>
      </c>
      <c r="L2145">
        <v>399</v>
      </c>
      <c r="M2145">
        <v>491</v>
      </c>
      <c r="N2145">
        <v>29</v>
      </c>
    </row>
    <row r="2146" spans="1:14" x14ac:dyDescent="0.35">
      <c r="A2146" t="s">
        <v>33</v>
      </c>
      <c r="B2146" t="s">
        <v>48</v>
      </c>
      <c r="D2146" t="s">
        <v>49</v>
      </c>
      <c r="H2146" s="14">
        <v>44005</v>
      </c>
      <c r="I2146">
        <v>26</v>
      </c>
      <c r="J2146" s="3">
        <v>2298696</v>
      </c>
      <c r="K2146">
        <v>19883</v>
      </c>
      <c r="L2146">
        <v>499</v>
      </c>
      <c r="M2146">
        <v>511</v>
      </c>
      <c r="N2146">
        <v>20</v>
      </c>
    </row>
    <row r="2147" spans="1:14" x14ac:dyDescent="0.35">
      <c r="A2147" t="s">
        <v>33</v>
      </c>
      <c r="B2147" t="s">
        <v>48</v>
      </c>
      <c r="D2147" t="s">
        <v>49</v>
      </c>
      <c r="H2147" s="14">
        <v>44006</v>
      </c>
      <c r="I2147">
        <v>26</v>
      </c>
      <c r="J2147" s="3">
        <v>2298696</v>
      </c>
      <c r="K2147">
        <v>20353</v>
      </c>
      <c r="L2147">
        <v>470</v>
      </c>
      <c r="M2147">
        <v>524</v>
      </c>
      <c r="N2147">
        <v>13</v>
      </c>
    </row>
    <row r="2148" spans="1:14" x14ac:dyDescent="0.35">
      <c r="A2148" t="s">
        <v>33</v>
      </c>
      <c r="B2148" t="s">
        <v>48</v>
      </c>
      <c r="D2148" t="s">
        <v>49</v>
      </c>
      <c r="H2148" s="14">
        <v>44007</v>
      </c>
      <c r="I2148">
        <v>26</v>
      </c>
      <c r="J2148" s="3">
        <v>2298696</v>
      </c>
      <c r="K2148">
        <v>21081</v>
      </c>
      <c r="L2148">
        <v>728</v>
      </c>
      <c r="M2148">
        <v>554</v>
      </c>
      <c r="N2148">
        <v>30</v>
      </c>
    </row>
    <row r="2149" spans="1:14" x14ac:dyDescent="0.35">
      <c r="A2149" t="s">
        <v>33</v>
      </c>
      <c r="B2149" t="s">
        <v>48</v>
      </c>
      <c r="D2149" t="s">
        <v>49</v>
      </c>
      <c r="H2149" s="14">
        <v>44008</v>
      </c>
      <c r="I2149">
        <v>26</v>
      </c>
      <c r="J2149" s="3">
        <v>2298696</v>
      </c>
      <c r="K2149">
        <v>21908</v>
      </c>
      <c r="L2149">
        <v>827</v>
      </c>
      <c r="M2149">
        <v>579</v>
      </c>
      <c r="N2149">
        <v>25</v>
      </c>
    </row>
    <row r="2150" spans="1:14" x14ac:dyDescent="0.35">
      <c r="A2150" t="s">
        <v>33</v>
      </c>
      <c r="B2150" t="s">
        <v>48</v>
      </c>
      <c r="D2150" t="s">
        <v>49</v>
      </c>
      <c r="H2150" s="14">
        <v>44009</v>
      </c>
      <c r="I2150">
        <v>26</v>
      </c>
      <c r="J2150" s="3">
        <v>2298696</v>
      </c>
      <c r="K2150">
        <v>23319</v>
      </c>
      <c r="L2150">
        <v>1411</v>
      </c>
      <c r="M2150">
        <v>605</v>
      </c>
      <c r="N2150">
        <v>26</v>
      </c>
    </row>
    <row r="2151" spans="1:14" x14ac:dyDescent="0.35">
      <c r="A2151" t="s">
        <v>33</v>
      </c>
      <c r="B2151" t="s">
        <v>48</v>
      </c>
      <c r="D2151" t="s">
        <v>49</v>
      </c>
      <c r="H2151" s="14">
        <v>44010</v>
      </c>
      <c r="I2151">
        <v>27</v>
      </c>
      <c r="J2151" s="3">
        <v>2298696</v>
      </c>
      <c r="K2151">
        <v>24421</v>
      </c>
      <c r="L2151">
        <v>1102</v>
      </c>
      <c r="M2151">
        <v>620</v>
      </c>
      <c r="N2151">
        <v>15</v>
      </c>
    </row>
    <row r="2152" spans="1:14" x14ac:dyDescent="0.35">
      <c r="A2152" t="s">
        <v>33</v>
      </c>
      <c r="B2152" t="s">
        <v>48</v>
      </c>
      <c r="D2152" t="s">
        <v>49</v>
      </c>
      <c r="H2152" s="14">
        <v>44011</v>
      </c>
      <c r="I2152">
        <v>27</v>
      </c>
      <c r="J2152" s="3">
        <v>2298696</v>
      </c>
      <c r="K2152">
        <v>24817</v>
      </c>
      <c r="L2152">
        <v>396</v>
      </c>
      <c r="M2152">
        <v>653</v>
      </c>
      <c r="N2152">
        <v>33</v>
      </c>
    </row>
    <row r="2153" spans="1:14" x14ac:dyDescent="0.35">
      <c r="A2153" t="s">
        <v>33</v>
      </c>
      <c r="B2153" t="s">
        <v>48</v>
      </c>
      <c r="D2153" t="s">
        <v>49</v>
      </c>
      <c r="H2153" s="14">
        <v>44012</v>
      </c>
      <c r="I2153">
        <v>27</v>
      </c>
      <c r="J2153" s="3">
        <v>2298696</v>
      </c>
      <c r="K2153">
        <v>25411</v>
      </c>
      <c r="L2153">
        <v>594</v>
      </c>
      <c r="M2153">
        <v>676</v>
      </c>
      <c r="N2153">
        <v>23</v>
      </c>
    </row>
    <row r="2154" spans="1:14" x14ac:dyDescent="0.35">
      <c r="A2154" t="s">
        <v>33</v>
      </c>
      <c r="B2154" t="s">
        <v>48</v>
      </c>
      <c r="D2154" t="s">
        <v>49</v>
      </c>
      <c r="H2154" s="14">
        <v>44013</v>
      </c>
      <c r="I2154">
        <v>27</v>
      </c>
      <c r="J2154" s="3">
        <v>2298696</v>
      </c>
      <c r="K2154">
        <v>25915</v>
      </c>
      <c r="L2154">
        <v>504</v>
      </c>
      <c r="M2154">
        <v>701</v>
      </c>
      <c r="N2154">
        <v>25</v>
      </c>
    </row>
    <row r="2155" spans="1:14" x14ac:dyDescent="0.35">
      <c r="A2155" t="s">
        <v>33</v>
      </c>
      <c r="B2155" t="s">
        <v>48</v>
      </c>
      <c r="D2155" t="s">
        <v>49</v>
      </c>
      <c r="H2155" s="14">
        <v>44014</v>
      </c>
      <c r="I2155">
        <v>27</v>
      </c>
      <c r="J2155" s="3">
        <v>2298696</v>
      </c>
      <c r="K2155">
        <v>26612</v>
      </c>
      <c r="L2155">
        <v>697</v>
      </c>
      <c r="M2155">
        <v>725</v>
      </c>
      <c r="N2155">
        <v>24</v>
      </c>
    </row>
    <row r="2156" spans="1:14" x14ac:dyDescent="0.35">
      <c r="A2156" t="s">
        <v>33</v>
      </c>
      <c r="B2156" t="s">
        <v>48</v>
      </c>
      <c r="D2156" t="s">
        <v>49</v>
      </c>
      <c r="H2156" s="14">
        <v>44015</v>
      </c>
      <c r="I2156">
        <v>27</v>
      </c>
      <c r="J2156" s="3">
        <v>2298696</v>
      </c>
      <c r="K2156">
        <v>28186</v>
      </c>
      <c r="L2156">
        <v>1574</v>
      </c>
      <c r="M2156">
        <v>764</v>
      </c>
      <c r="N2156">
        <v>39</v>
      </c>
    </row>
    <row r="2157" spans="1:14" x14ac:dyDescent="0.35">
      <c r="A2157" t="s">
        <v>33</v>
      </c>
      <c r="B2157" t="s">
        <v>48</v>
      </c>
      <c r="D2157" t="s">
        <v>49</v>
      </c>
      <c r="H2157" s="14">
        <v>44016</v>
      </c>
      <c r="I2157">
        <v>27</v>
      </c>
      <c r="J2157" s="3">
        <v>2298696</v>
      </c>
      <c r="K2157">
        <v>29761</v>
      </c>
      <c r="L2157">
        <v>1575</v>
      </c>
      <c r="M2157">
        <v>783</v>
      </c>
      <c r="N2157">
        <v>19</v>
      </c>
    </row>
    <row r="2158" spans="1:14" x14ac:dyDescent="0.35">
      <c r="A2158" t="s">
        <v>33</v>
      </c>
      <c r="B2158" t="s">
        <v>48</v>
      </c>
      <c r="D2158" t="s">
        <v>49</v>
      </c>
      <c r="H2158" s="14">
        <v>44017</v>
      </c>
      <c r="I2158">
        <v>28</v>
      </c>
      <c r="J2158" s="3">
        <v>2298696</v>
      </c>
      <c r="K2158">
        <v>30217</v>
      </c>
      <c r="L2158">
        <v>456</v>
      </c>
      <c r="M2158">
        <v>798</v>
      </c>
      <c r="N2158">
        <v>15</v>
      </c>
    </row>
    <row r="2159" spans="1:14" x14ac:dyDescent="0.35">
      <c r="A2159" t="s">
        <v>33</v>
      </c>
      <c r="B2159" t="s">
        <v>48</v>
      </c>
      <c r="D2159" t="s">
        <v>49</v>
      </c>
      <c r="H2159" s="14">
        <v>44018</v>
      </c>
      <c r="I2159">
        <v>28</v>
      </c>
      <c r="J2159" s="3">
        <v>2298696</v>
      </c>
      <c r="K2159">
        <v>30718</v>
      </c>
      <c r="L2159">
        <v>501</v>
      </c>
      <c r="M2159">
        <v>826</v>
      </c>
      <c r="N2159">
        <v>28</v>
      </c>
    </row>
    <row r="2160" spans="1:14" x14ac:dyDescent="0.35">
      <c r="A2160" t="s">
        <v>33</v>
      </c>
      <c r="B2160" t="s">
        <v>48</v>
      </c>
      <c r="D2160" t="s">
        <v>49</v>
      </c>
      <c r="H2160" s="14">
        <v>44019</v>
      </c>
      <c r="I2160">
        <v>28</v>
      </c>
      <c r="J2160" s="3">
        <v>2298696</v>
      </c>
      <c r="K2160">
        <v>31640</v>
      </c>
      <c r="L2160">
        <v>922</v>
      </c>
      <c r="M2160">
        <v>851</v>
      </c>
      <c r="N2160">
        <v>25</v>
      </c>
    </row>
    <row r="2161" spans="1:14" x14ac:dyDescent="0.35">
      <c r="A2161" t="s">
        <v>33</v>
      </c>
      <c r="B2161" t="s">
        <v>48</v>
      </c>
      <c r="D2161" t="s">
        <v>49</v>
      </c>
      <c r="H2161" s="14">
        <v>44020</v>
      </c>
      <c r="I2161">
        <v>28</v>
      </c>
      <c r="J2161" s="3">
        <v>2298696</v>
      </c>
      <c r="K2161">
        <v>32490</v>
      </c>
      <c r="L2161">
        <v>850</v>
      </c>
      <c r="M2161">
        <v>875</v>
      </c>
      <c r="N2161">
        <v>24</v>
      </c>
    </row>
    <row r="2162" spans="1:14" x14ac:dyDescent="0.35">
      <c r="A2162" t="s">
        <v>33</v>
      </c>
      <c r="B2162" t="s">
        <v>50</v>
      </c>
      <c r="D2162" t="s">
        <v>51</v>
      </c>
      <c r="H2162" s="14">
        <v>43886</v>
      </c>
      <c r="I2162">
        <v>9</v>
      </c>
      <c r="J2162" s="3">
        <v>14873064</v>
      </c>
      <c r="K2162">
        <v>0</v>
      </c>
      <c r="L2162">
        <v>0</v>
      </c>
      <c r="M2162">
        <v>0</v>
      </c>
      <c r="N2162">
        <v>0</v>
      </c>
    </row>
    <row r="2163" spans="1:14" x14ac:dyDescent="0.35">
      <c r="A2163" t="s">
        <v>33</v>
      </c>
      <c r="B2163" t="s">
        <v>50</v>
      </c>
      <c r="D2163" t="s">
        <v>51</v>
      </c>
      <c r="H2163" s="14">
        <v>43887</v>
      </c>
      <c r="I2163">
        <v>9</v>
      </c>
      <c r="J2163" s="3">
        <v>14873064</v>
      </c>
      <c r="K2163">
        <v>0</v>
      </c>
      <c r="L2163">
        <v>0</v>
      </c>
      <c r="M2163">
        <v>0</v>
      </c>
      <c r="N2163">
        <v>0</v>
      </c>
    </row>
    <row r="2164" spans="1:14" x14ac:dyDescent="0.35">
      <c r="A2164" t="s">
        <v>33</v>
      </c>
      <c r="B2164" t="s">
        <v>50</v>
      </c>
      <c r="D2164" t="s">
        <v>51</v>
      </c>
      <c r="H2164" s="14">
        <v>43888</v>
      </c>
      <c r="I2164">
        <v>9</v>
      </c>
      <c r="J2164" s="3">
        <v>14873064</v>
      </c>
      <c r="K2164">
        <v>0</v>
      </c>
      <c r="L2164">
        <v>0</v>
      </c>
      <c r="M2164">
        <v>0</v>
      </c>
      <c r="N2164">
        <v>0</v>
      </c>
    </row>
    <row r="2165" spans="1:14" x14ac:dyDescent="0.35">
      <c r="A2165" t="s">
        <v>33</v>
      </c>
      <c r="B2165" t="s">
        <v>50</v>
      </c>
      <c r="D2165" t="s">
        <v>51</v>
      </c>
      <c r="H2165" s="14">
        <v>43889</v>
      </c>
      <c r="I2165">
        <v>9</v>
      </c>
      <c r="J2165" s="3">
        <v>14873064</v>
      </c>
      <c r="K2165">
        <v>0</v>
      </c>
      <c r="L2165">
        <v>0</v>
      </c>
      <c r="M2165">
        <v>0</v>
      </c>
      <c r="N2165">
        <v>0</v>
      </c>
    </row>
    <row r="2166" spans="1:14" x14ac:dyDescent="0.35">
      <c r="A2166" t="s">
        <v>33</v>
      </c>
      <c r="B2166" t="s">
        <v>50</v>
      </c>
      <c r="D2166" t="s">
        <v>51</v>
      </c>
      <c r="H2166" s="14">
        <v>43890</v>
      </c>
      <c r="I2166">
        <v>9</v>
      </c>
      <c r="J2166" s="3">
        <v>14873064</v>
      </c>
      <c r="K2166">
        <v>0</v>
      </c>
      <c r="L2166">
        <v>0</v>
      </c>
      <c r="M2166">
        <v>0</v>
      </c>
      <c r="N2166">
        <v>0</v>
      </c>
    </row>
    <row r="2167" spans="1:14" x14ac:dyDescent="0.35">
      <c r="A2167" t="s">
        <v>33</v>
      </c>
      <c r="B2167" t="s">
        <v>50</v>
      </c>
      <c r="D2167" t="s">
        <v>51</v>
      </c>
      <c r="H2167" s="14">
        <v>43891</v>
      </c>
      <c r="I2167">
        <v>10</v>
      </c>
      <c r="J2167" s="3">
        <v>14873064</v>
      </c>
      <c r="K2167">
        <v>0</v>
      </c>
      <c r="L2167">
        <v>0</v>
      </c>
      <c r="M2167">
        <v>0</v>
      </c>
      <c r="N2167">
        <v>0</v>
      </c>
    </row>
    <row r="2168" spans="1:14" x14ac:dyDescent="0.35">
      <c r="A2168" t="s">
        <v>33</v>
      </c>
      <c r="B2168" t="s">
        <v>50</v>
      </c>
      <c r="D2168" t="s">
        <v>51</v>
      </c>
      <c r="H2168" s="14">
        <v>43892</v>
      </c>
      <c r="I2168">
        <v>10</v>
      </c>
      <c r="J2168" s="3">
        <v>14873064</v>
      </c>
      <c r="K2168">
        <v>0</v>
      </c>
      <c r="L2168">
        <v>0</v>
      </c>
      <c r="M2168">
        <v>0</v>
      </c>
      <c r="N2168">
        <v>0</v>
      </c>
    </row>
    <row r="2169" spans="1:14" x14ac:dyDescent="0.35">
      <c r="A2169" t="s">
        <v>33</v>
      </c>
      <c r="B2169" t="s">
        <v>50</v>
      </c>
      <c r="D2169" t="s">
        <v>51</v>
      </c>
      <c r="H2169" s="14">
        <v>43893</v>
      </c>
      <c r="I2169">
        <v>10</v>
      </c>
      <c r="J2169" s="3">
        <v>14873064</v>
      </c>
      <c r="K2169">
        <v>0</v>
      </c>
      <c r="L2169">
        <v>0</v>
      </c>
      <c r="M2169">
        <v>0</v>
      </c>
      <c r="N2169">
        <v>0</v>
      </c>
    </row>
    <row r="2170" spans="1:14" x14ac:dyDescent="0.35">
      <c r="A2170" t="s">
        <v>33</v>
      </c>
      <c r="B2170" t="s">
        <v>50</v>
      </c>
      <c r="D2170" t="s">
        <v>51</v>
      </c>
      <c r="H2170" s="14">
        <v>43894</v>
      </c>
      <c r="I2170">
        <v>10</v>
      </c>
      <c r="J2170" s="3">
        <v>14873064</v>
      </c>
      <c r="K2170">
        <v>0</v>
      </c>
      <c r="L2170">
        <v>0</v>
      </c>
      <c r="M2170">
        <v>0</v>
      </c>
      <c r="N2170">
        <v>0</v>
      </c>
    </row>
    <row r="2171" spans="1:14" x14ac:dyDescent="0.35">
      <c r="A2171" t="s">
        <v>33</v>
      </c>
      <c r="B2171" t="s">
        <v>50</v>
      </c>
      <c r="D2171" t="s">
        <v>51</v>
      </c>
      <c r="H2171" s="14">
        <v>43895</v>
      </c>
      <c r="I2171">
        <v>10</v>
      </c>
      <c r="J2171" s="3">
        <v>14873064</v>
      </c>
      <c r="K2171">
        <v>0</v>
      </c>
      <c r="L2171">
        <v>0</v>
      </c>
      <c r="M2171">
        <v>0</v>
      </c>
      <c r="N2171">
        <v>0</v>
      </c>
    </row>
    <row r="2172" spans="1:14" x14ac:dyDescent="0.35">
      <c r="A2172" t="s">
        <v>33</v>
      </c>
      <c r="B2172" t="s">
        <v>50</v>
      </c>
      <c r="D2172" t="s">
        <v>51</v>
      </c>
      <c r="H2172" s="14">
        <v>43896</v>
      </c>
      <c r="I2172">
        <v>10</v>
      </c>
      <c r="J2172" s="3">
        <v>14873064</v>
      </c>
      <c r="K2172">
        <v>1</v>
      </c>
      <c r="L2172">
        <v>1</v>
      </c>
      <c r="M2172">
        <v>0</v>
      </c>
      <c r="N2172">
        <v>0</v>
      </c>
    </row>
    <row r="2173" spans="1:14" x14ac:dyDescent="0.35">
      <c r="A2173" t="s">
        <v>33</v>
      </c>
      <c r="B2173" t="s">
        <v>50</v>
      </c>
      <c r="D2173" t="s">
        <v>51</v>
      </c>
      <c r="H2173" s="14">
        <v>43897</v>
      </c>
      <c r="I2173">
        <v>10</v>
      </c>
      <c r="J2173" s="3">
        <v>14873064</v>
      </c>
      <c r="K2173">
        <v>2</v>
      </c>
      <c r="L2173">
        <v>1</v>
      </c>
      <c r="M2173">
        <v>0</v>
      </c>
      <c r="N2173">
        <v>0</v>
      </c>
    </row>
    <row r="2174" spans="1:14" x14ac:dyDescent="0.35">
      <c r="A2174" t="s">
        <v>33</v>
      </c>
      <c r="B2174" t="s">
        <v>50</v>
      </c>
      <c r="D2174" t="s">
        <v>51</v>
      </c>
      <c r="H2174" s="14">
        <v>43898</v>
      </c>
      <c r="I2174">
        <v>11</v>
      </c>
      <c r="J2174" s="3">
        <v>14873064</v>
      </c>
      <c r="K2174">
        <v>2</v>
      </c>
      <c r="L2174">
        <v>0</v>
      </c>
      <c r="M2174">
        <v>0</v>
      </c>
      <c r="N2174">
        <v>0</v>
      </c>
    </row>
    <row r="2175" spans="1:14" x14ac:dyDescent="0.35">
      <c r="A2175" t="s">
        <v>33</v>
      </c>
      <c r="B2175" t="s">
        <v>50</v>
      </c>
      <c r="D2175" t="s">
        <v>51</v>
      </c>
      <c r="H2175" s="14">
        <v>43899</v>
      </c>
      <c r="I2175">
        <v>11</v>
      </c>
      <c r="J2175" s="3">
        <v>14873064</v>
      </c>
      <c r="K2175">
        <v>2</v>
      </c>
      <c r="L2175">
        <v>0</v>
      </c>
      <c r="M2175">
        <v>0</v>
      </c>
      <c r="N2175">
        <v>0</v>
      </c>
    </row>
    <row r="2176" spans="1:14" x14ac:dyDescent="0.35">
      <c r="A2176" t="s">
        <v>33</v>
      </c>
      <c r="B2176" t="s">
        <v>50</v>
      </c>
      <c r="D2176" t="s">
        <v>51</v>
      </c>
      <c r="H2176" s="14">
        <v>43900</v>
      </c>
      <c r="I2176">
        <v>11</v>
      </c>
      <c r="J2176" s="3">
        <v>14873064</v>
      </c>
      <c r="K2176">
        <v>2</v>
      </c>
      <c r="L2176">
        <v>0</v>
      </c>
      <c r="M2176">
        <v>0</v>
      </c>
      <c r="N2176">
        <v>0</v>
      </c>
    </row>
    <row r="2177" spans="1:14" x14ac:dyDescent="0.35">
      <c r="A2177" t="s">
        <v>33</v>
      </c>
      <c r="B2177" t="s">
        <v>50</v>
      </c>
      <c r="D2177" t="s">
        <v>51</v>
      </c>
      <c r="H2177" s="14">
        <v>43901</v>
      </c>
      <c r="I2177">
        <v>11</v>
      </c>
      <c r="J2177" s="3">
        <v>14873064</v>
      </c>
      <c r="K2177">
        <v>2</v>
      </c>
      <c r="L2177">
        <v>0</v>
      </c>
      <c r="M2177">
        <v>0</v>
      </c>
      <c r="N2177">
        <v>0</v>
      </c>
    </row>
    <row r="2178" spans="1:14" x14ac:dyDescent="0.35">
      <c r="A2178" t="s">
        <v>33</v>
      </c>
      <c r="B2178" t="s">
        <v>50</v>
      </c>
      <c r="D2178" t="s">
        <v>51</v>
      </c>
      <c r="H2178" s="14">
        <v>43902</v>
      </c>
      <c r="I2178">
        <v>11</v>
      </c>
      <c r="J2178" s="3">
        <v>14873064</v>
      </c>
      <c r="K2178">
        <v>2</v>
      </c>
      <c r="L2178">
        <v>0</v>
      </c>
      <c r="M2178">
        <v>0</v>
      </c>
      <c r="N2178">
        <v>0</v>
      </c>
    </row>
    <row r="2179" spans="1:14" x14ac:dyDescent="0.35">
      <c r="A2179" t="s">
        <v>33</v>
      </c>
      <c r="B2179" t="s">
        <v>50</v>
      </c>
      <c r="D2179" t="s">
        <v>51</v>
      </c>
      <c r="H2179" s="14">
        <v>43903</v>
      </c>
      <c r="I2179">
        <v>11</v>
      </c>
      <c r="J2179" s="3">
        <v>14873064</v>
      </c>
      <c r="K2179">
        <v>2</v>
      </c>
      <c r="L2179">
        <v>0</v>
      </c>
      <c r="M2179">
        <v>0</v>
      </c>
      <c r="N2179">
        <v>0</v>
      </c>
    </row>
    <row r="2180" spans="1:14" x14ac:dyDescent="0.35">
      <c r="A2180" t="s">
        <v>33</v>
      </c>
      <c r="B2180" t="s">
        <v>50</v>
      </c>
      <c r="D2180" t="s">
        <v>51</v>
      </c>
      <c r="H2180" s="14">
        <v>43904</v>
      </c>
      <c r="I2180">
        <v>11</v>
      </c>
      <c r="J2180" s="3">
        <v>14873064</v>
      </c>
      <c r="K2180">
        <v>2</v>
      </c>
      <c r="L2180">
        <v>0</v>
      </c>
      <c r="M2180">
        <v>0</v>
      </c>
      <c r="N2180">
        <v>0</v>
      </c>
    </row>
    <row r="2181" spans="1:14" x14ac:dyDescent="0.35">
      <c r="A2181" t="s">
        <v>33</v>
      </c>
      <c r="B2181" t="s">
        <v>50</v>
      </c>
      <c r="D2181" t="s">
        <v>51</v>
      </c>
      <c r="H2181" s="14">
        <v>43905</v>
      </c>
      <c r="I2181">
        <v>12</v>
      </c>
      <c r="J2181" s="3">
        <v>14873064</v>
      </c>
      <c r="K2181">
        <v>2</v>
      </c>
      <c r="L2181">
        <v>0</v>
      </c>
      <c r="M2181">
        <v>0</v>
      </c>
      <c r="N2181">
        <v>0</v>
      </c>
    </row>
    <row r="2182" spans="1:14" x14ac:dyDescent="0.35">
      <c r="A2182" t="s">
        <v>33</v>
      </c>
      <c r="B2182" t="s">
        <v>50</v>
      </c>
      <c r="D2182" t="s">
        <v>51</v>
      </c>
      <c r="H2182" s="14">
        <v>43906</v>
      </c>
      <c r="I2182">
        <v>12</v>
      </c>
      <c r="J2182" s="3">
        <v>14873064</v>
      </c>
      <c r="K2182">
        <v>2</v>
      </c>
      <c r="L2182">
        <v>0</v>
      </c>
      <c r="M2182">
        <v>0</v>
      </c>
      <c r="N2182">
        <v>0</v>
      </c>
    </row>
    <row r="2183" spans="1:14" x14ac:dyDescent="0.35">
      <c r="A2183" t="s">
        <v>33</v>
      </c>
      <c r="B2183" t="s">
        <v>50</v>
      </c>
      <c r="D2183" t="s">
        <v>51</v>
      </c>
      <c r="H2183" s="14">
        <v>43907</v>
      </c>
      <c r="I2183">
        <v>12</v>
      </c>
      <c r="J2183" s="3">
        <v>14873064</v>
      </c>
      <c r="K2183">
        <v>3</v>
      </c>
      <c r="L2183">
        <v>1</v>
      </c>
      <c r="M2183">
        <v>0</v>
      </c>
      <c r="N2183">
        <v>0</v>
      </c>
    </row>
    <row r="2184" spans="1:14" x14ac:dyDescent="0.35">
      <c r="A2184" t="s">
        <v>33</v>
      </c>
      <c r="B2184" t="s">
        <v>50</v>
      </c>
      <c r="D2184" t="s">
        <v>51</v>
      </c>
      <c r="H2184" s="14">
        <v>43908</v>
      </c>
      <c r="I2184">
        <v>12</v>
      </c>
      <c r="J2184" s="3">
        <v>14873064</v>
      </c>
      <c r="K2184">
        <v>3</v>
      </c>
      <c r="L2184">
        <v>0</v>
      </c>
      <c r="M2184">
        <v>0</v>
      </c>
      <c r="N2184">
        <v>0</v>
      </c>
    </row>
    <row r="2185" spans="1:14" x14ac:dyDescent="0.35">
      <c r="A2185" t="s">
        <v>33</v>
      </c>
      <c r="B2185" t="s">
        <v>50</v>
      </c>
      <c r="D2185" t="s">
        <v>51</v>
      </c>
      <c r="H2185" s="14">
        <v>43909</v>
      </c>
      <c r="I2185">
        <v>12</v>
      </c>
      <c r="J2185" s="3">
        <v>14873064</v>
      </c>
      <c r="K2185">
        <v>30</v>
      </c>
      <c r="L2185">
        <v>27</v>
      </c>
      <c r="M2185">
        <v>0</v>
      </c>
      <c r="N2185">
        <v>0</v>
      </c>
    </row>
    <row r="2186" spans="1:14" x14ac:dyDescent="0.35">
      <c r="A2186" t="s">
        <v>33</v>
      </c>
      <c r="B2186" t="s">
        <v>50</v>
      </c>
      <c r="D2186" t="s">
        <v>51</v>
      </c>
      <c r="H2186" s="14">
        <v>43910</v>
      </c>
      <c r="I2186">
        <v>12</v>
      </c>
      <c r="J2186" s="3">
        <v>14873064</v>
      </c>
      <c r="K2186">
        <v>33</v>
      </c>
      <c r="L2186">
        <v>3</v>
      </c>
      <c r="M2186">
        <v>0</v>
      </c>
      <c r="N2186">
        <v>0</v>
      </c>
    </row>
    <row r="2187" spans="1:14" x14ac:dyDescent="0.35">
      <c r="A2187" t="s">
        <v>33</v>
      </c>
      <c r="B2187" t="s">
        <v>50</v>
      </c>
      <c r="D2187" t="s">
        <v>51</v>
      </c>
      <c r="H2187" s="14">
        <v>43911</v>
      </c>
      <c r="I2187">
        <v>12</v>
      </c>
      <c r="J2187" s="3">
        <v>14873064</v>
      </c>
      <c r="K2187">
        <v>41</v>
      </c>
      <c r="L2187">
        <v>8</v>
      </c>
      <c r="M2187">
        <v>0</v>
      </c>
      <c r="N2187">
        <v>0</v>
      </c>
    </row>
    <row r="2188" spans="1:14" x14ac:dyDescent="0.35">
      <c r="A2188" t="s">
        <v>33</v>
      </c>
      <c r="B2188" t="s">
        <v>50</v>
      </c>
      <c r="D2188" t="s">
        <v>51</v>
      </c>
      <c r="H2188" s="14">
        <v>43912</v>
      </c>
      <c r="I2188">
        <v>13</v>
      </c>
      <c r="J2188" s="3">
        <v>14873064</v>
      </c>
      <c r="K2188">
        <v>49</v>
      </c>
      <c r="L2188">
        <v>8</v>
      </c>
      <c r="M2188">
        <v>0</v>
      </c>
      <c r="N2188">
        <v>0</v>
      </c>
    </row>
    <row r="2189" spans="1:14" x14ac:dyDescent="0.35">
      <c r="A2189" t="s">
        <v>33</v>
      </c>
      <c r="B2189" t="s">
        <v>50</v>
      </c>
      <c r="D2189" t="s">
        <v>51</v>
      </c>
      <c r="H2189" s="14">
        <v>43913</v>
      </c>
      <c r="I2189">
        <v>13</v>
      </c>
      <c r="J2189" s="3">
        <v>14873064</v>
      </c>
      <c r="K2189">
        <v>63</v>
      </c>
      <c r="L2189">
        <v>14</v>
      </c>
      <c r="M2189">
        <v>0</v>
      </c>
      <c r="N2189">
        <v>0</v>
      </c>
    </row>
    <row r="2190" spans="1:14" x14ac:dyDescent="0.35">
      <c r="A2190" t="s">
        <v>33</v>
      </c>
      <c r="B2190" t="s">
        <v>50</v>
      </c>
      <c r="D2190" t="s">
        <v>51</v>
      </c>
      <c r="H2190" s="14">
        <v>43914</v>
      </c>
      <c r="I2190">
        <v>13</v>
      </c>
      <c r="J2190" s="3">
        <v>14873064</v>
      </c>
      <c r="K2190">
        <v>76</v>
      </c>
      <c r="L2190">
        <v>13</v>
      </c>
      <c r="M2190">
        <v>0</v>
      </c>
      <c r="N2190">
        <v>0</v>
      </c>
    </row>
    <row r="2191" spans="1:14" x14ac:dyDescent="0.35">
      <c r="A2191" t="s">
        <v>33</v>
      </c>
      <c r="B2191" t="s">
        <v>50</v>
      </c>
      <c r="D2191" t="s">
        <v>51</v>
      </c>
      <c r="H2191" s="14">
        <v>43915</v>
      </c>
      <c r="I2191">
        <v>13</v>
      </c>
      <c r="J2191" s="3">
        <v>14873064</v>
      </c>
      <c r="K2191">
        <v>84</v>
      </c>
      <c r="L2191">
        <v>8</v>
      </c>
      <c r="M2191">
        <v>0</v>
      </c>
      <c r="N2191">
        <v>0</v>
      </c>
    </row>
    <row r="2192" spans="1:14" x14ac:dyDescent="0.35">
      <c r="A2192" t="s">
        <v>33</v>
      </c>
      <c r="B2192" t="s">
        <v>50</v>
      </c>
      <c r="D2192" t="s">
        <v>51</v>
      </c>
      <c r="H2192" s="14">
        <v>43916</v>
      </c>
      <c r="I2192">
        <v>13</v>
      </c>
      <c r="J2192" s="3">
        <v>14873064</v>
      </c>
      <c r="K2192">
        <v>104</v>
      </c>
      <c r="L2192">
        <v>20</v>
      </c>
      <c r="M2192">
        <v>0</v>
      </c>
      <c r="N2192">
        <v>0</v>
      </c>
    </row>
    <row r="2193" spans="1:14" x14ac:dyDescent="0.35">
      <c r="A2193" t="s">
        <v>33</v>
      </c>
      <c r="B2193" t="s">
        <v>50</v>
      </c>
      <c r="D2193" t="s">
        <v>51</v>
      </c>
      <c r="H2193" s="14">
        <v>43917</v>
      </c>
      <c r="I2193">
        <v>13</v>
      </c>
      <c r="J2193" s="3">
        <v>14873064</v>
      </c>
      <c r="K2193">
        <v>115</v>
      </c>
      <c r="L2193">
        <v>11</v>
      </c>
      <c r="M2193">
        <v>0</v>
      </c>
      <c r="N2193">
        <v>0</v>
      </c>
    </row>
    <row r="2194" spans="1:14" x14ac:dyDescent="0.35">
      <c r="A2194" t="s">
        <v>33</v>
      </c>
      <c r="B2194" t="s">
        <v>50</v>
      </c>
      <c r="D2194" t="s">
        <v>51</v>
      </c>
      <c r="H2194" s="14">
        <v>43918</v>
      </c>
      <c r="I2194">
        <v>13</v>
      </c>
      <c r="J2194" s="3">
        <v>14873064</v>
      </c>
      <c r="K2194">
        <v>127</v>
      </c>
      <c r="L2194">
        <v>12</v>
      </c>
      <c r="M2194">
        <v>0</v>
      </c>
      <c r="N2194">
        <v>0</v>
      </c>
    </row>
    <row r="2195" spans="1:14" x14ac:dyDescent="0.35">
      <c r="A2195" t="s">
        <v>33</v>
      </c>
      <c r="B2195" t="s">
        <v>50</v>
      </c>
      <c r="D2195" t="s">
        <v>51</v>
      </c>
      <c r="H2195" s="14">
        <v>43919</v>
      </c>
      <c r="I2195">
        <v>14</v>
      </c>
      <c r="J2195" s="3">
        <v>14873064</v>
      </c>
      <c r="K2195">
        <v>154</v>
      </c>
      <c r="L2195">
        <v>27</v>
      </c>
      <c r="M2195">
        <v>1</v>
      </c>
      <c r="N2195">
        <v>1</v>
      </c>
    </row>
    <row r="2196" spans="1:14" x14ac:dyDescent="0.35">
      <c r="A2196" t="s">
        <v>33</v>
      </c>
      <c r="B2196" t="s">
        <v>50</v>
      </c>
      <c r="D2196" t="s">
        <v>51</v>
      </c>
      <c r="H2196" s="14">
        <v>43920</v>
      </c>
      <c r="I2196">
        <v>14</v>
      </c>
      <c r="J2196" s="3">
        <v>14873064</v>
      </c>
      <c r="K2196">
        <v>176</v>
      </c>
      <c r="L2196">
        <v>22</v>
      </c>
      <c r="M2196">
        <v>1</v>
      </c>
      <c r="N2196">
        <v>0</v>
      </c>
    </row>
    <row r="2197" spans="1:14" x14ac:dyDescent="0.35">
      <c r="A2197" t="s">
        <v>33</v>
      </c>
      <c r="B2197" t="s">
        <v>50</v>
      </c>
      <c r="D2197" t="s">
        <v>51</v>
      </c>
      <c r="H2197" s="14">
        <v>43921</v>
      </c>
      <c r="I2197">
        <v>14</v>
      </c>
      <c r="J2197" s="3">
        <v>14873064</v>
      </c>
      <c r="K2197">
        <v>213</v>
      </c>
      <c r="L2197">
        <v>37</v>
      </c>
      <c r="M2197">
        <v>2</v>
      </c>
      <c r="N2197">
        <v>1</v>
      </c>
    </row>
    <row r="2198" spans="1:14" x14ac:dyDescent="0.35">
      <c r="A2198" t="s">
        <v>33</v>
      </c>
      <c r="B2198" t="s">
        <v>50</v>
      </c>
      <c r="D2198" t="s">
        <v>51</v>
      </c>
      <c r="H2198" s="14">
        <v>43922</v>
      </c>
      <c r="I2198">
        <v>14</v>
      </c>
      <c r="J2198" s="3">
        <v>14873064</v>
      </c>
      <c r="K2198">
        <v>246</v>
      </c>
      <c r="L2198">
        <v>33</v>
      </c>
      <c r="M2198">
        <v>2</v>
      </c>
      <c r="N2198">
        <v>0</v>
      </c>
    </row>
    <row r="2199" spans="1:14" x14ac:dyDescent="0.35">
      <c r="A2199" t="s">
        <v>33</v>
      </c>
      <c r="B2199" t="s">
        <v>50</v>
      </c>
      <c r="D2199" t="s">
        <v>51</v>
      </c>
      <c r="H2199" s="14">
        <v>43923</v>
      </c>
      <c r="I2199">
        <v>14</v>
      </c>
      <c r="J2199" s="3">
        <v>14873064</v>
      </c>
      <c r="K2199">
        <v>267</v>
      </c>
      <c r="L2199">
        <v>21</v>
      </c>
      <c r="M2199">
        <v>3</v>
      </c>
      <c r="N2199">
        <v>1</v>
      </c>
    </row>
    <row r="2200" spans="1:14" x14ac:dyDescent="0.35">
      <c r="A2200" t="s">
        <v>33</v>
      </c>
      <c r="B2200" t="s">
        <v>50</v>
      </c>
      <c r="D2200" t="s">
        <v>51</v>
      </c>
      <c r="H2200" s="14">
        <v>43924</v>
      </c>
      <c r="I2200">
        <v>14</v>
      </c>
      <c r="J2200" s="3">
        <v>14873064</v>
      </c>
      <c r="K2200">
        <v>282</v>
      </c>
      <c r="L2200">
        <v>15</v>
      </c>
      <c r="M2200">
        <v>5</v>
      </c>
      <c r="N2200">
        <v>2</v>
      </c>
    </row>
    <row r="2201" spans="1:14" x14ac:dyDescent="0.35">
      <c r="A2201" t="s">
        <v>33</v>
      </c>
      <c r="B2201" t="s">
        <v>50</v>
      </c>
      <c r="D2201" t="s">
        <v>51</v>
      </c>
      <c r="H2201" s="14">
        <v>43925</v>
      </c>
      <c r="I2201">
        <v>14</v>
      </c>
      <c r="J2201" s="3">
        <v>14873064</v>
      </c>
      <c r="K2201">
        <v>332</v>
      </c>
      <c r="L2201">
        <v>50</v>
      </c>
      <c r="M2201">
        <v>7</v>
      </c>
      <c r="N2201">
        <v>2</v>
      </c>
    </row>
    <row r="2202" spans="1:14" x14ac:dyDescent="0.35">
      <c r="A2202" t="s">
        <v>33</v>
      </c>
      <c r="B2202" t="s">
        <v>50</v>
      </c>
      <c r="D2202" t="s">
        <v>51</v>
      </c>
      <c r="H2202" s="14">
        <v>43926</v>
      </c>
      <c r="I2202">
        <v>15</v>
      </c>
      <c r="J2202" s="3">
        <v>14873064</v>
      </c>
      <c r="K2202">
        <v>401</v>
      </c>
      <c r="L2202">
        <v>69</v>
      </c>
      <c r="M2202">
        <v>9</v>
      </c>
      <c r="N2202">
        <v>2</v>
      </c>
    </row>
    <row r="2203" spans="1:14" x14ac:dyDescent="0.35">
      <c r="A2203" t="s">
        <v>33</v>
      </c>
      <c r="B2203" t="s">
        <v>50</v>
      </c>
      <c r="D2203" t="s">
        <v>51</v>
      </c>
      <c r="H2203" s="14">
        <v>43927</v>
      </c>
      <c r="I2203">
        <v>15</v>
      </c>
      <c r="J2203" s="3">
        <v>14873064</v>
      </c>
      <c r="K2203">
        <v>431</v>
      </c>
      <c r="L2203">
        <v>30</v>
      </c>
      <c r="M2203">
        <v>10</v>
      </c>
      <c r="N2203">
        <v>1</v>
      </c>
    </row>
    <row r="2204" spans="1:14" x14ac:dyDescent="0.35">
      <c r="A2204" t="s">
        <v>33</v>
      </c>
      <c r="B2204" t="s">
        <v>50</v>
      </c>
      <c r="D2204" t="s">
        <v>51</v>
      </c>
      <c r="H2204" s="14">
        <v>43928</v>
      </c>
      <c r="I2204">
        <v>15</v>
      </c>
      <c r="J2204" s="3">
        <v>14873064</v>
      </c>
      <c r="K2204">
        <v>456</v>
      </c>
      <c r="L2204">
        <v>25</v>
      </c>
      <c r="M2204">
        <v>12</v>
      </c>
      <c r="N2204">
        <v>2</v>
      </c>
    </row>
    <row r="2205" spans="1:14" x14ac:dyDescent="0.35">
      <c r="A2205" t="s">
        <v>33</v>
      </c>
      <c r="B2205" t="s">
        <v>50</v>
      </c>
      <c r="D2205" t="s">
        <v>51</v>
      </c>
      <c r="H2205" s="14">
        <v>43929</v>
      </c>
      <c r="I2205">
        <v>15</v>
      </c>
      <c r="J2205" s="3">
        <v>14873064</v>
      </c>
      <c r="K2205">
        <v>497</v>
      </c>
      <c r="L2205">
        <v>41</v>
      </c>
      <c r="M2205">
        <v>15</v>
      </c>
      <c r="N2205">
        <v>3</v>
      </c>
    </row>
    <row r="2206" spans="1:14" x14ac:dyDescent="0.35">
      <c r="A2206" t="s">
        <v>33</v>
      </c>
      <c r="B2206" t="s">
        <v>50</v>
      </c>
      <c r="D2206" t="s">
        <v>51</v>
      </c>
      <c r="H2206" s="14">
        <v>43930</v>
      </c>
      <c r="I2206">
        <v>15</v>
      </c>
      <c r="J2206" s="3">
        <v>14873064</v>
      </c>
      <c r="K2206">
        <v>559</v>
      </c>
      <c r="L2206">
        <v>62</v>
      </c>
      <c r="M2206">
        <v>19</v>
      </c>
      <c r="N2206">
        <v>4</v>
      </c>
    </row>
    <row r="2207" spans="1:14" x14ac:dyDescent="0.35">
      <c r="A2207" t="s">
        <v>33</v>
      </c>
      <c r="B2207" t="s">
        <v>50</v>
      </c>
      <c r="D2207" t="s">
        <v>51</v>
      </c>
      <c r="H2207" s="14">
        <v>43931</v>
      </c>
      <c r="I2207">
        <v>15</v>
      </c>
      <c r="J2207" s="3">
        <v>14873064</v>
      </c>
      <c r="K2207">
        <v>604</v>
      </c>
      <c r="L2207">
        <v>45</v>
      </c>
      <c r="M2207">
        <v>19</v>
      </c>
      <c r="N2207">
        <v>0</v>
      </c>
    </row>
    <row r="2208" spans="1:14" x14ac:dyDescent="0.35">
      <c r="A2208" t="s">
        <v>33</v>
      </c>
      <c r="B2208" t="s">
        <v>50</v>
      </c>
      <c r="D2208" t="s">
        <v>51</v>
      </c>
      <c r="H2208" s="14">
        <v>43932</v>
      </c>
      <c r="I2208">
        <v>15</v>
      </c>
      <c r="J2208" s="3">
        <v>14873064</v>
      </c>
      <c r="K2208">
        <v>635</v>
      </c>
      <c r="L2208">
        <v>31</v>
      </c>
      <c r="M2208">
        <v>21</v>
      </c>
      <c r="N2208">
        <v>2</v>
      </c>
    </row>
    <row r="2209" spans="1:14" x14ac:dyDescent="0.35">
      <c r="A2209" t="s">
        <v>33</v>
      </c>
      <c r="B2209" t="s">
        <v>50</v>
      </c>
      <c r="D2209" t="s">
        <v>51</v>
      </c>
      <c r="H2209" s="14">
        <v>43933</v>
      </c>
      <c r="I2209">
        <v>16</v>
      </c>
      <c r="J2209" s="3">
        <v>14873064</v>
      </c>
      <c r="K2209">
        <v>673</v>
      </c>
      <c r="L2209">
        <v>38</v>
      </c>
      <c r="M2209">
        <v>21</v>
      </c>
      <c r="N2209">
        <v>0</v>
      </c>
    </row>
    <row r="2210" spans="1:14" x14ac:dyDescent="0.35">
      <c r="A2210" t="s">
        <v>33</v>
      </c>
      <c r="B2210" t="s">
        <v>50</v>
      </c>
      <c r="D2210" t="s">
        <v>51</v>
      </c>
      <c r="H2210" s="14">
        <v>43934</v>
      </c>
      <c r="I2210">
        <v>16</v>
      </c>
      <c r="J2210" s="3">
        <v>14873064</v>
      </c>
      <c r="K2210">
        <v>723</v>
      </c>
      <c r="L2210">
        <v>50</v>
      </c>
      <c r="M2210">
        <v>22</v>
      </c>
      <c r="N2210">
        <v>1</v>
      </c>
    </row>
    <row r="2211" spans="1:14" x14ac:dyDescent="0.35">
      <c r="A2211" t="s">
        <v>33</v>
      </c>
      <c r="B2211" t="s">
        <v>50</v>
      </c>
      <c r="D2211" t="s">
        <v>51</v>
      </c>
      <c r="H2211" s="14">
        <v>43935</v>
      </c>
      <c r="I2211">
        <v>16</v>
      </c>
      <c r="J2211" s="3">
        <v>14873064</v>
      </c>
      <c r="K2211">
        <v>759</v>
      </c>
      <c r="L2211">
        <v>36</v>
      </c>
      <c r="M2211">
        <v>22</v>
      </c>
      <c r="N2211">
        <v>0</v>
      </c>
    </row>
    <row r="2212" spans="1:14" x14ac:dyDescent="0.35">
      <c r="A2212" t="s">
        <v>33</v>
      </c>
      <c r="B2212" t="s">
        <v>50</v>
      </c>
      <c r="D2212" t="s">
        <v>51</v>
      </c>
      <c r="H2212" s="14">
        <v>43936</v>
      </c>
      <c r="I2212">
        <v>16</v>
      </c>
      <c r="J2212" s="3">
        <v>14873064</v>
      </c>
      <c r="K2212">
        <v>807</v>
      </c>
      <c r="L2212">
        <v>48</v>
      </c>
      <c r="M2212">
        <v>27</v>
      </c>
      <c r="N2212">
        <v>5</v>
      </c>
    </row>
    <row r="2213" spans="1:14" x14ac:dyDescent="0.35">
      <c r="A2213" t="s">
        <v>33</v>
      </c>
      <c r="B2213" t="s">
        <v>50</v>
      </c>
      <c r="D2213" t="s">
        <v>51</v>
      </c>
      <c r="H2213" s="14">
        <v>43937</v>
      </c>
      <c r="I2213">
        <v>16</v>
      </c>
      <c r="J2213" s="3">
        <v>14873064</v>
      </c>
      <c r="K2213">
        <v>951</v>
      </c>
      <c r="L2213">
        <v>144</v>
      </c>
      <c r="M2213">
        <v>30</v>
      </c>
      <c r="N2213">
        <v>3</v>
      </c>
    </row>
    <row r="2214" spans="1:14" x14ac:dyDescent="0.35">
      <c r="A2214" t="s">
        <v>33</v>
      </c>
      <c r="B2214" t="s">
        <v>50</v>
      </c>
      <c r="D2214" t="s">
        <v>51</v>
      </c>
      <c r="H2214" s="14">
        <v>43938</v>
      </c>
      <c r="I2214">
        <v>16</v>
      </c>
      <c r="J2214" s="3">
        <v>14873064</v>
      </c>
      <c r="K2214">
        <v>1059</v>
      </c>
      <c r="L2214">
        <v>108</v>
      </c>
      <c r="M2214">
        <v>36</v>
      </c>
      <c r="N2214">
        <v>6</v>
      </c>
    </row>
    <row r="2215" spans="1:14" x14ac:dyDescent="0.35">
      <c r="A2215" t="s">
        <v>33</v>
      </c>
      <c r="B2215" t="s">
        <v>50</v>
      </c>
      <c r="D2215" t="s">
        <v>51</v>
      </c>
      <c r="H2215" s="14">
        <v>43939</v>
      </c>
      <c r="I2215">
        <v>16</v>
      </c>
      <c r="J2215" s="3">
        <v>14873064</v>
      </c>
      <c r="K2215">
        <v>1193</v>
      </c>
      <c r="L2215">
        <v>134</v>
      </c>
      <c r="M2215">
        <v>37</v>
      </c>
      <c r="N2215">
        <v>1</v>
      </c>
    </row>
    <row r="2216" spans="1:14" x14ac:dyDescent="0.35">
      <c r="A2216" t="s">
        <v>33</v>
      </c>
      <c r="B2216" t="s">
        <v>50</v>
      </c>
      <c r="D2216" t="s">
        <v>51</v>
      </c>
      <c r="H2216" s="14">
        <v>43940</v>
      </c>
      <c r="I2216">
        <v>17</v>
      </c>
      <c r="J2216" s="3">
        <v>14873064</v>
      </c>
      <c r="K2216">
        <v>1230</v>
      </c>
      <c r="L2216">
        <v>37</v>
      </c>
      <c r="M2216">
        <v>45</v>
      </c>
      <c r="N2216">
        <v>8</v>
      </c>
    </row>
    <row r="2217" spans="1:14" x14ac:dyDescent="0.35">
      <c r="A2217" t="s">
        <v>33</v>
      </c>
      <c r="B2217" t="s">
        <v>50</v>
      </c>
      <c r="D2217" t="s">
        <v>51</v>
      </c>
      <c r="H2217" s="14">
        <v>43941</v>
      </c>
      <c r="I2217">
        <v>17</v>
      </c>
      <c r="J2217" s="3">
        <v>14873064</v>
      </c>
      <c r="K2217">
        <v>1341</v>
      </c>
      <c r="L2217">
        <v>111</v>
      </c>
      <c r="M2217">
        <v>46</v>
      </c>
      <c r="N2217">
        <v>1</v>
      </c>
    </row>
    <row r="2218" spans="1:14" x14ac:dyDescent="0.35">
      <c r="A2218" t="s">
        <v>33</v>
      </c>
      <c r="B2218" t="s">
        <v>50</v>
      </c>
      <c r="D2218" t="s">
        <v>51</v>
      </c>
      <c r="H2218" s="14">
        <v>43942</v>
      </c>
      <c r="I2218">
        <v>17</v>
      </c>
      <c r="J2218" s="3">
        <v>14873064</v>
      </c>
      <c r="K2218">
        <v>1489</v>
      </c>
      <c r="L2218">
        <v>148</v>
      </c>
      <c r="M2218">
        <v>47</v>
      </c>
      <c r="N2218">
        <v>1</v>
      </c>
    </row>
    <row r="2219" spans="1:14" x14ac:dyDescent="0.35">
      <c r="A2219" t="s">
        <v>33</v>
      </c>
      <c r="B2219" t="s">
        <v>50</v>
      </c>
      <c r="D2219" t="s">
        <v>51</v>
      </c>
      <c r="H2219" s="14">
        <v>43943</v>
      </c>
      <c r="I2219">
        <v>17</v>
      </c>
      <c r="J2219" s="3">
        <v>14873064</v>
      </c>
      <c r="K2219">
        <v>1644</v>
      </c>
      <c r="L2219">
        <v>155</v>
      </c>
      <c r="M2219">
        <v>50</v>
      </c>
      <c r="N2219">
        <v>3</v>
      </c>
    </row>
    <row r="2220" spans="1:14" x14ac:dyDescent="0.35">
      <c r="A2220" t="s">
        <v>33</v>
      </c>
      <c r="B2220" t="s">
        <v>50</v>
      </c>
      <c r="D2220" t="s">
        <v>51</v>
      </c>
      <c r="H2220" s="14">
        <v>43944</v>
      </c>
      <c r="I2220">
        <v>17</v>
      </c>
      <c r="J2220" s="3">
        <v>14873064</v>
      </c>
      <c r="K2220">
        <v>1789</v>
      </c>
      <c r="L2220">
        <v>145</v>
      </c>
      <c r="M2220">
        <v>59</v>
      </c>
      <c r="N2220">
        <v>9</v>
      </c>
    </row>
    <row r="2221" spans="1:14" x14ac:dyDescent="0.35">
      <c r="A2221" t="s">
        <v>33</v>
      </c>
      <c r="B2221" t="s">
        <v>50</v>
      </c>
      <c r="D2221" t="s">
        <v>51</v>
      </c>
      <c r="H2221" s="14">
        <v>43945</v>
      </c>
      <c r="I2221">
        <v>17</v>
      </c>
      <c r="J2221" s="3">
        <v>14873064</v>
      </c>
      <c r="K2221">
        <v>1962</v>
      </c>
      <c r="L2221">
        <v>173</v>
      </c>
      <c r="M2221">
        <v>64</v>
      </c>
      <c r="N2221">
        <v>5</v>
      </c>
    </row>
    <row r="2222" spans="1:14" x14ac:dyDescent="0.35">
      <c r="A2222" t="s">
        <v>33</v>
      </c>
      <c r="B2222" t="s">
        <v>50</v>
      </c>
      <c r="D2222" t="s">
        <v>51</v>
      </c>
      <c r="H2222" s="14">
        <v>43946</v>
      </c>
      <c r="I2222">
        <v>17</v>
      </c>
      <c r="J2222" s="3">
        <v>14873064</v>
      </c>
      <c r="K2222">
        <v>2081</v>
      </c>
      <c r="L2222">
        <v>119</v>
      </c>
      <c r="M2222">
        <v>70</v>
      </c>
      <c r="N2222">
        <v>6</v>
      </c>
    </row>
    <row r="2223" spans="1:14" x14ac:dyDescent="0.35">
      <c r="A2223" t="s">
        <v>33</v>
      </c>
      <c r="B2223" t="s">
        <v>50</v>
      </c>
      <c r="D2223" t="s">
        <v>51</v>
      </c>
      <c r="H2223" s="14">
        <v>43947</v>
      </c>
      <c r="I2223">
        <v>18</v>
      </c>
      <c r="J2223" s="3">
        <v>14873064</v>
      </c>
      <c r="K2223">
        <v>2209</v>
      </c>
      <c r="L2223">
        <v>128</v>
      </c>
      <c r="M2223">
        <v>73</v>
      </c>
      <c r="N2223">
        <v>3</v>
      </c>
    </row>
    <row r="2224" spans="1:14" x14ac:dyDescent="0.35">
      <c r="A2224" t="s">
        <v>33</v>
      </c>
      <c r="B2224" t="s">
        <v>50</v>
      </c>
      <c r="D2224" t="s">
        <v>51</v>
      </c>
      <c r="H2224" s="14">
        <v>43948</v>
      </c>
      <c r="I2224">
        <v>18</v>
      </c>
      <c r="J2224" s="3">
        <v>14873064</v>
      </c>
      <c r="K2224">
        <v>2354</v>
      </c>
      <c r="L2224">
        <v>145</v>
      </c>
      <c r="M2224">
        <v>76</v>
      </c>
      <c r="N2224">
        <v>3</v>
      </c>
    </row>
    <row r="2225" spans="1:14" x14ac:dyDescent="0.35">
      <c r="A2225" t="s">
        <v>33</v>
      </c>
      <c r="B2225" t="s">
        <v>50</v>
      </c>
      <c r="D2225" t="s">
        <v>51</v>
      </c>
      <c r="H2225" s="14">
        <v>43949</v>
      </c>
      <c r="I2225">
        <v>18</v>
      </c>
      <c r="J2225" s="3">
        <v>14873064</v>
      </c>
      <c r="K2225">
        <v>2540</v>
      </c>
      <c r="L2225">
        <v>186</v>
      </c>
      <c r="M2225">
        <v>86</v>
      </c>
      <c r="N2225">
        <v>10</v>
      </c>
    </row>
    <row r="2226" spans="1:14" x14ac:dyDescent="0.35">
      <c r="A2226" t="s">
        <v>33</v>
      </c>
      <c r="B2226" t="s">
        <v>50</v>
      </c>
      <c r="D2226" t="s">
        <v>51</v>
      </c>
      <c r="H2226" s="14">
        <v>43950</v>
      </c>
      <c r="I2226">
        <v>18</v>
      </c>
      <c r="J2226" s="3">
        <v>14873064</v>
      </c>
      <c r="K2226">
        <v>2646</v>
      </c>
      <c r="L2226">
        <v>106</v>
      </c>
      <c r="M2226">
        <v>96</v>
      </c>
      <c r="N2226">
        <v>10</v>
      </c>
    </row>
    <row r="2227" spans="1:14" x14ac:dyDescent="0.35">
      <c r="A2227" t="s">
        <v>33</v>
      </c>
      <c r="B2227" t="s">
        <v>50</v>
      </c>
      <c r="D2227" t="s">
        <v>51</v>
      </c>
      <c r="H2227" s="14">
        <v>43951</v>
      </c>
      <c r="I2227">
        <v>18</v>
      </c>
      <c r="J2227" s="3">
        <v>14873064</v>
      </c>
      <c r="K2227">
        <v>2851</v>
      </c>
      <c r="L2227">
        <v>205</v>
      </c>
      <c r="M2227">
        <v>104</v>
      </c>
      <c r="N2227">
        <v>8</v>
      </c>
    </row>
    <row r="2228" spans="1:14" x14ac:dyDescent="0.35">
      <c r="A2228" t="s">
        <v>33</v>
      </c>
      <c r="B2228" t="s">
        <v>50</v>
      </c>
      <c r="D2228" t="s">
        <v>51</v>
      </c>
      <c r="H2228" s="14">
        <v>43952</v>
      </c>
      <c r="I2228">
        <v>18</v>
      </c>
      <c r="J2228" s="3">
        <v>14873064</v>
      </c>
      <c r="K2228">
        <v>3085</v>
      </c>
      <c r="L2228">
        <v>234</v>
      </c>
      <c r="M2228">
        <v>117</v>
      </c>
      <c r="N2228">
        <v>13</v>
      </c>
    </row>
    <row r="2229" spans="1:14" x14ac:dyDescent="0.35">
      <c r="A2229" t="s">
        <v>33</v>
      </c>
      <c r="B2229" t="s">
        <v>50</v>
      </c>
      <c r="D2229" t="s">
        <v>51</v>
      </c>
      <c r="H2229" s="14">
        <v>43953</v>
      </c>
      <c r="I2229">
        <v>18</v>
      </c>
      <c r="J2229" s="3">
        <v>14873064</v>
      </c>
      <c r="K2229">
        <v>3267</v>
      </c>
      <c r="L2229">
        <v>182</v>
      </c>
      <c r="M2229">
        <v>123</v>
      </c>
      <c r="N2229">
        <v>6</v>
      </c>
    </row>
    <row r="2230" spans="1:14" x14ac:dyDescent="0.35">
      <c r="A2230" t="s">
        <v>33</v>
      </c>
      <c r="B2230" t="s">
        <v>50</v>
      </c>
      <c r="D2230" t="s">
        <v>51</v>
      </c>
      <c r="H2230" s="14">
        <v>43954</v>
      </c>
      <c r="I2230">
        <v>19</v>
      </c>
      <c r="J2230" s="3">
        <v>14873064</v>
      </c>
      <c r="K2230">
        <v>3495</v>
      </c>
      <c r="L2230">
        <v>228</v>
      </c>
      <c r="M2230">
        <v>123</v>
      </c>
      <c r="N2230">
        <v>0</v>
      </c>
    </row>
    <row r="2231" spans="1:14" x14ac:dyDescent="0.35">
      <c r="A2231" t="s">
        <v>33</v>
      </c>
      <c r="B2231" t="s">
        <v>50</v>
      </c>
      <c r="D2231" t="s">
        <v>51</v>
      </c>
      <c r="H2231" s="14">
        <v>43955</v>
      </c>
      <c r="I2231">
        <v>19</v>
      </c>
      <c r="J2231" s="3">
        <v>14873064</v>
      </c>
      <c r="K2231">
        <v>3734</v>
      </c>
      <c r="L2231">
        <v>239</v>
      </c>
      <c r="M2231">
        <v>141</v>
      </c>
      <c r="N2231">
        <v>18</v>
      </c>
    </row>
    <row r="2232" spans="1:14" x14ac:dyDescent="0.35">
      <c r="A2232" t="s">
        <v>33</v>
      </c>
      <c r="B2232" t="s">
        <v>50</v>
      </c>
      <c r="D2232" t="s">
        <v>51</v>
      </c>
      <c r="H2232" s="14">
        <v>43956</v>
      </c>
      <c r="I2232">
        <v>19</v>
      </c>
      <c r="J2232" s="3">
        <v>14873064</v>
      </c>
      <c r="K2232">
        <v>4040</v>
      </c>
      <c r="L2232">
        <v>306</v>
      </c>
      <c r="M2232">
        <v>146</v>
      </c>
      <c r="N2232">
        <v>5</v>
      </c>
    </row>
    <row r="2233" spans="1:14" x14ac:dyDescent="0.35">
      <c r="A2233" t="s">
        <v>33</v>
      </c>
      <c r="B2233" t="s">
        <v>50</v>
      </c>
      <c r="D2233" t="s">
        <v>51</v>
      </c>
      <c r="H2233" s="14">
        <v>43957</v>
      </c>
      <c r="I2233">
        <v>19</v>
      </c>
      <c r="J2233" s="3">
        <v>14873064</v>
      </c>
      <c r="K2233">
        <v>4301</v>
      </c>
      <c r="L2233">
        <v>261</v>
      </c>
      <c r="M2233">
        <v>160</v>
      </c>
      <c r="N2233">
        <v>14</v>
      </c>
    </row>
    <row r="2234" spans="1:14" x14ac:dyDescent="0.35">
      <c r="A2234" t="s">
        <v>33</v>
      </c>
      <c r="B2234" t="s">
        <v>50</v>
      </c>
      <c r="D2234" t="s">
        <v>51</v>
      </c>
      <c r="H2234" s="14">
        <v>43958</v>
      </c>
      <c r="I2234">
        <v>19</v>
      </c>
      <c r="J2234" s="3">
        <v>14873064</v>
      </c>
      <c r="K2234">
        <v>4528</v>
      </c>
      <c r="L2234">
        <v>227</v>
      </c>
      <c r="M2234">
        <v>165</v>
      </c>
      <c r="N2234">
        <v>5</v>
      </c>
    </row>
    <row r="2235" spans="1:14" x14ac:dyDescent="0.35">
      <c r="A2235" t="s">
        <v>33</v>
      </c>
      <c r="B2235" t="s">
        <v>50</v>
      </c>
      <c r="D2235" t="s">
        <v>51</v>
      </c>
      <c r="H2235" s="14">
        <v>43959</v>
      </c>
      <c r="I2235">
        <v>19</v>
      </c>
      <c r="J2235" s="3">
        <v>14873064</v>
      </c>
      <c r="K2235">
        <v>4818</v>
      </c>
      <c r="L2235">
        <v>290</v>
      </c>
      <c r="M2235">
        <v>183</v>
      </c>
      <c r="N2235">
        <v>18</v>
      </c>
    </row>
    <row r="2236" spans="1:14" x14ac:dyDescent="0.35">
      <c r="A2236" t="s">
        <v>33</v>
      </c>
      <c r="B2236" t="s">
        <v>50</v>
      </c>
      <c r="D2236" t="s">
        <v>51</v>
      </c>
      <c r="H2236" s="14">
        <v>43960</v>
      </c>
      <c r="I2236">
        <v>19</v>
      </c>
      <c r="J2236" s="3">
        <v>14873064</v>
      </c>
      <c r="K2236">
        <v>5174</v>
      </c>
      <c r="L2236">
        <v>356</v>
      </c>
      <c r="M2236">
        <v>196</v>
      </c>
      <c r="N2236">
        <v>13</v>
      </c>
    </row>
    <row r="2237" spans="1:14" x14ac:dyDescent="0.35">
      <c r="A2237" t="s">
        <v>33</v>
      </c>
      <c r="B2237" t="s">
        <v>50</v>
      </c>
      <c r="D2237" t="s">
        <v>51</v>
      </c>
      <c r="H2237" s="14">
        <v>43961</v>
      </c>
      <c r="I2237">
        <v>20</v>
      </c>
      <c r="J2237" s="3">
        <v>14873064</v>
      </c>
      <c r="K2237">
        <v>5558</v>
      </c>
      <c r="L2237">
        <v>384</v>
      </c>
      <c r="M2237">
        <v>202</v>
      </c>
      <c r="N2237">
        <v>6</v>
      </c>
    </row>
    <row r="2238" spans="1:14" x14ac:dyDescent="0.35">
      <c r="A2238" t="s">
        <v>33</v>
      </c>
      <c r="B2238" t="s">
        <v>50</v>
      </c>
      <c r="D2238" t="s">
        <v>51</v>
      </c>
      <c r="H2238" s="14">
        <v>43962</v>
      </c>
      <c r="I2238">
        <v>20</v>
      </c>
      <c r="J2238" s="3">
        <v>14873064</v>
      </c>
      <c r="K2238">
        <v>5808</v>
      </c>
      <c r="L2238">
        <v>250</v>
      </c>
      <c r="M2238">
        <v>211</v>
      </c>
      <c r="N2238">
        <v>9</v>
      </c>
    </row>
    <row r="2239" spans="1:14" x14ac:dyDescent="0.35">
      <c r="A2239" t="s">
        <v>33</v>
      </c>
      <c r="B2239" t="s">
        <v>50</v>
      </c>
      <c r="D2239" t="s">
        <v>51</v>
      </c>
      <c r="H2239" s="14">
        <v>43963</v>
      </c>
      <c r="I2239">
        <v>20</v>
      </c>
      <c r="J2239" s="3">
        <v>14873064</v>
      </c>
      <c r="K2239">
        <v>6204</v>
      </c>
      <c r="L2239">
        <v>396</v>
      </c>
      <c r="M2239">
        <v>225</v>
      </c>
      <c r="N2239">
        <v>14</v>
      </c>
    </row>
    <row r="2240" spans="1:14" x14ac:dyDescent="0.35">
      <c r="A2240" t="s">
        <v>33</v>
      </c>
      <c r="B2240" t="s">
        <v>50</v>
      </c>
      <c r="D2240" t="s">
        <v>51</v>
      </c>
      <c r="H2240" s="14">
        <v>43964</v>
      </c>
      <c r="I2240">
        <v>20</v>
      </c>
      <c r="J2240" s="3">
        <v>14873064</v>
      </c>
      <c r="K2240">
        <v>6547</v>
      </c>
      <c r="L2240">
        <v>343</v>
      </c>
      <c r="M2240">
        <v>236</v>
      </c>
      <c r="N2240">
        <v>11</v>
      </c>
    </row>
    <row r="2241" spans="1:14" x14ac:dyDescent="0.35">
      <c r="A2241" t="s">
        <v>33</v>
      </c>
      <c r="B2241" t="s">
        <v>50</v>
      </c>
      <c r="D2241" t="s">
        <v>51</v>
      </c>
      <c r="H2241" s="14">
        <v>43965</v>
      </c>
      <c r="I2241">
        <v>20</v>
      </c>
      <c r="J2241" s="3">
        <v>14873064</v>
      </c>
      <c r="K2241">
        <v>6955</v>
      </c>
      <c r="L2241">
        <v>408</v>
      </c>
      <c r="M2241">
        <v>262</v>
      </c>
      <c r="N2241">
        <v>26</v>
      </c>
    </row>
    <row r="2242" spans="1:14" x14ac:dyDescent="0.35">
      <c r="A2242" t="s">
        <v>33</v>
      </c>
      <c r="B2242" t="s">
        <v>50</v>
      </c>
      <c r="D2242" t="s">
        <v>51</v>
      </c>
      <c r="H2242" s="14">
        <v>43966</v>
      </c>
      <c r="I2242">
        <v>20</v>
      </c>
      <c r="J2242" s="3">
        <v>14873064</v>
      </c>
      <c r="K2242">
        <v>8128</v>
      </c>
      <c r="L2242">
        <v>1173</v>
      </c>
      <c r="M2242">
        <v>281</v>
      </c>
      <c r="N2242">
        <v>19</v>
      </c>
    </row>
    <row r="2243" spans="1:14" x14ac:dyDescent="0.35">
      <c r="A2243" t="s">
        <v>33</v>
      </c>
      <c r="B2243" t="s">
        <v>50</v>
      </c>
      <c r="D2243" t="s">
        <v>51</v>
      </c>
      <c r="H2243" s="14">
        <v>43967</v>
      </c>
      <c r="I2243">
        <v>20</v>
      </c>
      <c r="J2243" s="3">
        <v>14873064</v>
      </c>
      <c r="K2243">
        <v>8314</v>
      </c>
      <c r="L2243">
        <v>186</v>
      </c>
      <c r="M2243">
        <v>286</v>
      </c>
      <c r="N2243">
        <v>5</v>
      </c>
    </row>
    <row r="2244" spans="1:14" x14ac:dyDescent="0.35">
      <c r="A2244" t="s">
        <v>33</v>
      </c>
      <c r="B2244" t="s">
        <v>50</v>
      </c>
      <c r="D2244" t="s">
        <v>51</v>
      </c>
      <c r="H2244" s="14">
        <v>43968</v>
      </c>
      <c r="I2244">
        <v>21</v>
      </c>
      <c r="J2244" s="3">
        <v>14873064</v>
      </c>
      <c r="K2244">
        <v>8443</v>
      </c>
      <c r="L2244">
        <v>129</v>
      </c>
      <c r="M2244">
        <v>295</v>
      </c>
      <c r="N2244">
        <v>9</v>
      </c>
    </row>
    <row r="2245" spans="1:14" x14ac:dyDescent="0.35">
      <c r="A2245" t="s">
        <v>33</v>
      </c>
      <c r="B2245" t="s">
        <v>50</v>
      </c>
      <c r="D2245" t="s">
        <v>51</v>
      </c>
      <c r="H2245" s="14">
        <v>43969</v>
      </c>
      <c r="I2245">
        <v>21</v>
      </c>
      <c r="J2245" s="3">
        <v>14873064</v>
      </c>
      <c r="K2245">
        <v>8581</v>
      </c>
      <c r="L2245">
        <v>138</v>
      </c>
      <c r="M2245">
        <v>312</v>
      </c>
      <c r="N2245">
        <v>17</v>
      </c>
    </row>
    <row r="2246" spans="1:14" x14ac:dyDescent="0.35">
      <c r="A2246" t="s">
        <v>33</v>
      </c>
      <c r="B2246" t="s">
        <v>50</v>
      </c>
      <c r="D2246" t="s">
        <v>51</v>
      </c>
      <c r="H2246" s="14">
        <v>43970</v>
      </c>
      <c r="I2246">
        <v>21</v>
      </c>
      <c r="J2246" s="3">
        <v>14873064</v>
      </c>
      <c r="K2246">
        <v>11013</v>
      </c>
      <c r="L2246">
        <v>2432</v>
      </c>
      <c r="M2246">
        <v>326</v>
      </c>
      <c r="N2246">
        <v>14</v>
      </c>
    </row>
    <row r="2247" spans="1:14" x14ac:dyDescent="0.35">
      <c r="A2247" t="s">
        <v>33</v>
      </c>
      <c r="B2247" t="s">
        <v>50</v>
      </c>
      <c r="D2247" t="s">
        <v>51</v>
      </c>
      <c r="H2247" s="14">
        <v>43971</v>
      </c>
      <c r="I2247">
        <v>21</v>
      </c>
      <c r="J2247" s="3">
        <v>14873064</v>
      </c>
      <c r="K2247">
        <v>11197</v>
      </c>
      <c r="L2247">
        <v>184</v>
      </c>
      <c r="M2247">
        <v>362</v>
      </c>
      <c r="N2247">
        <v>36</v>
      </c>
    </row>
    <row r="2248" spans="1:14" x14ac:dyDescent="0.35">
      <c r="A2248" t="s">
        <v>33</v>
      </c>
      <c r="B2248" t="s">
        <v>50</v>
      </c>
      <c r="D2248" t="s">
        <v>51</v>
      </c>
      <c r="H2248" s="14">
        <v>43972</v>
      </c>
      <c r="I2248">
        <v>21</v>
      </c>
      <c r="J2248" s="3">
        <v>14873064</v>
      </c>
      <c r="K2248">
        <v>11941</v>
      </c>
      <c r="L2248">
        <v>744</v>
      </c>
      <c r="M2248">
        <v>376</v>
      </c>
      <c r="N2248">
        <v>14</v>
      </c>
    </row>
    <row r="2249" spans="1:14" x14ac:dyDescent="0.35">
      <c r="A2249" t="s">
        <v>33</v>
      </c>
      <c r="B2249" t="s">
        <v>50</v>
      </c>
      <c r="D2249" t="s">
        <v>51</v>
      </c>
      <c r="H2249" s="14">
        <v>43973</v>
      </c>
      <c r="I2249">
        <v>21</v>
      </c>
      <c r="J2249" s="3">
        <v>14873064</v>
      </c>
      <c r="K2249">
        <v>12557</v>
      </c>
      <c r="L2249">
        <v>616</v>
      </c>
      <c r="M2249">
        <v>399</v>
      </c>
      <c r="N2249">
        <v>23</v>
      </c>
    </row>
    <row r="2250" spans="1:14" x14ac:dyDescent="0.35">
      <c r="A2250" t="s">
        <v>33</v>
      </c>
      <c r="B2250" t="s">
        <v>50</v>
      </c>
      <c r="D2250" t="s">
        <v>51</v>
      </c>
      <c r="H2250" s="14">
        <v>43974</v>
      </c>
      <c r="I2250">
        <v>21</v>
      </c>
      <c r="J2250" s="3">
        <v>14873064</v>
      </c>
      <c r="K2250">
        <v>13000</v>
      </c>
      <c r="L2250">
        <v>443</v>
      </c>
      <c r="M2250">
        <v>413</v>
      </c>
      <c r="N2250">
        <v>14</v>
      </c>
    </row>
    <row r="2251" spans="1:14" x14ac:dyDescent="0.35">
      <c r="A2251" t="s">
        <v>33</v>
      </c>
      <c r="B2251" t="s">
        <v>50</v>
      </c>
      <c r="D2251" t="s">
        <v>51</v>
      </c>
      <c r="H2251" s="14">
        <v>43975</v>
      </c>
      <c r="I2251">
        <v>22</v>
      </c>
      <c r="J2251" s="3">
        <v>14873064</v>
      </c>
      <c r="K2251">
        <v>13899</v>
      </c>
      <c r="L2251">
        <v>899</v>
      </c>
      <c r="M2251">
        <v>460</v>
      </c>
      <c r="N2251">
        <v>47</v>
      </c>
    </row>
    <row r="2252" spans="1:14" x14ac:dyDescent="0.35">
      <c r="A2252" t="s">
        <v>33</v>
      </c>
      <c r="B2252" t="s">
        <v>50</v>
      </c>
      <c r="D2252" t="s">
        <v>51</v>
      </c>
      <c r="H2252" s="14">
        <v>43976</v>
      </c>
      <c r="I2252">
        <v>22</v>
      </c>
      <c r="J2252" s="3">
        <v>14873064</v>
      </c>
      <c r="K2252">
        <v>14204</v>
      </c>
      <c r="L2252">
        <v>305</v>
      </c>
      <c r="M2252">
        <v>477</v>
      </c>
      <c r="N2252">
        <v>17</v>
      </c>
    </row>
    <row r="2253" spans="1:14" x14ac:dyDescent="0.35">
      <c r="A2253" t="s">
        <v>33</v>
      </c>
      <c r="B2253" t="s">
        <v>50</v>
      </c>
      <c r="D2253" t="s">
        <v>51</v>
      </c>
      <c r="H2253" s="14">
        <v>43977</v>
      </c>
      <c r="I2253">
        <v>22</v>
      </c>
      <c r="J2253" s="3">
        <v>14873064</v>
      </c>
      <c r="K2253">
        <v>14566</v>
      </c>
      <c r="L2253">
        <v>362</v>
      </c>
      <c r="M2253">
        <v>495</v>
      </c>
      <c r="N2253">
        <v>18</v>
      </c>
    </row>
    <row r="2254" spans="1:14" x14ac:dyDescent="0.35">
      <c r="A2254" t="s">
        <v>33</v>
      </c>
      <c r="B2254" t="s">
        <v>50</v>
      </c>
      <c r="D2254" t="s">
        <v>51</v>
      </c>
      <c r="H2254" s="14">
        <v>43978</v>
      </c>
      <c r="I2254">
        <v>22</v>
      </c>
      <c r="J2254" s="3">
        <v>14873064</v>
      </c>
      <c r="K2254">
        <v>15070</v>
      </c>
      <c r="L2254">
        <v>504</v>
      </c>
      <c r="M2254">
        <v>531</v>
      </c>
      <c r="N2254">
        <v>36</v>
      </c>
    </row>
    <row r="2255" spans="1:14" x14ac:dyDescent="0.35">
      <c r="A2255" t="s">
        <v>33</v>
      </c>
      <c r="B2255" t="s">
        <v>50</v>
      </c>
      <c r="D2255" t="s">
        <v>51</v>
      </c>
      <c r="H2255" s="14">
        <v>43979</v>
      </c>
      <c r="I2255">
        <v>22</v>
      </c>
      <c r="J2255" s="3">
        <v>14873064</v>
      </c>
      <c r="K2255">
        <v>15963</v>
      </c>
      <c r="L2255">
        <v>893</v>
      </c>
      <c r="M2255">
        <v>570</v>
      </c>
      <c r="N2255">
        <v>39</v>
      </c>
    </row>
    <row r="2256" spans="1:14" x14ac:dyDescent="0.35">
      <c r="A2256" t="s">
        <v>33</v>
      </c>
      <c r="B2256" t="s">
        <v>50</v>
      </c>
      <c r="D2256" t="s">
        <v>51</v>
      </c>
      <c r="H2256" s="14">
        <v>43980</v>
      </c>
      <c r="I2256">
        <v>22</v>
      </c>
      <c r="J2256" s="3">
        <v>14873064</v>
      </c>
      <c r="K2256">
        <v>16917</v>
      </c>
      <c r="L2256">
        <v>954</v>
      </c>
      <c r="M2256">
        <v>609</v>
      </c>
      <c r="N2256">
        <v>39</v>
      </c>
    </row>
    <row r="2257" spans="1:14" x14ac:dyDescent="0.35">
      <c r="A2257" t="s">
        <v>33</v>
      </c>
      <c r="B2257" t="s">
        <v>50</v>
      </c>
      <c r="D2257" t="s">
        <v>51</v>
      </c>
      <c r="H2257" s="14">
        <v>43981</v>
      </c>
      <c r="I2257">
        <v>22</v>
      </c>
      <c r="J2257" s="3">
        <v>14873064</v>
      </c>
      <c r="K2257">
        <v>17626</v>
      </c>
      <c r="L2257">
        <v>709</v>
      </c>
      <c r="M2257">
        <v>638</v>
      </c>
      <c r="N2257">
        <v>29</v>
      </c>
    </row>
    <row r="2258" spans="1:14" x14ac:dyDescent="0.35">
      <c r="A2258" t="s">
        <v>33</v>
      </c>
      <c r="B2258" t="s">
        <v>50</v>
      </c>
      <c r="D2258" t="s">
        <v>51</v>
      </c>
      <c r="H2258" s="14">
        <v>43982</v>
      </c>
      <c r="I2258">
        <v>23</v>
      </c>
      <c r="J2258" s="3">
        <v>14873064</v>
      </c>
      <c r="K2258">
        <v>18392</v>
      </c>
      <c r="L2258">
        <v>766</v>
      </c>
      <c r="M2258">
        <v>667</v>
      </c>
      <c r="N2258">
        <v>29</v>
      </c>
    </row>
    <row r="2259" spans="1:14" x14ac:dyDescent="0.35">
      <c r="A2259" t="s">
        <v>33</v>
      </c>
      <c r="B2259" t="s">
        <v>50</v>
      </c>
      <c r="D2259" t="s">
        <v>51</v>
      </c>
      <c r="H2259" s="14">
        <v>43983</v>
      </c>
      <c r="I2259">
        <v>23</v>
      </c>
      <c r="J2259" s="3">
        <v>14873064</v>
      </c>
      <c r="K2259">
        <v>18898</v>
      </c>
      <c r="L2259">
        <v>506</v>
      </c>
      <c r="M2259">
        <v>701</v>
      </c>
      <c r="N2259">
        <v>34</v>
      </c>
    </row>
    <row r="2260" spans="1:14" x14ac:dyDescent="0.35">
      <c r="A2260" t="s">
        <v>33</v>
      </c>
      <c r="B2260" t="s">
        <v>50</v>
      </c>
      <c r="D2260" t="s">
        <v>51</v>
      </c>
      <c r="H2260" s="14">
        <v>43984</v>
      </c>
      <c r="I2260">
        <v>23</v>
      </c>
      <c r="J2260" s="3">
        <v>14873064</v>
      </c>
      <c r="K2260">
        <v>21430</v>
      </c>
      <c r="L2260">
        <v>2532</v>
      </c>
      <c r="M2260">
        <v>736</v>
      </c>
      <c r="N2260">
        <v>35</v>
      </c>
    </row>
    <row r="2261" spans="1:14" x14ac:dyDescent="0.35">
      <c r="A2261" t="s">
        <v>33</v>
      </c>
      <c r="B2261" t="s">
        <v>50</v>
      </c>
      <c r="D2261" t="s">
        <v>51</v>
      </c>
      <c r="H2261" s="14">
        <v>43985</v>
      </c>
      <c r="I2261">
        <v>23</v>
      </c>
      <c r="J2261" s="3">
        <v>14873064</v>
      </c>
      <c r="K2261">
        <v>22451</v>
      </c>
      <c r="L2261">
        <v>1021</v>
      </c>
      <c r="M2261">
        <v>762</v>
      </c>
      <c r="N2261">
        <v>26</v>
      </c>
    </row>
    <row r="2262" spans="1:14" x14ac:dyDescent="0.35">
      <c r="A2262" t="s">
        <v>33</v>
      </c>
      <c r="B2262" t="s">
        <v>50</v>
      </c>
      <c r="D2262" t="s">
        <v>51</v>
      </c>
      <c r="H2262" s="14">
        <v>43986</v>
      </c>
      <c r="I2262">
        <v>23</v>
      </c>
      <c r="J2262" s="3">
        <v>14873064</v>
      </c>
      <c r="K2262">
        <v>23463</v>
      </c>
      <c r="L2262">
        <v>1012</v>
      </c>
      <c r="M2262">
        <v>790</v>
      </c>
      <c r="N2262">
        <v>28</v>
      </c>
    </row>
    <row r="2263" spans="1:14" x14ac:dyDescent="0.35">
      <c r="A2263" t="s">
        <v>33</v>
      </c>
      <c r="B2263" t="s">
        <v>50</v>
      </c>
      <c r="D2263" t="s">
        <v>51</v>
      </c>
      <c r="H2263" s="14">
        <v>43987</v>
      </c>
      <c r="I2263">
        <v>23</v>
      </c>
      <c r="J2263" s="3">
        <v>14873064</v>
      </c>
      <c r="K2263">
        <v>26419</v>
      </c>
      <c r="L2263">
        <v>2956</v>
      </c>
      <c r="M2263">
        <v>819</v>
      </c>
      <c r="N2263">
        <v>29</v>
      </c>
    </row>
    <row r="2264" spans="1:14" x14ac:dyDescent="0.35">
      <c r="A2264" t="s">
        <v>33</v>
      </c>
      <c r="B2264" t="s">
        <v>50</v>
      </c>
      <c r="D2264" t="s">
        <v>51</v>
      </c>
      <c r="H2264" s="14">
        <v>43988</v>
      </c>
      <c r="I2264">
        <v>23</v>
      </c>
      <c r="J2264" s="3">
        <v>14873064</v>
      </c>
      <c r="K2264">
        <v>27396</v>
      </c>
      <c r="L2264">
        <v>977</v>
      </c>
      <c r="M2264">
        <v>846</v>
      </c>
      <c r="N2264">
        <v>27</v>
      </c>
    </row>
    <row r="2265" spans="1:14" x14ac:dyDescent="0.35">
      <c r="A2265" t="s">
        <v>33</v>
      </c>
      <c r="B2265" t="s">
        <v>50</v>
      </c>
      <c r="D2265" t="s">
        <v>51</v>
      </c>
      <c r="H2265" s="14">
        <v>43989</v>
      </c>
      <c r="I2265">
        <v>24</v>
      </c>
      <c r="J2265" s="3">
        <v>14873064</v>
      </c>
      <c r="K2265">
        <v>28250</v>
      </c>
      <c r="L2265">
        <v>854</v>
      </c>
      <c r="M2265">
        <v>879</v>
      </c>
      <c r="N2265">
        <v>33</v>
      </c>
    </row>
    <row r="2266" spans="1:14" x14ac:dyDescent="0.35">
      <c r="A2266" t="s">
        <v>33</v>
      </c>
      <c r="B2266" t="s">
        <v>50</v>
      </c>
      <c r="D2266" t="s">
        <v>51</v>
      </c>
      <c r="H2266" s="14">
        <v>43990</v>
      </c>
      <c r="I2266">
        <v>24</v>
      </c>
      <c r="J2266" s="3">
        <v>14873064</v>
      </c>
      <c r="K2266">
        <v>28715</v>
      </c>
      <c r="L2266">
        <v>465</v>
      </c>
      <c r="M2266">
        <v>910</v>
      </c>
      <c r="N2266">
        <v>31</v>
      </c>
    </row>
    <row r="2267" spans="1:14" x14ac:dyDescent="0.35">
      <c r="A2267" t="s">
        <v>33</v>
      </c>
      <c r="B2267" t="s">
        <v>50</v>
      </c>
      <c r="D2267" t="s">
        <v>51</v>
      </c>
      <c r="H2267" s="14">
        <v>43991</v>
      </c>
      <c r="I2267">
        <v>24</v>
      </c>
      <c r="J2267" s="3">
        <v>14873064</v>
      </c>
      <c r="K2267">
        <v>30481</v>
      </c>
      <c r="L2267">
        <v>1766</v>
      </c>
      <c r="M2267">
        <v>937</v>
      </c>
      <c r="N2267">
        <v>27</v>
      </c>
    </row>
    <row r="2268" spans="1:14" x14ac:dyDescent="0.35">
      <c r="A2268" t="s">
        <v>33</v>
      </c>
      <c r="B2268" t="s">
        <v>50</v>
      </c>
      <c r="D2268" t="s">
        <v>51</v>
      </c>
      <c r="H2268" s="14">
        <v>43992</v>
      </c>
      <c r="I2268">
        <v>24</v>
      </c>
      <c r="J2268" s="3">
        <v>14873064</v>
      </c>
      <c r="K2268">
        <v>32685</v>
      </c>
      <c r="L2268">
        <v>2204</v>
      </c>
      <c r="M2268">
        <v>975</v>
      </c>
      <c r="N2268">
        <v>38</v>
      </c>
    </row>
    <row r="2269" spans="1:14" x14ac:dyDescent="0.35">
      <c r="A2269" t="s">
        <v>33</v>
      </c>
      <c r="B2269" t="s">
        <v>50</v>
      </c>
      <c r="D2269" t="s">
        <v>51</v>
      </c>
      <c r="H2269" s="14">
        <v>43993</v>
      </c>
      <c r="I2269">
        <v>24</v>
      </c>
      <c r="J2269" s="3">
        <v>14873064</v>
      </c>
      <c r="K2269">
        <v>33891</v>
      </c>
      <c r="L2269">
        <v>1206</v>
      </c>
      <c r="M2269">
        <v>1013</v>
      </c>
      <c r="N2269">
        <v>38</v>
      </c>
    </row>
    <row r="2270" spans="1:14" x14ac:dyDescent="0.35">
      <c r="A2270" t="s">
        <v>33</v>
      </c>
      <c r="B2270" t="s">
        <v>50</v>
      </c>
      <c r="D2270" t="s">
        <v>51</v>
      </c>
      <c r="H2270" s="14">
        <v>43994</v>
      </c>
      <c r="I2270">
        <v>24</v>
      </c>
      <c r="J2270" s="3">
        <v>14873064</v>
      </c>
      <c r="K2270">
        <v>34665</v>
      </c>
      <c r="L2270">
        <v>774</v>
      </c>
      <c r="M2270">
        <v>1039</v>
      </c>
      <c r="N2270">
        <v>26</v>
      </c>
    </row>
    <row r="2271" spans="1:14" x14ac:dyDescent="0.35">
      <c r="A2271" t="s">
        <v>33</v>
      </c>
      <c r="B2271" t="s">
        <v>50</v>
      </c>
      <c r="D2271" t="s">
        <v>51</v>
      </c>
      <c r="H2271" s="14">
        <v>43995</v>
      </c>
      <c r="I2271">
        <v>24</v>
      </c>
      <c r="J2271" s="3">
        <v>14873064</v>
      </c>
      <c r="K2271">
        <v>35788</v>
      </c>
      <c r="L2271">
        <v>1123</v>
      </c>
      <c r="M2271">
        <v>1069</v>
      </c>
      <c r="N2271">
        <v>30</v>
      </c>
    </row>
    <row r="2272" spans="1:14" x14ac:dyDescent="0.35">
      <c r="A2272" t="s">
        <v>33</v>
      </c>
      <c r="B2272" t="s">
        <v>50</v>
      </c>
      <c r="D2272" t="s">
        <v>51</v>
      </c>
      <c r="H2272" s="14">
        <v>43996</v>
      </c>
      <c r="I2272">
        <v>25</v>
      </c>
      <c r="J2272" s="3">
        <v>14873064</v>
      </c>
      <c r="K2272">
        <v>36401</v>
      </c>
      <c r="L2272">
        <v>613</v>
      </c>
      <c r="M2272">
        <v>1105</v>
      </c>
      <c r="N2272">
        <v>36</v>
      </c>
    </row>
    <row r="2273" spans="1:14" x14ac:dyDescent="0.35">
      <c r="A2273" t="s">
        <v>33</v>
      </c>
      <c r="B2273" t="s">
        <v>50</v>
      </c>
      <c r="D2273" t="s">
        <v>51</v>
      </c>
      <c r="H2273" s="14">
        <v>43997</v>
      </c>
      <c r="I2273">
        <v>25</v>
      </c>
      <c r="J2273" s="3">
        <v>14873064</v>
      </c>
      <c r="K2273">
        <v>37620</v>
      </c>
      <c r="L2273">
        <v>1219</v>
      </c>
      <c r="M2273">
        <v>1145</v>
      </c>
      <c r="N2273">
        <v>40</v>
      </c>
    </row>
    <row r="2274" spans="1:14" x14ac:dyDescent="0.35">
      <c r="A2274" t="s">
        <v>33</v>
      </c>
      <c r="B2274" t="s">
        <v>50</v>
      </c>
      <c r="D2274" t="s">
        <v>51</v>
      </c>
      <c r="H2274" s="14">
        <v>43998</v>
      </c>
      <c r="I2274">
        <v>25</v>
      </c>
      <c r="J2274" s="3">
        <v>14873064</v>
      </c>
      <c r="K2274">
        <v>39206</v>
      </c>
      <c r="L2274">
        <v>1586</v>
      </c>
      <c r="M2274">
        <v>1181</v>
      </c>
      <c r="N2274">
        <v>36</v>
      </c>
    </row>
    <row r="2275" spans="1:14" x14ac:dyDescent="0.35">
      <c r="A2275" t="s">
        <v>33</v>
      </c>
      <c r="B2275" t="s">
        <v>50</v>
      </c>
      <c r="D2275" t="s">
        <v>51</v>
      </c>
      <c r="H2275" s="14">
        <v>43999</v>
      </c>
      <c r="I2275">
        <v>25</v>
      </c>
      <c r="J2275" s="3">
        <v>14873064</v>
      </c>
      <c r="K2275">
        <v>40926</v>
      </c>
      <c r="L2275">
        <v>1720</v>
      </c>
      <c r="M2275">
        <v>1222</v>
      </c>
      <c r="N2275">
        <v>41</v>
      </c>
    </row>
    <row r="2276" spans="1:14" x14ac:dyDescent="0.35">
      <c r="A2276" t="s">
        <v>33</v>
      </c>
      <c r="B2276" t="s">
        <v>50</v>
      </c>
      <c r="D2276" t="s">
        <v>51</v>
      </c>
      <c r="H2276" s="14">
        <v>44000</v>
      </c>
      <c r="I2276">
        <v>25</v>
      </c>
      <c r="J2276" s="3">
        <v>14873064</v>
      </c>
      <c r="K2276">
        <v>41577</v>
      </c>
      <c r="L2276">
        <v>651</v>
      </c>
      <c r="M2276">
        <v>1263</v>
      </c>
      <c r="N2276">
        <v>41</v>
      </c>
    </row>
    <row r="2277" spans="1:14" x14ac:dyDescent="0.35">
      <c r="A2277" t="s">
        <v>33</v>
      </c>
      <c r="B2277" t="s">
        <v>50</v>
      </c>
      <c r="D2277" t="s">
        <v>51</v>
      </c>
      <c r="H2277" s="14">
        <v>44001</v>
      </c>
      <c r="I2277">
        <v>25</v>
      </c>
      <c r="J2277" s="3">
        <v>14873064</v>
      </c>
      <c r="K2277">
        <v>43922</v>
      </c>
      <c r="L2277">
        <v>2345</v>
      </c>
      <c r="M2277">
        <v>1305</v>
      </c>
      <c r="N2277">
        <v>42</v>
      </c>
    </row>
    <row r="2278" spans="1:14" x14ac:dyDescent="0.35">
      <c r="A2278" t="s">
        <v>33</v>
      </c>
      <c r="B2278" t="s">
        <v>50</v>
      </c>
      <c r="D2278" t="s">
        <v>51</v>
      </c>
      <c r="H2278" s="14">
        <v>44002</v>
      </c>
      <c r="I2278">
        <v>25</v>
      </c>
      <c r="J2278" s="3">
        <v>14873064</v>
      </c>
      <c r="K2278">
        <v>45304</v>
      </c>
      <c r="L2278">
        <v>1382</v>
      </c>
      <c r="M2278">
        <v>1350</v>
      </c>
      <c r="N2278">
        <v>45</v>
      </c>
    </row>
    <row r="2279" spans="1:14" x14ac:dyDescent="0.35">
      <c r="A2279" t="s">
        <v>33</v>
      </c>
      <c r="B2279" t="s">
        <v>50</v>
      </c>
      <c r="D2279" t="s">
        <v>51</v>
      </c>
      <c r="H2279" s="14">
        <v>44003</v>
      </c>
      <c r="I2279">
        <v>26</v>
      </c>
      <c r="J2279" s="3">
        <v>14873064</v>
      </c>
      <c r="K2279">
        <v>46279</v>
      </c>
      <c r="L2279">
        <v>975</v>
      </c>
      <c r="M2279">
        <v>1391</v>
      </c>
      <c r="N2279">
        <v>41</v>
      </c>
    </row>
    <row r="2280" spans="1:14" x14ac:dyDescent="0.35">
      <c r="A2280" t="s">
        <v>33</v>
      </c>
      <c r="B2280" t="s">
        <v>50</v>
      </c>
      <c r="D2280" t="s">
        <v>51</v>
      </c>
      <c r="H2280" s="14">
        <v>44004</v>
      </c>
      <c r="I2280">
        <v>26</v>
      </c>
      <c r="J2280" s="3">
        <v>14873064</v>
      </c>
      <c r="K2280">
        <v>47086</v>
      </c>
      <c r="L2280">
        <v>807</v>
      </c>
      <c r="M2280">
        <v>1441</v>
      </c>
      <c r="N2280">
        <v>50</v>
      </c>
    </row>
    <row r="2281" spans="1:14" x14ac:dyDescent="0.35">
      <c r="A2281" t="s">
        <v>33</v>
      </c>
      <c r="B2281" t="s">
        <v>50</v>
      </c>
      <c r="D2281" t="s">
        <v>51</v>
      </c>
      <c r="H2281" s="14">
        <v>44005</v>
      </c>
      <c r="I2281">
        <v>26</v>
      </c>
      <c r="J2281" s="3">
        <v>14873064</v>
      </c>
      <c r="K2281">
        <v>49084</v>
      </c>
      <c r="L2281">
        <v>1998</v>
      </c>
      <c r="M2281">
        <v>1491</v>
      </c>
      <c r="N2281">
        <v>50</v>
      </c>
    </row>
    <row r="2282" spans="1:14" x14ac:dyDescent="0.35">
      <c r="A2282" t="s">
        <v>33</v>
      </c>
      <c r="B2282" t="s">
        <v>50</v>
      </c>
      <c r="D2282" t="s">
        <v>51</v>
      </c>
      <c r="H2282" s="14">
        <v>44006</v>
      </c>
      <c r="I2282">
        <v>26</v>
      </c>
      <c r="J2282" s="3">
        <v>14873064</v>
      </c>
      <c r="K2282">
        <v>51931</v>
      </c>
      <c r="L2282">
        <v>2847</v>
      </c>
      <c r="M2282">
        <v>1541</v>
      </c>
      <c r="N2282">
        <v>50</v>
      </c>
    </row>
    <row r="2283" spans="1:14" x14ac:dyDescent="0.35">
      <c r="A2283" t="s">
        <v>33</v>
      </c>
      <c r="B2283" t="s">
        <v>50</v>
      </c>
      <c r="D2283" t="s">
        <v>51</v>
      </c>
      <c r="H2283" s="14">
        <v>44007</v>
      </c>
      <c r="I2283">
        <v>26</v>
      </c>
      <c r="J2283" s="3">
        <v>14873064</v>
      </c>
      <c r="K2283">
        <v>54291</v>
      </c>
      <c r="L2283">
        <v>2360</v>
      </c>
      <c r="M2283">
        <v>1601</v>
      </c>
      <c r="N2283">
        <v>60</v>
      </c>
    </row>
    <row r="2284" spans="1:14" x14ac:dyDescent="0.35">
      <c r="A2284" t="s">
        <v>33</v>
      </c>
      <c r="B2284" t="s">
        <v>50</v>
      </c>
      <c r="D2284" t="s">
        <v>51</v>
      </c>
      <c r="H2284" s="14">
        <v>44008</v>
      </c>
      <c r="I2284">
        <v>26</v>
      </c>
      <c r="J2284" s="3">
        <v>14873064</v>
      </c>
      <c r="K2284">
        <v>56422</v>
      </c>
      <c r="L2284">
        <v>2131</v>
      </c>
      <c r="M2284">
        <v>1642</v>
      </c>
      <c r="N2284">
        <v>41</v>
      </c>
    </row>
    <row r="2285" spans="1:14" x14ac:dyDescent="0.35">
      <c r="A2285" t="s">
        <v>33</v>
      </c>
      <c r="B2285" t="s">
        <v>50</v>
      </c>
      <c r="D2285" t="s">
        <v>51</v>
      </c>
      <c r="H2285" s="14">
        <v>44009</v>
      </c>
      <c r="I2285">
        <v>26</v>
      </c>
      <c r="J2285" s="3">
        <v>14873064</v>
      </c>
      <c r="K2285">
        <v>65244</v>
      </c>
      <c r="L2285">
        <v>8822</v>
      </c>
      <c r="M2285">
        <v>1697</v>
      </c>
      <c r="N2285">
        <v>55</v>
      </c>
    </row>
    <row r="2286" spans="1:14" x14ac:dyDescent="0.35">
      <c r="A2286" t="s">
        <v>33</v>
      </c>
      <c r="B2286" t="s">
        <v>50</v>
      </c>
      <c r="D2286" t="s">
        <v>51</v>
      </c>
      <c r="H2286" s="14">
        <v>44010</v>
      </c>
      <c r="I2286">
        <v>27</v>
      </c>
      <c r="J2286" s="3">
        <v>14873064</v>
      </c>
      <c r="K2286">
        <v>68495</v>
      </c>
      <c r="L2286">
        <v>3251</v>
      </c>
      <c r="M2286">
        <v>1748</v>
      </c>
      <c r="N2286">
        <v>51</v>
      </c>
    </row>
    <row r="2287" spans="1:14" x14ac:dyDescent="0.35">
      <c r="A2287" t="s">
        <v>33</v>
      </c>
      <c r="B2287" t="s">
        <v>50</v>
      </c>
      <c r="D2287" t="s">
        <v>51</v>
      </c>
      <c r="H2287" s="14">
        <v>44011</v>
      </c>
      <c r="I2287">
        <v>27</v>
      </c>
      <c r="J2287" s="3">
        <v>14873064</v>
      </c>
      <c r="K2287">
        <v>69467</v>
      </c>
      <c r="L2287">
        <v>972</v>
      </c>
      <c r="M2287">
        <v>1800</v>
      </c>
      <c r="N2287">
        <v>52</v>
      </c>
    </row>
    <row r="2288" spans="1:14" x14ac:dyDescent="0.35">
      <c r="A2288" t="s">
        <v>33</v>
      </c>
      <c r="B2288" t="s">
        <v>50</v>
      </c>
      <c r="D2288" t="s">
        <v>51</v>
      </c>
      <c r="H2288" s="14">
        <v>44012</v>
      </c>
      <c r="I2288">
        <v>27</v>
      </c>
      <c r="J2288" s="3">
        <v>14873064</v>
      </c>
      <c r="K2288">
        <v>73307</v>
      </c>
      <c r="L2288">
        <v>3840</v>
      </c>
      <c r="M2288">
        <v>1853</v>
      </c>
      <c r="N2288">
        <v>53</v>
      </c>
    </row>
    <row r="2289" spans="1:14" x14ac:dyDescent="0.35">
      <c r="A2289" t="s">
        <v>33</v>
      </c>
      <c r="B2289" t="s">
        <v>50</v>
      </c>
      <c r="D2289" t="s">
        <v>51</v>
      </c>
      <c r="H2289" s="14">
        <v>44013</v>
      </c>
      <c r="I2289">
        <v>27</v>
      </c>
      <c r="J2289" s="3">
        <v>14873064</v>
      </c>
      <c r="K2289">
        <v>76485</v>
      </c>
      <c r="L2289">
        <v>3178</v>
      </c>
      <c r="M2289">
        <v>1902</v>
      </c>
      <c r="N2289">
        <v>49</v>
      </c>
    </row>
    <row r="2290" spans="1:14" x14ac:dyDescent="0.35">
      <c r="A2290" t="s">
        <v>33</v>
      </c>
      <c r="B2290" t="s">
        <v>50</v>
      </c>
      <c r="D2290" t="s">
        <v>51</v>
      </c>
      <c r="H2290" s="14">
        <v>44014</v>
      </c>
      <c r="I2290">
        <v>27</v>
      </c>
      <c r="J2290" s="3">
        <v>14873064</v>
      </c>
      <c r="K2290">
        <v>79349</v>
      </c>
      <c r="L2290">
        <v>2864</v>
      </c>
      <c r="M2290">
        <v>1947</v>
      </c>
      <c r="N2290">
        <v>45</v>
      </c>
    </row>
    <row r="2291" spans="1:14" x14ac:dyDescent="0.35">
      <c r="A2291" t="s">
        <v>33</v>
      </c>
      <c r="B2291" t="s">
        <v>50</v>
      </c>
      <c r="D2291" t="s">
        <v>51</v>
      </c>
      <c r="H2291" s="14">
        <v>44015</v>
      </c>
      <c r="I2291">
        <v>27</v>
      </c>
      <c r="J2291" s="3">
        <v>14873064</v>
      </c>
      <c r="K2291">
        <v>82314</v>
      </c>
      <c r="L2291">
        <v>2965</v>
      </c>
      <c r="M2291">
        <v>2001</v>
      </c>
      <c r="N2291">
        <v>54</v>
      </c>
    </row>
    <row r="2292" spans="1:14" x14ac:dyDescent="0.35">
      <c r="A2292" t="s">
        <v>33</v>
      </c>
      <c r="B2292" t="s">
        <v>50</v>
      </c>
      <c r="D2292" t="s">
        <v>51</v>
      </c>
      <c r="H2292" s="14">
        <v>44016</v>
      </c>
      <c r="I2292">
        <v>27</v>
      </c>
      <c r="J2292" s="3">
        <v>14873064</v>
      </c>
      <c r="K2292">
        <v>85485</v>
      </c>
      <c r="L2292">
        <v>3171</v>
      </c>
      <c r="M2292">
        <v>2050</v>
      </c>
      <c r="N2292">
        <v>49</v>
      </c>
    </row>
    <row r="2293" spans="1:14" x14ac:dyDescent="0.35">
      <c r="A2293" t="s">
        <v>33</v>
      </c>
      <c r="B2293" t="s">
        <v>50</v>
      </c>
      <c r="D2293" t="s">
        <v>51</v>
      </c>
      <c r="H2293" s="14">
        <v>44017</v>
      </c>
      <c r="I2293">
        <v>28</v>
      </c>
      <c r="J2293" s="3">
        <v>14873064</v>
      </c>
      <c r="K2293">
        <v>87048</v>
      </c>
      <c r="L2293">
        <v>1563</v>
      </c>
      <c r="M2293">
        <v>2107</v>
      </c>
      <c r="N2293">
        <v>57</v>
      </c>
    </row>
    <row r="2294" spans="1:14" x14ac:dyDescent="0.35">
      <c r="A2294" t="s">
        <v>33</v>
      </c>
      <c r="B2294" t="s">
        <v>50</v>
      </c>
      <c r="D2294" t="s">
        <v>51</v>
      </c>
      <c r="H2294" s="14">
        <v>44018</v>
      </c>
      <c r="I2294">
        <v>28</v>
      </c>
      <c r="J2294" s="3">
        <v>14873064</v>
      </c>
      <c r="K2294">
        <v>88279</v>
      </c>
      <c r="L2294">
        <v>1231</v>
      </c>
      <c r="M2294">
        <v>2168</v>
      </c>
      <c r="N2294">
        <v>61</v>
      </c>
    </row>
    <row r="2295" spans="1:14" x14ac:dyDescent="0.35">
      <c r="A2295" t="s">
        <v>33</v>
      </c>
      <c r="B2295" t="s">
        <v>50</v>
      </c>
      <c r="D2295" t="s">
        <v>51</v>
      </c>
      <c r="H2295" s="14">
        <v>44019</v>
      </c>
      <c r="I2295">
        <v>28</v>
      </c>
      <c r="J2295" s="3">
        <v>14873064</v>
      </c>
      <c r="K2295">
        <v>91954</v>
      </c>
      <c r="L2295">
        <v>3675</v>
      </c>
      <c r="M2295">
        <v>2216</v>
      </c>
      <c r="N2295">
        <v>48</v>
      </c>
    </row>
    <row r="2296" spans="1:14" x14ac:dyDescent="0.35">
      <c r="A2296" t="s">
        <v>33</v>
      </c>
      <c r="B2296" t="s">
        <v>50</v>
      </c>
      <c r="D2296" t="s">
        <v>51</v>
      </c>
      <c r="H2296" s="14">
        <v>44020</v>
      </c>
      <c r="I2296">
        <v>28</v>
      </c>
      <c r="J2296" s="3">
        <v>14873064</v>
      </c>
      <c r="K2296">
        <v>95536</v>
      </c>
      <c r="L2296">
        <v>3582</v>
      </c>
      <c r="M2296">
        <v>2277</v>
      </c>
      <c r="N2296">
        <v>61</v>
      </c>
    </row>
    <row r="2297" spans="1:14" x14ac:dyDescent="0.35">
      <c r="A2297" t="s">
        <v>52</v>
      </c>
      <c r="B2297" t="s">
        <v>53</v>
      </c>
      <c r="D2297" t="s">
        <v>54</v>
      </c>
      <c r="H2297" s="14">
        <v>43886</v>
      </c>
      <c r="I2297">
        <v>9</v>
      </c>
      <c r="J2297" s="3">
        <v>21168791</v>
      </c>
      <c r="K2297">
        <v>0</v>
      </c>
      <c r="L2297">
        <v>0</v>
      </c>
      <c r="M2297">
        <v>0</v>
      </c>
      <c r="N2297">
        <v>0</v>
      </c>
    </row>
    <row r="2298" spans="1:14" x14ac:dyDescent="0.35">
      <c r="A2298" t="s">
        <v>52</v>
      </c>
      <c r="B2298" t="s">
        <v>53</v>
      </c>
      <c r="D2298" t="s">
        <v>54</v>
      </c>
      <c r="H2298" s="14">
        <v>43887</v>
      </c>
      <c r="I2298">
        <v>9</v>
      </c>
      <c r="J2298" s="3">
        <v>21168791</v>
      </c>
      <c r="K2298">
        <v>0</v>
      </c>
      <c r="L2298">
        <v>0</v>
      </c>
      <c r="M2298">
        <v>0</v>
      </c>
      <c r="N2298">
        <v>0</v>
      </c>
    </row>
    <row r="2299" spans="1:14" x14ac:dyDescent="0.35">
      <c r="A2299" t="s">
        <v>52</v>
      </c>
      <c r="B2299" t="s">
        <v>53</v>
      </c>
      <c r="D2299" t="s">
        <v>54</v>
      </c>
      <c r="H2299" s="14">
        <v>43888</v>
      </c>
      <c r="I2299">
        <v>9</v>
      </c>
      <c r="J2299" s="3">
        <v>21168791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 t="s">
        <v>52</v>
      </c>
      <c r="B2300" t="s">
        <v>53</v>
      </c>
      <c r="D2300" t="s">
        <v>54</v>
      </c>
      <c r="H2300" s="14">
        <v>43889</v>
      </c>
      <c r="I2300">
        <v>9</v>
      </c>
      <c r="J2300" s="3">
        <v>21168791</v>
      </c>
      <c r="K2300">
        <v>0</v>
      </c>
      <c r="L2300">
        <v>0</v>
      </c>
      <c r="M2300">
        <v>0</v>
      </c>
      <c r="N2300">
        <v>0</v>
      </c>
    </row>
    <row r="2301" spans="1:14" x14ac:dyDescent="0.35">
      <c r="A2301" t="s">
        <v>52</v>
      </c>
      <c r="B2301" t="s">
        <v>53</v>
      </c>
      <c r="D2301" t="s">
        <v>54</v>
      </c>
      <c r="H2301" s="14">
        <v>43890</v>
      </c>
      <c r="I2301">
        <v>9</v>
      </c>
      <c r="J2301" s="3">
        <v>21168791</v>
      </c>
      <c r="K2301">
        <v>0</v>
      </c>
      <c r="L2301">
        <v>0</v>
      </c>
      <c r="M2301">
        <v>0</v>
      </c>
      <c r="N2301">
        <v>0</v>
      </c>
    </row>
    <row r="2302" spans="1:14" x14ac:dyDescent="0.35">
      <c r="A2302" t="s">
        <v>52</v>
      </c>
      <c r="B2302" t="s">
        <v>53</v>
      </c>
      <c r="D2302" t="s">
        <v>54</v>
      </c>
      <c r="H2302" s="14">
        <v>43891</v>
      </c>
      <c r="I2302">
        <v>10</v>
      </c>
      <c r="J2302" s="3">
        <v>21168791</v>
      </c>
      <c r="K2302">
        <v>0</v>
      </c>
      <c r="L2302">
        <v>0</v>
      </c>
      <c r="M2302">
        <v>0</v>
      </c>
      <c r="N2302">
        <v>0</v>
      </c>
    </row>
    <row r="2303" spans="1:14" x14ac:dyDescent="0.35">
      <c r="A2303" t="s">
        <v>52</v>
      </c>
      <c r="B2303" t="s">
        <v>53</v>
      </c>
      <c r="D2303" t="s">
        <v>54</v>
      </c>
      <c r="H2303" s="14">
        <v>43892</v>
      </c>
      <c r="I2303">
        <v>10</v>
      </c>
      <c r="J2303" s="3">
        <v>21168791</v>
      </c>
      <c r="K2303">
        <v>0</v>
      </c>
      <c r="L2303">
        <v>0</v>
      </c>
      <c r="M2303">
        <v>0</v>
      </c>
      <c r="N2303">
        <v>0</v>
      </c>
    </row>
    <row r="2304" spans="1:14" x14ac:dyDescent="0.35">
      <c r="A2304" t="s">
        <v>52</v>
      </c>
      <c r="B2304" t="s">
        <v>53</v>
      </c>
      <c r="D2304" t="s">
        <v>54</v>
      </c>
      <c r="H2304" s="14">
        <v>43893</v>
      </c>
      <c r="I2304">
        <v>10</v>
      </c>
      <c r="J2304" s="3">
        <v>21168791</v>
      </c>
      <c r="K2304">
        <v>0</v>
      </c>
      <c r="L2304">
        <v>0</v>
      </c>
      <c r="M2304">
        <v>0</v>
      </c>
      <c r="N2304">
        <v>0</v>
      </c>
    </row>
    <row r="2305" spans="1:14" x14ac:dyDescent="0.35">
      <c r="A2305" t="s">
        <v>52</v>
      </c>
      <c r="B2305" t="s">
        <v>53</v>
      </c>
      <c r="D2305" t="s">
        <v>54</v>
      </c>
      <c r="H2305" s="14">
        <v>43894</v>
      </c>
      <c r="I2305">
        <v>10</v>
      </c>
      <c r="J2305" s="3">
        <v>21168791</v>
      </c>
      <c r="K2305">
        <v>0</v>
      </c>
      <c r="L2305">
        <v>0</v>
      </c>
      <c r="M2305">
        <v>0</v>
      </c>
      <c r="N2305">
        <v>0</v>
      </c>
    </row>
    <row r="2306" spans="1:14" x14ac:dyDescent="0.35">
      <c r="A2306" t="s">
        <v>52</v>
      </c>
      <c r="B2306" t="s">
        <v>53</v>
      </c>
      <c r="D2306" t="s">
        <v>54</v>
      </c>
      <c r="H2306" s="14">
        <v>43895</v>
      </c>
      <c r="I2306">
        <v>10</v>
      </c>
      <c r="J2306" s="3">
        <v>21168791</v>
      </c>
      <c r="K2306">
        <v>0</v>
      </c>
      <c r="L2306">
        <v>0</v>
      </c>
      <c r="M2306">
        <v>0</v>
      </c>
      <c r="N2306">
        <v>0</v>
      </c>
    </row>
    <row r="2307" spans="1:14" x14ac:dyDescent="0.35">
      <c r="A2307" t="s">
        <v>52</v>
      </c>
      <c r="B2307" t="s">
        <v>53</v>
      </c>
      <c r="D2307" t="s">
        <v>54</v>
      </c>
      <c r="H2307" s="14">
        <v>43896</v>
      </c>
      <c r="I2307">
        <v>10</v>
      </c>
      <c r="J2307" s="3">
        <v>21168791</v>
      </c>
      <c r="K2307">
        <v>0</v>
      </c>
      <c r="L2307">
        <v>0</v>
      </c>
      <c r="M2307">
        <v>0</v>
      </c>
      <c r="N2307">
        <v>0</v>
      </c>
    </row>
    <row r="2308" spans="1:14" x14ac:dyDescent="0.35">
      <c r="A2308" t="s">
        <v>52</v>
      </c>
      <c r="B2308" t="s">
        <v>53</v>
      </c>
      <c r="D2308" t="s">
        <v>54</v>
      </c>
      <c r="H2308" s="14">
        <v>43897</v>
      </c>
      <c r="I2308">
        <v>10</v>
      </c>
      <c r="J2308" s="3">
        <v>21168791</v>
      </c>
      <c r="K2308">
        <v>0</v>
      </c>
      <c r="L2308">
        <v>0</v>
      </c>
      <c r="M2308">
        <v>0</v>
      </c>
      <c r="N2308">
        <v>0</v>
      </c>
    </row>
    <row r="2309" spans="1:14" x14ac:dyDescent="0.35">
      <c r="A2309" t="s">
        <v>52</v>
      </c>
      <c r="B2309" t="s">
        <v>53</v>
      </c>
      <c r="D2309" t="s">
        <v>54</v>
      </c>
      <c r="H2309" s="14">
        <v>43898</v>
      </c>
      <c r="I2309">
        <v>11</v>
      </c>
      <c r="J2309" s="3">
        <v>21168791</v>
      </c>
      <c r="K2309">
        <v>1</v>
      </c>
      <c r="L2309">
        <v>1</v>
      </c>
      <c r="M2309">
        <v>0</v>
      </c>
      <c r="N2309">
        <v>0</v>
      </c>
    </row>
    <row r="2310" spans="1:14" x14ac:dyDescent="0.35">
      <c r="A2310" t="s">
        <v>52</v>
      </c>
      <c r="B2310" t="s">
        <v>53</v>
      </c>
      <c r="D2310" t="s">
        <v>54</v>
      </c>
      <c r="H2310" s="14">
        <v>43899</v>
      </c>
      <c r="I2310">
        <v>11</v>
      </c>
      <c r="J2310" s="3">
        <v>21168791</v>
      </c>
      <c r="K2310">
        <v>1</v>
      </c>
      <c r="L2310">
        <v>0</v>
      </c>
      <c r="M2310">
        <v>0</v>
      </c>
      <c r="N2310">
        <v>0</v>
      </c>
    </row>
    <row r="2311" spans="1:14" x14ac:dyDescent="0.35">
      <c r="A2311" t="s">
        <v>52</v>
      </c>
      <c r="B2311" t="s">
        <v>53</v>
      </c>
      <c r="D2311" t="s">
        <v>54</v>
      </c>
      <c r="H2311" s="14">
        <v>43900</v>
      </c>
      <c r="I2311">
        <v>11</v>
      </c>
      <c r="J2311" s="3">
        <v>21168791</v>
      </c>
      <c r="K2311">
        <v>1</v>
      </c>
      <c r="L2311">
        <v>0</v>
      </c>
      <c r="M2311">
        <v>0</v>
      </c>
      <c r="N2311">
        <v>0</v>
      </c>
    </row>
    <row r="2312" spans="1:14" x14ac:dyDescent="0.35">
      <c r="A2312" t="s">
        <v>52</v>
      </c>
      <c r="B2312" t="s">
        <v>53</v>
      </c>
      <c r="D2312" t="s">
        <v>54</v>
      </c>
      <c r="H2312" s="14">
        <v>43901</v>
      </c>
      <c r="I2312">
        <v>11</v>
      </c>
      <c r="J2312" s="3">
        <v>21168791</v>
      </c>
      <c r="K2312">
        <v>1</v>
      </c>
      <c r="L2312">
        <v>0</v>
      </c>
      <c r="M2312">
        <v>0</v>
      </c>
      <c r="N2312">
        <v>0</v>
      </c>
    </row>
    <row r="2313" spans="1:14" x14ac:dyDescent="0.35">
      <c r="A2313" t="s">
        <v>52</v>
      </c>
      <c r="B2313" t="s">
        <v>53</v>
      </c>
      <c r="D2313" t="s">
        <v>54</v>
      </c>
      <c r="H2313" s="14">
        <v>43902</v>
      </c>
      <c r="I2313">
        <v>11</v>
      </c>
      <c r="J2313" s="3">
        <v>21168791</v>
      </c>
      <c r="K2313">
        <v>1</v>
      </c>
      <c r="L2313">
        <v>0</v>
      </c>
      <c r="M2313">
        <v>0</v>
      </c>
      <c r="N2313">
        <v>0</v>
      </c>
    </row>
    <row r="2314" spans="1:14" x14ac:dyDescent="0.35">
      <c r="A2314" t="s">
        <v>52</v>
      </c>
      <c r="B2314" t="s">
        <v>53</v>
      </c>
      <c r="D2314" t="s">
        <v>54</v>
      </c>
      <c r="H2314" s="14">
        <v>43903</v>
      </c>
      <c r="I2314">
        <v>11</v>
      </c>
      <c r="J2314" s="3">
        <v>21168791</v>
      </c>
      <c r="K2314">
        <v>2</v>
      </c>
      <c r="L2314">
        <v>1</v>
      </c>
      <c r="M2314">
        <v>0</v>
      </c>
      <c r="N2314">
        <v>0</v>
      </c>
    </row>
    <row r="2315" spans="1:14" x14ac:dyDescent="0.35">
      <c r="A2315" t="s">
        <v>52</v>
      </c>
      <c r="B2315" t="s">
        <v>53</v>
      </c>
      <c r="D2315" t="s">
        <v>54</v>
      </c>
      <c r="H2315" s="14">
        <v>43904</v>
      </c>
      <c r="I2315">
        <v>11</v>
      </c>
      <c r="J2315" s="3">
        <v>21168791</v>
      </c>
      <c r="K2315">
        <v>2</v>
      </c>
      <c r="L2315">
        <v>0</v>
      </c>
      <c r="M2315">
        <v>0</v>
      </c>
      <c r="N2315">
        <v>0</v>
      </c>
    </row>
    <row r="2316" spans="1:14" x14ac:dyDescent="0.35">
      <c r="A2316" t="s">
        <v>52</v>
      </c>
      <c r="B2316" t="s">
        <v>53</v>
      </c>
      <c r="D2316" t="s">
        <v>54</v>
      </c>
      <c r="H2316" s="14">
        <v>43905</v>
      </c>
      <c r="I2316">
        <v>12</v>
      </c>
      <c r="J2316" s="3">
        <v>21168791</v>
      </c>
      <c r="K2316">
        <v>2</v>
      </c>
      <c r="L2316">
        <v>0</v>
      </c>
      <c r="M2316">
        <v>0</v>
      </c>
      <c r="N2316">
        <v>0</v>
      </c>
    </row>
    <row r="2317" spans="1:14" x14ac:dyDescent="0.35">
      <c r="A2317" t="s">
        <v>52</v>
      </c>
      <c r="B2317" t="s">
        <v>53</v>
      </c>
      <c r="D2317" t="s">
        <v>54</v>
      </c>
      <c r="H2317" s="14">
        <v>43906</v>
      </c>
      <c r="I2317">
        <v>12</v>
      </c>
      <c r="J2317" s="3">
        <v>21168791</v>
      </c>
      <c r="K2317">
        <v>5</v>
      </c>
      <c r="L2317">
        <v>3</v>
      </c>
      <c r="M2317">
        <v>0</v>
      </c>
      <c r="N2317">
        <v>0</v>
      </c>
    </row>
    <row r="2318" spans="1:14" x14ac:dyDescent="0.35">
      <c r="A2318" t="s">
        <v>52</v>
      </c>
      <c r="B2318" t="s">
        <v>53</v>
      </c>
      <c r="D2318" t="s">
        <v>54</v>
      </c>
      <c r="H2318" s="14">
        <v>43907</v>
      </c>
      <c r="I2318">
        <v>12</v>
      </c>
      <c r="J2318" s="3">
        <v>21168791</v>
      </c>
      <c r="K2318">
        <v>7</v>
      </c>
      <c r="L2318">
        <v>2</v>
      </c>
      <c r="M2318">
        <v>0</v>
      </c>
      <c r="N2318">
        <v>0</v>
      </c>
    </row>
    <row r="2319" spans="1:14" x14ac:dyDescent="0.35">
      <c r="A2319" t="s">
        <v>52</v>
      </c>
      <c r="B2319" t="s">
        <v>53</v>
      </c>
      <c r="D2319" t="s">
        <v>54</v>
      </c>
      <c r="H2319" s="14">
        <v>43908</v>
      </c>
      <c r="I2319">
        <v>12</v>
      </c>
      <c r="J2319" s="3">
        <v>21168791</v>
      </c>
      <c r="K2319">
        <v>15</v>
      </c>
      <c r="L2319">
        <v>8</v>
      </c>
      <c r="M2319">
        <v>0</v>
      </c>
      <c r="N2319">
        <v>0</v>
      </c>
    </row>
    <row r="2320" spans="1:14" x14ac:dyDescent="0.35">
      <c r="A2320" t="s">
        <v>52</v>
      </c>
      <c r="B2320" t="s">
        <v>53</v>
      </c>
      <c r="D2320" t="s">
        <v>54</v>
      </c>
      <c r="H2320" s="14">
        <v>43909</v>
      </c>
      <c r="I2320">
        <v>12</v>
      </c>
      <c r="J2320" s="3">
        <v>21168791</v>
      </c>
      <c r="K2320">
        <v>29</v>
      </c>
      <c r="L2320">
        <v>14</v>
      </c>
      <c r="M2320">
        <v>0</v>
      </c>
      <c r="N2320">
        <v>0</v>
      </c>
    </row>
    <row r="2321" spans="1:14" x14ac:dyDescent="0.35">
      <c r="A2321" t="s">
        <v>52</v>
      </c>
      <c r="B2321" t="s">
        <v>53</v>
      </c>
      <c r="D2321" t="s">
        <v>54</v>
      </c>
      <c r="H2321" s="14">
        <v>43910</v>
      </c>
      <c r="I2321">
        <v>12</v>
      </c>
      <c r="J2321" s="3">
        <v>21168791</v>
      </c>
      <c r="K2321">
        <v>35</v>
      </c>
      <c r="L2321">
        <v>6</v>
      </c>
      <c r="M2321">
        <v>0</v>
      </c>
      <c r="N2321">
        <v>0</v>
      </c>
    </row>
    <row r="2322" spans="1:14" x14ac:dyDescent="0.35">
      <c r="A2322" t="s">
        <v>52</v>
      </c>
      <c r="B2322" t="s">
        <v>53</v>
      </c>
      <c r="D2322" t="s">
        <v>54</v>
      </c>
      <c r="H2322" s="14">
        <v>43911</v>
      </c>
      <c r="I2322">
        <v>12</v>
      </c>
      <c r="J2322" s="3">
        <v>21168791</v>
      </c>
      <c r="K2322">
        <v>38</v>
      </c>
      <c r="L2322">
        <v>3</v>
      </c>
      <c r="M2322">
        <v>0</v>
      </c>
      <c r="N2322">
        <v>0</v>
      </c>
    </row>
    <row r="2323" spans="1:14" x14ac:dyDescent="0.35">
      <c r="A2323" t="s">
        <v>52</v>
      </c>
      <c r="B2323" t="s">
        <v>53</v>
      </c>
      <c r="D2323" t="s">
        <v>54</v>
      </c>
      <c r="H2323" s="14">
        <v>43912</v>
      </c>
      <c r="I2323">
        <v>13</v>
      </c>
      <c r="J2323" s="3">
        <v>21168791</v>
      </c>
      <c r="K2323">
        <v>83</v>
      </c>
      <c r="L2323">
        <v>45</v>
      </c>
      <c r="M2323">
        <v>0</v>
      </c>
      <c r="N2323">
        <v>0</v>
      </c>
    </row>
    <row r="2324" spans="1:14" x14ac:dyDescent="0.35">
      <c r="A2324" t="s">
        <v>52</v>
      </c>
      <c r="B2324" t="s">
        <v>53</v>
      </c>
      <c r="D2324" t="s">
        <v>54</v>
      </c>
      <c r="H2324" s="14">
        <v>43913</v>
      </c>
      <c r="I2324">
        <v>13</v>
      </c>
      <c r="J2324" s="3">
        <v>21168791</v>
      </c>
      <c r="K2324">
        <v>128</v>
      </c>
      <c r="L2324">
        <v>45</v>
      </c>
      <c r="M2324">
        <v>0</v>
      </c>
      <c r="N2324">
        <v>0</v>
      </c>
    </row>
    <row r="2325" spans="1:14" x14ac:dyDescent="0.35">
      <c r="A2325" t="s">
        <v>52</v>
      </c>
      <c r="B2325" t="s">
        <v>53</v>
      </c>
      <c r="D2325" t="s">
        <v>54</v>
      </c>
      <c r="H2325" s="14">
        <v>43914</v>
      </c>
      <c r="I2325">
        <v>13</v>
      </c>
      <c r="J2325" s="3">
        <v>21168791</v>
      </c>
      <c r="K2325">
        <v>130</v>
      </c>
      <c r="L2325">
        <v>2</v>
      </c>
      <c r="M2325">
        <v>0</v>
      </c>
      <c r="N2325">
        <v>0</v>
      </c>
    </row>
    <row r="2326" spans="1:14" x14ac:dyDescent="0.35">
      <c r="A2326" t="s">
        <v>52</v>
      </c>
      <c r="B2326" t="s">
        <v>53</v>
      </c>
      <c r="D2326" t="s">
        <v>54</v>
      </c>
      <c r="H2326" s="14">
        <v>43915</v>
      </c>
      <c r="I2326">
        <v>13</v>
      </c>
      <c r="J2326" s="3">
        <v>21168791</v>
      </c>
      <c r="K2326">
        <v>133</v>
      </c>
      <c r="L2326">
        <v>3</v>
      </c>
      <c r="M2326">
        <v>0</v>
      </c>
      <c r="N2326">
        <v>0</v>
      </c>
    </row>
    <row r="2327" spans="1:14" x14ac:dyDescent="0.35">
      <c r="A2327" t="s">
        <v>52</v>
      </c>
      <c r="B2327" t="s">
        <v>53</v>
      </c>
      <c r="D2327" t="s">
        <v>54</v>
      </c>
      <c r="H2327" s="14">
        <v>43916</v>
      </c>
      <c r="I2327">
        <v>13</v>
      </c>
      <c r="J2327" s="3">
        <v>21168791</v>
      </c>
      <c r="K2327">
        <v>153</v>
      </c>
      <c r="L2327">
        <v>20</v>
      </c>
      <c r="M2327">
        <v>0</v>
      </c>
      <c r="N2327">
        <v>0</v>
      </c>
    </row>
    <row r="2328" spans="1:14" x14ac:dyDescent="0.35">
      <c r="A2328" t="s">
        <v>52</v>
      </c>
      <c r="B2328" t="s">
        <v>53</v>
      </c>
      <c r="D2328" t="s">
        <v>54</v>
      </c>
      <c r="H2328" s="14">
        <v>43917</v>
      </c>
      <c r="I2328">
        <v>13</v>
      </c>
      <c r="J2328" s="3">
        <v>21168791</v>
      </c>
      <c r="K2328">
        <v>189</v>
      </c>
      <c r="L2328">
        <v>36</v>
      </c>
      <c r="M2328">
        <v>0</v>
      </c>
      <c r="N2328">
        <v>0</v>
      </c>
    </row>
    <row r="2329" spans="1:14" x14ac:dyDescent="0.35">
      <c r="A2329" t="s">
        <v>52</v>
      </c>
      <c r="B2329" t="s">
        <v>53</v>
      </c>
      <c r="D2329" t="s">
        <v>54</v>
      </c>
      <c r="H2329" s="14">
        <v>43918</v>
      </c>
      <c r="I2329">
        <v>13</v>
      </c>
      <c r="J2329" s="3">
        <v>21168791</v>
      </c>
      <c r="K2329">
        <v>205</v>
      </c>
      <c r="L2329">
        <v>16</v>
      </c>
      <c r="M2329">
        <v>0</v>
      </c>
      <c r="N2329">
        <v>0</v>
      </c>
    </row>
    <row r="2330" spans="1:14" x14ac:dyDescent="0.35">
      <c r="A2330" t="s">
        <v>52</v>
      </c>
      <c r="B2330" t="s">
        <v>53</v>
      </c>
      <c r="D2330" t="s">
        <v>54</v>
      </c>
      <c r="H2330" s="14">
        <v>43919</v>
      </c>
      <c r="I2330">
        <v>14</v>
      </c>
      <c r="J2330" s="3">
        <v>21168791</v>
      </c>
      <c r="K2330">
        <v>231</v>
      </c>
      <c r="L2330">
        <v>26</v>
      </c>
      <c r="M2330">
        <v>0</v>
      </c>
      <c r="N2330">
        <v>0</v>
      </c>
    </row>
    <row r="2331" spans="1:14" x14ac:dyDescent="0.35">
      <c r="A2331" t="s">
        <v>52</v>
      </c>
      <c r="B2331" t="s">
        <v>53</v>
      </c>
      <c r="D2331" t="s">
        <v>54</v>
      </c>
      <c r="H2331" s="14">
        <v>43920</v>
      </c>
      <c r="I2331">
        <v>14</v>
      </c>
      <c r="J2331" s="3">
        <v>21168791</v>
      </c>
      <c r="K2331">
        <v>261</v>
      </c>
      <c r="L2331">
        <v>30</v>
      </c>
      <c r="M2331">
        <v>1</v>
      </c>
      <c r="N2331">
        <v>1</v>
      </c>
    </row>
    <row r="2332" spans="1:14" x14ac:dyDescent="0.35">
      <c r="A2332" t="s">
        <v>52</v>
      </c>
      <c r="B2332" t="s">
        <v>53</v>
      </c>
      <c r="D2332" t="s">
        <v>54</v>
      </c>
      <c r="H2332" s="14">
        <v>43921</v>
      </c>
      <c r="I2332">
        <v>14</v>
      </c>
      <c r="J2332" s="3">
        <v>21168791</v>
      </c>
      <c r="K2332">
        <v>275</v>
      </c>
      <c r="L2332">
        <v>14</v>
      </c>
      <c r="M2332">
        <v>2</v>
      </c>
      <c r="N2332">
        <v>1</v>
      </c>
    </row>
    <row r="2333" spans="1:14" x14ac:dyDescent="0.35">
      <c r="A2333" t="s">
        <v>52</v>
      </c>
      <c r="B2333" t="s">
        <v>53</v>
      </c>
      <c r="D2333" t="s">
        <v>54</v>
      </c>
      <c r="H2333" s="14">
        <v>43922</v>
      </c>
      <c r="I2333">
        <v>14</v>
      </c>
      <c r="J2333" s="3">
        <v>21168791</v>
      </c>
      <c r="K2333">
        <v>314</v>
      </c>
      <c r="L2333">
        <v>39</v>
      </c>
      <c r="M2333">
        <v>3</v>
      </c>
      <c r="N2333">
        <v>1</v>
      </c>
    </row>
    <row r="2334" spans="1:14" x14ac:dyDescent="0.35">
      <c r="A2334" t="s">
        <v>52</v>
      </c>
      <c r="B2334" t="s">
        <v>53</v>
      </c>
      <c r="D2334" t="s">
        <v>54</v>
      </c>
      <c r="H2334" s="14">
        <v>43923</v>
      </c>
      <c r="I2334">
        <v>14</v>
      </c>
      <c r="J2334" s="3">
        <v>21168791</v>
      </c>
      <c r="K2334">
        <v>370</v>
      </c>
      <c r="L2334">
        <v>56</v>
      </c>
      <c r="M2334">
        <v>4</v>
      </c>
      <c r="N2334">
        <v>1</v>
      </c>
    </row>
    <row r="2335" spans="1:14" x14ac:dyDescent="0.35">
      <c r="A2335" t="s">
        <v>52</v>
      </c>
      <c r="B2335" t="s">
        <v>53</v>
      </c>
      <c r="D2335" t="s">
        <v>54</v>
      </c>
      <c r="H2335" s="14">
        <v>43924</v>
      </c>
      <c r="I2335">
        <v>14</v>
      </c>
      <c r="J2335" s="3">
        <v>21168791</v>
      </c>
      <c r="K2335">
        <v>397</v>
      </c>
      <c r="L2335">
        <v>27</v>
      </c>
      <c r="M2335">
        <v>6</v>
      </c>
      <c r="N2335">
        <v>2</v>
      </c>
    </row>
    <row r="2336" spans="1:14" x14ac:dyDescent="0.35">
      <c r="A2336" t="s">
        <v>52</v>
      </c>
      <c r="B2336" t="s">
        <v>53</v>
      </c>
      <c r="D2336" t="s">
        <v>54</v>
      </c>
      <c r="H2336" s="14">
        <v>43925</v>
      </c>
      <c r="I2336">
        <v>14</v>
      </c>
      <c r="J2336" s="3">
        <v>21168791</v>
      </c>
      <c r="K2336">
        <v>430</v>
      </c>
      <c r="L2336">
        <v>33</v>
      </c>
      <c r="M2336">
        <v>6</v>
      </c>
      <c r="N2336">
        <v>0</v>
      </c>
    </row>
    <row r="2337" spans="1:14" x14ac:dyDescent="0.35">
      <c r="A2337" t="s">
        <v>52</v>
      </c>
      <c r="B2337" t="s">
        <v>53</v>
      </c>
      <c r="D2337" t="s">
        <v>54</v>
      </c>
      <c r="H2337" s="14">
        <v>43926</v>
      </c>
      <c r="I2337">
        <v>15</v>
      </c>
      <c r="J2337" s="3">
        <v>21168791</v>
      </c>
      <c r="K2337">
        <v>498</v>
      </c>
      <c r="L2337">
        <v>68</v>
      </c>
      <c r="M2337">
        <v>6</v>
      </c>
      <c r="N2337">
        <v>0</v>
      </c>
    </row>
    <row r="2338" spans="1:14" x14ac:dyDescent="0.35">
      <c r="A2338" t="s">
        <v>52</v>
      </c>
      <c r="B2338" t="s">
        <v>53</v>
      </c>
      <c r="D2338" t="s">
        <v>54</v>
      </c>
      <c r="H2338" s="14">
        <v>43927</v>
      </c>
      <c r="I2338">
        <v>15</v>
      </c>
      <c r="J2338" s="3">
        <v>21168791</v>
      </c>
      <c r="K2338">
        <v>525</v>
      </c>
      <c r="L2338">
        <v>27</v>
      </c>
      <c r="M2338">
        <v>9</v>
      </c>
      <c r="N2338">
        <v>3</v>
      </c>
    </row>
    <row r="2339" spans="1:14" x14ac:dyDescent="0.35">
      <c r="A2339" t="s">
        <v>52</v>
      </c>
      <c r="B2339" t="s">
        <v>53</v>
      </c>
      <c r="D2339" t="s">
        <v>54</v>
      </c>
      <c r="H2339" s="14">
        <v>43928</v>
      </c>
      <c r="I2339">
        <v>15</v>
      </c>
      <c r="J2339" s="3">
        <v>21168791</v>
      </c>
      <c r="K2339">
        <v>559</v>
      </c>
      <c r="L2339">
        <v>34</v>
      </c>
      <c r="M2339">
        <v>11</v>
      </c>
      <c r="N2339">
        <v>2</v>
      </c>
    </row>
    <row r="2340" spans="1:14" x14ac:dyDescent="0.35">
      <c r="A2340" t="s">
        <v>52</v>
      </c>
      <c r="B2340" t="s">
        <v>53</v>
      </c>
      <c r="D2340" t="s">
        <v>54</v>
      </c>
      <c r="H2340" s="14">
        <v>43929</v>
      </c>
      <c r="I2340">
        <v>15</v>
      </c>
      <c r="J2340" s="3">
        <v>21168791</v>
      </c>
      <c r="K2340">
        <v>614</v>
      </c>
      <c r="L2340">
        <v>55</v>
      </c>
      <c r="M2340">
        <v>14</v>
      </c>
      <c r="N2340">
        <v>3</v>
      </c>
    </row>
    <row r="2341" spans="1:14" x14ac:dyDescent="0.35">
      <c r="A2341" t="s">
        <v>52</v>
      </c>
      <c r="B2341" t="s">
        <v>53</v>
      </c>
      <c r="D2341" t="s">
        <v>54</v>
      </c>
      <c r="H2341" s="14">
        <v>43930</v>
      </c>
      <c r="I2341">
        <v>15</v>
      </c>
      <c r="J2341" s="3">
        <v>21168791</v>
      </c>
      <c r="K2341">
        <v>655</v>
      </c>
      <c r="L2341">
        <v>41</v>
      </c>
      <c r="M2341">
        <v>15</v>
      </c>
      <c r="N2341">
        <v>1</v>
      </c>
    </row>
    <row r="2342" spans="1:14" x14ac:dyDescent="0.35">
      <c r="A2342" t="s">
        <v>52</v>
      </c>
      <c r="B2342" t="s">
        <v>53</v>
      </c>
      <c r="D2342" t="s">
        <v>54</v>
      </c>
      <c r="H2342" s="14">
        <v>43931</v>
      </c>
      <c r="I2342">
        <v>15</v>
      </c>
      <c r="J2342" s="3">
        <v>21168791</v>
      </c>
      <c r="K2342">
        <v>698</v>
      </c>
      <c r="L2342">
        <v>43</v>
      </c>
      <c r="M2342">
        <v>17</v>
      </c>
      <c r="N2342">
        <v>2</v>
      </c>
    </row>
    <row r="2343" spans="1:14" x14ac:dyDescent="0.35">
      <c r="A2343" t="s">
        <v>52</v>
      </c>
      <c r="B2343" t="s">
        <v>53</v>
      </c>
      <c r="D2343" t="s">
        <v>54</v>
      </c>
      <c r="H2343" s="14">
        <v>43932</v>
      </c>
      <c r="I2343">
        <v>15</v>
      </c>
      <c r="J2343" s="3">
        <v>21168791</v>
      </c>
      <c r="K2343">
        <v>750</v>
      </c>
      <c r="L2343">
        <v>52</v>
      </c>
      <c r="M2343">
        <v>17</v>
      </c>
      <c r="N2343">
        <v>0</v>
      </c>
    </row>
    <row r="2344" spans="1:14" x14ac:dyDescent="0.35">
      <c r="A2344" t="s">
        <v>52</v>
      </c>
      <c r="B2344" t="s">
        <v>53</v>
      </c>
      <c r="D2344" t="s">
        <v>54</v>
      </c>
      <c r="H2344" s="14">
        <v>43933</v>
      </c>
      <c r="I2344">
        <v>16</v>
      </c>
      <c r="J2344" s="3">
        <v>21168791</v>
      </c>
      <c r="K2344">
        <v>806</v>
      </c>
      <c r="L2344">
        <v>56</v>
      </c>
      <c r="M2344">
        <v>20</v>
      </c>
      <c r="N2344">
        <v>3</v>
      </c>
    </row>
    <row r="2345" spans="1:14" x14ac:dyDescent="0.35">
      <c r="A2345" t="s">
        <v>52</v>
      </c>
      <c r="B2345" t="s">
        <v>53</v>
      </c>
      <c r="D2345" t="s">
        <v>54</v>
      </c>
      <c r="H2345" s="14">
        <v>43934</v>
      </c>
      <c r="I2345">
        <v>16</v>
      </c>
      <c r="J2345" s="3">
        <v>21168791</v>
      </c>
      <c r="K2345">
        <v>815</v>
      </c>
      <c r="L2345">
        <v>9</v>
      </c>
      <c r="M2345">
        <v>23</v>
      </c>
      <c r="N2345">
        <v>3</v>
      </c>
    </row>
    <row r="2346" spans="1:14" x14ac:dyDescent="0.35">
      <c r="A2346" t="s">
        <v>52</v>
      </c>
      <c r="B2346" t="s">
        <v>53</v>
      </c>
      <c r="D2346" t="s">
        <v>54</v>
      </c>
      <c r="H2346" s="14">
        <v>43935</v>
      </c>
      <c r="I2346">
        <v>16</v>
      </c>
      <c r="J2346" s="3">
        <v>21168791</v>
      </c>
      <c r="K2346">
        <v>884</v>
      </c>
      <c r="L2346">
        <v>69</v>
      </c>
      <c r="M2346">
        <v>27</v>
      </c>
      <c r="N2346">
        <v>4</v>
      </c>
    </row>
    <row r="2347" spans="1:14" x14ac:dyDescent="0.35">
      <c r="A2347" t="s">
        <v>52</v>
      </c>
      <c r="B2347" t="s">
        <v>53</v>
      </c>
      <c r="D2347" t="s">
        <v>54</v>
      </c>
      <c r="H2347" s="14">
        <v>43936</v>
      </c>
      <c r="I2347">
        <v>16</v>
      </c>
      <c r="J2347" s="3">
        <v>21168791</v>
      </c>
      <c r="K2347">
        <v>903</v>
      </c>
      <c r="L2347">
        <v>19</v>
      </c>
      <c r="M2347">
        <v>30</v>
      </c>
      <c r="N2347">
        <v>3</v>
      </c>
    </row>
    <row r="2348" spans="1:14" x14ac:dyDescent="0.35">
      <c r="A2348" t="s">
        <v>52</v>
      </c>
      <c r="B2348" t="s">
        <v>53</v>
      </c>
      <c r="D2348" t="s">
        <v>54</v>
      </c>
      <c r="H2348" s="14">
        <v>43937</v>
      </c>
      <c r="I2348">
        <v>16</v>
      </c>
      <c r="J2348" s="3">
        <v>21168791</v>
      </c>
      <c r="K2348">
        <v>958</v>
      </c>
      <c r="L2348">
        <v>55</v>
      </c>
      <c r="M2348">
        <v>33</v>
      </c>
      <c r="N2348">
        <v>3</v>
      </c>
    </row>
    <row r="2349" spans="1:14" x14ac:dyDescent="0.35">
      <c r="A2349" t="s">
        <v>52</v>
      </c>
      <c r="B2349" t="s">
        <v>53</v>
      </c>
      <c r="D2349" t="s">
        <v>54</v>
      </c>
      <c r="H2349" s="14">
        <v>43938</v>
      </c>
      <c r="I2349">
        <v>16</v>
      </c>
      <c r="J2349" s="3">
        <v>21168791</v>
      </c>
      <c r="K2349">
        <v>1021</v>
      </c>
      <c r="L2349">
        <v>63</v>
      </c>
      <c r="M2349">
        <v>35</v>
      </c>
      <c r="N2349">
        <v>2</v>
      </c>
    </row>
    <row r="2350" spans="1:14" x14ac:dyDescent="0.35">
      <c r="A2350" t="s">
        <v>52</v>
      </c>
      <c r="B2350" t="s">
        <v>53</v>
      </c>
      <c r="D2350" t="s">
        <v>54</v>
      </c>
      <c r="H2350" s="14">
        <v>43939</v>
      </c>
      <c r="I2350">
        <v>16</v>
      </c>
      <c r="J2350" s="3">
        <v>21168791</v>
      </c>
      <c r="K2350">
        <v>1077</v>
      </c>
      <c r="L2350">
        <v>56</v>
      </c>
      <c r="M2350">
        <v>39</v>
      </c>
      <c r="N2350">
        <v>4</v>
      </c>
    </row>
    <row r="2351" spans="1:14" x14ac:dyDescent="0.35">
      <c r="A2351" t="s">
        <v>52</v>
      </c>
      <c r="B2351" t="s">
        <v>53</v>
      </c>
      <c r="D2351" t="s">
        <v>54</v>
      </c>
      <c r="H2351" s="14">
        <v>43940</v>
      </c>
      <c r="I2351">
        <v>17</v>
      </c>
      <c r="J2351" s="3">
        <v>21168791</v>
      </c>
      <c r="K2351">
        <v>1154</v>
      </c>
      <c r="L2351">
        <v>77</v>
      </c>
      <c r="M2351">
        <v>39</v>
      </c>
      <c r="N2351">
        <v>0</v>
      </c>
    </row>
    <row r="2352" spans="1:14" x14ac:dyDescent="0.35">
      <c r="A2352" t="s">
        <v>52</v>
      </c>
      <c r="B2352" t="s">
        <v>53</v>
      </c>
      <c r="D2352" t="s">
        <v>54</v>
      </c>
      <c r="H2352" s="14">
        <v>43941</v>
      </c>
      <c r="I2352">
        <v>17</v>
      </c>
      <c r="J2352" s="3">
        <v>21168791</v>
      </c>
      <c r="K2352">
        <v>1189</v>
      </c>
      <c r="L2352">
        <v>35</v>
      </c>
      <c r="M2352">
        <v>41</v>
      </c>
      <c r="N2352">
        <v>2</v>
      </c>
    </row>
    <row r="2353" spans="1:14" x14ac:dyDescent="0.35">
      <c r="A2353" t="s">
        <v>52</v>
      </c>
      <c r="B2353" t="s">
        <v>53</v>
      </c>
      <c r="D2353" t="s">
        <v>54</v>
      </c>
      <c r="H2353" s="14">
        <v>43942</v>
      </c>
      <c r="I2353">
        <v>17</v>
      </c>
      <c r="J2353" s="3">
        <v>21168791</v>
      </c>
      <c r="K2353">
        <v>1230</v>
      </c>
      <c r="L2353">
        <v>41</v>
      </c>
      <c r="M2353">
        <v>44</v>
      </c>
      <c r="N2353">
        <v>3</v>
      </c>
    </row>
    <row r="2354" spans="1:14" x14ac:dyDescent="0.35">
      <c r="A2354" t="s">
        <v>52</v>
      </c>
      <c r="B2354" t="s">
        <v>53</v>
      </c>
      <c r="D2354" t="s">
        <v>54</v>
      </c>
      <c r="H2354" s="14">
        <v>43943</v>
      </c>
      <c r="I2354">
        <v>17</v>
      </c>
      <c r="J2354" s="3">
        <v>21168791</v>
      </c>
      <c r="K2354">
        <v>1283</v>
      </c>
      <c r="L2354">
        <v>53</v>
      </c>
      <c r="M2354">
        <v>47</v>
      </c>
      <c r="N2354">
        <v>3</v>
      </c>
    </row>
    <row r="2355" spans="1:14" x14ac:dyDescent="0.35">
      <c r="A2355" t="s">
        <v>52</v>
      </c>
      <c r="B2355" t="s">
        <v>53</v>
      </c>
      <c r="D2355" t="s">
        <v>54</v>
      </c>
      <c r="H2355" s="14">
        <v>43944</v>
      </c>
      <c r="I2355">
        <v>17</v>
      </c>
      <c r="J2355" s="3">
        <v>21168791</v>
      </c>
      <c r="K2355">
        <v>1308</v>
      </c>
      <c r="L2355">
        <v>25</v>
      </c>
      <c r="M2355">
        <v>51</v>
      </c>
      <c r="N2355">
        <v>4</v>
      </c>
    </row>
    <row r="2356" spans="1:14" x14ac:dyDescent="0.35">
      <c r="A2356" t="s">
        <v>52</v>
      </c>
      <c r="B2356" t="s">
        <v>53</v>
      </c>
      <c r="D2356" t="s">
        <v>54</v>
      </c>
      <c r="H2356" s="14">
        <v>43945</v>
      </c>
      <c r="I2356">
        <v>17</v>
      </c>
      <c r="J2356" s="3">
        <v>21168791</v>
      </c>
      <c r="K2356">
        <v>1419</v>
      </c>
      <c r="L2356">
        <v>111</v>
      </c>
      <c r="M2356">
        <v>54</v>
      </c>
      <c r="N2356">
        <v>3</v>
      </c>
    </row>
    <row r="2357" spans="1:14" x14ac:dyDescent="0.35">
      <c r="A2357" t="s">
        <v>52</v>
      </c>
      <c r="B2357" t="s">
        <v>53</v>
      </c>
      <c r="D2357" t="s">
        <v>54</v>
      </c>
      <c r="H2357" s="14">
        <v>43946</v>
      </c>
      <c r="I2357">
        <v>17</v>
      </c>
      <c r="J2357" s="3">
        <v>21168791</v>
      </c>
      <c r="K2357">
        <v>1481</v>
      </c>
      <c r="L2357">
        <v>62</v>
      </c>
      <c r="M2357">
        <v>58</v>
      </c>
      <c r="N2357">
        <v>4</v>
      </c>
    </row>
    <row r="2358" spans="1:14" x14ac:dyDescent="0.35">
      <c r="A2358" t="s">
        <v>52</v>
      </c>
      <c r="B2358" t="s">
        <v>53</v>
      </c>
      <c r="D2358" t="s">
        <v>54</v>
      </c>
      <c r="H2358" s="14">
        <v>43947</v>
      </c>
      <c r="I2358">
        <v>18</v>
      </c>
      <c r="J2358" s="3">
        <v>21168791</v>
      </c>
      <c r="K2358">
        <v>1548</v>
      </c>
      <c r="L2358">
        <v>67</v>
      </c>
      <c r="M2358">
        <v>61</v>
      </c>
      <c r="N2358">
        <v>3</v>
      </c>
    </row>
    <row r="2359" spans="1:14" x14ac:dyDescent="0.35">
      <c r="A2359" t="s">
        <v>52</v>
      </c>
      <c r="B2359" t="s">
        <v>53</v>
      </c>
      <c r="D2359" t="s">
        <v>54</v>
      </c>
      <c r="H2359" s="14">
        <v>43948</v>
      </c>
      <c r="I2359">
        <v>18</v>
      </c>
      <c r="J2359" s="3">
        <v>21168791</v>
      </c>
      <c r="K2359">
        <v>1586</v>
      </c>
      <c r="L2359">
        <v>38</v>
      </c>
      <c r="M2359">
        <v>62</v>
      </c>
      <c r="N2359">
        <v>1</v>
      </c>
    </row>
    <row r="2360" spans="1:14" x14ac:dyDescent="0.35">
      <c r="A2360" t="s">
        <v>52</v>
      </c>
      <c r="B2360" t="s">
        <v>53</v>
      </c>
      <c r="D2360" t="s">
        <v>54</v>
      </c>
      <c r="H2360" s="14">
        <v>43949</v>
      </c>
      <c r="I2360">
        <v>18</v>
      </c>
      <c r="J2360" s="3">
        <v>21168791</v>
      </c>
      <c r="K2360">
        <v>1649</v>
      </c>
      <c r="L2360">
        <v>63</v>
      </c>
      <c r="M2360">
        <v>71</v>
      </c>
      <c r="N2360">
        <v>9</v>
      </c>
    </row>
    <row r="2361" spans="1:14" x14ac:dyDescent="0.35">
      <c r="A2361" t="s">
        <v>52</v>
      </c>
      <c r="B2361" t="s">
        <v>53</v>
      </c>
      <c r="D2361" t="s">
        <v>54</v>
      </c>
      <c r="H2361" s="14">
        <v>43950</v>
      </c>
      <c r="I2361">
        <v>18</v>
      </c>
      <c r="J2361" s="3">
        <v>21168791</v>
      </c>
      <c r="K2361">
        <v>1758</v>
      </c>
      <c r="L2361">
        <v>109</v>
      </c>
      <c r="M2361">
        <v>80</v>
      </c>
      <c r="N2361">
        <v>9</v>
      </c>
    </row>
    <row r="2362" spans="1:14" x14ac:dyDescent="0.35">
      <c r="A2362" t="s">
        <v>52</v>
      </c>
      <c r="B2362" t="s">
        <v>53</v>
      </c>
      <c r="D2362" t="s">
        <v>54</v>
      </c>
      <c r="H2362" s="14">
        <v>43951</v>
      </c>
      <c r="I2362">
        <v>18</v>
      </c>
      <c r="J2362" s="3">
        <v>21168791</v>
      </c>
      <c r="K2362">
        <v>1827</v>
      </c>
      <c r="L2362">
        <v>69</v>
      </c>
      <c r="M2362">
        <v>82</v>
      </c>
      <c r="N2362">
        <v>2</v>
      </c>
    </row>
    <row r="2363" spans="1:14" x14ac:dyDescent="0.35">
      <c r="A2363" t="s">
        <v>52</v>
      </c>
      <c r="B2363" t="s">
        <v>53</v>
      </c>
      <c r="D2363" t="s">
        <v>54</v>
      </c>
      <c r="H2363" s="14">
        <v>43952</v>
      </c>
      <c r="I2363">
        <v>18</v>
      </c>
      <c r="J2363" s="3">
        <v>21168791</v>
      </c>
      <c r="K2363">
        <v>1935</v>
      </c>
      <c r="L2363">
        <v>108</v>
      </c>
      <c r="M2363">
        <v>88</v>
      </c>
      <c r="N2363">
        <v>6</v>
      </c>
    </row>
    <row r="2364" spans="1:14" x14ac:dyDescent="0.35">
      <c r="A2364" t="s">
        <v>52</v>
      </c>
      <c r="B2364" t="s">
        <v>53</v>
      </c>
      <c r="D2364" t="s">
        <v>54</v>
      </c>
      <c r="H2364" s="14">
        <v>43953</v>
      </c>
      <c r="I2364">
        <v>18</v>
      </c>
      <c r="J2364" s="3">
        <v>21168791</v>
      </c>
      <c r="K2364">
        <v>2023</v>
      </c>
      <c r="L2364">
        <v>88</v>
      </c>
      <c r="M2364">
        <v>88</v>
      </c>
      <c r="N2364">
        <v>0</v>
      </c>
    </row>
    <row r="2365" spans="1:14" x14ac:dyDescent="0.35">
      <c r="A2365" t="s">
        <v>52</v>
      </c>
      <c r="B2365" t="s">
        <v>53</v>
      </c>
      <c r="D2365" t="s">
        <v>54</v>
      </c>
      <c r="H2365" s="14">
        <v>43954</v>
      </c>
      <c r="I2365">
        <v>19</v>
      </c>
      <c r="J2365" s="3">
        <v>21168791</v>
      </c>
      <c r="K2365">
        <v>2118</v>
      </c>
      <c r="L2365">
        <v>95</v>
      </c>
      <c r="M2365">
        <v>89</v>
      </c>
      <c r="N2365">
        <v>1</v>
      </c>
    </row>
    <row r="2366" spans="1:14" x14ac:dyDescent="0.35">
      <c r="A2366" t="s">
        <v>52</v>
      </c>
      <c r="B2366" t="s">
        <v>53</v>
      </c>
      <c r="D2366" t="s">
        <v>54</v>
      </c>
      <c r="H2366" s="14">
        <v>43955</v>
      </c>
      <c r="I2366">
        <v>19</v>
      </c>
      <c r="J2366" s="3">
        <v>21168791</v>
      </c>
      <c r="K2366">
        <v>2347</v>
      </c>
      <c r="L2366">
        <v>229</v>
      </c>
      <c r="M2366">
        <v>90</v>
      </c>
      <c r="N2366">
        <v>1</v>
      </c>
    </row>
    <row r="2367" spans="1:14" x14ac:dyDescent="0.35">
      <c r="A2367" t="s">
        <v>52</v>
      </c>
      <c r="B2367" t="s">
        <v>53</v>
      </c>
      <c r="D2367" t="s">
        <v>54</v>
      </c>
      <c r="H2367" s="14">
        <v>43956</v>
      </c>
      <c r="I2367">
        <v>19</v>
      </c>
      <c r="J2367" s="3">
        <v>21168791</v>
      </c>
      <c r="K2367">
        <v>2452</v>
      </c>
      <c r="L2367">
        <v>105</v>
      </c>
      <c r="M2367">
        <v>94</v>
      </c>
      <c r="N2367">
        <v>4</v>
      </c>
    </row>
    <row r="2368" spans="1:14" x14ac:dyDescent="0.35">
      <c r="A2368" t="s">
        <v>52</v>
      </c>
      <c r="B2368" t="s">
        <v>53</v>
      </c>
      <c r="D2368" t="s">
        <v>54</v>
      </c>
      <c r="H2368" s="14">
        <v>43957</v>
      </c>
      <c r="I2368">
        <v>19</v>
      </c>
      <c r="J2368" s="3">
        <v>21168791</v>
      </c>
      <c r="K2368">
        <v>2605</v>
      </c>
      <c r="L2368">
        <v>153</v>
      </c>
      <c r="M2368">
        <v>97</v>
      </c>
      <c r="N2368">
        <v>3</v>
      </c>
    </row>
    <row r="2369" spans="1:14" x14ac:dyDescent="0.35">
      <c r="A2369" t="s">
        <v>52</v>
      </c>
      <c r="B2369" t="s">
        <v>53</v>
      </c>
      <c r="D2369" t="s">
        <v>54</v>
      </c>
      <c r="H2369" s="14">
        <v>43958</v>
      </c>
      <c r="I2369">
        <v>19</v>
      </c>
      <c r="J2369" s="3">
        <v>21168791</v>
      </c>
      <c r="K2369">
        <v>2770</v>
      </c>
      <c r="L2369">
        <v>165</v>
      </c>
      <c r="M2369">
        <v>106</v>
      </c>
      <c r="N2369">
        <v>9</v>
      </c>
    </row>
    <row r="2370" spans="1:14" x14ac:dyDescent="0.35">
      <c r="A2370" t="s">
        <v>52</v>
      </c>
      <c r="B2370" t="s">
        <v>53</v>
      </c>
      <c r="D2370" t="s">
        <v>54</v>
      </c>
      <c r="H2370" s="14">
        <v>43959</v>
      </c>
      <c r="I2370">
        <v>19</v>
      </c>
      <c r="J2370" s="3">
        <v>21168791</v>
      </c>
      <c r="K2370">
        <v>2943</v>
      </c>
      <c r="L2370">
        <v>173</v>
      </c>
      <c r="M2370">
        <v>111</v>
      </c>
      <c r="N2370">
        <v>5</v>
      </c>
    </row>
    <row r="2371" spans="1:14" x14ac:dyDescent="0.35">
      <c r="A2371" t="s">
        <v>52</v>
      </c>
      <c r="B2371" t="s">
        <v>53</v>
      </c>
      <c r="D2371" t="s">
        <v>54</v>
      </c>
      <c r="H2371" s="14">
        <v>43960</v>
      </c>
      <c r="I2371">
        <v>19</v>
      </c>
      <c r="J2371" s="3">
        <v>21168791</v>
      </c>
      <c r="K2371">
        <v>3123</v>
      </c>
      <c r="L2371">
        <v>180</v>
      </c>
      <c r="M2371">
        <v>118</v>
      </c>
      <c r="N2371">
        <v>7</v>
      </c>
    </row>
    <row r="2372" spans="1:14" x14ac:dyDescent="0.35">
      <c r="A2372" t="s">
        <v>52</v>
      </c>
      <c r="B2372" t="s">
        <v>53</v>
      </c>
      <c r="D2372" t="s">
        <v>54</v>
      </c>
      <c r="H2372" s="14">
        <v>43961</v>
      </c>
      <c r="I2372">
        <v>20</v>
      </c>
      <c r="J2372" s="3">
        <v>21168791</v>
      </c>
      <c r="K2372">
        <v>3237</v>
      </c>
      <c r="L2372">
        <v>114</v>
      </c>
      <c r="M2372">
        <v>119</v>
      </c>
      <c r="N2372">
        <v>1</v>
      </c>
    </row>
    <row r="2373" spans="1:14" x14ac:dyDescent="0.35">
      <c r="A2373" t="s">
        <v>52</v>
      </c>
      <c r="B2373" t="s">
        <v>53</v>
      </c>
      <c r="D2373" t="s">
        <v>54</v>
      </c>
      <c r="H2373" s="14">
        <v>43962</v>
      </c>
      <c r="I2373">
        <v>20</v>
      </c>
      <c r="J2373" s="3">
        <v>21168791</v>
      </c>
      <c r="K2373">
        <v>3320</v>
      </c>
      <c r="L2373">
        <v>83</v>
      </c>
      <c r="M2373">
        <v>121</v>
      </c>
      <c r="N2373">
        <v>2</v>
      </c>
    </row>
    <row r="2374" spans="1:14" x14ac:dyDescent="0.35">
      <c r="A2374" t="s">
        <v>52</v>
      </c>
      <c r="B2374" t="s">
        <v>53</v>
      </c>
      <c r="D2374" t="s">
        <v>54</v>
      </c>
      <c r="H2374" s="14">
        <v>43963</v>
      </c>
      <c r="I2374">
        <v>20</v>
      </c>
      <c r="J2374" s="3">
        <v>21168791</v>
      </c>
      <c r="K2374">
        <v>3435</v>
      </c>
      <c r="L2374">
        <v>115</v>
      </c>
      <c r="M2374">
        <v>127</v>
      </c>
      <c r="N2374">
        <v>6</v>
      </c>
    </row>
    <row r="2375" spans="1:14" x14ac:dyDescent="0.35">
      <c r="A2375" t="s">
        <v>52</v>
      </c>
      <c r="B2375" t="s">
        <v>53</v>
      </c>
      <c r="D2375" t="s">
        <v>54</v>
      </c>
      <c r="H2375" s="14">
        <v>43964</v>
      </c>
      <c r="I2375">
        <v>20</v>
      </c>
      <c r="J2375" s="3">
        <v>21168791</v>
      </c>
      <c r="K2375">
        <v>3733</v>
      </c>
      <c r="L2375">
        <v>298</v>
      </c>
      <c r="M2375">
        <v>135</v>
      </c>
      <c r="N2375">
        <v>8</v>
      </c>
    </row>
    <row r="2376" spans="1:14" x14ac:dyDescent="0.35">
      <c r="A2376" t="s">
        <v>52</v>
      </c>
      <c r="B2376" t="s">
        <v>53</v>
      </c>
      <c r="D2376" t="s">
        <v>54</v>
      </c>
      <c r="H2376" s="14">
        <v>43965</v>
      </c>
      <c r="I2376">
        <v>20</v>
      </c>
      <c r="J2376" s="3">
        <v>21168791</v>
      </c>
      <c r="K2376">
        <v>3950</v>
      </c>
      <c r="L2376">
        <v>217</v>
      </c>
      <c r="M2376">
        <v>139</v>
      </c>
      <c r="N2376">
        <v>4</v>
      </c>
    </row>
    <row r="2377" spans="1:14" x14ac:dyDescent="0.35">
      <c r="A2377" t="s">
        <v>52</v>
      </c>
      <c r="B2377" t="s">
        <v>53</v>
      </c>
      <c r="D2377" t="s">
        <v>54</v>
      </c>
      <c r="H2377" s="14">
        <v>43966</v>
      </c>
      <c r="I2377">
        <v>20</v>
      </c>
      <c r="J2377" s="3">
        <v>21168791</v>
      </c>
      <c r="K2377">
        <v>4196</v>
      </c>
      <c r="L2377">
        <v>246</v>
      </c>
      <c r="M2377">
        <v>146</v>
      </c>
      <c r="N2377">
        <v>7</v>
      </c>
    </row>
    <row r="2378" spans="1:14" x14ac:dyDescent="0.35">
      <c r="A2378" t="s">
        <v>52</v>
      </c>
      <c r="B2378" t="s">
        <v>53</v>
      </c>
      <c r="D2378" t="s">
        <v>54</v>
      </c>
      <c r="H2378" s="14">
        <v>43967</v>
      </c>
      <c r="I2378">
        <v>20</v>
      </c>
      <c r="J2378" s="3">
        <v>21168791</v>
      </c>
      <c r="K2378">
        <v>4474</v>
      </c>
      <c r="L2378">
        <v>278</v>
      </c>
      <c r="M2378">
        <v>150</v>
      </c>
      <c r="N2378">
        <v>4</v>
      </c>
    </row>
    <row r="2379" spans="1:14" x14ac:dyDescent="0.35">
      <c r="A2379" t="s">
        <v>52</v>
      </c>
      <c r="B2379" t="s">
        <v>53</v>
      </c>
      <c r="D2379" t="s">
        <v>54</v>
      </c>
      <c r="H2379" s="14">
        <v>43968</v>
      </c>
      <c r="I2379">
        <v>21</v>
      </c>
      <c r="J2379" s="3">
        <v>21168791</v>
      </c>
      <c r="K2379">
        <v>4611</v>
      </c>
      <c r="L2379">
        <v>137</v>
      </c>
      <c r="M2379">
        <v>156</v>
      </c>
      <c r="N2379">
        <v>6</v>
      </c>
    </row>
    <row r="2380" spans="1:14" x14ac:dyDescent="0.35">
      <c r="A2380" t="s">
        <v>52</v>
      </c>
      <c r="B2380" t="s">
        <v>53</v>
      </c>
      <c r="D2380" t="s">
        <v>54</v>
      </c>
      <c r="H2380" s="14">
        <v>43969</v>
      </c>
      <c r="I2380">
        <v>21</v>
      </c>
      <c r="J2380" s="3">
        <v>21168791</v>
      </c>
      <c r="K2380">
        <v>4695</v>
      </c>
      <c r="L2380">
        <v>84</v>
      </c>
      <c r="M2380">
        <v>161</v>
      </c>
      <c r="N2380">
        <v>5</v>
      </c>
    </row>
    <row r="2381" spans="1:14" x14ac:dyDescent="0.35">
      <c r="A2381" t="s">
        <v>52</v>
      </c>
      <c r="B2381" t="s">
        <v>53</v>
      </c>
      <c r="D2381" t="s">
        <v>54</v>
      </c>
      <c r="H2381" s="14">
        <v>43970</v>
      </c>
      <c r="I2381">
        <v>21</v>
      </c>
      <c r="J2381" s="3">
        <v>21168791</v>
      </c>
      <c r="K2381">
        <v>4977</v>
      </c>
      <c r="L2381">
        <v>282</v>
      </c>
      <c r="M2381">
        <v>167</v>
      </c>
      <c r="N2381">
        <v>6</v>
      </c>
    </row>
    <row r="2382" spans="1:14" x14ac:dyDescent="0.35">
      <c r="A2382" t="s">
        <v>52</v>
      </c>
      <c r="B2382" t="s">
        <v>53</v>
      </c>
      <c r="D2382" t="s">
        <v>54</v>
      </c>
      <c r="H2382" s="14">
        <v>43971</v>
      </c>
      <c r="I2382">
        <v>21</v>
      </c>
      <c r="J2382" s="3">
        <v>21168791</v>
      </c>
      <c r="K2382">
        <v>5286</v>
      </c>
      <c r="L2382">
        <v>309</v>
      </c>
      <c r="M2382">
        <v>177</v>
      </c>
      <c r="N2382">
        <v>10</v>
      </c>
    </row>
    <row r="2383" spans="1:14" x14ac:dyDescent="0.35">
      <c r="A2383" t="s">
        <v>52</v>
      </c>
      <c r="B2383" t="s">
        <v>53</v>
      </c>
      <c r="D2383" t="s">
        <v>54</v>
      </c>
      <c r="H2383" s="14">
        <v>43972</v>
      </c>
      <c r="I2383">
        <v>21</v>
      </c>
      <c r="J2383" s="3">
        <v>21168791</v>
      </c>
      <c r="K2383">
        <v>5596</v>
      </c>
      <c r="L2383">
        <v>310</v>
      </c>
      <c r="M2383">
        <v>191</v>
      </c>
      <c r="N2383">
        <v>14</v>
      </c>
    </row>
    <row r="2384" spans="1:14" x14ac:dyDescent="0.35">
      <c r="A2384" t="s">
        <v>52</v>
      </c>
      <c r="B2384" t="s">
        <v>53</v>
      </c>
      <c r="D2384" t="s">
        <v>54</v>
      </c>
      <c r="H2384" s="14">
        <v>43973</v>
      </c>
      <c r="I2384">
        <v>21</v>
      </c>
      <c r="J2384" s="3">
        <v>21168791</v>
      </c>
      <c r="K2384">
        <v>5995</v>
      </c>
      <c r="L2384">
        <v>399</v>
      </c>
      <c r="M2384">
        <v>201</v>
      </c>
      <c r="N2384">
        <v>10</v>
      </c>
    </row>
    <row r="2385" spans="1:14" x14ac:dyDescent="0.35">
      <c r="A2385" t="s">
        <v>52</v>
      </c>
      <c r="B2385" t="s">
        <v>53</v>
      </c>
      <c r="D2385" t="s">
        <v>54</v>
      </c>
      <c r="H2385" s="14">
        <v>43974</v>
      </c>
      <c r="I2385">
        <v>21</v>
      </c>
      <c r="J2385" s="3">
        <v>21168791</v>
      </c>
      <c r="K2385">
        <v>6338</v>
      </c>
      <c r="L2385">
        <v>343</v>
      </c>
      <c r="M2385">
        <v>217</v>
      </c>
      <c r="N2385">
        <v>16</v>
      </c>
    </row>
    <row r="2386" spans="1:14" x14ac:dyDescent="0.35">
      <c r="A2386" t="s">
        <v>52</v>
      </c>
      <c r="B2386" t="s">
        <v>53</v>
      </c>
      <c r="D2386" t="s">
        <v>54</v>
      </c>
      <c r="H2386" s="14">
        <v>43975</v>
      </c>
      <c r="I2386">
        <v>22</v>
      </c>
      <c r="J2386" s="3">
        <v>21168791</v>
      </c>
      <c r="K2386">
        <v>6668</v>
      </c>
      <c r="L2386">
        <v>330</v>
      </c>
      <c r="M2386">
        <v>226</v>
      </c>
      <c r="N2386">
        <v>9</v>
      </c>
    </row>
    <row r="2387" spans="1:14" x14ac:dyDescent="0.35">
      <c r="A2387" t="s">
        <v>52</v>
      </c>
      <c r="B2387" t="s">
        <v>53</v>
      </c>
      <c r="D2387" t="s">
        <v>54</v>
      </c>
      <c r="H2387" s="14">
        <v>43976</v>
      </c>
      <c r="I2387">
        <v>22</v>
      </c>
      <c r="J2387" s="3">
        <v>21168791</v>
      </c>
      <c r="K2387">
        <v>6962</v>
      </c>
      <c r="L2387">
        <v>294</v>
      </c>
      <c r="M2387">
        <v>230</v>
      </c>
      <c r="N2387">
        <v>4</v>
      </c>
    </row>
    <row r="2388" spans="1:14" x14ac:dyDescent="0.35">
      <c r="A2388" t="s">
        <v>52</v>
      </c>
      <c r="B2388" t="s">
        <v>53</v>
      </c>
      <c r="D2388" t="s">
        <v>54</v>
      </c>
      <c r="H2388" s="14">
        <v>43977</v>
      </c>
      <c r="I2388">
        <v>22</v>
      </c>
      <c r="J2388" s="3">
        <v>21168791</v>
      </c>
      <c r="K2388">
        <v>7516</v>
      </c>
      <c r="L2388">
        <v>554</v>
      </c>
      <c r="M2388">
        <v>234</v>
      </c>
      <c r="N2388">
        <v>4</v>
      </c>
    </row>
    <row r="2389" spans="1:14" x14ac:dyDescent="0.35">
      <c r="A2389" t="s">
        <v>52</v>
      </c>
      <c r="B2389" t="s">
        <v>53</v>
      </c>
      <c r="D2389" t="s">
        <v>54</v>
      </c>
      <c r="H2389" s="14">
        <v>43978</v>
      </c>
      <c r="I2389">
        <v>22</v>
      </c>
      <c r="J2389" s="3">
        <v>21168791</v>
      </c>
      <c r="K2389">
        <v>8011</v>
      </c>
      <c r="L2389">
        <v>495</v>
      </c>
      <c r="M2389">
        <v>240</v>
      </c>
      <c r="N2389">
        <v>6</v>
      </c>
    </row>
    <row r="2390" spans="1:14" x14ac:dyDescent="0.35">
      <c r="A2390" t="s">
        <v>52</v>
      </c>
      <c r="B2390" t="s">
        <v>53</v>
      </c>
      <c r="D2390" t="s">
        <v>54</v>
      </c>
      <c r="H2390" s="14">
        <v>43979</v>
      </c>
      <c r="I2390">
        <v>22</v>
      </c>
      <c r="J2390" s="3">
        <v>21168791</v>
      </c>
      <c r="K2390">
        <v>8686</v>
      </c>
      <c r="L2390">
        <v>675</v>
      </c>
      <c r="M2390">
        <v>255</v>
      </c>
      <c r="N2390">
        <v>15</v>
      </c>
    </row>
    <row r="2391" spans="1:14" x14ac:dyDescent="0.35">
      <c r="A2391" t="s">
        <v>52</v>
      </c>
      <c r="B2391" t="s">
        <v>53</v>
      </c>
      <c r="D2391" t="s">
        <v>54</v>
      </c>
      <c r="H2391" s="14">
        <v>43980</v>
      </c>
      <c r="I2391">
        <v>22</v>
      </c>
      <c r="J2391" s="3">
        <v>21168791</v>
      </c>
      <c r="K2391">
        <v>9232</v>
      </c>
      <c r="L2391">
        <v>546</v>
      </c>
      <c r="M2391">
        <v>257</v>
      </c>
      <c r="N2391">
        <v>2</v>
      </c>
    </row>
    <row r="2392" spans="1:14" x14ac:dyDescent="0.35">
      <c r="A2392" t="s">
        <v>52</v>
      </c>
      <c r="B2392" t="s">
        <v>53</v>
      </c>
      <c r="D2392" t="s">
        <v>54</v>
      </c>
      <c r="H2392" s="14">
        <v>43981</v>
      </c>
      <c r="I2392">
        <v>22</v>
      </c>
      <c r="J2392" s="3">
        <v>21168791</v>
      </c>
      <c r="K2392">
        <v>9630</v>
      </c>
      <c r="L2392">
        <v>398</v>
      </c>
      <c r="M2392">
        <v>263</v>
      </c>
      <c r="N2392">
        <v>6</v>
      </c>
    </row>
    <row r="2393" spans="1:14" x14ac:dyDescent="0.35">
      <c r="A2393" t="s">
        <v>52</v>
      </c>
      <c r="B2393" t="s">
        <v>53</v>
      </c>
      <c r="D2393" t="s">
        <v>54</v>
      </c>
      <c r="H2393" s="14">
        <v>43982</v>
      </c>
      <c r="I2393">
        <v>23</v>
      </c>
      <c r="J2393" s="3">
        <v>21168791</v>
      </c>
      <c r="K2393">
        <v>10464</v>
      </c>
      <c r="L2393">
        <v>834</v>
      </c>
      <c r="M2393">
        <v>271</v>
      </c>
      <c r="N2393">
        <v>8</v>
      </c>
    </row>
    <row r="2394" spans="1:14" x14ac:dyDescent="0.35">
      <c r="A2394" t="s">
        <v>52</v>
      </c>
      <c r="B2394" t="s">
        <v>53</v>
      </c>
      <c r="D2394" t="s">
        <v>54</v>
      </c>
      <c r="H2394" s="14">
        <v>43983</v>
      </c>
      <c r="I2394">
        <v>23</v>
      </c>
      <c r="J2394" s="3">
        <v>21168791</v>
      </c>
      <c r="K2394">
        <v>10670</v>
      </c>
      <c r="L2394">
        <v>206</v>
      </c>
      <c r="M2394">
        <v>278</v>
      </c>
      <c r="N2394">
        <v>7</v>
      </c>
    </row>
    <row r="2395" spans="1:14" x14ac:dyDescent="0.35">
      <c r="A2395" t="s">
        <v>52</v>
      </c>
      <c r="B2395" t="s">
        <v>53</v>
      </c>
      <c r="D2395" t="s">
        <v>54</v>
      </c>
      <c r="H2395" s="14">
        <v>43984</v>
      </c>
      <c r="I2395">
        <v>23</v>
      </c>
      <c r="J2395" s="3">
        <v>21168791</v>
      </c>
      <c r="K2395">
        <v>10939</v>
      </c>
      <c r="L2395">
        <v>269</v>
      </c>
      <c r="M2395">
        <v>289</v>
      </c>
      <c r="N2395">
        <v>11</v>
      </c>
    </row>
    <row r="2396" spans="1:14" x14ac:dyDescent="0.35">
      <c r="A2396" t="s">
        <v>52</v>
      </c>
      <c r="B2396" t="s">
        <v>53</v>
      </c>
      <c r="D2396" t="s">
        <v>54</v>
      </c>
      <c r="H2396" s="14">
        <v>43985</v>
      </c>
      <c r="I2396">
        <v>23</v>
      </c>
      <c r="J2396" s="3">
        <v>21168791</v>
      </c>
      <c r="K2396">
        <v>12010</v>
      </c>
      <c r="L2396">
        <v>1071</v>
      </c>
      <c r="M2396">
        <v>306</v>
      </c>
      <c r="N2396">
        <v>17</v>
      </c>
    </row>
    <row r="2397" spans="1:14" x14ac:dyDescent="0.35">
      <c r="A2397" t="s">
        <v>52</v>
      </c>
      <c r="B2397" t="s">
        <v>53</v>
      </c>
      <c r="D2397" t="s">
        <v>54</v>
      </c>
      <c r="H2397" s="14">
        <v>43986</v>
      </c>
      <c r="I2397">
        <v>23</v>
      </c>
      <c r="J2397" s="3">
        <v>21168791</v>
      </c>
      <c r="K2397">
        <v>13034</v>
      </c>
      <c r="L2397">
        <v>1024</v>
      </c>
      <c r="M2397">
        <v>323</v>
      </c>
      <c r="N2397">
        <v>17</v>
      </c>
    </row>
    <row r="2398" spans="1:14" x14ac:dyDescent="0.35">
      <c r="A2398" t="s">
        <v>52</v>
      </c>
      <c r="B2398" t="s">
        <v>53</v>
      </c>
      <c r="D2398" t="s">
        <v>54</v>
      </c>
      <c r="H2398" s="14">
        <v>43987</v>
      </c>
      <c r="I2398">
        <v>23</v>
      </c>
      <c r="J2398" s="3">
        <v>21168791</v>
      </c>
      <c r="K2398">
        <v>13995</v>
      </c>
      <c r="L2398">
        <v>961</v>
      </c>
      <c r="M2398">
        <v>344</v>
      </c>
      <c r="N2398">
        <v>21</v>
      </c>
    </row>
    <row r="2399" spans="1:14" x14ac:dyDescent="0.35">
      <c r="A2399" t="s">
        <v>52</v>
      </c>
      <c r="B2399" t="s">
        <v>53</v>
      </c>
      <c r="D2399" t="s">
        <v>54</v>
      </c>
      <c r="H2399" s="14">
        <v>43988</v>
      </c>
      <c r="I2399">
        <v>23</v>
      </c>
      <c r="J2399" s="3">
        <v>21168791</v>
      </c>
      <c r="K2399">
        <v>14939</v>
      </c>
      <c r="L2399">
        <v>944</v>
      </c>
      <c r="M2399">
        <v>368</v>
      </c>
      <c r="N2399">
        <v>24</v>
      </c>
    </row>
    <row r="2400" spans="1:14" x14ac:dyDescent="0.35">
      <c r="A2400" t="s">
        <v>52</v>
      </c>
      <c r="B2400" t="s">
        <v>53</v>
      </c>
      <c r="D2400" t="s">
        <v>54</v>
      </c>
      <c r="H2400" s="14">
        <v>43989</v>
      </c>
      <c r="I2400">
        <v>24</v>
      </c>
      <c r="J2400" s="3">
        <v>21168791</v>
      </c>
      <c r="K2400">
        <v>15703</v>
      </c>
      <c r="L2400">
        <v>764</v>
      </c>
      <c r="M2400">
        <v>376</v>
      </c>
      <c r="N2400">
        <v>8</v>
      </c>
    </row>
    <row r="2401" spans="1:14" x14ac:dyDescent="0.35">
      <c r="A2401" t="s">
        <v>52</v>
      </c>
      <c r="B2401" t="s">
        <v>53</v>
      </c>
      <c r="D2401" t="s">
        <v>54</v>
      </c>
      <c r="H2401" s="14">
        <v>43990</v>
      </c>
      <c r="I2401">
        <v>24</v>
      </c>
      <c r="J2401" s="3">
        <v>21168791</v>
      </c>
      <c r="K2401">
        <v>15883</v>
      </c>
      <c r="L2401">
        <v>180</v>
      </c>
      <c r="M2401">
        <v>380</v>
      </c>
      <c r="N2401">
        <v>4</v>
      </c>
    </row>
    <row r="2402" spans="1:14" x14ac:dyDescent="0.35">
      <c r="A2402" t="s">
        <v>52</v>
      </c>
      <c r="B2402" t="s">
        <v>53</v>
      </c>
      <c r="D2402" t="s">
        <v>54</v>
      </c>
      <c r="H2402" s="14">
        <v>43991</v>
      </c>
      <c r="I2402">
        <v>24</v>
      </c>
      <c r="J2402" s="3">
        <v>21168791</v>
      </c>
      <c r="K2402">
        <v>16102</v>
      </c>
      <c r="L2402">
        <v>219</v>
      </c>
      <c r="M2402">
        <v>399</v>
      </c>
      <c r="N2402">
        <v>19</v>
      </c>
    </row>
    <row r="2403" spans="1:14" x14ac:dyDescent="0.35">
      <c r="A2403" t="s">
        <v>52</v>
      </c>
      <c r="B2403" t="s">
        <v>53</v>
      </c>
      <c r="D2403" t="s">
        <v>54</v>
      </c>
      <c r="H2403" s="14">
        <v>43992</v>
      </c>
      <c r="I2403">
        <v>24</v>
      </c>
      <c r="J2403" s="3">
        <v>21168791</v>
      </c>
      <c r="K2403">
        <v>17501</v>
      </c>
      <c r="L2403">
        <v>1399</v>
      </c>
      <c r="M2403">
        <v>409</v>
      </c>
      <c r="N2403">
        <v>10</v>
      </c>
    </row>
    <row r="2404" spans="1:14" x14ac:dyDescent="0.35">
      <c r="A2404" t="s">
        <v>52</v>
      </c>
      <c r="B2404" t="s">
        <v>53</v>
      </c>
      <c r="D2404" t="s">
        <v>54</v>
      </c>
      <c r="H2404" s="14">
        <v>43993</v>
      </c>
      <c r="I2404">
        <v>24</v>
      </c>
      <c r="J2404" s="3">
        <v>21168791</v>
      </c>
      <c r="K2404">
        <v>18448</v>
      </c>
      <c r="L2404">
        <v>947</v>
      </c>
      <c r="M2404">
        <v>431</v>
      </c>
      <c r="N2404">
        <v>22</v>
      </c>
    </row>
    <row r="2405" spans="1:14" x14ac:dyDescent="0.35">
      <c r="A2405" t="s">
        <v>52</v>
      </c>
      <c r="B2405" t="s">
        <v>53</v>
      </c>
      <c r="D2405" t="s">
        <v>54</v>
      </c>
      <c r="H2405" s="14">
        <v>43994</v>
      </c>
      <c r="I2405">
        <v>24</v>
      </c>
      <c r="J2405" s="3">
        <v>21168791</v>
      </c>
      <c r="K2405">
        <v>20106</v>
      </c>
      <c r="L2405">
        <v>1658</v>
      </c>
      <c r="M2405">
        <v>446</v>
      </c>
      <c r="N2405">
        <v>15</v>
      </c>
    </row>
    <row r="2406" spans="1:14" x14ac:dyDescent="0.35">
      <c r="A2406" t="s">
        <v>52</v>
      </c>
      <c r="B2406" t="s">
        <v>53</v>
      </c>
      <c r="D2406" t="s">
        <v>54</v>
      </c>
      <c r="H2406" s="14">
        <v>43995</v>
      </c>
      <c r="I2406">
        <v>24</v>
      </c>
      <c r="J2406" s="3">
        <v>21168791</v>
      </c>
      <c r="K2406">
        <v>20614</v>
      </c>
      <c r="L2406">
        <v>508</v>
      </c>
      <c r="M2406">
        <v>454</v>
      </c>
      <c r="N2406">
        <v>8</v>
      </c>
    </row>
    <row r="2407" spans="1:14" x14ac:dyDescent="0.35">
      <c r="A2407" t="s">
        <v>52</v>
      </c>
      <c r="B2407" t="s">
        <v>53</v>
      </c>
      <c r="D2407" t="s">
        <v>54</v>
      </c>
      <c r="H2407" s="14">
        <v>43996</v>
      </c>
      <c r="I2407">
        <v>25</v>
      </c>
      <c r="J2407" s="3">
        <v>21168791</v>
      </c>
      <c r="K2407">
        <v>21381</v>
      </c>
      <c r="L2407">
        <v>767</v>
      </c>
      <c r="M2407">
        <v>475</v>
      </c>
      <c r="N2407">
        <v>21</v>
      </c>
    </row>
    <row r="2408" spans="1:14" x14ac:dyDescent="0.35">
      <c r="A2408" t="s">
        <v>52</v>
      </c>
      <c r="B2408" t="s">
        <v>53</v>
      </c>
      <c r="D2408" t="s">
        <v>54</v>
      </c>
      <c r="H2408" s="14">
        <v>43997</v>
      </c>
      <c r="I2408">
        <v>25</v>
      </c>
      <c r="J2408" s="3">
        <v>21168791</v>
      </c>
      <c r="K2408">
        <v>21728</v>
      </c>
      <c r="L2408">
        <v>347</v>
      </c>
      <c r="M2408">
        <v>481</v>
      </c>
      <c r="N2408">
        <v>6</v>
      </c>
    </row>
    <row r="2409" spans="1:14" x14ac:dyDescent="0.35">
      <c r="A2409" t="s">
        <v>52</v>
      </c>
      <c r="B2409" t="s">
        <v>53</v>
      </c>
      <c r="D2409" t="s">
        <v>54</v>
      </c>
      <c r="H2409" s="14">
        <v>43998</v>
      </c>
      <c r="I2409">
        <v>25</v>
      </c>
      <c r="J2409" s="3">
        <v>21168791</v>
      </c>
      <c r="K2409">
        <v>22024</v>
      </c>
      <c r="L2409">
        <v>296</v>
      </c>
      <c r="M2409">
        <v>502</v>
      </c>
      <c r="N2409">
        <v>21</v>
      </c>
    </row>
    <row r="2410" spans="1:14" x14ac:dyDescent="0.35">
      <c r="A2410" t="s">
        <v>52</v>
      </c>
      <c r="B2410" t="s">
        <v>53</v>
      </c>
      <c r="D2410" t="s">
        <v>54</v>
      </c>
      <c r="H2410" s="14">
        <v>43999</v>
      </c>
      <c r="I2410">
        <v>25</v>
      </c>
      <c r="J2410" s="3">
        <v>21168791</v>
      </c>
      <c r="K2410">
        <v>23347</v>
      </c>
      <c r="L2410">
        <v>1323</v>
      </c>
      <c r="M2410">
        <v>537</v>
      </c>
      <c r="N2410">
        <v>35</v>
      </c>
    </row>
    <row r="2411" spans="1:14" x14ac:dyDescent="0.35">
      <c r="A2411" t="s">
        <v>52</v>
      </c>
      <c r="B2411" t="s">
        <v>53</v>
      </c>
      <c r="D2411" t="s">
        <v>54</v>
      </c>
      <c r="H2411" s="14">
        <v>44000</v>
      </c>
      <c r="I2411">
        <v>25</v>
      </c>
      <c r="J2411" s="3">
        <v>21168791</v>
      </c>
      <c r="K2411">
        <v>24906</v>
      </c>
      <c r="L2411">
        <v>1559</v>
      </c>
      <c r="M2411">
        <v>570</v>
      </c>
      <c r="N2411">
        <v>33</v>
      </c>
    </row>
    <row r="2412" spans="1:14" x14ac:dyDescent="0.35">
      <c r="A2412" t="s">
        <v>52</v>
      </c>
      <c r="B2412" t="s">
        <v>53</v>
      </c>
      <c r="D2412" t="s">
        <v>54</v>
      </c>
      <c r="H2412" s="14">
        <v>44001</v>
      </c>
      <c r="I2412">
        <v>25</v>
      </c>
      <c r="J2412" s="3">
        <v>21168791</v>
      </c>
      <c r="K2412">
        <v>26052</v>
      </c>
      <c r="L2412">
        <v>1146</v>
      </c>
      <c r="M2412">
        <v>600</v>
      </c>
      <c r="N2412">
        <v>30</v>
      </c>
    </row>
    <row r="2413" spans="1:14" x14ac:dyDescent="0.35">
      <c r="A2413" t="s">
        <v>52</v>
      </c>
      <c r="B2413" t="s">
        <v>53</v>
      </c>
      <c r="D2413" t="s">
        <v>54</v>
      </c>
      <c r="H2413" s="14">
        <v>44002</v>
      </c>
      <c r="I2413">
        <v>25</v>
      </c>
      <c r="J2413" s="3">
        <v>21168791</v>
      </c>
      <c r="K2413">
        <v>27305</v>
      </c>
      <c r="L2413">
        <v>1253</v>
      </c>
      <c r="M2413">
        <v>636</v>
      </c>
      <c r="N2413">
        <v>36</v>
      </c>
    </row>
    <row r="2414" spans="1:14" x14ac:dyDescent="0.35">
      <c r="A2414" t="s">
        <v>52</v>
      </c>
      <c r="B2414" t="s">
        <v>53</v>
      </c>
      <c r="D2414" t="s">
        <v>54</v>
      </c>
      <c r="H2414" s="14">
        <v>44003</v>
      </c>
      <c r="I2414">
        <v>26</v>
      </c>
      <c r="J2414" s="3">
        <v>21168791</v>
      </c>
      <c r="K2414">
        <v>27641</v>
      </c>
      <c r="L2414">
        <v>336</v>
      </c>
      <c r="M2414">
        <v>661</v>
      </c>
      <c r="N2414">
        <v>25</v>
      </c>
    </row>
    <row r="2415" spans="1:14" x14ac:dyDescent="0.35">
      <c r="A2415" t="s">
        <v>52</v>
      </c>
      <c r="B2415" t="s">
        <v>53</v>
      </c>
      <c r="D2415" t="s">
        <v>54</v>
      </c>
      <c r="H2415" s="14">
        <v>44004</v>
      </c>
      <c r="I2415">
        <v>26</v>
      </c>
      <c r="J2415" s="3">
        <v>21168791</v>
      </c>
      <c r="K2415">
        <v>28918</v>
      </c>
      <c r="L2415">
        <v>1277</v>
      </c>
      <c r="M2415">
        <v>688</v>
      </c>
      <c r="N2415">
        <v>27</v>
      </c>
    </row>
    <row r="2416" spans="1:14" x14ac:dyDescent="0.35">
      <c r="A2416" t="s">
        <v>52</v>
      </c>
      <c r="B2416" t="s">
        <v>53</v>
      </c>
      <c r="D2416" t="s">
        <v>54</v>
      </c>
      <c r="H2416" s="14">
        <v>44005</v>
      </c>
      <c r="I2416">
        <v>26</v>
      </c>
      <c r="J2416" s="3">
        <v>21168791</v>
      </c>
      <c r="K2416">
        <v>29897</v>
      </c>
      <c r="L2416">
        <v>979</v>
      </c>
      <c r="M2416">
        <v>720</v>
      </c>
      <c r="N2416">
        <v>32</v>
      </c>
    </row>
    <row r="2417" spans="1:14" x14ac:dyDescent="0.35">
      <c r="A2417" t="s">
        <v>52</v>
      </c>
      <c r="B2417" t="s">
        <v>53</v>
      </c>
      <c r="D2417" t="s">
        <v>54</v>
      </c>
      <c r="H2417" s="14">
        <v>44006</v>
      </c>
      <c r="I2417">
        <v>26</v>
      </c>
      <c r="J2417" s="3">
        <v>21168791</v>
      </c>
      <c r="K2417">
        <v>31343</v>
      </c>
      <c r="L2417">
        <v>1446</v>
      </c>
      <c r="M2417">
        <v>771</v>
      </c>
      <c r="N2417">
        <v>51</v>
      </c>
    </row>
    <row r="2418" spans="1:14" x14ac:dyDescent="0.35">
      <c r="A2418" t="s">
        <v>52</v>
      </c>
      <c r="B2418" t="s">
        <v>53</v>
      </c>
      <c r="D2418" t="s">
        <v>54</v>
      </c>
      <c r="H2418" s="14">
        <v>44007</v>
      </c>
      <c r="I2418">
        <v>26</v>
      </c>
      <c r="J2418" s="3">
        <v>21168791</v>
      </c>
      <c r="K2418">
        <v>32769</v>
      </c>
      <c r="L2418">
        <v>1426</v>
      </c>
      <c r="M2418">
        <v>806</v>
      </c>
      <c r="N2418">
        <v>35</v>
      </c>
    </row>
    <row r="2419" spans="1:14" x14ac:dyDescent="0.35">
      <c r="A2419" t="s">
        <v>52</v>
      </c>
      <c r="B2419" t="s">
        <v>53</v>
      </c>
      <c r="D2419" t="s">
        <v>54</v>
      </c>
      <c r="H2419" s="14">
        <v>44008</v>
      </c>
      <c r="I2419">
        <v>26</v>
      </c>
      <c r="J2419" s="3">
        <v>21168791</v>
      </c>
      <c r="K2419">
        <v>38891</v>
      </c>
      <c r="L2419">
        <v>6122</v>
      </c>
      <c r="M2419">
        <v>833</v>
      </c>
      <c r="N2419">
        <v>27</v>
      </c>
    </row>
    <row r="2420" spans="1:14" x14ac:dyDescent="0.35">
      <c r="A2420" t="s">
        <v>52</v>
      </c>
      <c r="B2420" t="s">
        <v>53</v>
      </c>
      <c r="D2420" t="s">
        <v>54</v>
      </c>
      <c r="H2420" s="14">
        <v>44009</v>
      </c>
      <c r="I2420">
        <v>26</v>
      </c>
      <c r="J2420" s="3">
        <v>21168791</v>
      </c>
      <c r="K2420">
        <v>40966</v>
      </c>
      <c r="L2420">
        <v>2075</v>
      </c>
      <c r="M2420">
        <v>882</v>
      </c>
      <c r="N2420">
        <v>49</v>
      </c>
    </row>
    <row r="2421" spans="1:14" x14ac:dyDescent="0.35">
      <c r="A2421" t="s">
        <v>52</v>
      </c>
      <c r="B2421" t="s">
        <v>53</v>
      </c>
      <c r="D2421" t="s">
        <v>54</v>
      </c>
      <c r="H2421" s="14">
        <v>44010</v>
      </c>
      <c r="I2421">
        <v>27</v>
      </c>
      <c r="J2421" s="3">
        <v>21168791</v>
      </c>
      <c r="K2421">
        <v>42741</v>
      </c>
      <c r="L2421">
        <v>1775</v>
      </c>
      <c r="M2421">
        <v>899</v>
      </c>
      <c r="N2421">
        <v>17</v>
      </c>
    </row>
    <row r="2422" spans="1:14" x14ac:dyDescent="0.35">
      <c r="A2422" t="s">
        <v>52</v>
      </c>
      <c r="B2422" t="s">
        <v>53</v>
      </c>
      <c r="D2422" t="s">
        <v>54</v>
      </c>
      <c r="H2422" s="14">
        <v>44011</v>
      </c>
      <c r="I2422">
        <v>27</v>
      </c>
      <c r="J2422" s="3">
        <v>21168791</v>
      </c>
      <c r="K2422">
        <v>43864</v>
      </c>
      <c r="L2422">
        <v>1123</v>
      </c>
      <c r="M2422">
        <v>940</v>
      </c>
      <c r="N2422">
        <v>41</v>
      </c>
    </row>
    <row r="2423" spans="1:14" x14ac:dyDescent="0.35">
      <c r="A2423" t="s">
        <v>52</v>
      </c>
      <c r="B2423" t="s">
        <v>53</v>
      </c>
      <c r="D2423" t="s">
        <v>54</v>
      </c>
      <c r="H2423" s="14">
        <v>44012</v>
      </c>
      <c r="I2423">
        <v>27</v>
      </c>
      <c r="J2423" s="3">
        <v>21168791</v>
      </c>
      <c r="K2423">
        <v>45001</v>
      </c>
      <c r="L2423">
        <v>1137</v>
      </c>
      <c r="M2423">
        <v>965</v>
      </c>
      <c r="N2423">
        <v>25</v>
      </c>
    </row>
    <row r="2424" spans="1:14" x14ac:dyDescent="0.35">
      <c r="A2424" t="s">
        <v>52</v>
      </c>
      <c r="B2424" t="s">
        <v>53</v>
      </c>
      <c r="D2424" t="s">
        <v>54</v>
      </c>
      <c r="H2424" s="14">
        <v>44013</v>
      </c>
      <c r="I2424">
        <v>27</v>
      </c>
      <c r="J2424" s="3">
        <v>21168791</v>
      </c>
      <c r="K2424">
        <v>47584</v>
      </c>
      <c r="L2424">
        <v>2583</v>
      </c>
      <c r="M2424">
        <v>1007</v>
      </c>
      <c r="N2424">
        <v>42</v>
      </c>
    </row>
    <row r="2425" spans="1:14" x14ac:dyDescent="0.35">
      <c r="A2425" t="s">
        <v>52</v>
      </c>
      <c r="B2425" t="s">
        <v>53</v>
      </c>
      <c r="D2425" t="s">
        <v>54</v>
      </c>
      <c r="H2425" s="14">
        <v>44014</v>
      </c>
      <c r="I2425">
        <v>27</v>
      </c>
      <c r="J2425" s="3">
        <v>21168791</v>
      </c>
      <c r="K2425">
        <v>50707</v>
      </c>
      <c r="L2425">
        <v>3123</v>
      </c>
      <c r="M2425">
        <v>1059</v>
      </c>
      <c r="N2425">
        <v>52</v>
      </c>
    </row>
    <row r="2426" spans="1:14" x14ac:dyDescent="0.35">
      <c r="A2426" t="s">
        <v>52</v>
      </c>
      <c r="B2426" t="s">
        <v>53</v>
      </c>
      <c r="D2426" t="s">
        <v>54</v>
      </c>
      <c r="H2426" s="14">
        <v>44015</v>
      </c>
      <c r="I2426">
        <v>27</v>
      </c>
      <c r="J2426" s="3">
        <v>21168791</v>
      </c>
      <c r="K2426">
        <v>53351</v>
      </c>
      <c r="L2426">
        <v>2644</v>
      </c>
      <c r="M2426">
        <v>1110</v>
      </c>
      <c r="N2426">
        <v>51</v>
      </c>
    </row>
    <row r="2427" spans="1:14" x14ac:dyDescent="0.35">
      <c r="A2427" t="s">
        <v>52</v>
      </c>
      <c r="B2427" t="s">
        <v>53</v>
      </c>
      <c r="D2427" t="s">
        <v>54</v>
      </c>
      <c r="H2427" s="14">
        <v>44016</v>
      </c>
      <c r="I2427">
        <v>27</v>
      </c>
      <c r="J2427" s="3">
        <v>21168791</v>
      </c>
      <c r="K2427">
        <v>55958</v>
      </c>
      <c r="L2427">
        <v>2607</v>
      </c>
      <c r="M2427">
        <v>1183</v>
      </c>
      <c r="N2427">
        <v>73</v>
      </c>
    </row>
    <row r="2428" spans="1:14" x14ac:dyDescent="0.35">
      <c r="A2428" t="s">
        <v>52</v>
      </c>
      <c r="B2428" t="s">
        <v>53</v>
      </c>
      <c r="D2428" t="s">
        <v>54</v>
      </c>
      <c r="H2428" s="14">
        <v>44017</v>
      </c>
      <c r="I2428">
        <v>28</v>
      </c>
      <c r="J2428" s="3">
        <v>21168791</v>
      </c>
      <c r="K2428">
        <v>58283</v>
      </c>
      <c r="L2428">
        <v>2325</v>
      </c>
      <c r="M2428">
        <v>1201</v>
      </c>
      <c r="N2428">
        <v>18</v>
      </c>
    </row>
    <row r="2429" spans="1:14" x14ac:dyDescent="0.35">
      <c r="A2429" t="s">
        <v>52</v>
      </c>
      <c r="B2429" t="s">
        <v>53</v>
      </c>
      <c r="D2429" t="s">
        <v>54</v>
      </c>
      <c r="H2429" s="14">
        <v>44018</v>
      </c>
      <c r="I2429">
        <v>28</v>
      </c>
      <c r="J2429" s="3">
        <v>21168791</v>
      </c>
      <c r="K2429">
        <v>59626</v>
      </c>
      <c r="L2429">
        <v>1343</v>
      </c>
      <c r="M2429">
        <v>1230</v>
      </c>
      <c r="N2429">
        <v>29</v>
      </c>
    </row>
    <row r="2430" spans="1:14" x14ac:dyDescent="0.35">
      <c r="A2430" t="s">
        <v>52</v>
      </c>
      <c r="B2430" t="s">
        <v>53</v>
      </c>
      <c r="D2430" t="s">
        <v>54</v>
      </c>
      <c r="H2430" s="14">
        <v>44019</v>
      </c>
      <c r="I2430">
        <v>28</v>
      </c>
      <c r="J2430" s="3">
        <v>21168791</v>
      </c>
      <c r="K2430">
        <v>60897</v>
      </c>
      <c r="L2430">
        <v>1271</v>
      </c>
      <c r="M2430">
        <v>1282</v>
      </c>
      <c r="N2430">
        <v>52</v>
      </c>
    </row>
    <row r="2431" spans="1:14" x14ac:dyDescent="0.35">
      <c r="A2431" t="s">
        <v>52</v>
      </c>
      <c r="B2431" t="s">
        <v>53</v>
      </c>
      <c r="D2431" t="s">
        <v>54</v>
      </c>
      <c r="H2431" s="14">
        <v>44020</v>
      </c>
      <c r="I2431">
        <v>28</v>
      </c>
      <c r="J2431" s="3">
        <v>21168791</v>
      </c>
      <c r="K2431">
        <v>64035</v>
      </c>
      <c r="L2431">
        <v>3138</v>
      </c>
      <c r="M2431">
        <v>1355</v>
      </c>
      <c r="N2431">
        <v>73</v>
      </c>
    </row>
    <row r="2432" spans="1:14" x14ac:dyDescent="0.35">
      <c r="A2432" t="s">
        <v>52</v>
      </c>
      <c r="B2432" t="s">
        <v>55</v>
      </c>
      <c r="D2432" t="s">
        <v>56</v>
      </c>
      <c r="H2432" s="14">
        <v>43886</v>
      </c>
      <c r="I2432">
        <v>9</v>
      </c>
      <c r="J2432" s="3">
        <v>4018650</v>
      </c>
      <c r="K2432">
        <v>0</v>
      </c>
      <c r="L2432">
        <v>0</v>
      </c>
      <c r="M2432">
        <v>0</v>
      </c>
      <c r="N2432">
        <v>0</v>
      </c>
    </row>
    <row r="2433" spans="1:14" x14ac:dyDescent="0.35">
      <c r="A2433" t="s">
        <v>52</v>
      </c>
      <c r="B2433" t="s">
        <v>55</v>
      </c>
      <c r="D2433" t="s">
        <v>56</v>
      </c>
      <c r="H2433" s="14">
        <v>43887</v>
      </c>
      <c r="I2433">
        <v>9</v>
      </c>
      <c r="J2433" s="3">
        <v>4018650</v>
      </c>
      <c r="K2433">
        <v>0</v>
      </c>
      <c r="L2433">
        <v>0</v>
      </c>
      <c r="M2433">
        <v>0</v>
      </c>
      <c r="N2433">
        <v>0</v>
      </c>
    </row>
    <row r="2434" spans="1:14" x14ac:dyDescent="0.35">
      <c r="A2434" t="s">
        <v>52</v>
      </c>
      <c r="B2434" t="s">
        <v>55</v>
      </c>
      <c r="D2434" t="s">
        <v>56</v>
      </c>
      <c r="H2434" s="14">
        <v>43888</v>
      </c>
      <c r="I2434">
        <v>9</v>
      </c>
      <c r="J2434" s="3">
        <v>4018650</v>
      </c>
      <c r="K2434">
        <v>0</v>
      </c>
      <c r="L2434">
        <v>0</v>
      </c>
      <c r="M2434">
        <v>0</v>
      </c>
      <c r="N2434">
        <v>0</v>
      </c>
    </row>
    <row r="2435" spans="1:14" x14ac:dyDescent="0.35">
      <c r="A2435" t="s">
        <v>52</v>
      </c>
      <c r="B2435" t="s">
        <v>55</v>
      </c>
      <c r="D2435" t="s">
        <v>56</v>
      </c>
      <c r="H2435" s="14">
        <v>43889</v>
      </c>
      <c r="I2435">
        <v>9</v>
      </c>
      <c r="J2435" s="3">
        <v>4018650</v>
      </c>
      <c r="K2435">
        <v>0</v>
      </c>
      <c r="L2435">
        <v>0</v>
      </c>
      <c r="M2435">
        <v>0</v>
      </c>
      <c r="N2435">
        <v>0</v>
      </c>
    </row>
    <row r="2436" spans="1:14" x14ac:dyDescent="0.35">
      <c r="A2436" t="s">
        <v>52</v>
      </c>
      <c r="B2436" t="s">
        <v>55</v>
      </c>
      <c r="D2436" t="s">
        <v>56</v>
      </c>
      <c r="H2436" s="14">
        <v>43890</v>
      </c>
      <c r="I2436">
        <v>9</v>
      </c>
      <c r="J2436" s="3">
        <v>4018650</v>
      </c>
      <c r="K2436">
        <v>0</v>
      </c>
      <c r="L2436">
        <v>0</v>
      </c>
      <c r="M2436">
        <v>0</v>
      </c>
      <c r="N2436">
        <v>0</v>
      </c>
    </row>
    <row r="2437" spans="1:14" x14ac:dyDescent="0.35">
      <c r="A2437" t="s">
        <v>52</v>
      </c>
      <c r="B2437" t="s">
        <v>55</v>
      </c>
      <c r="D2437" t="s">
        <v>56</v>
      </c>
      <c r="H2437" s="14">
        <v>43891</v>
      </c>
      <c r="I2437">
        <v>10</v>
      </c>
      <c r="J2437" s="3">
        <v>4018650</v>
      </c>
      <c r="K2437">
        <v>0</v>
      </c>
      <c r="L2437">
        <v>0</v>
      </c>
      <c r="M2437">
        <v>0</v>
      </c>
      <c r="N2437">
        <v>0</v>
      </c>
    </row>
    <row r="2438" spans="1:14" x14ac:dyDescent="0.35">
      <c r="A2438" t="s">
        <v>52</v>
      </c>
      <c r="B2438" t="s">
        <v>55</v>
      </c>
      <c r="D2438" t="s">
        <v>56</v>
      </c>
      <c r="H2438" s="14">
        <v>43892</v>
      </c>
      <c r="I2438">
        <v>10</v>
      </c>
      <c r="J2438" s="3">
        <v>4018650</v>
      </c>
      <c r="K2438">
        <v>0</v>
      </c>
      <c r="L2438">
        <v>0</v>
      </c>
      <c r="M2438">
        <v>0</v>
      </c>
      <c r="N2438">
        <v>0</v>
      </c>
    </row>
    <row r="2439" spans="1:14" x14ac:dyDescent="0.35">
      <c r="A2439" t="s">
        <v>52</v>
      </c>
      <c r="B2439" t="s">
        <v>55</v>
      </c>
      <c r="D2439" t="s">
        <v>56</v>
      </c>
      <c r="H2439" s="14">
        <v>43893</v>
      </c>
      <c r="I2439">
        <v>10</v>
      </c>
      <c r="J2439" s="3">
        <v>4018650</v>
      </c>
      <c r="K2439">
        <v>0</v>
      </c>
      <c r="L2439">
        <v>0</v>
      </c>
      <c r="M2439">
        <v>0</v>
      </c>
      <c r="N2439">
        <v>0</v>
      </c>
    </row>
    <row r="2440" spans="1:14" x14ac:dyDescent="0.35">
      <c r="A2440" t="s">
        <v>52</v>
      </c>
      <c r="B2440" t="s">
        <v>55</v>
      </c>
      <c r="D2440" t="s">
        <v>56</v>
      </c>
      <c r="H2440" s="14">
        <v>43894</v>
      </c>
      <c r="I2440">
        <v>10</v>
      </c>
      <c r="J2440" s="3">
        <v>4018650</v>
      </c>
      <c r="K2440">
        <v>0</v>
      </c>
      <c r="L2440">
        <v>0</v>
      </c>
      <c r="M2440">
        <v>0</v>
      </c>
      <c r="N2440">
        <v>0</v>
      </c>
    </row>
    <row r="2441" spans="1:14" x14ac:dyDescent="0.35">
      <c r="A2441" t="s">
        <v>52</v>
      </c>
      <c r="B2441" t="s">
        <v>55</v>
      </c>
      <c r="D2441" t="s">
        <v>56</v>
      </c>
      <c r="H2441" s="14">
        <v>43895</v>
      </c>
      <c r="I2441">
        <v>10</v>
      </c>
      <c r="J2441" s="3">
        <v>4018650</v>
      </c>
      <c r="K2441">
        <v>0</v>
      </c>
      <c r="L2441">
        <v>0</v>
      </c>
      <c r="M2441">
        <v>0</v>
      </c>
      <c r="N2441">
        <v>0</v>
      </c>
    </row>
    <row r="2442" spans="1:14" x14ac:dyDescent="0.35">
      <c r="A2442" t="s">
        <v>52</v>
      </c>
      <c r="B2442" t="s">
        <v>55</v>
      </c>
      <c r="D2442" t="s">
        <v>56</v>
      </c>
      <c r="H2442" s="14">
        <v>43896</v>
      </c>
      <c r="I2442">
        <v>10</v>
      </c>
      <c r="J2442" s="3">
        <v>4018650</v>
      </c>
      <c r="K2442">
        <v>1</v>
      </c>
      <c r="L2442">
        <v>1</v>
      </c>
      <c r="M2442">
        <v>0</v>
      </c>
      <c r="N2442">
        <v>0</v>
      </c>
    </row>
    <row r="2443" spans="1:14" x14ac:dyDescent="0.35">
      <c r="A2443" t="s">
        <v>52</v>
      </c>
      <c r="B2443" t="s">
        <v>55</v>
      </c>
      <c r="D2443" t="s">
        <v>56</v>
      </c>
      <c r="H2443" s="14">
        <v>43897</v>
      </c>
      <c r="I2443">
        <v>10</v>
      </c>
      <c r="J2443" s="3">
        <v>4018650</v>
      </c>
      <c r="K2443">
        <v>1</v>
      </c>
      <c r="L2443">
        <v>0</v>
      </c>
      <c r="M2443">
        <v>0</v>
      </c>
      <c r="N2443">
        <v>0</v>
      </c>
    </row>
    <row r="2444" spans="1:14" x14ac:dyDescent="0.35">
      <c r="A2444" t="s">
        <v>52</v>
      </c>
      <c r="B2444" t="s">
        <v>55</v>
      </c>
      <c r="D2444" t="s">
        <v>56</v>
      </c>
      <c r="H2444" s="14">
        <v>43898</v>
      </c>
      <c r="I2444">
        <v>11</v>
      </c>
      <c r="J2444" s="3">
        <v>4018650</v>
      </c>
      <c r="K2444">
        <v>1</v>
      </c>
      <c r="L2444">
        <v>0</v>
      </c>
      <c r="M2444">
        <v>0</v>
      </c>
      <c r="N2444">
        <v>0</v>
      </c>
    </row>
    <row r="2445" spans="1:14" x14ac:dyDescent="0.35">
      <c r="A2445" t="s">
        <v>52</v>
      </c>
      <c r="B2445" t="s">
        <v>55</v>
      </c>
      <c r="D2445" t="s">
        <v>56</v>
      </c>
      <c r="H2445" s="14">
        <v>43899</v>
      </c>
      <c r="I2445">
        <v>11</v>
      </c>
      <c r="J2445" s="3">
        <v>4018650</v>
      </c>
      <c r="K2445">
        <v>1</v>
      </c>
      <c r="L2445">
        <v>0</v>
      </c>
      <c r="M2445">
        <v>0</v>
      </c>
      <c r="N2445">
        <v>0</v>
      </c>
    </row>
    <row r="2446" spans="1:14" x14ac:dyDescent="0.35">
      <c r="A2446" t="s">
        <v>52</v>
      </c>
      <c r="B2446" t="s">
        <v>55</v>
      </c>
      <c r="D2446" t="s">
        <v>56</v>
      </c>
      <c r="H2446" s="14">
        <v>43900</v>
      </c>
      <c r="I2446">
        <v>11</v>
      </c>
      <c r="J2446" s="3">
        <v>4018650</v>
      </c>
      <c r="K2446">
        <v>1</v>
      </c>
      <c r="L2446">
        <v>0</v>
      </c>
      <c r="M2446">
        <v>0</v>
      </c>
      <c r="N2446">
        <v>0</v>
      </c>
    </row>
    <row r="2447" spans="1:14" x14ac:dyDescent="0.35">
      <c r="A2447" t="s">
        <v>52</v>
      </c>
      <c r="B2447" t="s">
        <v>55</v>
      </c>
      <c r="D2447" t="s">
        <v>56</v>
      </c>
      <c r="H2447" s="14">
        <v>43901</v>
      </c>
      <c r="I2447">
        <v>11</v>
      </c>
      <c r="J2447" s="3">
        <v>4018650</v>
      </c>
      <c r="K2447">
        <v>1</v>
      </c>
      <c r="L2447">
        <v>0</v>
      </c>
      <c r="M2447">
        <v>0</v>
      </c>
      <c r="N2447">
        <v>0</v>
      </c>
    </row>
    <row r="2448" spans="1:14" x14ac:dyDescent="0.35">
      <c r="A2448" t="s">
        <v>52</v>
      </c>
      <c r="B2448" t="s">
        <v>55</v>
      </c>
      <c r="D2448" t="s">
        <v>56</v>
      </c>
      <c r="H2448" s="14">
        <v>43902</v>
      </c>
      <c r="I2448">
        <v>11</v>
      </c>
      <c r="J2448" s="3">
        <v>4018650</v>
      </c>
      <c r="K2448">
        <v>1</v>
      </c>
      <c r="L2448">
        <v>0</v>
      </c>
      <c r="M2448">
        <v>0</v>
      </c>
      <c r="N2448">
        <v>0</v>
      </c>
    </row>
    <row r="2449" spans="1:14" x14ac:dyDescent="0.35">
      <c r="A2449" t="s">
        <v>52</v>
      </c>
      <c r="B2449" t="s">
        <v>55</v>
      </c>
      <c r="D2449" t="s">
        <v>56</v>
      </c>
      <c r="H2449" s="14">
        <v>43903</v>
      </c>
      <c r="I2449">
        <v>11</v>
      </c>
      <c r="J2449" s="3">
        <v>4018650</v>
      </c>
      <c r="K2449">
        <v>1</v>
      </c>
      <c r="L2449">
        <v>0</v>
      </c>
      <c r="M2449">
        <v>0</v>
      </c>
      <c r="N2449">
        <v>0</v>
      </c>
    </row>
    <row r="2450" spans="1:14" x14ac:dyDescent="0.35">
      <c r="A2450" t="s">
        <v>52</v>
      </c>
      <c r="B2450" t="s">
        <v>55</v>
      </c>
      <c r="D2450" t="s">
        <v>56</v>
      </c>
      <c r="H2450" s="14">
        <v>43904</v>
      </c>
      <c r="I2450">
        <v>11</v>
      </c>
      <c r="J2450" s="3">
        <v>4018650</v>
      </c>
      <c r="K2450">
        <v>1</v>
      </c>
      <c r="L2450">
        <v>0</v>
      </c>
      <c r="M2450">
        <v>0</v>
      </c>
      <c r="N2450">
        <v>0</v>
      </c>
    </row>
    <row r="2451" spans="1:14" x14ac:dyDescent="0.35">
      <c r="A2451" t="s">
        <v>52</v>
      </c>
      <c r="B2451" t="s">
        <v>55</v>
      </c>
      <c r="D2451" t="s">
        <v>56</v>
      </c>
      <c r="H2451" s="14">
        <v>43905</v>
      </c>
      <c r="I2451">
        <v>12</v>
      </c>
      <c r="J2451" s="3">
        <v>4018650</v>
      </c>
      <c r="K2451">
        <v>1</v>
      </c>
      <c r="L2451">
        <v>0</v>
      </c>
      <c r="M2451">
        <v>0</v>
      </c>
      <c r="N2451">
        <v>0</v>
      </c>
    </row>
    <row r="2452" spans="1:14" x14ac:dyDescent="0.35">
      <c r="A2452" t="s">
        <v>52</v>
      </c>
      <c r="B2452" t="s">
        <v>55</v>
      </c>
      <c r="D2452" t="s">
        <v>56</v>
      </c>
      <c r="H2452" s="14">
        <v>43906</v>
      </c>
      <c r="I2452">
        <v>12</v>
      </c>
      <c r="J2452" s="3">
        <v>4018650</v>
      </c>
      <c r="K2452">
        <v>1</v>
      </c>
      <c r="L2452">
        <v>0</v>
      </c>
      <c r="M2452">
        <v>0</v>
      </c>
      <c r="N2452">
        <v>0</v>
      </c>
    </row>
    <row r="2453" spans="1:14" x14ac:dyDescent="0.35">
      <c r="A2453" t="s">
        <v>52</v>
      </c>
      <c r="B2453" t="s">
        <v>55</v>
      </c>
      <c r="D2453" t="s">
        <v>56</v>
      </c>
      <c r="H2453" s="14">
        <v>43907</v>
      </c>
      <c r="I2453">
        <v>12</v>
      </c>
      <c r="J2453" s="3">
        <v>4018650</v>
      </c>
      <c r="K2453">
        <v>1</v>
      </c>
      <c r="L2453">
        <v>0</v>
      </c>
      <c r="M2453">
        <v>0</v>
      </c>
      <c r="N2453">
        <v>0</v>
      </c>
    </row>
    <row r="2454" spans="1:14" x14ac:dyDescent="0.35">
      <c r="A2454" t="s">
        <v>52</v>
      </c>
      <c r="B2454" t="s">
        <v>55</v>
      </c>
      <c r="D2454" t="s">
        <v>56</v>
      </c>
      <c r="H2454" s="14">
        <v>43908</v>
      </c>
      <c r="I2454">
        <v>12</v>
      </c>
      <c r="J2454" s="3">
        <v>4018650</v>
      </c>
      <c r="K2454">
        <v>9</v>
      </c>
      <c r="L2454">
        <v>8</v>
      </c>
      <c r="M2454">
        <v>0</v>
      </c>
      <c r="N2454">
        <v>0</v>
      </c>
    </row>
    <row r="2455" spans="1:14" x14ac:dyDescent="0.35">
      <c r="A2455" t="s">
        <v>52</v>
      </c>
      <c r="B2455" t="s">
        <v>55</v>
      </c>
      <c r="D2455" t="s">
        <v>56</v>
      </c>
      <c r="H2455" s="14">
        <v>43909</v>
      </c>
      <c r="I2455">
        <v>12</v>
      </c>
      <c r="J2455" s="3">
        <v>4018650</v>
      </c>
      <c r="K2455">
        <v>11</v>
      </c>
      <c r="L2455">
        <v>2</v>
      </c>
      <c r="M2455">
        <v>0</v>
      </c>
      <c r="N2455">
        <v>0</v>
      </c>
    </row>
    <row r="2456" spans="1:14" x14ac:dyDescent="0.35">
      <c r="A2456" t="s">
        <v>52</v>
      </c>
      <c r="B2456" t="s">
        <v>55</v>
      </c>
      <c r="D2456" t="s">
        <v>56</v>
      </c>
      <c r="H2456" s="14">
        <v>43910</v>
      </c>
      <c r="I2456">
        <v>12</v>
      </c>
      <c r="J2456" s="3">
        <v>4018650</v>
      </c>
      <c r="K2456">
        <v>13</v>
      </c>
      <c r="L2456">
        <v>2</v>
      </c>
      <c r="M2456">
        <v>0</v>
      </c>
      <c r="N2456">
        <v>0</v>
      </c>
    </row>
    <row r="2457" spans="1:14" x14ac:dyDescent="0.35">
      <c r="A2457" t="s">
        <v>52</v>
      </c>
      <c r="B2457" t="s">
        <v>55</v>
      </c>
      <c r="D2457" t="s">
        <v>56</v>
      </c>
      <c r="H2457" s="14">
        <v>43911</v>
      </c>
      <c r="I2457">
        <v>12</v>
      </c>
      <c r="J2457" s="3">
        <v>4018650</v>
      </c>
      <c r="K2457">
        <v>26</v>
      </c>
      <c r="L2457">
        <v>13</v>
      </c>
      <c r="M2457">
        <v>0</v>
      </c>
      <c r="N2457">
        <v>0</v>
      </c>
    </row>
    <row r="2458" spans="1:14" x14ac:dyDescent="0.35">
      <c r="A2458" t="s">
        <v>52</v>
      </c>
      <c r="B2458" t="s">
        <v>55</v>
      </c>
      <c r="D2458" t="s">
        <v>56</v>
      </c>
      <c r="H2458" s="14">
        <v>43912</v>
      </c>
      <c r="I2458">
        <v>13</v>
      </c>
      <c r="J2458" s="3">
        <v>4018650</v>
      </c>
      <c r="K2458">
        <v>26</v>
      </c>
      <c r="L2458">
        <v>0</v>
      </c>
      <c r="M2458">
        <v>0</v>
      </c>
      <c r="N2458">
        <v>0</v>
      </c>
    </row>
    <row r="2459" spans="1:14" x14ac:dyDescent="0.35">
      <c r="A2459" t="s">
        <v>52</v>
      </c>
      <c r="B2459" t="s">
        <v>55</v>
      </c>
      <c r="D2459" t="s">
        <v>56</v>
      </c>
      <c r="H2459" s="14">
        <v>43913</v>
      </c>
      <c r="I2459">
        <v>13</v>
      </c>
      <c r="J2459" s="3">
        <v>4018650</v>
      </c>
      <c r="K2459">
        <v>29</v>
      </c>
      <c r="L2459">
        <v>3</v>
      </c>
      <c r="M2459">
        <v>0</v>
      </c>
      <c r="N2459">
        <v>0</v>
      </c>
    </row>
    <row r="2460" spans="1:14" x14ac:dyDescent="0.35">
      <c r="A2460" t="s">
        <v>52</v>
      </c>
      <c r="B2460" t="s">
        <v>55</v>
      </c>
      <c r="D2460" t="s">
        <v>56</v>
      </c>
      <c r="H2460" s="14">
        <v>43914</v>
      </c>
      <c r="I2460">
        <v>13</v>
      </c>
      <c r="J2460" s="3">
        <v>4018650</v>
      </c>
      <c r="K2460">
        <v>33</v>
      </c>
      <c r="L2460">
        <v>4</v>
      </c>
      <c r="M2460">
        <v>0</v>
      </c>
      <c r="N2460">
        <v>0</v>
      </c>
    </row>
    <row r="2461" spans="1:14" x14ac:dyDescent="0.35">
      <c r="A2461" t="s">
        <v>52</v>
      </c>
      <c r="B2461" t="s">
        <v>55</v>
      </c>
      <c r="D2461" t="s">
        <v>56</v>
      </c>
      <c r="H2461" s="14">
        <v>43915</v>
      </c>
      <c r="I2461">
        <v>13</v>
      </c>
      <c r="J2461" s="3">
        <v>4018650</v>
      </c>
      <c r="K2461">
        <v>39</v>
      </c>
      <c r="L2461">
        <v>6</v>
      </c>
      <c r="M2461">
        <v>0</v>
      </c>
      <c r="N2461">
        <v>0</v>
      </c>
    </row>
    <row r="2462" spans="1:14" x14ac:dyDescent="0.35">
      <c r="A2462" t="s">
        <v>52</v>
      </c>
      <c r="B2462" t="s">
        <v>55</v>
      </c>
      <c r="D2462" t="s">
        <v>56</v>
      </c>
      <c r="H2462" s="14">
        <v>43916</v>
      </c>
      <c r="I2462">
        <v>13</v>
      </c>
      <c r="J2462" s="3">
        <v>4018650</v>
      </c>
      <c r="K2462">
        <v>39</v>
      </c>
      <c r="L2462">
        <v>0</v>
      </c>
      <c r="M2462">
        <v>0</v>
      </c>
      <c r="N2462">
        <v>0</v>
      </c>
    </row>
    <row r="2463" spans="1:14" x14ac:dyDescent="0.35">
      <c r="A2463" t="s">
        <v>52</v>
      </c>
      <c r="B2463" t="s">
        <v>55</v>
      </c>
      <c r="D2463" t="s">
        <v>56</v>
      </c>
      <c r="H2463" s="14">
        <v>43917</v>
      </c>
      <c r="I2463">
        <v>13</v>
      </c>
      <c r="J2463" s="3">
        <v>4018650</v>
      </c>
      <c r="K2463">
        <v>47</v>
      </c>
      <c r="L2463">
        <v>8</v>
      </c>
      <c r="M2463">
        <v>0</v>
      </c>
      <c r="N2463">
        <v>0</v>
      </c>
    </row>
    <row r="2464" spans="1:14" x14ac:dyDescent="0.35">
      <c r="A2464" t="s">
        <v>52</v>
      </c>
      <c r="B2464" t="s">
        <v>55</v>
      </c>
      <c r="D2464" t="s">
        <v>56</v>
      </c>
      <c r="H2464" s="14">
        <v>43918</v>
      </c>
      <c r="I2464">
        <v>13</v>
      </c>
      <c r="J2464" s="3">
        <v>4018650</v>
      </c>
      <c r="K2464">
        <v>53</v>
      </c>
      <c r="L2464">
        <v>6</v>
      </c>
      <c r="M2464">
        <v>0</v>
      </c>
      <c r="N2464">
        <v>0</v>
      </c>
    </row>
    <row r="2465" spans="1:14" x14ac:dyDescent="0.35">
      <c r="A2465" t="s">
        <v>52</v>
      </c>
      <c r="B2465" t="s">
        <v>55</v>
      </c>
      <c r="D2465" t="s">
        <v>56</v>
      </c>
      <c r="H2465" s="14">
        <v>43919</v>
      </c>
      <c r="I2465">
        <v>14</v>
      </c>
      <c r="J2465" s="3">
        <v>4018650</v>
      </c>
      <c r="K2465">
        <v>60</v>
      </c>
      <c r="L2465">
        <v>7</v>
      </c>
      <c r="M2465">
        <v>0</v>
      </c>
      <c r="N2465">
        <v>0</v>
      </c>
    </row>
    <row r="2466" spans="1:14" x14ac:dyDescent="0.35">
      <c r="A2466" t="s">
        <v>52</v>
      </c>
      <c r="B2466" t="s">
        <v>55</v>
      </c>
      <c r="D2466" t="s">
        <v>56</v>
      </c>
      <c r="H2466" s="14">
        <v>43920</v>
      </c>
      <c r="I2466">
        <v>14</v>
      </c>
      <c r="J2466" s="3">
        <v>4018650</v>
      </c>
      <c r="K2466">
        <v>72</v>
      </c>
      <c r="L2466">
        <v>12</v>
      </c>
      <c r="M2466">
        <v>0</v>
      </c>
      <c r="N2466">
        <v>0</v>
      </c>
    </row>
    <row r="2467" spans="1:14" x14ac:dyDescent="0.35">
      <c r="A2467" t="s">
        <v>52</v>
      </c>
      <c r="B2467" t="s">
        <v>55</v>
      </c>
      <c r="D2467" t="s">
        <v>56</v>
      </c>
      <c r="H2467" s="14">
        <v>43921</v>
      </c>
      <c r="I2467">
        <v>14</v>
      </c>
      <c r="J2467" s="3">
        <v>4018650</v>
      </c>
      <c r="K2467">
        <v>84</v>
      </c>
      <c r="L2467">
        <v>12</v>
      </c>
      <c r="M2467">
        <v>0</v>
      </c>
      <c r="N2467">
        <v>0</v>
      </c>
    </row>
    <row r="2468" spans="1:14" x14ac:dyDescent="0.35">
      <c r="A2468" t="s">
        <v>52</v>
      </c>
      <c r="B2468" t="s">
        <v>55</v>
      </c>
      <c r="D2468" t="s">
        <v>56</v>
      </c>
      <c r="H2468" s="14">
        <v>43922</v>
      </c>
      <c r="I2468">
        <v>14</v>
      </c>
      <c r="J2468" s="3">
        <v>4018650</v>
      </c>
      <c r="K2468">
        <v>96</v>
      </c>
      <c r="L2468">
        <v>12</v>
      </c>
      <c r="M2468">
        <v>0</v>
      </c>
      <c r="N2468">
        <v>0</v>
      </c>
    </row>
    <row r="2469" spans="1:14" x14ac:dyDescent="0.35">
      <c r="A2469" t="s">
        <v>52</v>
      </c>
      <c r="B2469" t="s">
        <v>55</v>
      </c>
      <c r="D2469" t="s">
        <v>56</v>
      </c>
      <c r="H2469" s="14">
        <v>43923</v>
      </c>
      <c r="I2469">
        <v>14</v>
      </c>
      <c r="J2469" s="3">
        <v>4018650</v>
      </c>
      <c r="K2469">
        <v>120</v>
      </c>
      <c r="L2469">
        <v>24</v>
      </c>
      <c r="M2469">
        <v>1</v>
      </c>
      <c r="N2469">
        <v>1</v>
      </c>
    </row>
    <row r="2470" spans="1:14" x14ac:dyDescent="0.35">
      <c r="A2470" t="s">
        <v>52</v>
      </c>
      <c r="B2470" t="s">
        <v>55</v>
      </c>
      <c r="D2470" t="s">
        <v>56</v>
      </c>
      <c r="H2470" s="14">
        <v>43924</v>
      </c>
      <c r="I2470">
        <v>14</v>
      </c>
      <c r="J2470" s="3">
        <v>4018650</v>
      </c>
      <c r="K2470">
        <v>139</v>
      </c>
      <c r="L2470">
        <v>19</v>
      </c>
      <c r="M2470">
        <v>4</v>
      </c>
      <c r="N2470">
        <v>3</v>
      </c>
    </row>
    <row r="2471" spans="1:14" x14ac:dyDescent="0.35">
      <c r="A2471" t="s">
        <v>52</v>
      </c>
      <c r="B2471" t="s">
        <v>55</v>
      </c>
      <c r="D2471" t="s">
        <v>56</v>
      </c>
      <c r="H2471" s="14">
        <v>43925</v>
      </c>
      <c r="I2471">
        <v>14</v>
      </c>
      <c r="J2471" s="3">
        <v>4018650</v>
      </c>
      <c r="K2471">
        <v>153</v>
      </c>
      <c r="L2471">
        <v>14</v>
      </c>
      <c r="M2471">
        <v>5</v>
      </c>
      <c r="N2471">
        <v>1</v>
      </c>
    </row>
    <row r="2472" spans="1:14" x14ac:dyDescent="0.35">
      <c r="A2472" t="s">
        <v>52</v>
      </c>
      <c r="B2472" t="s">
        <v>55</v>
      </c>
      <c r="D2472" t="s">
        <v>56</v>
      </c>
      <c r="H2472" s="14">
        <v>43926</v>
      </c>
      <c r="I2472">
        <v>15</v>
      </c>
      <c r="J2472" s="3">
        <v>4018650</v>
      </c>
      <c r="K2472">
        <v>166</v>
      </c>
      <c r="L2472">
        <v>13</v>
      </c>
      <c r="M2472">
        <v>6</v>
      </c>
      <c r="N2472">
        <v>1</v>
      </c>
    </row>
    <row r="2473" spans="1:14" x14ac:dyDescent="0.35">
      <c r="A2473" t="s">
        <v>52</v>
      </c>
      <c r="B2473" t="s">
        <v>55</v>
      </c>
      <c r="D2473" t="s">
        <v>56</v>
      </c>
      <c r="H2473" s="14">
        <v>43927</v>
      </c>
      <c r="I2473">
        <v>15</v>
      </c>
      <c r="J2473" s="3">
        <v>4018650</v>
      </c>
      <c r="K2473">
        <v>194</v>
      </c>
      <c r="L2473">
        <v>28</v>
      </c>
      <c r="M2473">
        <v>6</v>
      </c>
      <c r="N2473">
        <v>0</v>
      </c>
    </row>
    <row r="2474" spans="1:14" x14ac:dyDescent="0.35">
      <c r="A2474" t="s">
        <v>52</v>
      </c>
      <c r="B2474" t="s">
        <v>55</v>
      </c>
      <c r="D2474" t="s">
        <v>56</v>
      </c>
      <c r="H2474" s="14">
        <v>43928</v>
      </c>
      <c r="I2474">
        <v>15</v>
      </c>
      <c r="J2474" s="3">
        <v>4018650</v>
      </c>
      <c r="K2474">
        <v>209</v>
      </c>
      <c r="L2474">
        <v>15</v>
      </c>
      <c r="M2474">
        <v>6</v>
      </c>
      <c r="N2474">
        <v>0</v>
      </c>
    </row>
    <row r="2475" spans="1:14" x14ac:dyDescent="0.35">
      <c r="A2475" t="s">
        <v>52</v>
      </c>
      <c r="B2475" t="s">
        <v>55</v>
      </c>
      <c r="D2475" t="s">
        <v>56</v>
      </c>
      <c r="H2475" s="14">
        <v>43929</v>
      </c>
      <c r="I2475">
        <v>15</v>
      </c>
      <c r="J2475" s="3">
        <v>4018650</v>
      </c>
      <c r="K2475">
        <v>227</v>
      </c>
      <c r="L2475">
        <v>18</v>
      </c>
      <c r="M2475">
        <v>6</v>
      </c>
      <c r="N2475">
        <v>0</v>
      </c>
    </row>
    <row r="2476" spans="1:14" x14ac:dyDescent="0.35">
      <c r="A2476" t="s">
        <v>52</v>
      </c>
      <c r="B2476" t="s">
        <v>55</v>
      </c>
      <c r="D2476" t="s">
        <v>56</v>
      </c>
      <c r="H2476" s="14">
        <v>43930</v>
      </c>
      <c r="I2476">
        <v>15</v>
      </c>
      <c r="J2476" s="3">
        <v>4018650</v>
      </c>
      <c r="K2476">
        <v>273</v>
      </c>
      <c r="L2476">
        <v>46</v>
      </c>
      <c r="M2476">
        <v>6</v>
      </c>
      <c r="N2476">
        <v>0</v>
      </c>
    </row>
    <row r="2477" spans="1:14" x14ac:dyDescent="0.35">
      <c r="A2477" t="s">
        <v>52</v>
      </c>
      <c r="B2477" t="s">
        <v>55</v>
      </c>
      <c r="D2477" t="s">
        <v>56</v>
      </c>
      <c r="H2477" s="14">
        <v>43931</v>
      </c>
      <c r="I2477">
        <v>15</v>
      </c>
      <c r="J2477" s="3">
        <v>4018650</v>
      </c>
      <c r="K2477">
        <v>300</v>
      </c>
      <c r="L2477">
        <v>27</v>
      </c>
      <c r="M2477">
        <v>7</v>
      </c>
      <c r="N2477">
        <v>1</v>
      </c>
    </row>
    <row r="2478" spans="1:14" x14ac:dyDescent="0.35">
      <c r="A2478" t="s">
        <v>52</v>
      </c>
      <c r="B2478" t="s">
        <v>55</v>
      </c>
      <c r="D2478" t="s">
        <v>56</v>
      </c>
      <c r="H2478" s="14">
        <v>43932</v>
      </c>
      <c r="I2478">
        <v>15</v>
      </c>
      <c r="J2478" s="3">
        <v>4018650</v>
      </c>
      <c r="K2478">
        <v>349</v>
      </c>
      <c r="L2478">
        <v>49</v>
      </c>
      <c r="M2478">
        <v>9</v>
      </c>
      <c r="N2478">
        <v>2</v>
      </c>
    </row>
    <row r="2479" spans="1:14" x14ac:dyDescent="0.35">
      <c r="A2479" t="s">
        <v>52</v>
      </c>
      <c r="B2479" t="s">
        <v>55</v>
      </c>
      <c r="D2479" t="s">
        <v>56</v>
      </c>
      <c r="H2479" s="14">
        <v>43933</v>
      </c>
      <c r="I2479">
        <v>16</v>
      </c>
      <c r="J2479" s="3">
        <v>4018650</v>
      </c>
      <c r="K2479">
        <v>383</v>
      </c>
      <c r="L2479">
        <v>34</v>
      </c>
      <c r="M2479">
        <v>9</v>
      </c>
      <c r="N2479">
        <v>0</v>
      </c>
    </row>
    <row r="2480" spans="1:14" x14ac:dyDescent="0.35">
      <c r="A2480" t="s">
        <v>52</v>
      </c>
      <c r="B2480" t="s">
        <v>55</v>
      </c>
      <c r="D2480" t="s">
        <v>56</v>
      </c>
      <c r="H2480" s="14">
        <v>43934</v>
      </c>
      <c r="I2480">
        <v>16</v>
      </c>
      <c r="J2480" s="3">
        <v>4018650</v>
      </c>
      <c r="K2480">
        <v>430</v>
      </c>
      <c r="L2480">
        <v>47</v>
      </c>
      <c r="M2480">
        <v>14</v>
      </c>
      <c r="N2480">
        <v>5</v>
      </c>
    </row>
    <row r="2481" spans="1:14" x14ac:dyDescent="0.35">
      <c r="A2481" t="s">
        <v>52</v>
      </c>
      <c r="B2481" t="s">
        <v>55</v>
      </c>
      <c r="D2481" t="s">
        <v>56</v>
      </c>
      <c r="H2481" s="14">
        <v>43935</v>
      </c>
      <c r="I2481">
        <v>16</v>
      </c>
      <c r="J2481" s="3">
        <v>4018650</v>
      </c>
      <c r="K2481">
        <v>463</v>
      </c>
      <c r="L2481">
        <v>33</v>
      </c>
      <c r="M2481">
        <v>17</v>
      </c>
      <c r="N2481">
        <v>3</v>
      </c>
    </row>
    <row r="2482" spans="1:14" x14ac:dyDescent="0.35">
      <c r="A2482" t="s">
        <v>52</v>
      </c>
      <c r="B2482" t="s">
        <v>55</v>
      </c>
      <c r="D2482" t="s">
        <v>56</v>
      </c>
      <c r="H2482" s="14">
        <v>43936</v>
      </c>
      <c r="I2482">
        <v>16</v>
      </c>
      <c r="J2482" s="3">
        <v>4018650</v>
      </c>
      <c r="K2482">
        <v>557</v>
      </c>
      <c r="L2482">
        <v>94</v>
      </c>
      <c r="M2482">
        <v>18</v>
      </c>
      <c r="N2482">
        <v>1</v>
      </c>
    </row>
    <row r="2483" spans="1:14" x14ac:dyDescent="0.35">
      <c r="A2483" t="s">
        <v>52</v>
      </c>
      <c r="B2483" t="s">
        <v>55</v>
      </c>
      <c r="D2483" t="s">
        <v>56</v>
      </c>
      <c r="H2483" s="14">
        <v>43937</v>
      </c>
      <c r="I2483">
        <v>16</v>
      </c>
      <c r="J2483" s="3">
        <v>4018650</v>
      </c>
      <c r="K2483">
        <v>754</v>
      </c>
      <c r="L2483">
        <v>197</v>
      </c>
      <c r="M2483">
        <v>22</v>
      </c>
      <c r="N2483">
        <v>4</v>
      </c>
    </row>
    <row r="2484" spans="1:14" x14ac:dyDescent="0.35">
      <c r="A2484" t="s">
        <v>52</v>
      </c>
      <c r="B2484" t="s">
        <v>55</v>
      </c>
      <c r="D2484" t="s">
        <v>56</v>
      </c>
      <c r="H2484" s="14">
        <v>43938</v>
      </c>
      <c r="I2484">
        <v>16</v>
      </c>
      <c r="J2484" s="3">
        <v>4018650</v>
      </c>
      <c r="K2484">
        <v>856</v>
      </c>
      <c r="L2484">
        <v>102</v>
      </c>
      <c r="M2484">
        <v>25</v>
      </c>
      <c r="N2484">
        <v>3</v>
      </c>
    </row>
    <row r="2485" spans="1:14" x14ac:dyDescent="0.35">
      <c r="A2485" t="s">
        <v>52</v>
      </c>
      <c r="B2485" t="s">
        <v>55</v>
      </c>
      <c r="D2485" t="s">
        <v>56</v>
      </c>
      <c r="H2485" s="14">
        <v>43939</v>
      </c>
      <c r="I2485">
        <v>16</v>
      </c>
      <c r="J2485" s="3">
        <v>4018650</v>
      </c>
      <c r="K2485">
        <v>952</v>
      </c>
      <c r="L2485">
        <v>96</v>
      </c>
      <c r="M2485">
        <v>28</v>
      </c>
      <c r="N2485">
        <v>3</v>
      </c>
    </row>
    <row r="2486" spans="1:14" x14ac:dyDescent="0.35">
      <c r="A2486" t="s">
        <v>52</v>
      </c>
      <c r="B2486" t="s">
        <v>55</v>
      </c>
      <c r="D2486" t="s">
        <v>56</v>
      </c>
      <c r="H2486" s="14">
        <v>43940</v>
      </c>
      <c r="I2486">
        <v>17</v>
      </c>
      <c r="J2486" s="3">
        <v>4018650</v>
      </c>
      <c r="K2486">
        <v>1099</v>
      </c>
      <c r="L2486">
        <v>147</v>
      </c>
      <c r="M2486">
        <v>30</v>
      </c>
      <c r="N2486">
        <v>2</v>
      </c>
    </row>
    <row r="2487" spans="1:14" x14ac:dyDescent="0.35">
      <c r="A2487" t="s">
        <v>52</v>
      </c>
      <c r="B2487" t="s">
        <v>55</v>
      </c>
      <c r="D2487" t="s">
        <v>56</v>
      </c>
      <c r="H2487" s="14">
        <v>43941</v>
      </c>
      <c r="I2487">
        <v>17</v>
      </c>
      <c r="J2487" s="3">
        <v>4018650</v>
      </c>
      <c r="K2487">
        <v>1168</v>
      </c>
      <c r="L2487">
        <v>69</v>
      </c>
      <c r="M2487">
        <v>33</v>
      </c>
      <c r="N2487">
        <v>3</v>
      </c>
    </row>
    <row r="2488" spans="1:14" x14ac:dyDescent="0.35">
      <c r="A2488" t="s">
        <v>52</v>
      </c>
      <c r="B2488" t="s">
        <v>55</v>
      </c>
      <c r="D2488" t="s">
        <v>56</v>
      </c>
      <c r="H2488" s="14">
        <v>43942</v>
      </c>
      <c r="I2488">
        <v>17</v>
      </c>
      <c r="J2488" s="3">
        <v>4018650</v>
      </c>
      <c r="K2488">
        <v>1212</v>
      </c>
      <c r="L2488">
        <v>44</v>
      </c>
      <c r="M2488">
        <v>34</v>
      </c>
      <c r="N2488">
        <v>1</v>
      </c>
    </row>
    <row r="2489" spans="1:14" x14ac:dyDescent="0.35">
      <c r="A2489" t="s">
        <v>52</v>
      </c>
      <c r="B2489" t="s">
        <v>55</v>
      </c>
      <c r="D2489" t="s">
        <v>56</v>
      </c>
      <c r="H2489" s="14">
        <v>43943</v>
      </c>
      <c r="I2489">
        <v>17</v>
      </c>
      <c r="J2489" s="3">
        <v>4018650</v>
      </c>
      <c r="K2489">
        <v>1313</v>
      </c>
      <c r="L2489">
        <v>101</v>
      </c>
      <c r="M2489">
        <v>34</v>
      </c>
      <c r="N2489">
        <v>0</v>
      </c>
    </row>
    <row r="2490" spans="1:14" x14ac:dyDescent="0.35">
      <c r="A2490" t="s">
        <v>52</v>
      </c>
      <c r="B2490" t="s">
        <v>55</v>
      </c>
      <c r="D2490" t="s">
        <v>56</v>
      </c>
      <c r="H2490" s="14">
        <v>43944</v>
      </c>
      <c r="I2490">
        <v>17</v>
      </c>
      <c r="J2490" s="3">
        <v>4018650</v>
      </c>
      <c r="K2490">
        <v>1363</v>
      </c>
      <c r="L2490">
        <v>50</v>
      </c>
      <c r="M2490">
        <v>42</v>
      </c>
      <c r="N2490">
        <v>8</v>
      </c>
    </row>
    <row r="2491" spans="1:14" x14ac:dyDescent="0.35">
      <c r="A2491" t="s">
        <v>52</v>
      </c>
      <c r="B2491" t="s">
        <v>55</v>
      </c>
      <c r="D2491" t="s">
        <v>56</v>
      </c>
      <c r="H2491" s="14">
        <v>43945</v>
      </c>
      <c r="I2491">
        <v>17</v>
      </c>
      <c r="J2491" s="3">
        <v>4018650</v>
      </c>
      <c r="K2491">
        <v>1381</v>
      </c>
      <c r="L2491">
        <v>18</v>
      </c>
      <c r="M2491">
        <v>42</v>
      </c>
      <c r="N2491">
        <v>0</v>
      </c>
    </row>
    <row r="2492" spans="1:14" x14ac:dyDescent="0.35">
      <c r="A2492" t="s">
        <v>52</v>
      </c>
      <c r="B2492" t="s">
        <v>55</v>
      </c>
      <c r="D2492" t="s">
        <v>56</v>
      </c>
      <c r="H2492" s="14">
        <v>43946</v>
      </c>
      <c r="I2492">
        <v>17</v>
      </c>
      <c r="J2492" s="3">
        <v>4018650</v>
      </c>
      <c r="K2492">
        <v>1595</v>
      </c>
      <c r="L2492">
        <v>214</v>
      </c>
      <c r="M2492">
        <v>47</v>
      </c>
      <c r="N2492">
        <v>5</v>
      </c>
    </row>
    <row r="2493" spans="1:14" x14ac:dyDescent="0.35">
      <c r="A2493" t="s">
        <v>52</v>
      </c>
      <c r="B2493" t="s">
        <v>55</v>
      </c>
      <c r="D2493" t="s">
        <v>56</v>
      </c>
      <c r="H2493" s="14">
        <v>43947</v>
      </c>
      <c r="I2493">
        <v>18</v>
      </c>
      <c r="J2493" s="3">
        <v>4018650</v>
      </c>
      <c r="K2493">
        <v>1703</v>
      </c>
      <c r="L2493">
        <v>108</v>
      </c>
      <c r="M2493">
        <v>51</v>
      </c>
      <c r="N2493">
        <v>4</v>
      </c>
    </row>
    <row r="2494" spans="1:14" x14ac:dyDescent="0.35">
      <c r="A2494" t="s">
        <v>52</v>
      </c>
      <c r="B2494" t="s">
        <v>55</v>
      </c>
      <c r="D2494" t="s">
        <v>56</v>
      </c>
      <c r="H2494" s="14">
        <v>43948</v>
      </c>
      <c r="I2494">
        <v>18</v>
      </c>
      <c r="J2494" s="3">
        <v>4018650</v>
      </c>
      <c r="K2494">
        <v>1796</v>
      </c>
      <c r="L2494">
        <v>93</v>
      </c>
      <c r="M2494">
        <v>57</v>
      </c>
      <c r="N2494">
        <v>6</v>
      </c>
    </row>
    <row r="2495" spans="1:14" x14ac:dyDescent="0.35">
      <c r="A2495" t="s">
        <v>52</v>
      </c>
      <c r="B2495" t="s">
        <v>55</v>
      </c>
      <c r="D2495" t="s">
        <v>56</v>
      </c>
      <c r="H2495" s="14">
        <v>43949</v>
      </c>
      <c r="I2495">
        <v>18</v>
      </c>
      <c r="J2495" s="3">
        <v>4018650</v>
      </c>
      <c r="K2495">
        <v>1874</v>
      </c>
      <c r="L2495">
        <v>78</v>
      </c>
      <c r="M2495">
        <v>64</v>
      </c>
      <c r="N2495">
        <v>7</v>
      </c>
    </row>
    <row r="2496" spans="1:14" x14ac:dyDescent="0.35">
      <c r="A2496" t="s">
        <v>52</v>
      </c>
      <c r="B2496" t="s">
        <v>55</v>
      </c>
      <c r="D2496" t="s">
        <v>56</v>
      </c>
      <c r="H2496" s="14">
        <v>43950</v>
      </c>
      <c r="I2496">
        <v>18</v>
      </c>
      <c r="J2496" s="3">
        <v>4018650</v>
      </c>
      <c r="K2496">
        <v>2107</v>
      </c>
      <c r="L2496">
        <v>233</v>
      </c>
      <c r="M2496">
        <v>76</v>
      </c>
      <c r="N2496">
        <v>12</v>
      </c>
    </row>
    <row r="2497" spans="1:14" x14ac:dyDescent="0.35">
      <c r="A2497" t="s">
        <v>52</v>
      </c>
      <c r="B2497" t="s">
        <v>55</v>
      </c>
      <c r="D2497" t="s">
        <v>56</v>
      </c>
      <c r="H2497" s="14">
        <v>43951</v>
      </c>
      <c r="I2497">
        <v>18</v>
      </c>
      <c r="J2497" s="3">
        <v>4018650</v>
      </c>
      <c r="K2497">
        <v>2465</v>
      </c>
      <c r="L2497">
        <v>358</v>
      </c>
      <c r="M2497">
        <v>83</v>
      </c>
      <c r="N2497">
        <v>7</v>
      </c>
    </row>
    <row r="2498" spans="1:14" x14ac:dyDescent="0.35">
      <c r="A2498" t="s">
        <v>52</v>
      </c>
      <c r="B2498" t="s">
        <v>55</v>
      </c>
      <c r="D2498" t="s">
        <v>56</v>
      </c>
      <c r="H2498" s="14">
        <v>43952</v>
      </c>
      <c r="I2498">
        <v>18</v>
      </c>
      <c r="J2498" s="3">
        <v>4018650</v>
      </c>
      <c r="K2498">
        <v>2662</v>
      </c>
      <c r="L2498">
        <v>197</v>
      </c>
      <c r="M2498">
        <v>96</v>
      </c>
      <c r="N2498">
        <v>13</v>
      </c>
    </row>
    <row r="2499" spans="1:14" x14ac:dyDescent="0.35">
      <c r="A2499" t="s">
        <v>52</v>
      </c>
      <c r="B2499" t="s">
        <v>55</v>
      </c>
      <c r="D2499" t="s">
        <v>56</v>
      </c>
      <c r="H2499" s="14">
        <v>43953</v>
      </c>
      <c r="I2499">
        <v>18</v>
      </c>
      <c r="J2499" s="3">
        <v>4018650</v>
      </c>
      <c r="K2499">
        <v>2948</v>
      </c>
      <c r="L2499">
        <v>286</v>
      </c>
      <c r="M2499">
        <v>102</v>
      </c>
      <c r="N2499">
        <v>6</v>
      </c>
    </row>
    <row r="2500" spans="1:14" x14ac:dyDescent="0.35">
      <c r="A2500" t="s">
        <v>52</v>
      </c>
      <c r="B2500" t="s">
        <v>55</v>
      </c>
      <c r="D2500" t="s">
        <v>56</v>
      </c>
      <c r="H2500" s="14">
        <v>43954</v>
      </c>
      <c r="I2500">
        <v>19</v>
      </c>
      <c r="J2500" s="3">
        <v>4018650</v>
      </c>
      <c r="K2500">
        <v>3086</v>
      </c>
      <c r="L2500">
        <v>138</v>
      </c>
      <c r="M2500">
        <v>114</v>
      </c>
      <c r="N2500">
        <v>12</v>
      </c>
    </row>
    <row r="2501" spans="1:14" x14ac:dyDescent="0.35">
      <c r="A2501" t="s">
        <v>52</v>
      </c>
      <c r="B2501" t="s">
        <v>55</v>
      </c>
      <c r="D2501" t="s">
        <v>56</v>
      </c>
      <c r="H2501" s="14">
        <v>43955</v>
      </c>
      <c r="I2501">
        <v>19</v>
      </c>
      <c r="J2501" s="3">
        <v>4018650</v>
      </c>
      <c r="K2501">
        <v>3226</v>
      </c>
      <c r="L2501">
        <v>140</v>
      </c>
      <c r="M2501">
        <v>122</v>
      </c>
      <c r="N2501">
        <v>8</v>
      </c>
    </row>
    <row r="2502" spans="1:14" x14ac:dyDescent="0.35">
      <c r="A2502" t="s">
        <v>52</v>
      </c>
      <c r="B2502" t="s">
        <v>55</v>
      </c>
      <c r="D2502" t="s">
        <v>56</v>
      </c>
      <c r="H2502" s="14">
        <v>43956</v>
      </c>
      <c r="I2502">
        <v>19</v>
      </c>
      <c r="J2502" s="3">
        <v>4018650</v>
      </c>
      <c r="K2502">
        <v>3402</v>
      </c>
      <c r="L2502">
        <v>176</v>
      </c>
      <c r="M2502">
        <v>133</v>
      </c>
      <c r="N2502">
        <v>11</v>
      </c>
    </row>
    <row r="2503" spans="1:14" x14ac:dyDescent="0.35">
      <c r="A2503" t="s">
        <v>52</v>
      </c>
      <c r="B2503" t="s">
        <v>55</v>
      </c>
      <c r="D2503" t="s">
        <v>56</v>
      </c>
      <c r="H2503" s="14">
        <v>43957</v>
      </c>
      <c r="I2503">
        <v>19</v>
      </c>
      <c r="J2503" s="3">
        <v>4018650</v>
      </c>
      <c r="K2503">
        <v>3568</v>
      </c>
      <c r="L2503">
        <v>166</v>
      </c>
      <c r="M2503">
        <v>145</v>
      </c>
      <c r="N2503">
        <v>12</v>
      </c>
    </row>
    <row r="2504" spans="1:14" x14ac:dyDescent="0.35">
      <c r="A2504" t="s">
        <v>52</v>
      </c>
      <c r="B2504" t="s">
        <v>55</v>
      </c>
      <c r="D2504" t="s">
        <v>56</v>
      </c>
      <c r="H2504" s="14">
        <v>43958</v>
      </c>
      <c r="I2504">
        <v>19</v>
      </c>
      <c r="J2504" s="3">
        <v>4018650</v>
      </c>
      <c r="K2504">
        <v>3838</v>
      </c>
      <c r="L2504">
        <v>270</v>
      </c>
      <c r="M2504">
        <v>155</v>
      </c>
      <c r="N2504">
        <v>10</v>
      </c>
    </row>
    <row r="2505" spans="1:14" x14ac:dyDescent="0.35">
      <c r="A2505" t="s">
        <v>52</v>
      </c>
      <c r="B2505" t="s">
        <v>55</v>
      </c>
      <c r="D2505" t="s">
        <v>56</v>
      </c>
      <c r="H2505" s="14">
        <v>43959</v>
      </c>
      <c r="I2505">
        <v>19</v>
      </c>
      <c r="J2505" s="3">
        <v>4018650</v>
      </c>
      <c r="K2505">
        <v>4242</v>
      </c>
      <c r="L2505">
        <v>404</v>
      </c>
      <c r="M2505">
        <v>165</v>
      </c>
      <c r="N2505">
        <v>10</v>
      </c>
    </row>
    <row r="2506" spans="1:14" x14ac:dyDescent="0.35">
      <c r="A2506" t="s">
        <v>52</v>
      </c>
      <c r="B2506" t="s">
        <v>55</v>
      </c>
      <c r="D2506" t="s">
        <v>56</v>
      </c>
      <c r="H2506" s="14">
        <v>43960</v>
      </c>
      <c r="I2506">
        <v>19</v>
      </c>
      <c r="J2506" s="3">
        <v>4018650</v>
      </c>
      <c r="K2506">
        <v>4412</v>
      </c>
      <c r="L2506">
        <v>170</v>
      </c>
      <c r="M2506">
        <v>172</v>
      </c>
      <c r="N2506">
        <v>7</v>
      </c>
    </row>
    <row r="2507" spans="1:14" x14ac:dyDescent="0.35">
      <c r="A2507" t="s">
        <v>52</v>
      </c>
      <c r="B2507" t="s">
        <v>55</v>
      </c>
      <c r="D2507" t="s">
        <v>56</v>
      </c>
      <c r="H2507" s="14">
        <v>43961</v>
      </c>
      <c r="I2507">
        <v>20</v>
      </c>
      <c r="J2507" s="3">
        <v>4018650</v>
      </c>
      <c r="K2507">
        <v>4599</v>
      </c>
      <c r="L2507">
        <v>187</v>
      </c>
      <c r="M2507">
        <v>181</v>
      </c>
      <c r="N2507">
        <v>9</v>
      </c>
    </row>
    <row r="2508" spans="1:14" x14ac:dyDescent="0.35">
      <c r="A2508" t="s">
        <v>52</v>
      </c>
      <c r="B2508" t="s">
        <v>55</v>
      </c>
      <c r="D2508" t="s">
        <v>56</v>
      </c>
      <c r="H2508" s="14">
        <v>43962</v>
      </c>
      <c r="I2508">
        <v>20</v>
      </c>
      <c r="J2508" s="3">
        <v>4018650</v>
      </c>
      <c r="K2508">
        <v>4819</v>
      </c>
      <c r="L2508">
        <v>220</v>
      </c>
      <c r="M2508">
        <v>196</v>
      </c>
      <c r="N2508">
        <v>15</v>
      </c>
    </row>
    <row r="2509" spans="1:14" x14ac:dyDescent="0.35">
      <c r="A2509" t="s">
        <v>52</v>
      </c>
      <c r="B2509" t="s">
        <v>55</v>
      </c>
      <c r="D2509" t="s">
        <v>56</v>
      </c>
      <c r="H2509" s="14">
        <v>43963</v>
      </c>
      <c r="I2509">
        <v>20</v>
      </c>
      <c r="J2509" s="3">
        <v>4018650</v>
      </c>
      <c r="K2509">
        <v>5087</v>
      </c>
      <c r="L2509">
        <v>268</v>
      </c>
      <c r="M2509">
        <v>212</v>
      </c>
      <c r="N2509">
        <v>16</v>
      </c>
    </row>
    <row r="2510" spans="1:14" x14ac:dyDescent="0.35">
      <c r="A2510" t="s">
        <v>52</v>
      </c>
      <c r="B2510" t="s">
        <v>55</v>
      </c>
      <c r="D2510" t="s">
        <v>56</v>
      </c>
      <c r="H2510" s="14">
        <v>43964</v>
      </c>
      <c r="I2510">
        <v>20</v>
      </c>
      <c r="J2510" s="3">
        <v>4018650</v>
      </c>
      <c r="K2510">
        <v>5401</v>
      </c>
      <c r="L2510">
        <v>314</v>
      </c>
      <c r="M2510">
        <v>233</v>
      </c>
      <c r="N2510">
        <v>21</v>
      </c>
    </row>
    <row r="2511" spans="1:14" x14ac:dyDescent="0.35">
      <c r="A2511" t="s">
        <v>52</v>
      </c>
      <c r="B2511" t="s">
        <v>55</v>
      </c>
      <c r="D2511" t="s">
        <v>56</v>
      </c>
      <c r="H2511" s="14">
        <v>43965</v>
      </c>
      <c r="I2511">
        <v>20</v>
      </c>
      <c r="J2511" s="3">
        <v>4018650</v>
      </c>
      <c r="K2511">
        <v>5813</v>
      </c>
      <c r="L2511">
        <v>412</v>
      </c>
      <c r="M2511">
        <v>249</v>
      </c>
      <c r="N2511">
        <v>16</v>
      </c>
    </row>
    <row r="2512" spans="1:14" x14ac:dyDescent="0.35">
      <c r="A2512" t="s">
        <v>52</v>
      </c>
      <c r="B2512" t="s">
        <v>55</v>
      </c>
      <c r="D2512" t="s">
        <v>56</v>
      </c>
      <c r="H2512" s="14">
        <v>43966</v>
      </c>
      <c r="I2512">
        <v>20</v>
      </c>
      <c r="J2512" s="3">
        <v>4018650</v>
      </c>
      <c r="K2512">
        <v>6198</v>
      </c>
      <c r="L2512">
        <v>385</v>
      </c>
      <c r="M2512">
        <v>260</v>
      </c>
      <c r="N2512">
        <v>11</v>
      </c>
    </row>
    <row r="2513" spans="1:14" x14ac:dyDescent="0.35">
      <c r="A2513" t="s">
        <v>52</v>
      </c>
      <c r="B2513" t="s">
        <v>55</v>
      </c>
      <c r="D2513" t="s">
        <v>56</v>
      </c>
      <c r="H2513" s="14">
        <v>43967</v>
      </c>
      <c r="I2513">
        <v>20</v>
      </c>
      <c r="J2513" s="3">
        <v>4018650</v>
      </c>
      <c r="K2513">
        <v>6595</v>
      </c>
      <c r="L2513">
        <v>397</v>
      </c>
      <c r="M2513">
        <v>271</v>
      </c>
      <c r="N2513">
        <v>11</v>
      </c>
    </row>
    <row r="2514" spans="1:14" x14ac:dyDescent="0.35">
      <c r="A2514" t="s">
        <v>52</v>
      </c>
      <c r="B2514" t="s">
        <v>55</v>
      </c>
      <c r="D2514" t="s">
        <v>56</v>
      </c>
      <c r="H2514" s="14">
        <v>43968</v>
      </c>
      <c r="I2514">
        <v>21</v>
      </c>
      <c r="J2514" s="3">
        <v>4018650</v>
      </c>
      <c r="K2514">
        <v>6744</v>
      </c>
      <c r="L2514">
        <v>149</v>
      </c>
      <c r="M2514">
        <v>285</v>
      </c>
      <c r="N2514">
        <v>14</v>
      </c>
    </row>
    <row r="2515" spans="1:14" x14ac:dyDescent="0.35">
      <c r="A2515" t="s">
        <v>52</v>
      </c>
      <c r="B2515" t="s">
        <v>55</v>
      </c>
      <c r="D2515" t="s">
        <v>56</v>
      </c>
      <c r="H2515" s="14">
        <v>43969</v>
      </c>
      <c r="I2515">
        <v>21</v>
      </c>
      <c r="J2515" s="3">
        <v>4018650</v>
      </c>
      <c r="K2515">
        <v>7157</v>
      </c>
      <c r="L2515">
        <v>413</v>
      </c>
      <c r="M2515">
        <v>302</v>
      </c>
      <c r="N2515">
        <v>17</v>
      </c>
    </row>
    <row r="2516" spans="1:14" x14ac:dyDescent="0.35">
      <c r="A2516" t="s">
        <v>52</v>
      </c>
      <c r="B2516" t="s">
        <v>55</v>
      </c>
      <c r="D2516" t="s">
        <v>56</v>
      </c>
      <c r="H2516" s="14">
        <v>43970</v>
      </c>
      <c r="I2516">
        <v>21</v>
      </c>
      <c r="J2516" s="3">
        <v>4018650</v>
      </c>
      <c r="K2516">
        <v>7693</v>
      </c>
      <c r="L2516">
        <v>536</v>
      </c>
      <c r="M2516">
        <v>325</v>
      </c>
      <c r="N2516">
        <v>23</v>
      </c>
    </row>
    <row r="2517" spans="1:14" x14ac:dyDescent="0.35">
      <c r="A2517" t="s">
        <v>52</v>
      </c>
      <c r="B2517" t="s">
        <v>55</v>
      </c>
      <c r="D2517" t="s">
        <v>56</v>
      </c>
      <c r="H2517" s="14">
        <v>43971</v>
      </c>
      <c r="I2517">
        <v>21</v>
      </c>
      <c r="J2517" s="3">
        <v>4018650</v>
      </c>
      <c r="K2517">
        <v>8092</v>
      </c>
      <c r="L2517">
        <v>399</v>
      </c>
      <c r="M2517">
        <v>341</v>
      </c>
      <c r="N2517">
        <v>16</v>
      </c>
    </row>
    <row r="2518" spans="1:14" x14ac:dyDescent="0.35">
      <c r="A2518" t="s">
        <v>52</v>
      </c>
      <c r="B2518" t="s">
        <v>55</v>
      </c>
      <c r="D2518" t="s">
        <v>56</v>
      </c>
      <c r="H2518" s="14">
        <v>43972</v>
      </c>
      <c r="I2518">
        <v>21</v>
      </c>
      <c r="J2518" s="3">
        <v>4018650</v>
      </c>
      <c r="K2518">
        <v>8878</v>
      </c>
      <c r="L2518">
        <v>786</v>
      </c>
      <c r="M2518">
        <v>363</v>
      </c>
      <c r="N2518">
        <v>22</v>
      </c>
    </row>
    <row r="2519" spans="1:14" x14ac:dyDescent="0.35">
      <c r="A2519" t="s">
        <v>52</v>
      </c>
      <c r="B2519" t="s">
        <v>55</v>
      </c>
      <c r="D2519" t="s">
        <v>56</v>
      </c>
      <c r="H2519" s="14">
        <v>43973</v>
      </c>
      <c r="I2519">
        <v>21</v>
      </c>
      <c r="J2519" s="3">
        <v>4018650</v>
      </c>
      <c r="K2519">
        <v>9520</v>
      </c>
      <c r="L2519">
        <v>642</v>
      </c>
      <c r="M2519">
        <v>397</v>
      </c>
      <c r="N2519">
        <v>34</v>
      </c>
    </row>
    <row r="2520" spans="1:14" x14ac:dyDescent="0.35">
      <c r="A2520" t="s">
        <v>52</v>
      </c>
      <c r="B2520" t="s">
        <v>55</v>
      </c>
      <c r="D2520" t="s">
        <v>56</v>
      </c>
      <c r="H2520" s="14">
        <v>43974</v>
      </c>
      <c r="I2520">
        <v>21</v>
      </c>
      <c r="J2520" s="3">
        <v>4018650</v>
      </c>
      <c r="K2520">
        <v>9918</v>
      </c>
      <c r="L2520">
        <v>398</v>
      </c>
      <c r="M2520">
        <v>417</v>
      </c>
      <c r="N2520">
        <v>20</v>
      </c>
    </row>
    <row r="2521" spans="1:14" x14ac:dyDescent="0.35">
      <c r="A2521" t="s">
        <v>52</v>
      </c>
      <c r="B2521" t="s">
        <v>55</v>
      </c>
      <c r="D2521" t="s">
        <v>56</v>
      </c>
      <c r="H2521" s="14">
        <v>43975</v>
      </c>
      <c r="I2521">
        <v>22</v>
      </c>
      <c r="J2521" s="3">
        <v>4018650</v>
      </c>
      <c r="K2521">
        <v>10007</v>
      </c>
      <c r="L2521">
        <v>89</v>
      </c>
      <c r="M2521">
        <v>446</v>
      </c>
      <c r="N2521">
        <v>29</v>
      </c>
    </row>
    <row r="2522" spans="1:14" x14ac:dyDescent="0.35">
      <c r="A2522" t="s">
        <v>52</v>
      </c>
      <c r="B2522" t="s">
        <v>55</v>
      </c>
      <c r="D2522" t="s">
        <v>56</v>
      </c>
      <c r="H2522" s="14">
        <v>43976</v>
      </c>
      <c r="I2522">
        <v>22</v>
      </c>
      <c r="J2522" s="3">
        <v>4018650</v>
      </c>
      <c r="K2522">
        <v>10365</v>
      </c>
      <c r="L2522">
        <v>358</v>
      </c>
      <c r="M2522">
        <v>465</v>
      </c>
      <c r="N2522">
        <v>19</v>
      </c>
    </row>
    <row r="2523" spans="1:14" x14ac:dyDescent="0.35">
      <c r="A2523" t="s">
        <v>52</v>
      </c>
      <c r="B2523" t="s">
        <v>55</v>
      </c>
      <c r="D2523" t="s">
        <v>56</v>
      </c>
      <c r="H2523" s="14">
        <v>43977</v>
      </c>
      <c r="I2523">
        <v>22</v>
      </c>
      <c r="J2523" s="3">
        <v>4018650</v>
      </c>
      <c r="K2523">
        <v>10889</v>
      </c>
      <c r="L2523">
        <v>524</v>
      </c>
      <c r="M2523">
        <v>487</v>
      </c>
      <c r="N2523">
        <v>22</v>
      </c>
    </row>
    <row r="2524" spans="1:14" x14ac:dyDescent="0.35">
      <c r="A2524" t="s">
        <v>52</v>
      </c>
      <c r="B2524" t="s">
        <v>55</v>
      </c>
      <c r="D2524" t="s">
        <v>56</v>
      </c>
      <c r="H2524" s="14">
        <v>43978</v>
      </c>
      <c r="I2524">
        <v>22</v>
      </c>
      <c r="J2524" s="3">
        <v>4018650</v>
      </c>
      <c r="K2524">
        <v>11484</v>
      </c>
      <c r="L2524">
        <v>595</v>
      </c>
      <c r="M2524">
        <v>511</v>
      </c>
      <c r="N2524">
        <v>24</v>
      </c>
    </row>
    <row r="2525" spans="1:14" x14ac:dyDescent="0.35">
      <c r="A2525" t="s">
        <v>52</v>
      </c>
      <c r="B2525" t="s">
        <v>55</v>
      </c>
      <c r="D2525" t="s">
        <v>56</v>
      </c>
      <c r="H2525" s="14">
        <v>43979</v>
      </c>
      <c r="I2525">
        <v>22</v>
      </c>
      <c r="J2525" s="3">
        <v>4018650</v>
      </c>
      <c r="K2525">
        <v>12203</v>
      </c>
      <c r="L2525">
        <v>719</v>
      </c>
      <c r="M2525">
        <v>538</v>
      </c>
      <c r="N2525">
        <v>27</v>
      </c>
    </row>
    <row r="2526" spans="1:14" x14ac:dyDescent="0.35">
      <c r="A2526" t="s">
        <v>52</v>
      </c>
      <c r="B2526" t="s">
        <v>55</v>
      </c>
      <c r="D2526" t="s">
        <v>56</v>
      </c>
      <c r="H2526" s="14">
        <v>43980</v>
      </c>
      <c r="I2526">
        <v>22</v>
      </c>
      <c r="J2526" s="3">
        <v>4018650</v>
      </c>
      <c r="K2526">
        <v>12903</v>
      </c>
      <c r="L2526">
        <v>700</v>
      </c>
      <c r="M2526">
        <v>560</v>
      </c>
      <c r="N2526">
        <v>22</v>
      </c>
    </row>
    <row r="2527" spans="1:14" x14ac:dyDescent="0.35">
      <c r="A2527" t="s">
        <v>52</v>
      </c>
      <c r="B2527" t="s">
        <v>55</v>
      </c>
      <c r="D2527" t="s">
        <v>56</v>
      </c>
      <c r="H2527" s="14">
        <v>43981</v>
      </c>
      <c r="I2527">
        <v>22</v>
      </c>
      <c r="J2527" s="3">
        <v>4018650</v>
      </c>
      <c r="K2527">
        <v>13437</v>
      </c>
      <c r="L2527">
        <v>534</v>
      </c>
      <c r="M2527">
        <v>583</v>
      </c>
      <c r="N2527">
        <v>23</v>
      </c>
    </row>
    <row r="2528" spans="1:14" x14ac:dyDescent="0.35">
      <c r="A2528" t="s">
        <v>52</v>
      </c>
      <c r="B2528" t="s">
        <v>55</v>
      </c>
      <c r="D2528" t="s">
        <v>56</v>
      </c>
      <c r="H2528" s="14">
        <v>43982</v>
      </c>
      <c r="I2528">
        <v>23</v>
      </c>
      <c r="J2528" s="3">
        <v>4018650</v>
      </c>
      <c r="K2528">
        <v>13690</v>
      </c>
      <c r="L2528">
        <v>253</v>
      </c>
      <c r="M2528">
        <v>604</v>
      </c>
      <c r="N2528">
        <v>21</v>
      </c>
    </row>
    <row r="2529" spans="1:14" x14ac:dyDescent="0.35">
      <c r="A2529" t="s">
        <v>52</v>
      </c>
      <c r="B2529" t="s">
        <v>55</v>
      </c>
      <c r="D2529" t="s">
        <v>56</v>
      </c>
      <c r="H2529" s="14">
        <v>43983</v>
      </c>
      <c r="I2529">
        <v>23</v>
      </c>
      <c r="J2529" s="3">
        <v>4018650</v>
      </c>
      <c r="K2529">
        <v>14069</v>
      </c>
      <c r="L2529">
        <v>379</v>
      </c>
      <c r="M2529">
        <v>614</v>
      </c>
      <c r="N2529">
        <v>10</v>
      </c>
    </row>
    <row r="2530" spans="1:14" x14ac:dyDescent="0.35">
      <c r="A2530" t="s">
        <v>52</v>
      </c>
      <c r="B2530" t="s">
        <v>55</v>
      </c>
      <c r="D2530" t="s">
        <v>56</v>
      </c>
      <c r="H2530" s="14">
        <v>43984</v>
      </c>
      <c r="I2530">
        <v>23</v>
      </c>
      <c r="J2530" s="3">
        <v>4018650</v>
      </c>
      <c r="K2530">
        <v>15151</v>
      </c>
      <c r="L2530">
        <v>1082</v>
      </c>
      <c r="M2530">
        <v>664</v>
      </c>
      <c r="N2530">
        <v>50</v>
      </c>
    </row>
    <row r="2531" spans="1:14" x14ac:dyDescent="0.35">
      <c r="A2531" t="s">
        <v>52</v>
      </c>
      <c r="B2531" t="s">
        <v>55</v>
      </c>
      <c r="D2531" t="s">
        <v>56</v>
      </c>
      <c r="H2531" s="14">
        <v>43985</v>
      </c>
      <c r="I2531">
        <v>23</v>
      </c>
      <c r="J2531" s="3">
        <v>4018650</v>
      </c>
      <c r="K2531">
        <v>16121</v>
      </c>
      <c r="L2531">
        <v>970</v>
      </c>
      <c r="M2531">
        <v>698</v>
      </c>
      <c r="N2531">
        <v>34</v>
      </c>
    </row>
    <row r="2532" spans="1:14" x14ac:dyDescent="0.35">
      <c r="A2532" t="s">
        <v>52</v>
      </c>
      <c r="B2532" t="s">
        <v>55</v>
      </c>
      <c r="D2532" t="s">
        <v>56</v>
      </c>
      <c r="H2532" s="14">
        <v>43986</v>
      </c>
      <c r="I2532">
        <v>23</v>
      </c>
      <c r="J2532" s="3">
        <v>4018650</v>
      </c>
      <c r="K2532">
        <v>16894</v>
      </c>
      <c r="L2532">
        <v>773</v>
      </c>
      <c r="M2532">
        <v>737</v>
      </c>
      <c r="N2532">
        <v>39</v>
      </c>
    </row>
    <row r="2533" spans="1:14" x14ac:dyDescent="0.35">
      <c r="A2533" t="s">
        <v>52</v>
      </c>
      <c r="B2533" t="s">
        <v>55</v>
      </c>
      <c r="D2533" t="s">
        <v>56</v>
      </c>
      <c r="H2533" s="14">
        <v>43987</v>
      </c>
      <c r="I2533">
        <v>23</v>
      </c>
      <c r="J2533" s="3">
        <v>4018650</v>
      </c>
      <c r="K2533">
        <v>18109</v>
      </c>
      <c r="L2533">
        <v>1215</v>
      </c>
      <c r="M2533">
        <v>780</v>
      </c>
      <c r="N2533">
        <v>43</v>
      </c>
    </row>
    <row r="2534" spans="1:14" x14ac:dyDescent="0.35">
      <c r="A2534" t="s">
        <v>52</v>
      </c>
      <c r="B2534" t="s">
        <v>55</v>
      </c>
      <c r="D2534" t="s">
        <v>56</v>
      </c>
      <c r="H2534" s="14">
        <v>43988</v>
      </c>
      <c r="I2534">
        <v>23</v>
      </c>
      <c r="J2534" s="3">
        <v>4018650</v>
      </c>
      <c r="K2534">
        <v>18950</v>
      </c>
      <c r="L2534">
        <v>841</v>
      </c>
      <c r="M2534">
        <v>806</v>
      </c>
      <c r="N2534">
        <v>26</v>
      </c>
    </row>
    <row r="2535" spans="1:14" x14ac:dyDescent="0.35">
      <c r="A2535" t="s">
        <v>52</v>
      </c>
      <c r="B2535" t="s">
        <v>55</v>
      </c>
      <c r="D2535" t="s">
        <v>56</v>
      </c>
      <c r="H2535" s="14">
        <v>43989</v>
      </c>
      <c r="I2535">
        <v>24</v>
      </c>
      <c r="J2535" s="3">
        <v>4018650</v>
      </c>
      <c r="K2535">
        <v>19619</v>
      </c>
      <c r="L2535">
        <v>669</v>
      </c>
      <c r="M2535">
        <v>832</v>
      </c>
      <c r="N2535">
        <v>26</v>
      </c>
    </row>
    <row r="2536" spans="1:14" x14ac:dyDescent="0.35">
      <c r="A2536" t="s">
        <v>52</v>
      </c>
      <c r="B2536" t="s">
        <v>55</v>
      </c>
      <c r="D2536" t="s">
        <v>56</v>
      </c>
      <c r="H2536" s="14">
        <v>43990</v>
      </c>
      <c r="I2536">
        <v>24</v>
      </c>
      <c r="J2536" s="3">
        <v>4018650</v>
      </c>
      <c r="K2536">
        <v>20659</v>
      </c>
      <c r="L2536">
        <v>1040</v>
      </c>
      <c r="M2536">
        <v>871</v>
      </c>
      <c r="N2536">
        <v>39</v>
      </c>
    </row>
    <row r="2537" spans="1:14" x14ac:dyDescent="0.35">
      <c r="A2537" t="s">
        <v>52</v>
      </c>
      <c r="B2537" t="s">
        <v>55</v>
      </c>
      <c r="D2537" t="s">
        <v>56</v>
      </c>
      <c r="H2537" s="14">
        <v>43991</v>
      </c>
      <c r="I2537">
        <v>24</v>
      </c>
      <c r="J2537" s="3">
        <v>4018650</v>
      </c>
      <c r="K2537">
        <v>21964</v>
      </c>
      <c r="L2537">
        <v>1305</v>
      </c>
      <c r="M2537">
        <v>904</v>
      </c>
      <c r="N2537">
        <v>33</v>
      </c>
    </row>
    <row r="2538" spans="1:14" x14ac:dyDescent="0.35">
      <c r="A2538" t="s">
        <v>52</v>
      </c>
      <c r="B2538" t="s">
        <v>55</v>
      </c>
      <c r="D2538" t="s">
        <v>56</v>
      </c>
      <c r="H2538" s="14">
        <v>43992</v>
      </c>
      <c r="I2538">
        <v>24</v>
      </c>
      <c r="J2538" s="3">
        <v>4018650</v>
      </c>
      <c r="K2538">
        <v>23344</v>
      </c>
      <c r="L2538">
        <v>1380</v>
      </c>
      <c r="M2538">
        <v>936</v>
      </c>
      <c r="N2538">
        <v>32</v>
      </c>
    </row>
    <row r="2539" spans="1:14" x14ac:dyDescent="0.35">
      <c r="A2539" t="s">
        <v>52</v>
      </c>
      <c r="B2539" t="s">
        <v>55</v>
      </c>
      <c r="D2539" t="s">
        <v>56</v>
      </c>
      <c r="H2539" s="14">
        <v>43993</v>
      </c>
      <c r="I2539">
        <v>24</v>
      </c>
      <c r="J2539" s="3">
        <v>4018650</v>
      </c>
      <c r="K2539">
        <v>24229</v>
      </c>
      <c r="L2539">
        <v>885</v>
      </c>
      <c r="M2539">
        <v>962</v>
      </c>
      <c r="N2539">
        <v>26</v>
      </c>
    </row>
    <row r="2540" spans="1:14" x14ac:dyDescent="0.35">
      <c r="A2540" t="s">
        <v>52</v>
      </c>
      <c r="B2540" t="s">
        <v>55</v>
      </c>
      <c r="D2540" t="s">
        <v>56</v>
      </c>
      <c r="H2540" s="14">
        <v>43994</v>
      </c>
      <c r="I2540">
        <v>24</v>
      </c>
      <c r="J2540" s="3">
        <v>4018650</v>
      </c>
      <c r="K2540">
        <v>25257</v>
      </c>
      <c r="L2540">
        <v>1028</v>
      </c>
      <c r="M2540">
        <v>986</v>
      </c>
      <c r="N2540">
        <v>24</v>
      </c>
    </row>
    <row r="2541" spans="1:14" x14ac:dyDescent="0.35">
      <c r="A2541" t="s">
        <v>52</v>
      </c>
      <c r="B2541" t="s">
        <v>55</v>
      </c>
      <c r="D2541" t="s">
        <v>56</v>
      </c>
      <c r="H2541" s="14">
        <v>43995</v>
      </c>
      <c r="I2541">
        <v>24</v>
      </c>
      <c r="J2541" s="3">
        <v>4018650</v>
      </c>
      <c r="K2541">
        <v>25932</v>
      </c>
      <c r="L2541">
        <v>675</v>
      </c>
      <c r="M2541">
        <v>1022</v>
      </c>
      <c r="N2541">
        <v>36</v>
      </c>
    </row>
    <row r="2542" spans="1:14" x14ac:dyDescent="0.35">
      <c r="A2542" t="s">
        <v>52</v>
      </c>
      <c r="B2542" t="s">
        <v>55</v>
      </c>
      <c r="D2542" t="s">
        <v>56</v>
      </c>
      <c r="H2542" s="14">
        <v>43996</v>
      </c>
      <c r="I2542">
        <v>25</v>
      </c>
      <c r="J2542" s="3">
        <v>4018650</v>
      </c>
      <c r="K2542">
        <v>26441</v>
      </c>
      <c r="L2542">
        <v>509</v>
      </c>
      <c r="M2542">
        <v>1054</v>
      </c>
      <c r="N2542">
        <v>32</v>
      </c>
    </row>
    <row r="2543" spans="1:14" x14ac:dyDescent="0.35">
      <c r="A2543" t="s">
        <v>52</v>
      </c>
      <c r="B2543" t="s">
        <v>55</v>
      </c>
      <c r="D2543" t="s">
        <v>56</v>
      </c>
      <c r="H2543" s="14">
        <v>43997</v>
      </c>
      <c r="I2543">
        <v>25</v>
      </c>
      <c r="J2543" s="3">
        <v>4018650</v>
      </c>
      <c r="K2543">
        <v>27581</v>
      </c>
      <c r="L2543">
        <v>1140</v>
      </c>
      <c r="M2543">
        <v>1086</v>
      </c>
      <c r="N2543">
        <v>32</v>
      </c>
    </row>
    <row r="2544" spans="1:14" x14ac:dyDescent="0.35">
      <c r="A2544" t="s">
        <v>52</v>
      </c>
      <c r="B2544" t="s">
        <v>55</v>
      </c>
      <c r="D2544" t="s">
        <v>56</v>
      </c>
      <c r="H2544" s="14">
        <v>43998</v>
      </c>
      <c r="I2544">
        <v>25</v>
      </c>
      <c r="J2544" s="3">
        <v>4018650</v>
      </c>
      <c r="K2544">
        <v>28952</v>
      </c>
      <c r="L2544">
        <v>1371</v>
      </c>
      <c r="M2544">
        <v>1131</v>
      </c>
      <c r="N2544">
        <v>45</v>
      </c>
    </row>
    <row r="2545" spans="1:14" x14ac:dyDescent="0.35">
      <c r="A2545" t="s">
        <v>52</v>
      </c>
      <c r="B2545" t="s">
        <v>55</v>
      </c>
      <c r="D2545" t="s">
        <v>56</v>
      </c>
      <c r="H2545" s="14">
        <v>43999</v>
      </c>
      <c r="I2545">
        <v>25</v>
      </c>
      <c r="J2545" s="3">
        <v>4018650</v>
      </c>
      <c r="K2545">
        <v>30441</v>
      </c>
      <c r="L2545">
        <v>1489</v>
      </c>
      <c r="M2545">
        <v>1169</v>
      </c>
      <c r="N2545">
        <v>38</v>
      </c>
    </row>
    <row r="2546" spans="1:14" x14ac:dyDescent="0.35">
      <c r="A2546" t="s">
        <v>52</v>
      </c>
      <c r="B2546" t="s">
        <v>55</v>
      </c>
      <c r="D2546" t="s">
        <v>56</v>
      </c>
      <c r="H2546" s="14">
        <v>44000</v>
      </c>
      <c r="I2546">
        <v>25</v>
      </c>
      <c r="J2546" s="3">
        <v>4018650</v>
      </c>
      <c r="K2546">
        <v>31671</v>
      </c>
      <c r="L2546">
        <v>1230</v>
      </c>
      <c r="M2546">
        <v>1217</v>
      </c>
      <c r="N2546">
        <v>48</v>
      </c>
    </row>
    <row r="2547" spans="1:14" x14ac:dyDescent="0.35">
      <c r="A2547" t="s">
        <v>52</v>
      </c>
      <c r="B2547" t="s">
        <v>55</v>
      </c>
      <c r="D2547" t="s">
        <v>56</v>
      </c>
      <c r="H2547" s="14">
        <v>44001</v>
      </c>
      <c r="I2547">
        <v>25</v>
      </c>
      <c r="J2547" s="3">
        <v>4018650</v>
      </c>
      <c r="K2547">
        <v>33142</v>
      </c>
      <c r="L2547">
        <v>1471</v>
      </c>
      <c r="M2547">
        <v>1265</v>
      </c>
      <c r="N2547">
        <v>48</v>
      </c>
    </row>
    <row r="2548" spans="1:14" x14ac:dyDescent="0.35">
      <c r="A2548" t="s">
        <v>52</v>
      </c>
      <c r="B2548" t="s">
        <v>55</v>
      </c>
      <c r="D2548" t="s">
        <v>56</v>
      </c>
      <c r="H2548" s="14">
        <v>44002</v>
      </c>
      <c r="I2548">
        <v>25</v>
      </c>
      <c r="J2548" s="3">
        <v>4018650</v>
      </c>
      <c r="K2548">
        <v>34216</v>
      </c>
      <c r="L2548">
        <v>1074</v>
      </c>
      <c r="M2548">
        <v>1297</v>
      </c>
      <c r="N2548">
        <v>32</v>
      </c>
    </row>
    <row r="2549" spans="1:14" x14ac:dyDescent="0.35">
      <c r="A2549" t="s">
        <v>52</v>
      </c>
      <c r="B2549" t="s">
        <v>55</v>
      </c>
      <c r="D2549" t="s">
        <v>56</v>
      </c>
      <c r="H2549" s="14">
        <v>44003</v>
      </c>
      <c r="I2549">
        <v>26</v>
      </c>
      <c r="J2549" s="3">
        <v>4018650</v>
      </c>
      <c r="K2549">
        <v>34858</v>
      </c>
      <c r="L2549">
        <v>642</v>
      </c>
      <c r="M2549">
        <v>1326</v>
      </c>
      <c r="N2549">
        <v>29</v>
      </c>
    </row>
    <row r="2550" spans="1:14" x14ac:dyDescent="0.35">
      <c r="A2550" t="s">
        <v>52</v>
      </c>
      <c r="B2550" t="s">
        <v>55</v>
      </c>
      <c r="D2550" t="s">
        <v>56</v>
      </c>
      <c r="H2550" s="14">
        <v>44004</v>
      </c>
      <c r="I2550">
        <v>26</v>
      </c>
      <c r="J2550" s="3">
        <v>4018650</v>
      </c>
      <c r="K2550">
        <v>35784</v>
      </c>
      <c r="L2550">
        <v>926</v>
      </c>
      <c r="M2550">
        <v>1362</v>
      </c>
      <c r="N2550">
        <v>36</v>
      </c>
    </row>
    <row r="2551" spans="1:14" x14ac:dyDescent="0.35">
      <c r="A2551" t="s">
        <v>52</v>
      </c>
      <c r="B2551" t="s">
        <v>55</v>
      </c>
      <c r="D2551" t="s">
        <v>56</v>
      </c>
      <c r="H2551" s="14">
        <v>44005</v>
      </c>
      <c r="I2551">
        <v>26</v>
      </c>
      <c r="J2551" s="3">
        <v>4018650</v>
      </c>
      <c r="K2551">
        <v>36827</v>
      </c>
      <c r="L2551">
        <v>1043</v>
      </c>
      <c r="M2551">
        <v>1425</v>
      </c>
      <c r="N2551">
        <v>63</v>
      </c>
    </row>
    <row r="2552" spans="1:14" x14ac:dyDescent="0.35">
      <c r="A2552" t="s">
        <v>52</v>
      </c>
      <c r="B2552" t="s">
        <v>55</v>
      </c>
      <c r="D2552" t="s">
        <v>56</v>
      </c>
      <c r="H2552" s="14">
        <v>44006</v>
      </c>
      <c r="I2552">
        <v>26</v>
      </c>
      <c r="J2552" s="3">
        <v>4018650</v>
      </c>
      <c r="K2552">
        <v>38481</v>
      </c>
      <c r="L2552">
        <v>1654</v>
      </c>
      <c r="M2552">
        <v>1463</v>
      </c>
      <c r="N2552">
        <v>38</v>
      </c>
    </row>
    <row r="2553" spans="1:14" x14ac:dyDescent="0.35">
      <c r="A2553" t="s">
        <v>52</v>
      </c>
      <c r="B2553" t="s">
        <v>55</v>
      </c>
      <c r="D2553" t="s">
        <v>56</v>
      </c>
      <c r="H2553" s="14">
        <v>44007</v>
      </c>
      <c r="I2553">
        <v>26</v>
      </c>
      <c r="J2553" s="3">
        <v>4018650</v>
      </c>
      <c r="K2553">
        <v>40246</v>
      </c>
      <c r="L2553">
        <v>1765</v>
      </c>
      <c r="M2553">
        <v>1490</v>
      </c>
      <c r="N2553">
        <v>27</v>
      </c>
    </row>
    <row r="2554" spans="1:14" x14ac:dyDescent="0.35">
      <c r="A2554" t="s">
        <v>52</v>
      </c>
      <c r="B2554" t="s">
        <v>55</v>
      </c>
      <c r="D2554" t="s">
        <v>56</v>
      </c>
      <c r="H2554" s="14">
        <v>44008</v>
      </c>
      <c r="I2554">
        <v>26</v>
      </c>
      <c r="J2554" s="3">
        <v>4018650</v>
      </c>
      <c r="K2554">
        <v>41652</v>
      </c>
      <c r="L2554">
        <v>1406</v>
      </c>
      <c r="M2554">
        <v>1507</v>
      </c>
      <c r="N2554">
        <v>17</v>
      </c>
    </row>
    <row r="2555" spans="1:14" x14ac:dyDescent="0.35">
      <c r="A2555" t="s">
        <v>52</v>
      </c>
      <c r="B2555" t="s">
        <v>55</v>
      </c>
      <c r="D2555" t="s">
        <v>56</v>
      </c>
      <c r="H2555" s="14">
        <v>44009</v>
      </c>
      <c r="I2555">
        <v>26</v>
      </c>
      <c r="J2555" s="3">
        <v>4018650</v>
      </c>
      <c r="K2555">
        <v>41652</v>
      </c>
      <c r="L2555">
        <v>0</v>
      </c>
      <c r="M2555">
        <v>1507</v>
      </c>
      <c r="N2555">
        <v>0</v>
      </c>
    </row>
    <row r="2556" spans="1:14" x14ac:dyDescent="0.35">
      <c r="A2556" t="s">
        <v>52</v>
      </c>
      <c r="B2556" t="s">
        <v>55</v>
      </c>
      <c r="D2556" t="s">
        <v>56</v>
      </c>
      <c r="H2556" s="14">
        <v>44010</v>
      </c>
      <c r="I2556">
        <v>27</v>
      </c>
      <c r="J2556" s="3">
        <v>4018650</v>
      </c>
      <c r="K2556">
        <v>43683</v>
      </c>
      <c r="L2556">
        <v>2031</v>
      </c>
      <c r="M2556">
        <v>1568</v>
      </c>
      <c r="N2556">
        <v>61</v>
      </c>
    </row>
    <row r="2557" spans="1:14" x14ac:dyDescent="0.35">
      <c r="A2557" t="s">
        <v>52</v>
      </c>
      <c r="B2557" t="s">
        <v>55</v>
      </c>
      <c r="D2557" t="s">
        <v>56</v>
      </c>
      <c r="H2557" s="14">
        <v>44011</v>
      </c>
      <c r="I2557">
        <v>27</v>
      </c>
      <c r="J2557" s="3">
        <v>4018650</v>
      </c>
      <c r="K2557">
        <v>45097</v>
      </c>
      <c r="L2557">
        <v>1414</v>
      </c>
      <c r="M2557">
        <v>1621</v>
      </c>
      <c r="N2557">
        <v>53</v>
      </c>
    </row>
    <row r="2558" spans="1:14" x14ac:dyDescent="0.35">
      <c r="A2558" t="s">
        <v>52</v>
      </c>
      <c r="B2558" t="s">
        <v>55</v>
      </c>
      <c r="D2558" t="s">
        <v>56</v>
      </c>
      <c r="H2558" s="14">
        <v>44012</v>
      </c>
      <c r="I2558">
        <v>27</v>
      </c>
      <c r="J2558" s="3">
        <v>4018650</v>
      </c>
      <c r="K2558">
        <v>46893</v>
      </c>
      <c r="L2558">
        <v>1796</v>
      </c>
      <c r="M2558">
        <v>1648</v>
      </c>
      <c r="N2558">
        <v>27</v>
      </c>
    </row>
    <row r="2559" spans="1:14" x14ac:dyDescent="0.35">
      <c r="A2559" t="s">
        <v>52</v>
      </c>
      <c r="B2559" t="s">
        <v>55</v>
      </c>
      <c r="D2559" t="s">
        <v>56</v>
      </c>
      <c r="H2559" s="14">
        <v>44013</v>
      </c>
      <c r="I2559">
        <v>27</v>
      </c>
      <c r="J2559" s="3">
        <v>4018650</v>
      </c>
      <c r="K2559">
        <v>48821</v>
      </c>
      <c r="L2559">
        <v>1928</v>
      </c>
      <c r="M2559">
        <v>1693</v>
      </c>
      <c r="N2559">
        <v>45</v>
      </c>
    </row>
    <row r="2560" spans="1:14" x14ac:dyDescent="0.35">
      <c r="A2560" t="s">
        <v>52</v>
      </c>
      <c r="B2560" t="s">
        <v>55</v>
      </c>
      <c r="D2560" t="s">
        <v>56</v>
      </c>
      <c r="H2560" s="14">
        <v>44014</v>
      </c>
      <c r="I2560">
        <v>27</v>
      </c>
      <c r="J2560" s="3">
        <v>4018650</v>
      </c>
      <c r="K2560">
        <v>50240</v>
      </c>
      <c r="L2560">
        <v>1419</v>
      </c>
      <c r="M2560">
        <v>1728</v>
      </c>
      <c r="N2560">
        <v>35</v>
      </c>
    </row>
    <row r="2561" spans="1:14" x14ac:dyDescent="0.35">
      <c r="A2561" t="s">
        <v>52</v>
      </c>
      <c r="B2561" t="s">
        <v>55</v>
      </c>
      <c r="D2561" t="s">
        <v>56</v>
      </c>
      <c r="H2561" s="14">
        <v>44015</v>
      </c>
      <c r="I2561">
        <v>27</v>
      </c>
      <c r="J2561" s="3">
        <v>4018650</v>
      </c>
      <c r="K2561">
        <v>51689</v>
      </c>
      <c r="L2561">
        <v>1449</v>
      </c>
      <c r="M2561">
        <v>1758</v>
      </c>
      <c r="N2561">
        <v>30</v>
      </c>
    </row>
    <row r="2562" spans="1:14" x14ac:dyDescent="0.35">
      <c r="A2562" t="s">
        <v>52</v>
      </c>
      <c r="B2562" t="s">
        <v>55</v>
      </c>
      <c r="D2562" t="s">
        <v>56</v>
      </c>
      <c r="H2562" s="14">
        <v>44016</v>
      </c>
      <c r="I2562">
        <v>27</v>
      </c>
      <c r="J2562" s="3">
        <v>4018650</v>
      </c>
      <c r="K2562">
        <v>52823</v>
      </c>
      <c r="L2562">
        <v>1134</v>
      </c>
      <c r="M2562">
        <v>1781</v>
      </c>
      <c r="N2562">
        <v>23</v>
      </c>
    </row>
    <row r="2563" spans="1:14" x14ac:dyDescent="0.35">
      <c r="A2563" t="s">
        <v>52</v>
      </c>
      <c r="B2563" t="s">
        <v>55</v>
      </c>
      <c r="D2563" t="s">
        <v>56</v>
      </c>
      <c r="H2563" s="14">
        <v>44017</v>
      </c>
      <c r="I2563">
        <v>28</v>
      </c>
      <c r="J2563" s="3">
        <v>4018650</v>
      </c>
      <c r="K2563">
        <v>53393</v>
      </c>
      <c r="L2563">
        <v>570</v>
      </c>
      <c r="M2563">
        <v>1804</v>
      </c>
      <c r="N2563">
        <v>23</v>
      </c>
    </row>
    <row r="2564" spans="1:14" x14ac:dyDescent="0.35">
      <c r="A2564" t="s">
        <v>52</v>
      </c>
      <c r="B2564" t="s">
        <v>55</v>
      </c>
      <c r="D2564" t="s">
        <v>56</v>
      </c>
      <c r="H2564" s="14">
        <v>44018</v>
      </c>
      <c r="I2564">
        <v>28</v>
      </c>
      <c r="J2564" s="3">
        <v>4018650</v>
      </c>
      <c r="K2564">
        <v>54547</v>
      </c>
      <c r="L2564">
        <v>1154</v>
      </c>
      <c r="M2564">
        <v>1838</v>
      </c>
      <c r="N2564">
        <v>34</v>
      </c>
    </row>
    <row r="2565" spans="1:14" x14ac:dyDescent="0.35">
      <c r="A2565" t="s">
        <v>52</v>
      </c>
      <c r="B2565" t="s">
        <v>55</v>
      </c>
      <c r="D2565" t="s">
        <v>56</v>
      </c>
      <c r="H2565" s="14">
        <v>44019</v>
      </c>
      <c r="I2565">
        <v>28</v>
      </c>
      <c r="J2565" s="3">
        <v>4018650</v>
      </c>
      <c r="K2565">
        <v>56698</v>
      </c>
      <c r="L2565">
        <v>2151</v>
      </c>
      <c r="M2565">
        <v>1880</v>
      </c>
      <c r="N2565">
        <v>42</v>
      </c>
    </row>
    <row r="2566" spans="1:14" x14ac:dyDescent="0.35">
      <c r="A2566" t="s">
        <v>52</v>
      </c>
      <c r="B2566" t="s">
        <v>55</v>
      </c>
      <c r="D2566" t="s">
        <v>56</v>
      </c>
      <c r="H2566" s="14">
        <v>44020</v>
      </c>
      <c r="I2566">
        <v>28</v>
      </c>
      <c r="J2566" s="3">
        <v>4018650</v>
      </c>
      <c r="K2566">
        <v>58537</v>
      </c>
      <c r="L2566">
        <v>1839</v>
      </c>
      <c r="M2566">
        <v>1911</v>
      </c>
      <c r="N2566">
        <v>31</v>
      </c>
    </row>
    <row r="2567" spans="1:14" x14ac:dyDescent="0.35">
      <c r="A2567" t="s">
        <v>52</v>
      </c>
      <c r="B2567" t="s">
        <v>57</v>
      </c>
      <c r="D2567" t="s">
        <v>58</v>
      </c>
      <c r="H2567" s="14">
        <v>43886</v>
      </c>
      <c r="I2567">
        <v>9</v>
      </c>
      <c r="J2567" s="3">
        <v>17264943</v>
      </c>
      <c r="K2567">
        <v>0</v>
      </c>
      <c r="L2567">
        <v>0</v>
      </c>
      <c r="M2567">
        <v>0</v>
      </c>
      <c r="N2567">
        <v>0</v>
      </c>
    </row>
    <row r="2568" spans="1:14" x14ac:dyDescent="0.35">
      <c r="A2568" t="s">
        <v>52</v>
      </c>
      <c r="B2568" t="s">
        <v>57</v>
      </c>
      <c r="D2568" t="s">
        <v>58</v>
      </c>
      <c r="H2568" s="14">
        <v>43887</v>
      </c>
      <c r="I2568">
        <v>9</v>
      </c>
      <c r="J2568" s="3">
        <v>17264943</v>
      </c>
      <c r="K2568">
        <v>0</v>
      </c>
      <c r="L2568">
        <v>0</v>
      </c>
      <c r="M2568">
        <v>0</v>
      </c>
      <c r="N2568">
        <v>0</v>
      </c>
    </row>
    <row r="2569" spans="1:14" x14ac:dyDescent="0.35">
      <c r="A2569" t="s">
        <v>52</v>
      </c>
      <c r="B2569" t="s">
        <v>57</v>
      </c>
      <c r="D2569" t="s">
        <v>58</v>
      </c>
      <c r="H2569" s="14">
        <v>43888</v>
      </c>
      <c r="I2569">
        <v>9</v>
      </c>
      <c r="J2569" s="3">
        <v>17264943</v>
      </c>
      <c r="K2569">
        <v>0</v>
      </c>
      <c r="L2569">
        <v>0</v>
      </c>
      <c r="M2569">
        <v>0</v>
      </c>
      <c r="N2569">
        <v>0</v>
      </c>
    </row>
    <row r="2570" spans="1:14" x14ac:dyDescent="0.35">
      <c r="A2570" t="s">
        <v>52</v>
      </c>
      <c r="B2570" t="s">
        <v>57</v>
      </c>
      <c r="D2570" t="s">
        <v>58</v>
      </c>
      <c r="H2570" s="14">
        <v>43889</v>
      </c>
      <c r="I2570">
        <v>9</v>
      </c>
      <c r="J2570" s="3">
        <v>17264943</v>
      </c>
      <c r="K2570">
        <v>0</v>
      </c>
      <c r="L2570">
        <v>0</v>
      </c>
      <c r="M2570">
        <v>0</v>
      </c>
      <c r="N2570">
        <v>0</v>
      </c>
    </row>
    <row r="2571" spans="1:14" x14ac:dyDescent="0.35">
      <c r="A2571" t="s">
        <v>52</v>
      </c>
      <c r="B2571" t="s">
        <v>57</v>
      </c>
      <c r="D2571" t="s">
        <v>58</v>
      </c>
      <c r="H2571" s="14">
        <v>43890</v>
      </c>
      <c r="I2571">
        <v>9</v>
      </c>
      <c r="J2571" s="3">
        <v>17264943</v>
      </c>
      <c r="K2571">
        <v>0</v>
      </c>
      <c r="L2571">
        <v>0</v>
      </c>
      <c r="M2571">
        <v>0</v>
      </c>
      <c r="N2571">
        <v>0</v>
      </c>
    </row>
    <row r="2572" spans="1:14" x14ac:dyDescent="0.35">
      <c r="A2572" t="s">
        <v>52</v>
      </c>
      <c r="B2572" t="s">
        <v>57</v>
      </c>
      <c r="D2572" t="s">
        <v>58</v>
      </c>
      <c r="H2572" s="14">
        <v>43891</v>
      </c>
      <c r="I2572">
        <v>10</v>
      </c>
      <c r="J2572" s="3">
        <v>17264943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 t="s">
        <v>52</v>
      </c>
      <c r="B2573" t="s">
        <v>57</v>
      </c>
      <c r="D2573" t="s">
        <v>58</v>
      </c>
      <c r="H2573" s="14">
        <v>43892</v>
      </c>
      <c r="I2573">
        <v>10</v>
      </c>
      <c r="J2573" s="3">
        <v>17264943</v>
      </c>
      <c r="K2573">
        <v>0</v>
      </c>
      <c r="L2573">
        <v>0</v>
      </c>
      <c r="M2573">
        <v>0</v>
      </c>
      <c r="N2573">
        <v>0</v>
      </c>
    </row>
    <row r="2574" spans="1:14" x14ac:dyDescent="0.35">
      <c r="A2574" t="s">
        <v>52</v>
      </c>
      <c r="B2574" t="s">
        <v>57</v>
      </c>
      <c r="D2574" t="s">
        <v>58</v>
      </c>
      <c r="H2574" s="14">
        <v>43893</v>
      </c>
      <c r="I2574">
        <v>10</v>
      </c>
      <c r="J2574" s="3">
        <v>17264943</v>
      </c>
      <c r="K2574">
        <v>0</v>
      </c>
      <c r="L2574">
        <v>0</v>
      </c>
      <c r="M2574">
        <v>0</v>
      </c>
      <c r="N2574">
        <v>0</v>
      </c>
    </row>
    <row r="2575" spans="1:14" x14ac:dyDescent="0.35">
      <c r="A2575" t="s">
        <v>52</v>
      </c>
      <c r="B2575" t="s">
        <v>57</v>
      </c>
      <c r="D2575" t="s">
        <v>58</v>
      </c>
      <c r="H2575" s="14">
        <v>43894</v>
      </c>
      <c r="I2575">
        <v>10</v>
      </c>
      <c r="J2575" s="3">
        <v>17264943</v>
      </c>
      <c r="K2575">
        <v>0</v>
      </c>
      <c r="L2575">
        <v>0</v>
      </c>
      <c r="M2575">
        <v>0</v>
      </c>
      <c r="N2575">
        <v>0</v>
      </c>
    </row>
    <row r="2576" spans="1:14" x14ac:dyDescent="0.35">
      <c r="A2576" t="s">
        <v>52</v>
      </c>
      <c r="B2576" t="s">
        <v>57</v>
      </c>
      <c r="D2576" t="s">
        <v>58</v>
      </c>
      <c r="H2576" s="14">
        <v>43895</v>
      </c>
      <c r="I2576">
        <v>10</v>
      </c>
      <c r="J2576" s="3">
        <v>17264943</v>
      </c>
      <c r="K2576">
        <v>1</v>
      </c>
      <c r="L2576">
        <v>1</v>
      </c>
      <c r="M2576">
        <v>0</v>
      </c>
      <c r="N2576">
        <v>0</v>
      </c>
    </row>
    <row r="2577" spans="1:14" x14ac:dyDescent="0.35">
      <c r="A2577" t="s">
        <v>52</v>
      </c>
      <c r="B2577" t="s">
        <v>57</v>
      </c>
      <c r="D2577" t="s">
        <v>58</v>
      </c>
      <c r="H2577" s="14">
        <v>43896</v>
      </c>
      <c r="I2577">
        <v>10</v>
      </c>
      <c r="J2577" s="3">
        <v>17264943</v>
      </c>
      <c r="K2577">
        <v>1</v>
      </c>
      <c r="L2577">
        <v>0</v>
      </c>
      <c r="M2577">
        <v>0</v>
      </c>
      <c r="N2577">
        <v>0</v>
      </c>
    </row>
    <row r="2578" spans="1:14" x14ac:dyDescent="0.35">
      <c r="A2578" t="s">
        <v>52</v>
      </c>
      <c r="B2578" t="s">
        <v>57</v>
      </c>
      <c r="D2578" t="s">
        <v>58</v>
      </c>
      <c r="H2578" s="14">
        <v>43897</v>
      </c>
      <c r="I2578">
        <v>10</v>
      </c>
      <c r="J2578" s="3">
        <v>17264943</v>
      </c>
      <c r="K2578">
        <v>2</v>
      </c>
      <c r="L2578">
        <v>1</v>
      </c>
      <c r="M2578">
        <v>0</v>
      </c>
      <c r="N2578">
        <v>0</v>
      </c>
    </row>
    <row r="2579" spans="1:14" x14ac:dyDescent="0.35">
      <c r="A2579" t="s">
        <v>52</v>
      </c>
      <c r="B2579" t="s">
        <v>57</v>
      </c>
      <c r="D2579" t="s">
        <v>58</v>
      </c>
      <c r="H2579" s="14">
        <v>43898</v>
      </c>
      <c r="I2579">
        <v>11</v>
      </c>
      <c r="J2579" s="3">
        <v>17264943</v>
      </c>
      <c r="K2579">
        <v>3</v>
      </c>
      <c r="L2579">
        <v>1</v>
      </c>
      <c r="M2579">
        <v>0</v>
      </c>
      <c r="N2579">
        <v>0</v>
      </c>
    </row>
    <row r="2580" spans="1:14" x14ac:dyDescent="0.35">
      <c r="A2580" t="s">
        <v>52</v>
      </c>
      <c r="B2580" t="s">
        <v>57</v>
      </c>
      <c r="D2580" t="s">
        <v>58</v>
      </c>
      <c r="H2580" s="14">
        <v>43899</v>
      </c>
      <c r="I2580">
        <v>11</v>
      </c>
      <c r="J2580" s="3">
        <v>17264943</v>
      </c>
      <c r="K2580">
        <v>3</v>
      </c>
      <c r="L2580">
        <v>0</v>
      </c>
      <c r="M2580">
        <v>0</v>
      </c>
      <c r="N2580">
        <v>0</v>
      </c>
    </row>
    <row r="2581" spans="1:14" x14ac:dyDescent="0.35">
      <c r="A2581" t="s">
        <v>52</v>
      </c>
      <c r="B2581" t="s">
        <v>57</v>
      </c>
      <c r="D2581" t="s">
        <v>58</v>
      </c>
      <c r="H2581" s="14">
        <v>43900</v>
      </c>
      <c r="I2581">
        <v>11</v>
      </c>
      <c r="J2581" s="3">
        <v>17264943</v>
      </c>
      <c r="K2581">
        <v>8</v>
      </c>
      <c r="L2581">
        <v>5</v>
      </c>
      <c r="M2581">
        <v>0</v>
      </c>
      <c r="N2581">
        <v>0</v>
      </c>
    </row>
    <row r="2582" spans="1:14" x14ac:dyDescent="0.35">
      <c r="A2582" t="s">
        <v>52</v>
      </c>
      <c r="B2582" t="s">
        <v>57</v>
      </c>
      <c r="D2582" t="s">
        <v>58</v>
      </c>
      <c r="H2582" s="14">
        <v>43901</v>
      </c>
      <c r="I2582">
        <v>11</v>
      </c>
      <c r="J2582" s="3">
        <v>17264943</v>
      </c>
      <c r="K2582">
        <v>13</v>
      </c>
      <c r="L2582">
        <v>5</v>
      </c>
      <c r="M2582">
        <v>0</v>
      </c>
      <c r="N2582">
        <v>0</v>
      </c>
    </row>
    <row r="2583" spans="1:14" x14ac:dyDescent="0.35">
      <c r="A2583" t="s">
        <v>52</v>
      </c>
      <c r="B2583" t="s">
        <v>57</v>
      </c>
      <c r="D2583" t="s">
        <v>58</v>
      </c>
      <c r="H2583" s="14">
        <v>43902</v>
      </c>
      <c r="I2583">
        <v>11</v>
      </c>
      <c r="J2583" s="3">
        <v>17264943</v>
      </c>
      <c r="K2583">
        <v>16</v>
      </c>
      <c r="L2583">
        <v>3</v>
      </c>
      <c r="M2583">
        <v>0</v>
      </c>
      <c r="N2583">
        <v>0</v>
      </c>
    </row>
    <row r="2584" spans="1:14" x14ac:dyDescent="0.35">
      <c r="A2584" t="s">
        <v>52</v>
      </c>
      <c r="B2584" t="s">
        <v>57</v>
      </c>
      <c r="D2584" t="s">
        <v>58</v>
      </c>
      <c r="H2584" s="14">
        <v>43903</v>
      </c>
      <c r="I2584">
        <v>11</v>
      </c>
      <c r="J2584" s="3">
        <v>17264943</v>
      </c>
      <c r="K2584">
        <v>16</v>
      </c>
      <c r="L2584">
        <v>0</v>
      </c>
      <c r="M2584">
        <v>0</v>
      </c>
      <c r="N2584">
        <v>0</v>
      </c>
    </row>
    <row r="2585" spans="1:14" x14ac:dyDescent="0.35">
      <c r="A2585" t="s">
        <v>52</v>
      </c>
      <c r="B2585" t="s">
        <v>57</v>
      </c>
      <c r="D2585" t="s">
        <v>58</v>
      </c>
      <c r="H2585" s="14">
        <v>43904</v>
      </c>
      <c r="I2585">
        <v>11</v>
      </c>
      <c r="J2585" s="3">
        <v>17264943</v>
      </c>
      <c r="K2585">
        <v>22</v>
      </c>
      <c r="L2585">
        <v>6</v>
      </c>
      <c r="M2585">
        <v>0</v>
      </c>
      <c r="N2585">
        <v>0</v>
      </c>
    </row>
    <row r="2586" spans="1:14" x14ac:dyDescent="0.35">
      <c r="A2586" t="s">
        <v>52</v>
      </c>
      <c r="B2586" t="s">
        <v>57</v>
      </c>
      <c r="D2586" t="s">
        <v>58</v>
      </c>
      <c r="H2586" s="14">
        <v>43905</v>
      </c>
      <c r="I2586">
        <v>12</v>
      </c>
      <c r="J2586" s="3">
        <v>17264943</v>
      </c>
      <c r="K2586">
        <v>24</v>
      </c>
      <c r="L2586">
        <v>2</v>
      </c>
      <c r="M2586">
        <v>0</v>
      </c>
      <c r="N2586">
        <v>0</v>
      </c>
    </row>
    <row r="2587" spans="1:14" x14ac:dyDescent="0.35">
      <c r="A2587" t="s">
        <v>52</v>
      </c>
      <c r="B2587" t="s">
        <v>57</v>
      </c>
      <c r="D2587" t="s">
        <v>58</v>
      </c>
      <c r="H2587" s="14">
        <v>43906</v>
      </c>
      <c r="I2587">
        <v>12</v>
      </c>
      <c r="J2587" s="3">
        <v>17264943</v>
      </c>
      <c r="K2587">
        <v>31</v>
      </c>
      <c r="L2587">
        <v>7</v>
      </c>
      <c r="M2587">
        <v>0</v>
      </c>
      <c r="N2587">
        <v>0</v>
      </c>
    </row>
    <row r="2588" spans="1:14" x14ac:dyDescent="0.35">
      <c r="A2588" t="s">
        <v>52</v>
      </c>
      <c r="B2588" t="s">
        <v>57</v>
      </c>
      <c r="D2588" t="s">
        <v>58</v>
      </c>
      <c r="H2588" s="14">
        <v>43907</v>
      </c>
      <c r="I2588">
        <v>12</v>
      </c>
      <c r="J2588" s="3">
        <v>17264943</v>
      </c>
      <c r="K2588">
        <v>33</v>
      </c>
      <c r="L2588">
        <v>2</v>
      </c>
      <c r="M2588">
        <v>0</v>
      </c>
      <c r="N2588">
        <v>0</v>
      </c>
    </row>
    <row r="2589" spans="1:14" x14ac:dyDescent="0.35">
      <c r="A2589" t="s">
        <v>52</v>
      </c>
      <c r="B2589" t="s">
        <v>57</v>
      </c>
      <c r="D2589" t="s">
        <v>58</v>
      </c>
      <c r="H2589" s="14">
        <v>43908</v>
      </c>
      <c r="I2589">
        <v>12</v>
      </c>
      <c r="J2589" s="3">
        <v>17264943</v>
      </c>
      <c r="K2589">
        <v>45</v>
      </c>
      <c r="L2589">
        <v>12</v>
      </c>
      <c r="M2589">
        <v>0</v>
      </c>
      <c r="N2589">
        <v>0</v>
      </c>
    </row>
    <row r="2590" spans="1:14" x14ac:dyDescent="0.35">
      <c r="A2590" t="s">
        <v>52</v>
      </c>
      <c r="B2590" t="s">
        <v>57</v>
      </c>
      <c r="D2590" t="s">
        <v>58</v>
      </c>
      <c r="H2590" s="14">
        <v>43909</v>
      </c>
      <c r="I2590">
        <v>12</v>
      </c>
      <c r="J2590" s="3">
        <v>17264943</v>
      </c>
      <c r="K2590">
        <v>65</v>
      </c>
      <c r="L2590">
        <v>20</v>
      </c>
      <c r="M2590">
        <v>2</v>
      </c>
      <c r="N2590">
        <v>2</v>
      </c>
    </row>
    <row r="2591" spans="1:14" x14ac:dyDescent="0.35">
      <c r="A2591" t="s">
        <v>52</v>
      </c>
      <c r="B2591" t="s">
        <v>57</v>
      </c>
      <c r="D2591" t="s">
        <v>58</v>
      </c>
      <c r="H2591" s="14">
        <v>43910</v>
      </c>
      <c r="I2591">
        <v>12</v>
      </c>
      <c r="J2591" s="3">
        <v>17264943</v>
      </c>
      <c r="K2591">
        <v>109</v>
      </c>
      <c r="L2591">
        <v>44</v>
      </c>
      <c r="M2591">
        <v>2</v>
      </c>
      <c r="N2591">
        <v>0</v>
      </c>
    </row>
    <row r="2592" spans="1:14" x14ac:dyDescent="0.35">
      <c r="A2592" t="s">
        <v>52</v>
      </c>
      <c r="B2592" t="s">
        <v>57</v>
      </c>
      <c r="D2592" t="s">
        <v>58</v>
      </c>
      <c r="H2592" s="14">
        <v>43911</v>
      </c>
      <c r="I2592">
        <v>12</v>
      </c>
      <c r="J2592" s="3">
        <v>17264943</v>
      </c>
      <c r="K2592">
        <v>119</v>
      </c>
      <c r="L2592">
        <v>10</v>
      </c>
      <c r="M2592">
        <v>3</v>
      </c>
      <c r="N2592">
        <v>1</v>
      </c>
    </row>
    <row r="2593" spans="1:14" x14ac:dyDescent="0.35">
      <c r="A2593" t="s">
        <v>52</v>
      </c>
      <c r="B2593" t="s">
        <v>57</v>
      </c>
      <c r="D2593" t="s">
        <v>58</v>
      </c>
      <c r="H2593" s="14">
        <v>43912</v>
      </c>
      <c r="I2593">
        <v>13</v>
      </c>
      <c r="J2593" s="3">
        <v>17264943</v>
      </c>
      <c r="K2593">
        <v>186</v>
      </c>
      <c r="L2593">
        <v>67</v>
      </c>
      <c r="M2593">
        <v>3</v>
      </c>
      <c r="N2593">
        <v>0</v>
      </c>
    </row>
    <row r="2594" spans="1:14" x14ac:dyDescent="0.35">
      <c r="A2594" t="s">
        <v>52</v>
      </c>
      <c r="B2594" t="s">
        <v>57</v>
      </c>
      <c r="D2594" t="s">
        <v>58</v>
      </c>
      <c r="H2594" s="14">
        <v>43913</v>
      </c>
      <c r="I2594">
        <v>13</v>
      </c>
      <c r="J2594" s="3">
        <v>17264943</v>
      </c>
      <c r="K2594">
        <v>233</v>
      </c>
      <c r="L2594">
        <v>47</v>
      </c>
      <c r="M2594">
        <v>4</v>
      </c>
      <c r="N2594">
        <v>1</v>
      </c>
    </row>
    <row r="2595" spans="1:14" x14ac:dyDescent="0.35">
      <c r="A2595" t="s">
        <v>52</v>
      </c>
      <c r="B2595" t="s">
        <v>57</v>
      </c>
      <c r="D2595" t="s">
        <v>58</v>
      </c>
      <c r="H2595" s="14">
        <v>43914</v>
      </c>
      <c r="I2595">
        <v>13</v>
      </c>
      <c r="J2595" s="3">
        <v>17264943</v>
      </c>
      <c r="K2595">
        <v>305</v>
      </c>
      <c r="L2595">
        <v>72</v>
      </c>
      <c r="M2595">
        <v>6</v>
      </c>
      <c r="N2595">
        <v>2</v>
      </c>
    </row>
    <row r="2596" spans="1:14" x14ac:dyDescent="0.35">
      <c r="A2596" t="s">
        <v>52</v>
      </c>
      <c r="B2596" t="s">
        <v>57</v>
      </c>
      <c r="D2596" t="s">
        <v>58</v>
      </c>
      <c r="H2596" s="14">
        <v>43915</v>
      </c>
      <c r="I2596">
        <v>13</v>
      </c>
      <c r="J2596" s="3">
        <v>17264943</v>
      </c>
      <c r="K2596">
        <v>370</v>
      </c>
      <c r="L2596">
        <v>65</v>
      </c>
      <c r="M2596">
        <v>6</v>
      </c>
      <c r="N2596">
        <v>0</v>
      </c>
    </row>
    <row r="2597" spans="1:14" x14ac:dyDescent="0.35">
      <c r="A2597" t="s">
        <v>52</v>
      </c>
      <c r="B2597" t="s">
        <v>57</v>
      </c>
      <c r="D2597" t="s">
        <v>58</v>
      </c>
      <c r="H2597" s="14">
        <v>43916</v>
      </c>
      <c r="I2597">
        <v>13</v>
      </c>
      <c r="J2597" s="3">
        <v>17264943</v>
      </c>
      <c r="K2597">
        <v>421</v>
      </c>
      <c r="L2597">
        <v>51</v>
      </c>
      <c r="M2597">
        <v>9</v>
      </c>
      <c r="N2597">
        <v>3</v>
      </c>
    </row>
    <row r="2598" spans="1:14" x14ac:dyDescent="0.35">
      <c r="A2598" t="s">
        <v>52</v>
      </c>
      <c r="B2598" t="s">
        <v>57</v>
      </c>
      <c r="D2598" t="s">
        <v>58</v>
      </c>
      <c r="H2598" s="14">
        <v>43917</v>
      </c>
      <c r="I2598">
        <v>13</v>
      </c>
      <c r="J2598" s="3">
        <v>17264943</v>
      </c>
      <c r="K2598">
        <v>493</v>
      </c>
      <c r="L2598">
        <v>72</v>
      </c>
      <c r="M2598">
        <v>10</v>
      </c>
      <c r="N2598">
        <v>1</v>
      </c>
    </row>
    <row r="2599" spans="1:14" x14ac:dyDescent="0.35">
      <c r="A2599" t="s">
        <v>52</v>
      </c>
      <c r="B2599" t="s">
        <v>57</v>
      </c>
      <c r="D2599" t="s">
        <v>58</v>
      </c>
      <c r="H2599" s="14">
        <v>43918</v>
      </c>
      <c r="I2599">
        <v>13</v>
      </c>
      <c r="J2599" s="3">
        <v>17264943</v>
      </c>
      <c r="K2599">
        <v>558</v>
      </c>
      <c r="L2599">
        <v>65</v>
      </c>
      <c r="M2599">
        <v>13</v>
      </c>
      <c r="N2599">
        <v>3</v>
      </c>
    </row>
    <row r="2600" spans="1:14" x14ac:dyDescent="0.35">
      <c r="A2600" t="s">
        <v>52</v>
      </c>
      <c r="B2600" t="s">
        <v>57</v>
      </c>
      <c r="D2600" t="s">
        <v>58</v>
      </c>
      <c r="H2600" s="14">
        <v>43919</v>
      </c>
      <c r="I2600">
        <v>14</v>
      </c>
      <c r="J2600" s="3">
        <v>17264943</v>
      </c>
      <c r="K2600">
        <v>600</v>
      </c>
      <c r="L2600">
        <v>42</v>
      </c>
      <c r="M2600">
        <v>17</v>
      </c>
      <c r="N2600">
        <v>4</v>
      </c>
    </row>
    <row r="2601" spans="1:14" x14ac:dyDescent="0.35">
      <c r="A2601" t="s">
        <v>52</v>
      </c>
      <c r="B2601" t="s">
        <v>57</v>
      </c>
      <c r="D2601" t="s">
        <v>58</v>
      </c>
      <c r="H2601" s="14">
        <v>43920</v>
      </c>
      <c r="I2601">
        <v>14</v>
      </c>
      <c r="J2601" s="3">
        <v>17264943</v>
      </c>
      <c r="K2601">
        <v>657</v>
      </c>
      <c r="L2601">
        <v>57</v>
      </c>
      <c r="M2601">
        <v>18</v>
      </c>
      <c r="N2601">
        <v>1</v>
      </c>
    </row>
    <row r="2602" spans="1:14" x14ac:dyDescent="0.35">
      <c r="A2602" t="s">
        <v>52</v>
      </c>
      <c r="B2602" t="s">
        <v>57</v>
      </c>
      <c r="D2602" t="s">
        <v>58</v>
      </c>
      <c r="H2602" s="14">
        <v>43921</v>
      </c>
      <c r="I2602">
        <v>14</v>
      </c>
      <c r="J2602" s="3">
        <v>17264943</v>
      </c>
      <c r="K2602">
        <v>708</v>
      </c>
      <c r="L2602">
        <v>51</v>
      </c>
      <c r="M2602">
        <v>23</v>
      </c>
      <c r="N2602">
        <v>5</v>
      </c>
    </row>
    <row r="2603" spans="1:14" x14ac:dyDescent="0.35">
      <c r="A2603" t="s">
        <v>52</v>
      </c>
      <c r="B2603" t="s">
        <v>57</v>
      </c>
      <c r="D2603" t="s">
        <v>58</v>
      </c>
      <c r="H2603" s="14">
        <v>43922</v>
      </c>
      <c r="I2603">
        <v>14</v>
      </c>
      <c r="J2603" s="3">
        <v>17264943</v>
      </c>
      <c r="K2603">
        <v>832</v>
      </c>
      <c r="L2603">
        <v>124</v>
      </c>
      <c r="M2603">
        <v>28</v>
      </c>
      <c r="N2603">
        <v>5</v>
      </c>
    </row>
    <row r="2604" spans="1:14" x14ac:dyDescent="0.35">
      <c r="A2604" t="s">
        <v>52</v>
      </c>
      <c r="B2604" t="s">
        <v>57</v>
      </c>
      <c r="D2604" t="s">
        <v>58</v>
      </c>
      <c r="H2604" s="14">
        <v>43923</v>
      </c>
      <c r="I2604">
        <v>14</v>
      </c>
      <c r="J2604" s="3">
        <v>17264943</v>
      </c>
      <c r="K2604">
        <v>992</v>
      </c>
      <c r="L2604">
        <v>160</v>
      </c>
      <c r="M2604">
        <v>41</v>
      </c>
      <c r="N2604">
        <v>13</v>
      </c>
    </row>
    <row r="2605" spans="1:14" x14ac:dyDescent="0.35">
      <c r="A2605" t="s">
        <v>52</v>
      </c>
      <c r="B2605" t="s">
        <v>57</v>
      </c>
      <c r="D2605" t="s">
        <v>58</v>
      </c>
      <c r="H2605" s="14">
        <v>43924</v>
      </c>
      <c r="I2605">
        <v>14</v>
      </c>
      <c r="J2605" s="3">
        <v>17264943</v>
      </c>
      <c r="K2605">
        <v>1074</v>
      </c>
      <c r="L2605">
        <v>82</v>
      </c>
      <c r="M2605">
        <v>47</v>
      </c>
      <c r="N2605">
        <v>6</v>
      </c>
    </row>
    <row r="2606" spans="1:14" x14ac:dyDescent="0.35">
      <c r="A2606" t="s">
        <v>52</v>
      </c>
      <c r="B2606" t="s">
        <v>57</v>
      </c>
      <c r="D2606" t="s">
        <v>58</v>
      </c>
      <c r="H2606" s="14">
        <v>43925</v>
      </c>
      <c r="I2606">
        <v>14</v>
      </c>
      <c r="J2606" s="3">
        <v>17264943</v>
      </c>
      <c r="K2606">
        <v>1246</v>
      </c>
      <c r="L2606">
        <v>172</v>
      </c>
      <c r="M2606">
        <v>58</v>
      </c>
      <c r="N2606">
        <v>11</v>
      </c>
    </row>
    <row r="2607" spans="1:14" x14ac:dyDescent="0.35">
      <c r="A2607" t="s">
        <v>52</v>
      </c>
      <c r="B2607" t="s">
        <v>57</v>
      </c>
      <c r="D2607" t="s">
        <v>58</v>
      </c>
      <c r="H2607" s="14">
        <v>43926</v>
      </c>
      <c r="I2607">
        <v>15</v>
      </c>
      <c r="J2607" s="3">
        <v>17264943</v>
      </c>
      <c r="K2607">
        <v>1394</v>
      </c>
      <c r="L2607">
        <v>148</v>
      </c>
      <c r="M2607">
        <v>64</v>
      </c>
      <c r="N2607">
        <v>6</v>
      </c>
    </row>
    <row r="2608" spans="1:14" x14ac:dyDescent="0.35">
      <c r="A2608" t="s">
        <v>52</v>
      </c>
      <c r="B2608" t="s">
        <v>57</v>
      </c>
      <c r="D2608" t="s">
        <v>58</v>
      </c>
      <c r="H2608" s="14">
        <v>43927</v>
      </c>
      <c r="I2608">
        <v>15</v>
      </c>
      <c r="J2608" s="3">
        <v>17264943</v>
      </c>
      <c r="K2608">
        <v>1461</v>
      </c>
      <c r="L2608">
        <v>67</v>
      </c>
      <c r="M2608">
        <v>71</v>
      </c>
      <c r="N2608">
        <v>7</v>
      </c>
    </row>
    <row r="2609" spans="1:14" x14ac:dyDescent="0.35">
      <c r="A2609" t="s">
        <v>52</v>
      </c>
      <c r="B2609" t="s">
        <v>57</v>
      </c>
      <c r="D2609" t="s">
        <v>58</v>
      </c>
      <c r="H2609" s="14">
        <v>43928</v>
      </c>
      <c r="I2609">
        <v>15</v>
      </c>
      <c r="J2609" s="3">
        <v>17264943</v>
      </c>
      <c r="K2609">
        <v>1688</v>
      </c>
      <c r="L2609">
        <v>227</v>
      </c>
      <c r="M2609">
        <v>89</v>
      </c>
      <c r="N2609">
        <v>18</v>
      </c>
    </row>
    <row r="2610" spans="1:14" x14ac:dyDescent="0.35">
      <c r="A2610" t="s">
        <v>52</v>
      </c>
      <c r="B2610" t="s">
        <v>57</v>
      </c>
      <c r="D2610" t="s">
        <v>58</v>
      </c>
      <c r="H2610" s="14">
        <v>43929</v>
      </c>
      <c r="I2610">
        <v>15</v>
      </c>
      <c r="J2610" s="3">
        <v>17264943</v>
      </c>
      <c r="K2610">
        <v>1938</v>
      </c>
      <c r="L2610">
        <v>250</v>
      </c>
      <c r="M2610">
        <v>106</v>
      </c>
      <c r="N2610">
        <v>17</v>
      </c>
    </row>
    <row r="2611" spans="1:14" x14ac:dyDescent="0.35">
      <c r="A2611" t="s">
        <v>52</v>
      </c>
      <c r="B2611" t="s">
        <v>57</v>
      </c>
      <c r="D2611" t="s">
        <v>58</v>
      </c>
      <c r="H2611" s="14">
        <v>43930</v>
      </c>
      <c r="I2611">
        <v>15</v>
      </c>
      <c r="J2611" s="3">
        <v>17264943</v>
      </c>
      <c r="K2611">
        <v>2216</v>
      </c>
      <c r="L2611">
        <v>278</v>
      </c>
      <c r="M2611">
        <v>122</v>
      </c>
      <c r="N2611">
        <v>16</v>
      </c>
    </row>
    <row r="2612" spans="1:14" x14ac:dyDescent="0.35">
      <c r="A2612" t="s">
        <v>52</v>
      </c>
      <c r="B2612" t="s">
        <v>57</v>
      </c>
      <c r="D2612" t="s">
        <v>58</v>
      </c>
      <c r="H2612" s="14">
        <v>43931</v>
      </c>
      <c r="I2612">
        <v>15</v>
      </c>
      <c r="J2612" s="3">
        <v>17264943</v>
      </c>
      <c r="K2612">
        <v>2464</v>
      </c>
      <c r="L2612">
        <v>248</v>
      </c>
      <c r="M2612">
        <v>147</v>
      </c>
      <c r="N2612">
        <v>25</v>
      </c>
    </row>
    <row r="2613" spans="1:14" x14ac:dyDescent="0.35">
      <c r="A2613" t="s">
        <v>52</v>
      </c>
      <c r="B2613" t="s">
        <v>57</v>
      </c>
      <c r="D2613" t="s">
        <v>58</v>
      </c>
      <c r="H2613" s="14">
        <v>43932</v>
      </c>
      <c r="I2613">
        <v>15</v>
      </c>
      <c r="J2613" s="3">
        <v>17264943</v>
      </c>
      <c r="K2613">
        <v>2607</v>
      </c>
      <c r="L2613">
        <v>143</v>
      </c>
      <c r="M2613">
        <v>155</v>
      </c>
      <c r="N2613">
        <v>8</v>
      </c>
    </row>
    <row r="2614" spans="1:14" x14ac:dyDescent="0.35">
      <c r="A2614" t="s">
        <v>52</v>
      </c>
      <c r="B2614" t="s">
        <v>57</v>
      </c>
      <c r="D2614" t="s">
        <v>58</v>
      </c>
      <c r="H2614" s="14">
        <v>43933</v>
      </c>
      <c r="I2614">
        <v>16</v>
      </c>
      <c r="J2614" s="3">
        <v>17264943</v>
      </c>
      <c r="K2614">
        <v>2855</v>
      </c>
      <c r="L2614">
        <v>248</v>
      </c>
      <c r="M2614">
        <v>170</v>
      </c>
      <c r="N2614">
        <v>15</v>
      </c>
    </row>
    <row r="2615" spans="1:14" x14ac:dyDescent="0.35">
      <c r="A2615" t="s">
        <v>52</v>
      </c>
      <c r="B2615" t="s">
        <v>57</v>
      </c>
      <c r="D2615" t="s">
        <v>58</v>
      </c>
      <c r="H2615" s="14">
        <v>43934</v>
      </c>
      <c r="I2615">
        <v>16</v>
      </c>
      <c r="J2615" s="3">
        <v>17264943</v>
      </c>
      <c r="K2615">
        <v>3231</v>
      </c>
      <c r="L2615">
        <v>376</v>
      </c>
      <c r="M2615">
        <v>188</v>
      </c>
      <c r="N2615">
        <v>18</v>
      </c>
    </row>
    <row r="2616" spans="1:14" x14ac:dyDescent="0.35">
      <c r="A2616" t="s">
        <v>52</v>
      </c>
      <c r="B2616" t="s">
        <v>57</v>
      </c>
      <c r="D2616" t="s">
        <v>58</v>
      </c>
      <c r="H2616" s="14">
        <v>43935</v>
      </c>
      <c r="I2616">
        <v>16</v>
      </c>
      <c r="J2616" s="3">
        <v>17264943</v>
      </c>
      <c r="K2616">
        <v>3410</v>
      </c>
      <c r="L2616">
        <v>179</v>
      </c>
      <c r="M2616">
        <v>224</v>
      </c>
      <c r="N2616">
        <v>36</v>
      </c>
    </row>
    <row r="2617" spans="1:14" x14ac:dyDescent="0.35">
      <c r="A2617" t="s">
        <v>52</v>
      </c>
      <c r="B2617" t="s">
        <v>57</v>
      </c>
      <c r="D2617" t="s">
        <v>58</v>
      </c>
      <c r="H2617" s="14">
        <v>43936</v>
      </c>
      <c r="I2617">
        <v>16</v>
      </c>
      <c r="J2617" s="3">
        <v>17264943</v>
      </c>
      <c r="K2617">
        <v>3743</v>
      </c>
      <c r="L2617">
        <v>333</v>
      </c>
      <c r="M2617">
        <v>265</v>
      </c>
      <c r="N2617">
        <v>41</v>
      </c>
    </row>
    <row r="2618" spans="1:14" x14ac:dyDescent="0.35">
      <c r="A2618" t="s">
        <v>52</v>
      </c>
      <c r="B2618" t="s">
        <v>57</v>
      </c>
      <c r="D2618" t="s">
        <v>58</v>
      </c>
      <c r="H2618" s="14">
        <v>43937</v>
      </c>
      <c r="I2618">
        <v>16</v>
      </c>
      <c r="J2618" s="3">
        <v>17264943</v>
      </c>
      <c r="K2618">
        <v>3944</v>
      </c>
      <c r="L2618">
        <v>201</v>
      </c>
      <c r="M2618">
        <v>300</v>
      </c>
      <c r="N2618">
        <v>35</v>
      </c>
    </row>
    <row r="2619" spans="1:14" x14ac:dyDescent="0.35">
      <c r="A2619" t="s">
        <v>52</v>
      </c>
      <c r="B2619" t="s">
        <v>57</v>
      </c>
      <c r="D2619" t="s">
        <v>58</v>
      </c>
      <c r="H2619" s="14">
        <v>43938</v>
      </c>
      <c r="I2619">
        <v>16</v>
      </c>
      <c r="J2619" s="3">
        <v>17264943</v>
      </c>
      <c r="K2619">
        <v>4349</v>
      </c>
      <c r="L2619">
        <v>405</v>
      </c>
      <c r="M2619">
        <v>341</v>
      </c>
      <c r="N2619">
        <v>41</v>
      </c>
    </row>
    <row r="2620" spans="1:14" x14ac:dyDescent="0.35">
      <c r="A2620" t="s">
        <v>52</v>
      </c>
      <c r="B2620" t="s">
        <v>57</v>
      </c>
      <c r="D2620" t="s">
        <v>58</v>
      </c>
      <c r="H2620" s="14">
        <v>43939</v>
      </c>
      <c r="I2620">
        <v>16</v>
      </c>
      <c r="J2620" s="3">
        <v>17264943</v>
      </c>
      <c r="K2620">
        <v>4543</v>
      </c>
      <c r="L2620">
        <v>194</v>
      </c>
      <c r="M2620">
        <v>387</v>
      </c>
      <c r="N2620">
        <v>46</v>
      </c>
    </row>
    <row r="2621" spans="1:14" x14ac:dyDescent="0.35">
      <c r="A2621" t="s">
        <v>52</v>
      </c>
      <c r="B2621" t="s">
        <v>57</v>
      </c>
      <c r="D2621" t="s">
        <v>58</v>
      </c>
      <c r="H2621" s="14">
        <v>43940</v>
      </c>
      <c r="I2621">
        <v>17</v>
      </c>
      <c r="J2621" s="3">
        <v>17264943</v>
      </c>
      <c r="K2621">
        <v>4765</v>
      </c>
      <c r="L2621">
        <v>222</v>
      </c>
      <c r="M2621">
        <v>402</v>
      </c>
      <c r="N2621">
        <v>15</v>
      </c>
    </row>
    <row r="2622" spans="1:14" x14ac:dyDescent="0.35">
      <c r="A2622" t="s">
        <v>52</v>
      </c>
      <c r="B2622" t="s">
        <v>57</v>
      </c>
      <c r="D2622" t="s">
        <v>58</v>
      </c>
      <c r="H2622" s="14">
        <v>43941</v>
      </c>
      <c r="I2622">
        <v>17</v>
      </c>
      <c r="J2622" s="3">
        <v>17264943</v>
      </c>
      <c r="K2622">
        <v>4899</v>
      </c>
      <c r="L2622">
        <v>134</v>
      </c>
      <c r="M2622">
        <v>422</v>
      </c>
      <c r="N2622">
        <v>20</v>
      </c>
    </row>
    <row r="2623" spans="1:14" x14ac:dyDescent="0.35">
      <c r="A2623" t="s">
        <v>52</v>
      </c>
      <c r="B2623" t="s">
        <v>57</v>
      </c>
      <c r="D2623" t="s">
        <v>58</v>
      </c>
      <c r="H2623" s="14">
        <v>43942</v>
      </c>
      <c r="I2623">
        <v>17</v>
      </c>
      <c r="J2623" s="3">
        <v>17264943</v>
      </c>
      <c r="K2623">
        <v>5306</v>
      </c>
      <c r="L2623">
        <v>407</v>
      </c>
      <c r="M2623">
        <v>461</v>
      </c>
      <c r="N2623">
        <v>39</v>
      </c>
    </row>
    <row r="2624" spans="1:14" x14ac:dyDescent="0.35">
      <c r="A2624" t="s">
        <v>52</v>
      </c>
      <c r="B2624" t="s">
        <v>57</v>
      </c>
      <c r="D2624" t="s">
        <v>58</v>
      </c>
      <c r="H2624" s="14">
        <v>43943</v>
      </c>
      <c r="I2624">
        <v>17</v>
      </c>
      <c r="J2624" s="3">
        <v>17264943</v>
      </c>
      <c r="K2624">
        <v>5552</v>
      </c>
      <c r="L2624">
        <v>246</v>
      </c>
      <c r="M2624">
        <v>490</v>
      </c>
      <c r="N2624">
        <v>29</v>
      </c>
    </row>
    <row r="2625" spans="1:14" x14ac:dyDescent="0.35">
      <c r="A2625" t="s">
        <v>52</v>
      </c>
      <c r="B2625" t="s">
        <v>57</v>
      </c>
      <c r="D2625" t="s">
        <v>58</v>
      </c>
      <c r="H2625" s="14">
        <v>43944</v>
      </c>
      <c r="I2625">
        <v>17</v>
      </c>
      <c r="J2625" s="3">
        <v>17264943</v>
      </c>
      <c r="K2625">
        <v>6172</v>
      </c>
      <c r="L2625">
        <v>620</v>
      </c>
      <c r="M2625">
        <v>530</v>
      </c>
      <c r="N2625">
        <v>40</v>
      </c>
    </row>
    <row r="2626" spans="1:14" x14ac:dyDescent="0.35">
      <c r="A2626" t="s">
        <v>52</v>
      </c>
      <c r="B2626" t="s">
        <v>57</v>
      </c>
      <c r="D2626" t="s">
        <v>58</v>
      </c>
      <c r="H2626" s="14">
        <v>43945</v>
      </c>
      <c r="I2626">
        <v>17</v>
      </c>
      <c r="J2626" s="3">
        <v>17264943</v>
      </c>
      <c r="K2626">
        <v>6282</v>
      </c>
      <c r="L2626">
        <v>110</v>
      </c>
      <c r="M2626">
        <v>570</v>
      </c>
      <c r="N2626">
        <v>40</v>
      </c>
    </row>
    <row r="2627" spans="1:14" x14ac:dyDescent="0.35">
      <c r="A2627" t="s">
        <v>52</v>
      </c>
      <c r="B2627" t="s">
        <v>57</v>
      </c>
      <c r="D2627" t="s">
        <v>58</v>
      </c>
      <c r="H2627" s="14">
        <v>43946</v>
      </c>
      <c r="I2627">
        <v>17</v>
      </c>
      <c r="J2627" s="3">
        <v>17264943</v>
      </c>
      <c r="K2627">
        <v>6828</v>
      </c>
      <c r="L2627">
        <v>546</v>
      </c>
      <c r="M2627">
        <v>615</v>
      </c>
      <c r="N2627">
        <v>45</v>
      </c>
    </row>
    <row r="2628" spans="1:14" x14ac:dyDescent="0.35">
      <c r="A2628" t="s">
        <v>52</v>
      </c>
      <c r="B2628" t="s">
        <v>57</v>
      </c>
      <c r="D2628" t="s">
        <v>58</v>
      </c>
      <c r="H2628" s="14">
        <v>43947</v>
      </c>
      <c r="I2628">
        <v>18</v>
      </c>
      <c r="J2628" s="3">
        <v>17264943</v>
      </c>
      <c r="K2628">
        <v>7111</v>
      </c>
      <c r="L2628">
        <v>283</v>
      </c>
      <c r="M2628">
        <v>645</v>
      </c>
      <c r="N2628">
        <v>30</v>
      </c>
    </row>
    <row r="2629" spans="1:14" x14ac:dyDescent="0.35">
      <c r="A2629" t="s">
        <v>52</v>
      </c>
      <c r="B2629" t="s">
        <v>57</v>
      </c>
      <c r="D2629" t="s">
        <v>58</v>
      </c>
      <c r="H2629" s="14">
        <v>43948</v>
      </c>
      <c r="I2629">
        <v>18</v>
      </c>
      <c r="J2629" s="3">
        <v>17264943</v>
      </c>
      <c r="K2629">
        <v>7944</v>
      </c>
      <c r="L2629">
        <v>833</v>
      </c>
      <c r="M2629">
        <v>677</v>
      </c>
      <c r="N2629">
        <v>32</v>
      </c>
    </row>
    <row r="2630" spans="1:14" x14ac:dyDescent="0.35">
      <c r="A2630" t="s">
        <v>52</v>
      </c>
      <c r="B2630" t="s">
        <v>57</v>
      </c>
      <c r="D2630" t="s">
        <v>58</v>
      </c>
      <c r="H2630" s="14">
        <v>43949</v>
      </c>
      <c r="I2630">
        <v>18</v>
      </c>
      <c r="J2630" s="3">
        <v>17264943</v>
      </c>
      <c r="K2630">
        <v>8504</v>
      </c>
      <c r="L2630">
        <v>560</v>
      </c>
      <c r="M2630">
        <v>738</v>
      </c>
      <c r="N2630">
        <v>61</v>
      </c>
    </row>
    <row r="2631" spans="1:14" x14ac:dyDescent="0.35">
      <c r="A2631" t="s">
        <v>52</v>
      </c>
      <c r="B2631" t="s">
        <v>57</v>
      </c>
      <c r="D2631" t="s">
        <v>58</v>
      </c>
      <c r="H2631" s="14">
        <v>43950</v>
      </c>
      <c r="I2631">
        <v>18</v>
      </c>
      <c r="J2631" s="3">
        <v>17264943</v>
      </c>
      <c r="K2631">
        <v>8869</v>
      </c>
      <c r="L2631">
        <v>365</v>
      </c>
      <c r="M2631">
        <v>794</v>
      </c>
      <c r="N2631">
        <v>56</v>
      </c>
    </row>
    <row r="2632" spans="1:14" x14ac:dyDescent="0.35">
      <c r="A2632" t="s">
        <v>52</v>
      </c>
      <c r="B2632" t="s">
        <v>57</v>
      </c>
      <c r="D2632" t="s">
        <v>58</v>
      </c>
      <c r="H2632" s="14">
        <v>43951</v>
      </c>
      <c r="I2632">
        <v>18</v>
      </c>
      <c r="J2632" s="3">
        <v>17264943</v>
      </c>
      <c r="K2632">
        <v>9453</v>
      </c>
      <c r="L2632">
        <v>584</v>
      </c>
      <c r="M2632">
        <v>854</v>
      </c>
      <c r="N2632">
        <v>60</v>
      </c>
    </row>
    <row r="2633" spans="1:14" x14ac:dyDescent="0.35">
      <c r="A2633" t="s">
        <v>52</v>
      </c>
      <c r="B2633" t="s">
        <v>57</v>
      </c>
      <c r="D2633" t="s">
        <v>58</v>
      </c>
      <c r="H2633" s="14">
        <v>43952</v>
      </c>
      <c r="I2633">
        <v>18</v>
      </c>
      <c r="J2633" s="3">
        <v>17264943</v>
      </c>
      <c r="K2633">
        <v>10166</v>
      </c>
      <c r="L2633">
        <v>713</v>
      </c>
      <c r="M2633">
        <v>921</v>
      </c>
      <c r="N2633">
        <v>67</v>
      </c>
    </row>
    <row r="2634" spans="1:14" x14ac:dyDescent="0.35">
      <c r="A2634" t="s">
        <v>52</v>
      </c>
      <c r="B2634" t="s">
        <v>57</v>
      </c>
      <c r="D2634" t="s">
        <v>58</v>
      </c>
      <c r="H2634" s="14">
        <v>43953</v>
      </c>
      <c r="I2634">
        <v>18</v>
      </c>
      <c r="J2634" s="3">
        <v>17264943</v>
      </c>
      <c r="K2634">
        <v>10546</v>
      </c>
      <c r="L2634">
        <v>380</v>
      </c>
      <c r="M2634">
        <v>971</v>
      </c>
      <c r="N2634">
        <v>50</v>
      </c>
    </row>
    <row r="2635" spans="1:14" x14ac:dyDescent="0.35">
      <c r="A2635" t="s">
        <v>52</v>
      </c>
      <c r="B2635" t="s">
        <v>57</v>
      </c>
      <c r="D2635" t="s">
        <v>58</v>
      </c>
      <c r="H2635" s="14">
        <v>43954</v>
      </c>
      <c r="I2635">
        <v>19</v>
      </c>
      <c r="J2635" s="3">
        <v>17264943</v>
      </c>
      <c r="K2635">
        <v>11139</v>
      </c>
      <c r="L2635">
        <v>593</v>
      </c>
      <c r="M2635">
        <v>1019</v>
      </c>
      <c r="N2635">
        <v>48</v>
      </c>
    </row>
    <row r="2636" spans="1:14" x14ac:dyDescent="0.35">
      <c r="A2636" t="s">
        <v>52</v>
      </c>
      <c r="B2636" t="s">
        <v>57</v>
      </c>
      <c r="D2636" t="s">
        <v>58</v>
      </c>
      <c r="H2636" s="14">
        <v>43955</v>
      </c>
      <c r="I2636">
        <v>19</v>
      </c>
      <c r="J2636" s="3">
        <v>17264943</v>
      </c>
      <c r="K2636">
        <v>11721</v>
      </c>
      <c r="L2636">
        <v>582</v>
      </c>
      <c r="M2636">
        <v>1065</v>
      </c>
      <c r="N2636">
        <v>46</v>
      </c>
    </row>
    <row r="2637" spans="1:14" x14ac:dyDescent="0.35">
      <c r="A2637" t="s">
        <v>52</v>
      </c>
      <c r="B2637" t="s">
        <v>57</v>
      </c>
      <c r="D2637" t="s">
        <v>58</v>
      </c>
      <c r="H2637" s="14">
        <v>43956</v>
      </c>
      <c r="I2637">
        <v>19</v>
      </c>
      <c r="J2637" s="3">
        <v>17264943</v>
      </c>
      <c r="K2637">
        <v>12391</v>
      </c>
      <c r="L2637">
        <v>670</v>
      </c>
      <c r="M2637">
        <v>1123</v>
      </c>
      <c r="N2637">
        <v>58</v>
      </c>
    </row>
    <row r="2638" spans="1:14" x14ac:dyDescent="0.35">
      <c r="A2638" t="s">
        <v>52</v>
      </c>
      <c r="B2638" t="s">
        <v>57</v>
      </c>
      <c r="D2638" t="s">
        <v>58</v>
      </c>
      <c r="H2638" s="14">
        <v>43957</v>
      </c>
      <c r="I2638">
        <v>19</v>
      </c>
      <c r="J2638" s="3">
        <v>17264943</v>
      </c>
      <c r="K2638">
        <v>13295</v>
      </c>
      <c r="L2638">
        <v>904</v>
      </c>
      <c r="M2638">
        <v>1205</v>
      </c>
      <c r="N2638">
        <v>82</v>
      </c>
    </row>
    <row r="2639" spans="1:14" x14ac:dyDescent="0.35">
      <c r="A2639" t="s">
        <v>52</v>
      </c>
      <c r="B2639" t="s">
        <v>57</v>
      </c>
      <c r="D2639" t="s">
        <v>58</v>
      </c>
      <c r="H2639" s="14">
        <v>43958</v>
      </c>
      <c r="I2639">
        <v>19</v>
      </c>
      <c r="J2639" s="3">
        <v>17264943</v>
      </c>
      <c r="K2639">
        <v>14156</v>
      </c>
      <c r="L2639">
        <v>861</v>
      </c>
      <c r="M2639">
        <v>1394</v>
      </c>
      <c r="N2639">
        <v>189</v>
      </c>
    </row>
    <row r="2640" spans="1:14" x14ac:dyDescent="0.35">
      <c r="A2640" t="s">
        <v>52</v>
      </c>
      <c r="B2640" t="s">
        <v>57</v>
      </c>
      <c r="D2640" t="s">
        <v>58</v>
      </c>
      <c r="H2640" s="14">
        <v>43959</v>
      </c>
      <c r="I2640">
        <v>19</v>
      </c>
      <c r="J2640" s="3">
        <v>17264943</v>
      </c>
      <c r="K2640">
        <v>15741</v>
      </c>
      <c r="L2640">
        <v>1585</v>
      </c>
      <c r="M2640">
        <v>1503</v>
      </c>
      <c r="N2640">
        <v>109</v>
      </c>
    </row>
    <row r="2641" spans="1:14" x14ac:dyDescent="0.35">
      <c r="A2641" t="s">
        <v>52</v>
      </c>
      <c r="B2641" t="s">
        <v>57</v>
      </c>
      <c r="D2641" t="s">
        <v>58</v>
      </c>
      <c r="H2641" s="14">
        <v>43960</v>
      </c>
      <c r="I2641">
        <v>19</v>
      </c>
      <c r="J2641" s="3">
        <v>17264943</v>
      </c>
      <c r="K2641">
        <v>16929</v>
      </c>
      <c r="L2641">
        <v>1188</v>
      </c>
      <c r="M2641">
        <v>1653</v>
      </c>
      <c r="N2641">
        <v>150</v>
      </c>
    </row>
    <row r="2642" spans="1:14" x14ac:dyDescent="0.35">
      <c r="A2642" t="s">
        <v>52</v>
      </c>
      <c r="B2642" t="s">
        <v>57</v>
      </c>
      <c r="D2642" t="s">
        <v>58</v>
      </c>
      <c r="H2642" s="14">
        <v>43961</v>
      </c>
      <c r="I2642">
        <v>20</v>
      </c>
      <c r="J2642" s="3">
        <v>17264943</v>
      </c>
      <c r="K2642">
        <v>17062</v>
      </c>
      <c r="L2642">
        <v>133</v>
      </c>
      <c r="M2642">
        <v>1714</v>
      </c>
      <c r="N2642">
        <v>61</v>
      </c>
    </row>
    <row r="2643" spans="1:14" x14ac:dyDescent="0.35">
      <c r="A2643" t="s">
        <v>52</v>
      </c>
      <c r="B2643" t="s">
        <v>57</v>
      </c>
      <c r="D2643" t="s">
        <v>58</v>
      </c>
      <c r="H2643" s="14">
        <v>43962</v>
      </c>
      <c r="I2643">
        <v>20</v>
      </c>
      <c r="J2643" s="3">
        <v>17264943</v>
      </c>
      <c r="K2643">
        <v>17939</v>
      </c>
      <c r="L2643">
        <v>877</v>
      </c>
      <c r="M2643">
        <v>1770</v>
      </c>
      <c r="N2643">
        <v>56</v>
      </c>
    </row>
    <row r="2644" spans="1:14" x14ac:dyDescent="0.35">
      <c r="A2644" t="s">
        <v>52</v>
      </c>
      <c r="B2644" t="s">
        <v>57</v>
      </c>
      <c r="D2644" t="s">
        <v>58</v>
      </c>
      <c r="H2644" s="14">
        <v>43963</v>
      </c>
      <c r="I2644">
        <v>20</v>
      </c>
      <c r="J2644" s="3">
        <v>17264943</v>
      </c>
      <c r="K2644">
        <v>18486</v>
      </c>
      <c r="L2644">
        <v>547</v>
      </c>
      <c r="M2644">
        <v>1928</v>
      </c>
      <c r="N2644">
        <v>158</v>
      </c>
    </row>
    <row r="2645" spans="1:14" x14ac:dyDescent="0.35">
      <c r="A2645" t="s">
        <v>52</v>
      </c>
      <c r="B2645" t="s">
        <v>57</v>
      </c>
      <c r="D2645" t="s">
        <v>58</v>
      </c>
      <c r="H2645" s="14">
        <v>43964</v>
      </c>
      <c r="I2645">
        <v>20</v>
      </c>
      <c r="J2645" s="3">
        <v>17264943</v>
      </c>
      <c r="K2645">
        <v>18728</v>
      </c>
      <c r="L2645">
        <v>242</v>
      </c>
      <c r="M2645">
        <v>2050</v>
      </c>
      <c r="N2645">
        <v>122</v>
      </c>
    </row>
    <row r="2646" spans="1:14" x14ac:dyDescent="0.35">
      <c r="A2646" t="s">
        <v>52</v>
      </c>
      <c r="B2646" t="s">
        <v>57</v>
      </c>
      <c r="D2646" t="s">
        <v>58</v>
      </c>
      <c r="H2646" s="14">
        <v>43965</v>
      </c>
      <c r="I2646">
        <v>20</v>
      </c>
      <c r="J2646" s="3">
        <v>17264943</v>
      </c>
      <c r="K2646">
        <v>19467</v>
      </c>
      <c r="L2646">
        <v>739</v>
      </c>
      <c r="M2646">
        <v>2247</v>
      </c>
      <c r="N2646">
        <v>197</v>
      </c>
    </row>
    <row r="2647" spans="1:14" x14ac:dyDescent="0.35">
      <c r="A2647" t="s">
        <v>52</v>
      </c>
      <c r="B2647" t="s">
        <v>57</v>
      </c>
      <c r="D2647" t="s">
        <v>58</v>
      </c>
      <c r="H2647" s="14">
        <v>43966</v>
      </c>
      <c r="I2647">
        <v>20</v>
      </c>
      <c r="J2647" s="3">
        <v>17264943</v>
      </c>
      <c r="K2647">
        <v>19987</v>
      </c>
      <c r="L2647">
        <v>520</v>
      </c>
      <c r="M2647">
        <v>2438</v>
      </c>
      <c r="N2647">
        <v>191</v>
      </c>
    </row>
    <row r="2648" spans="1:14" x14ac:dyDescent="0.35">
      <c r="A2648" t="s">
        <v>52</v>
      </c>
      <c r="B2648" t="s">
        <v>57</v>
      </c>
      <c r="D2648" t="s">
        <v>58</v>
      </c>
      <c r="H2648" s="14">
        <v>43967</v>
      </c>
      <c r="I2648">
        <v>20</v>
      </c>
      <c r="J2648" s="3">
        <v>17264943</v>
      </c>
      <c r="K2648">
        <v>21601</v>
      </c>
      <c r="L2648">
        <v>1614</v>
      </c>
      <c r="M2648">
        <v>2614</v>
      </c>
      <c r="N2648">
        <v>176</v>
      </c>
    </row>
    <row r="2649" spans="1:14" x14ac:dyDescent="0.35">
      <c r="A2649" t="s">
        <v>52</v>
      </c>
      <c r="B2649" t="s">
        <v>57</v>
      </c>
      <c r="D2649" t="s">
        <v>58</v>
      </c>
      <c r="H2649" s="14">
        <v>43968</v>
      </c>
      <c r="I2649">
        <v>21</v>
      </c>
      <c r="J2649" s="3">
        <v>17264943</v>
      </c>
      <c r="K2649">
        <v>22238</v>
      </c>
      <c r="L2649">
        <v>637</v>
      </c>
      <c r="M2649">
        <v>2715</v>
      </c>
      <c r="N2649">
        <v>101</v>
      </c>
    </row>
    <row r="2650" spans="1:14" x14ac:dyDescent="0.35">
      <c r="A2650" t="s">
        <v>52</v>
      </c>
      <c r="B2650" t="s">
        <v>57</v>
      </c>
      <c r="D2650" t="s">
        <v>58</v>
      </c>
      <c r="H2650" s="14">
        <v>43969</v>
      </c>
      <c r="I2650">
        <v>21</v>
      </c>
      <c r="J2650" s="3">
        <v>17264943</v>
      </c>
      <c r="K2650">
        <v>26665</v>
      </c>
      <c r="L2650">
        <v>4427</v>
      </c>
      <c r="M2650">
        <v>2852</v>
      </c>
      <c r="N2650">
        <v>137</v>
      </c>
    </row>
    <row r="2651" spans="1:14" x14ac:dyDescent="0.35">
      <c r="A2651" t="s">
        <v>52</v>
      </c>
      <c r="B2651" t="s">
        <v>57</v>
      </c>
      <c r="D2651" t="s">
        <v>58</v>
      </c>
      <c r="H2651" s="14">
        <v>43970</v>
      </c>
      <c r="I2651">
        <v>21</v>
      </c>
      <c r="J2651" s="3">
        <v>17264943</v>
      </c>
      <c r="K2651">
        <v>27805</v>
      </c>
      <c r="L2651">
        <v>1140</v>
      </c>
      <c r="M2651">
        <v>3079</v>
      </c>
      <c r="N2651">
        <v>227</v>
      </c>
    </row>
    <row r="2652" spans="1:14" x14ac:dyDescent="0.35">
      <c r="A2652" t="s">
        <v>52</v>
      </c>
      <c r="B2652" t="s">
        <v>57</v>
      </c>
      <c r="D2652" t="s">
        <v>58</v>
      </c>
      <c r="H2652" s="14">
        <v>43971</v>
      </c>
      <c r="I2652">
        <v>21</v>
      </c>
      <c r="J2652" s="3">
        <v>17264943</v>
      </c>
      <c r="K2652">
        <v>30372</v>
      </c>
      <c r="L2652">
        <v>2567</v>
      </c>
      <c r="M2652">
        <v>3237</v>
      </c>
      <c r="N2652">
        <v>158</v>
      </c>
    </row>
    <row r="2653" spans="1:14" x14ac:dyDescent="0.35">
      <c r="A2653" t="s">
        <v>52</v>
      </c>
      <c r="B2653" t="s">
        <v>57</v>
      </c>
      <c r="D2653" t="s">
        <v>58</v>
      </c>
      <c r="H2653" s="14">
        <v>43972</v>
      </c>
      <c r="I2653">
        <v>21</v>
      </c>
      <c r="J2653" s="3">
        <v>17264943</v>
      </c>
      <c r="K2653">
        <v>32089</v>
      </c>
      <c r="L2653">
        <v>1717</v>
      </c>
      <c r="M2653">
        <v>3412</v>
      </c>
      <c r="N2653">
        <v>175</v>
      </c>
    </row>
    <row r="2654" spans="1:14" x14ac:dyDescent="0.35">
      <c r="A2654" t="s">
        <v>52</v>
      </c>
      <c r="B2654" t="s">
        <v>57</v>
      </c>
      <c r="D2654" t="s">
        <v>58</v>
      </c>
      <c r="H2654" s="14">
        <v>43973</v>
      </c>
      <c r="I2654">
        <v>21</v>
      </c>
      <c r="J2654" s="3">
        <v>17264943</v>
      </c>
      <c r="K2654">
        <v>33589</v>
      </c>
      <c r="L2654">
        <v>1500</v>
      </c>
      <c r="M2654">
        <v>3657</v>
      </c>
      <c r="N2654">
        <v>245</v>
      </c>
    </row>
    <row r="2655" spans="1:14" x14ac:dyDescent="0.35">
      <c r="A2655" t="s">
        <v>52</v>
      </c>
      <c r="B2655" t="s">
        <v>57</v>
      </c>
      <c r="D2655" t="s">
        <v>58</v>
      </c>
      <c r="H2655" s="14">
        <v>43974</v>
      </c>
      <c r="I2655">
        <v>21</v>
      </c>
      <c r="J2655" s="3">
        <v>17264943</v>
      </c>
      <c r="K2655">
        <v>34533</v>
      </c>
      <c r="L2655">
        <v>944</v>
      </c>
      <c r="M2655">
        <v>3905</v>
      </c>
      <c r="N2655">
        <v>248</v>
      </c>
    </row>
    <row r="2656" spans="1:14" x14ac:dyDescent="0.35">
      <c r="A2656" t="s">
        <v>52</v>
      </c>
      <c r="B2656" t="s">
        <v>57</v>
      </c>
      <c r="D2656" t="s">
        <v>58</v>
      </c>
      <c r="H2656" s="14">
        <v>43975</v>
      </c>
      <c r="I2656">
        <v>22</v>
      </c>
      <c r="J2656" s="3">
        <v>17264943</v>
      </c>
      <c r="K2656">
        <v>37912</v>
      </c>
      <c r="L2656">
        <v>3379</v>
      </c>
      <c r="M2656">
        <v>3993</v>
      </c>
      <c r="N2656">
        <v>88</v>
      </c>
    </row>
    <row r="2657" spans="1:14" x14ac:dyDescent="0.35">
      <c r="A2657" t="s">
        <v>52</v>
      </c>
      <c r="B2657" t="s">
        <v>57</v>
      </c>
      <c r="D2657" t="s">
        <v>58</v>
      </c>
      <c r="H2657" s="14">
        <v>43976</v>
      </c>
      <c r="I2657">
        <v>22</v>
      </c>
      <c r="J2657" s="3">
        <v>17264943</v>
      </c>
      <c r="K2657">
        <v>39298</v>
      </c>
      <c r="L2657">
        <v>1386</v>
      </c>
      <c r="M2657">
        <v>4105</v>
      </c>
      <c r="N2657">
        <v>112</v>
      </c>
    </row>
    <row r="2658" spans="1:14" x14ac:dyDescent="0.35">
      <c r="A2658" t="s">
        <v>52</v>
      </c>
      <c r="B2658" t="s">
        <v>57</v>
      </c>
      <c r="D2658" t="s">
        <v>58</v>
      </c>
      <c r="H2658" s="14">
        <v>43977</v>
      </c>
      <c r="I2658">
        <v>22</v>
      </c>
      <c r="J2658" s="3">
        <v>17264943</v>
      </c>
      <c r="K2658">
        <v>40024</v>
      </c>
      <c r="L2658">
        <v>726</v>
      </c>
      <c r="M2658">
        <v>4361</v>
      </c>
      <c r="N2658">
        <v>256</v>
      </c>
    </row>
    <row r="2659" spans="1:14" x14ac:dyDescent="0.35">
      <c r="A2659" t="s">
        <v>52</v>
      </c>
      <c r="B2659" t="s">
        <v>57</v>
      </c>
      <c r="D2659" t="s">
        <v>58</v>
      </c>
      <c r="H2659" s="14">
        <v>43978</v>
      </c>
      <c r="I2659">
        <v>22</v>
      </c>
      <c r="J2659" s="3">
        <v>17264943</v>
      </c>
      <c r="K2659">
        <v>42398</v>
      </c>
      <c r="L2659">
        <v>2374</v>
      </c>
      <c r="M2659">
        <v>4605</v>
      </c>
      <c r="N2659">
        <v>244</v>
      </c>
    </row>
    <row r="2660" spans="1:14" x14ac:dyDescent="0.35">
      <c r="A2660" t="s">
        <v>52</v>
      </c>
      <c r="B2660" t="s">
        <v>57</v>
      </c>
      <c r="D2660" t="s">
        <v>58</v>
      </c>
      <c r="H2660" s="14">
        <v>43979</v>
      </c>
      <c r="I2660">
        <v>22</v>
      </c>
      <c r="J2660" s="3">
        <v>17264943</v>
      </c>
      <c r="K2660">
        <v>44886</v>
      </c>
      <c r="L2660">
        <v>2488</v>
      </c>
      <c r="M2660">
        <v>4856</v>
      </c>
      <c r="N2660">
        <v>251</v>
      </c>
    </row>
    <row r="2661" spans="1:14" x14ac:dyDescent="0.35">
      <c r="A2661" t="s">
        <v>52</v>
      </c>
      <c r="B2661" t="s">
        <v>57</v>
      </c>
      <c r="D2661" t="s">
        <v>58</v>
      </c>
      <c r="H2661" s="14">
        <v>43980</v>
      </c>
      <c r="I2661">
        <v>22</v>
      </c>
      <c r="J2661" s="3">
        <v>17264943</v>
      </c>
      <c r="K2661">
        <v>47953</v>
      </c>
      <c r="L2661">
        <v>3067</v>
      </c>
      <c r="M2661">
        <v>5079</v>
      </c>
      <c r="N2661">
        <v>223</v>
      </c>
    </row>
    <row r="2662" spans="1:14" x14ac:dyDescent="0.35">
      <c r="A2662" t="s">
        <v>52</v>
      </c>
      <c r="B2662" t="s">
        <v>57</v>
      </c>
      <c r="D2662" t="s">
        <v>58</v>
      </c>
      <c r="H2662" s="14">
        <v>43981</v>
      </c>
      <c r="I2662">
        <v>22</v>
      </c>
      <c r="J2662" s="3">
        <v>17264943</v>
      </c>
      <c r="K2662">
        <v>52420</v>
      </c>
      <c r="L2662">
        <v>4467</v>
      </c>
      <c r="M2662">
        <v>5277</v>
      </c>
      <c r="N2662">
        <v>198</v>
      </c>
    </row>
    <row r="2663" spans="1:14" x14ac:dyDescent="0.35">
      <c r="A2663" t="s">
        <v>52</v>
      </c>
      <c r="B2663" t="s">
        <v>57</v>
      </c>
      <c r="D2663" t="s">
        <v>58</v>
      </c>
      <c r="H2663" s="14">
        <v>43982</v>
      </c>
      <c r="I2663">
        <v>23</v>
      </c>
      <c r="J2663" s="3">
        <v>17264943</v>
      </c>
      <c r="K2663">
        <v>53388</v>
      </c>
      <c r="L2663">
        <v>968</v>
      </c>
      <c r="M2663">
        <v>5344</v>
      </c>
      <c r="N2663">
        <v>67</v>
      </c>
    </row>
    <row r="2664" spans="1:14" x14ac:dyDescent="0.35">
      <c r="A2664" t="s">
        <v>52</v>
      </c>
      <c r="B2664" t="s">
        <v>57</v>
      </c>
      <c r="D2664" t="s">
        <v>58</v>
      </c>
      <c r="H2664" s="14">
        <v>43983</v>
      </c>
      <c r="I2664">
        <v>23</v>
      </c>
      <c r="J2664" s="3">
        <v>17264943</v>
      </c>
      <c r="K2664">
        <v>54530</v>
      </c>
      <c r="L2664">
        <v>1142</v>
      </c>
      <c r="M2664">
        <v>5462</v>
      </c>
      <c r="N2664">
        <v>118</v>
      </c>
    </row>
    <row r="2665" spans="1:14" x14ac:dyDescent="0.35">
      <c r="A2665" t="s">
        <v>52</v>
      </c>
      <c r="B2665" t="s">
        <v>57</v>
      </c>
      <c r="D2665" t="s">
        <v>58</v>
      </c>
      <c r="H2665" s="14">
        <v>43984</v>
      </c>
      <c r="I2665">
        <v>23</v>
      </c>
      <c r="J2665" s="3">
        <v>17264943</v>
      </c>
      <c r="K2665">
        <v>56732</v>
      </c>
      <c r="L2665">
        <v>2202</v>
      </c>
      <c r="M2665">
        <v>5686</v>
      </c>
      <c r="N2665">
        <v>224</v>
      </c>
    </row>
    <row r="2666" spans="1:14" x14ac:dyDescent="0.35">
      <c r="A2666" t="s">
        <v>52</v>
      </c>
      <c r="B2666" t="s">
        <v>57</v>
      </c>
      <c r="D2666" t="s">
        <v>58</v>
      </c>
      <c r="H2666" s="14">
        <v>43985</v>
      </c>
      <c r="I2666">
        <v>23</v>
      </c>
      <c r="J2666" s="3">
        <v>17264943</v>
      </c>
      <c r="K2666">
        <v>59240</v>
      </c>
      <c r="L2666">
        <v>2508</v>
      </c>
      <c r="M2666">
        <v>6010</v>
      </c>
      <c r="N2666">
        <v>324</v>
      </c>
    </row>
    <row r="2667" spans="1:14" x14ac:dyDescent="0.35">
      <c r="A2667" t="s">
        <v>52</v>
      </c>
      <c r="B2667" t="s">
        <v>57</v>
      </c>
      <c r="D2667" t="s">
        <v>58</v>
      </c>
      <c r="H2667" s="14">
        <v>43986</v>
      </c>
      <c r="I2667">
        <v>23</v>
      </c>
      <c r="J2667" s="3">
        <v>17264943</v>
      </c>
      <c r="K2667">
        <v>60932</v>
      </c>
      <c r="L2667">
        <v>1692</v>
      </c>
      <c r="M2667">
        <v>6327</v>
      </c>
      <c r="N2667">
        <v>317</v>
      </c>
    </row>
    <row r="2668" spans="1:14" x14ac:dyDescent="0.35">
      <c r="A2668" t="s">
        <v>52</v>
      </c>
      <c r="B2668" t="s">
        <v>57</v>
      </c>
      <c r="D2668" t="s">
        <v>58</v>
      </c>
      <c r="H2668" s="14">
        <v>43987</v>
      </c>
      <c r="I2668">
        <v>23</v>
      </c>
      <c r="J2668" s="3">
        <v>17264943</v>
      </c>
      <c r="K2668">
        <v>63066</v>
      </c>
      <c r="L2668">
        <v>2134</v>
      </c>
      <c r="M2668">
        <v>6473</v>
      </c>
      <c r="N2668">
        <v>146</v>
      </c>
    </row>
    <row r="2669" spans="1:14" x14ac:dyDescent="0.35">
      <c r="A2669" t="s">
        <v>52</v>
      </c>
      <c r="B2669" t="s">
        <v>57</v>
      </c>
      <c r="D2669" t="s">
        <v>58</v>
      </c>
      <c r="H2669" s="14">
        <v>43988</v>
      </c>
      <c r="I2669">
        <v>23</v>
      </c>
      <c r="J2669" s="3">
        <v>17264943</v>
      </c>
      <c r="K2669">
        <v>64533</v>
      </c>
      <c r="L2669">
        <v>1467</v>
      </c>
      <c r="M2669">
        <v>6639</v>
      </c>
      <c r="N2669">
        <v>166</v>
      </c>
    </row>
    <row r="2670" spans="1:14" x14ac:dyDescent="0.35">
      <c r="A2670" t="s">
        <v>52</v>
      </c>
      <c r="B2670" t="s">
        <v>57</v>
      </c>
      <c r="D2670" t="s">
        <v>58</v>
      </c>
      <c r="H2670" s="14">
        <v>43989</v>
      </c>
      <c r="I2670">
        <v>24</v>
      </c>
      <c r="J2670" s="3">
        <v>17264943</v>
      </c>
      <c r="K2670">
        <v>67756</v>
      </c>
      <c r="L2670">
        <v>3223</v>
      </c>
      <c r="M2670">
        <v>6707</v>
      </c>
      <c r="N2670">
        <v>68</v>
      </c>
    </row>
    <row r="2671" spans="1:14" x14ac:dyDescent="0.35">
      <c r="A2671" t="s">
        <v>52</v>
      </c>
      <c r="B2671" t="s">
        <v>57</v>
      </c>
      <c r="D2671" t="s">
        <v>58</v>
      </c>
      <c r="H2671" s="14">
        <v>43990</v>
      </c>
      <c r="I2671">
        <v>24</v>
      </c>
      <c r="J2671" s="3">
        <v>17264943</v>
      </c>
      <c r="K2671">
        <v>69499</v>
      </c>
      <c r="L2671">
        <v>1743</v>
      </c>
      <c r="M2671">
        <v>6781</v>
      </c>
      <c r="N2671">
        <v>74</v>
      </c>
    </row>
    <row r="2672" spans="1:14" x14ac:dyDescent="0.35">
      <c r="A2672" t="s">
        <v>52</v>
      </c>
      <c r="B2672" t="s">
        <v>57</v>
      </c>
      <c r="D2672" t="s">
        <v>58</v>
      </c>
      <c r="H2672" s="14">
        <v>43991</v>
      </c>
      <c r="I2672">
        <v>24</v>
      </c>
      <c r="J2672" s="3">
        <v>17264943</v>
      </c>
      <c r="K2672">
        <v>72979</v>
      </c>
      <c r="L2672">
        <v>3480</v>
      </c>
      <c r="M2672">
        <v>6928</v>
      </c>
      <c r="N2672">
        <v>147</v>
      </c>
    </row>
    <row r="2673" spans="1:14" x14ac:dyDescent="0.35">
      <c r="A2673" t="s">
        <v>52</v>
      </c>
      <c r="B2673" t="s">
        <v>57</v>
      </c>
      <c r="D2673" t="s">
        <v>58</v>
      </c>
      <c r="H2673" s="14">
        <v>43992</v>
      </c>
      <c r="I2673">
        <v>24</v>
      </c>
      <c r="J2673" s="3">
        <v>17264943</v>
      </c>
      <c r="K2673">
        <v>74373</v>
      </c>
      <c r="L2673">
        <v>1394</v>
      </c>
      <c r="M2673">
        <v>7138</v>
      </c>
      <c r="N2673">
        <v>210</v>
      </c>
    </row>
    <row r="2674" spans="1:14" x14ac:dyDescent="0.35">
      <c r="A2674" t="s">
        <v>52</v>
      </c>
      <c r="B2674" t="s">
        <v>57</v>
      </c>
      <c r="D2674" t="s">
        <v>58</v>
      </c>
      <c r="H2674" s="14">
        <v>43993</v>
      </c>
      <c r="I2674">
        <v>24</v>
      </c>
      <c r="J2674" s="3">
        <v>17264943</v>
      </c>
      <c r="K2674">
        <v>75775</v>
      </c>
      <c r="L2674">
        <v>1402</v>
      </c>
      <c r="M2674">
        <v>7363</v>
      </c>
      <c r="N2674">
        <v>225</v>
      </c>
    </row>
    <row r="2675" spans="1:14" x14ac:dyDescent="0.35">
      <c r="A2675" t="s">
        <v>52</v>
      </c>
      <c r="B2675" t="s">
        <v>57</v>
      </c>
      <c r="D2675" t="s">
        <v>58</v>
      </c>
      <c r="H2675" s="14">
        <v>43994</v>
      </c>
      <c r="I2675">
        <v>24</v>
      </c>
      <c r="J2675" s="3">
        <v>17264943</v>
      </c>
      <c r="K2675">
        <v>77784</v>
      </c>
      <c r="L2675">
        <v>2009</v>
      </c>
      <c r="M2675">
        <v>7417</v>
      </c>
      <c r="N2675">
        <v>54</v>
      </c>
    </row>
    <row r="2676" spans="1:14" x14ac:dyDescent="0.35">
      <c r="A2676" t="s">
        <v>52</v>
      </c>
      <c r="B2676" t="s">
        <v>57</v>
      </c>
      <c r="D2676" t="s">
        <v>58</v>
      </c>
      <c r="H2676" s="14">
        <v>43995</v>
      </c>
      <c r="I2676">
        <v>24</v>
      </c>
      <c r="J2676" s="3">
        <v>17264943</v>
      </c>
      <c r="K2676">
        <v>78836</v>
      </c>
      <c r="L2676">
        <v>1052</v>
      </c>
      <c r="M2676">
        <v>7592</v>
      </c>
      <c r="N2676">
        <v>175</v>
      </c>
    </row>
    <row r="2677" spans="1:14" x14ac:dyDescent="0.35">
      <c r="A2677" t="s">
        <v>52</v>
      </c>
      <c r="B2677" t="s">
        <v>57</v>
      </c>
      <c r="D2677" t="s">
        <v>58</v>
      </c>
      <c r="H2677" s="14">
        <v>43996</v>
      </c>
      <c r="I2677">
        <v>25</v>
      </c>
      <c r="J2677" s="3">
        <v>17264943</v>
      </c>
      <c r="K2677">
        <v>79572</v>
      </c>
      <c r="L2677">
        <v>736</v>
      </c>
      <c r="M2677">
        <v>7672</v>
      </c>
      <c r="N2677">
        <v>80</v>
      </c>
    </row>
    <row r="2678" spans="1:14" x14ac:dyDescent="0.35">
      <c r="A2678" t="s">
        <v>52</v>
      </c>
      <c r="B2678" t="s">
        <v>57</v>
      </c>
      <c r="D2678" t="s">
        <v>58</v>
      </c>
      <c r="H2678" s="14">
        <v>43997</v>
      </c>
      <c r="I2678">
        <v>25</v>
      </c>
      <c r="J2678" s="3">
        <v>17264943</v>
      </c>
      <c r="K2678">
        <v>80946</v>
      </c>
      <c r="L2678">
        <v>1374</v>
      </c>
      <c r="M2678">
        <v>7728</v>
      </c>
      <c r="N2678">
        <v>56</v>
      </c>
    </row>
    <row r="2679" spans="1:14" x14ac:dyDescent="0.35">
      <c r="A2679" t="s">
        <v>52</v>
      </c>
      <c r="B2679" t="s">
        <v>57</v>
      </c>
      <c r="D2679" t="s">
        <v>58</v>
      </c>
      <c r="H2679" s="14">
        <v>43998</v>
      </c>
      <c r="I2679">
        <v>25</v>
      </c>
      <c r="J2679" s="3">
        <v>17264943</v>
      </c>
      <c r="K2679">
        <v>83343</v>
      </c>
      <c r="L2679">
        <v>2397</v>
      </c>
      <c r="M2679">
        <v>7967</v>
      </c>
      <c r="N2679">
        <v>239</v>
      </c>
    </row>
    <row r="2680" spans="1:14" x14ac:dyDescent="0.35">
      <c r="A2680" t="s">
        <v>52</v>
      </c>
      <c r="B2680" t="s">
        <v>57</v>
      </c>
      <c r="D2680" t="s">
        <v>58</v>
      </c>
      <c r="H2680" s="14">
        <v>43999</v>
      </c>
      <c r="I2680">
        <v>25</v>
      </c>
      <c r="J2680" s="3">
        <v>17264943</v>
      </c>
      <c r="K2680">
        <v>86963</v>
      </c>
      <c r="L2680">
        <v>3620</v>
      </c>
      <c r="M2680">
        <v>8138</v>
      </c>
      <c r="N2680">
        <v>171</v>
      </c>
    </row>
    <row r="2681" spans="1:14" x14ac:dyDescent="0.35">
      <c r="A2681" t="s">
        <v>52</v>
      </c>
      <c r="B2681" t="s">
        <v>57</v>
      </c>
      <c r="D2681" t="s">
        <v>58</v>
      </c>
      <c r="H2681" s="14">
        <v>44000</v>
      </c>
      <c r="I2681">
        <v>25</v>
      </c>
      <c r="J2681" s="3">
        <v>17264943</v>
      </c>
      <c r="K2681">
        <v>87317</v>
      </c>
      <c r="L2681">
        <v>354</v>
      </c>
      <c r="M2681">
        <v>8412</v>
      </c>
      <c r="N2681">
        <v>274</v>
      </c>
    </row>
    <row r="2682" spans="1:14" x14ac:dyDescent="0.35">
      <c r="A2682" t="s">
        <v>52</v>
      </c>
      <c r="B2682" t="s">
        <v>57</v>
      </c>
      <c r="D2682" t="s">
        <v>58</v>
      </c>
      <c r="H2682" s="14">
        <v>44001</v>
      </c>
      <c r="I2682">
        <v>25</v>
      </c>
      <c r="J2682" s="3">
        <v>17264943</v>
      </c>
      <c r="K2682">
        <v>93378</v>
      </c>
      <c r="L2682">
        <v>6061</v>
      </c>
      <c r="M2682">
        <v>8595</v>
      </c>
      <c r="N2682">
        <v>183</v>
      </c>
    </row>
    <row r="2683" spans="1:14" x14ac:dyDescent="0.35">
      <c r="A2683" t="s">
        <v>52</v>
      </c>
      <c r="B2683" t="s">
        <v>57</v>
      </c>
      <c r="D2683" t="s">
        <v>58</v>
      </c>
      <c r="H2683" s="14">
        <v>44002</v>
      </c>
      <c r="I2683">
        <v>25</v>
      </c>
      <c r="J2683" s="3">
        <v>17264943</v>
      </c>
      <c r="K2683">
        <v>95537</v>
      </c>
      <c r="L2683">
        <v>2159</v>
      </c>
      <c r="M2683">
        <v>8824</v>
      </c>
      <c r="N2683">
        <v>229</v>
      </c>
    </row>
    <row r="2684" spans="1:14" x14ac:dyDescent="0.35">
      <c r="A2684" t="s">
        <v>52</v>
      </c>
      <c r="B2684" t="s">
        <v>57</v>
      </c>
      <c r="D2684" t="s">
        <v>58</v>
      </c>
      <c r="H2684" s="14">
        <v>44003</v>
      </c>
      <c r="I2684">
        <v>26</v>
      </c>
      <c r="J2684" s="3">
        <v>17264943</v>
      </c>
      <c r="K2684">
        <v>96133</v>
      </c>
      <c r="L2684">
        <v>596</v>
      </c>
      <c r="M2684">
        <v>8875</v>
      </c>
      <c r="N2684">
        <v>51</v>
      </c>
    </row>
    <row r="2685" spans="1:14" x14ac:dyDescent="0.35">
      <c r="A2685" t="s">
        <v>52</v>
      </c>
      <c r="B2685" t="s">
        <v>57</v>
      </c>
      <c r="D2685" t="s">
        <v>58</v>
      </c>
      <c r="H2685" s="14">
        <v>44004</v>
      </c>
      <c r="I2685">
        <v>26</v>
      </c>
      <c r="J2685" s="3">
        <v>17264943</v>
      </c>
      <c r="K2685">
        <v>97572</v>
      </c>
      <c r="L2685">
        <v>1439</v>
      </c>
      <c r="M2685">
        <v>8933</v>
      </c>
      <c r="N2685">
        <v>58</v>
      </c>
    </row>
    <row r="2686" spans="1:14" x14ac:dyDescent="0.35">
      <c r="A2686" t="s">
        <v>52</v>
      </c>
      <c r="B2686" t="s">
        <v>57</v>
      </c>
      <c r="D2686" t="s">
        <v>58</v>
      </c>
      <c r="H2686" s="14">
        <v>44005</v>
      </c>
      <c r="I2686">
        <v>26</v>
      </c>
      <c r="J2686" s="3">
        <v>17264943</v>
      </c>
      <c r="K2686">
        <v>100869</v>
      </c>
      <c r="L2686">
        <v>3297</v>
      </c>
      <c r="M2686">
        <v>9153</v>
      </c>
      <c r="N2686">
        <v>220</v>
      </c>
    </row>
    <row r="2687" spans="1:14" x14ac:dyDescent="0.35">
      <c r="A2687" t="s">
        <v>52</v>
      </c>
      <c r="B2687" t="s">
        <v>57</v>
      </c>
      <c r="D2687" t="s">
        <v>58</v>
      </c>
      <c r="H2687" s="14">
        <v>44006</v>
      </c>
      <c r="I2687">
        <v>26</v>
      </c>
      <c r="J2687" s="3">
        <v>17264943</v>
      </c>
      <c r="K2687">
        <v>103493</v>
      </c>
      <c r="L2687">
        <v>2624</v>
      </c>
      <c r="M2687">
        <v>9295</v>
      </c>
      <c r="N2687">
        <v>142</v>
      </c>
    </row>
    <row r="2688" spans="1:14" x14ac:dyDescent="0.35">
      <c r="A2688" t="s">
        <v>52</v>
      </c>
      <c r="B2688" t="s">
        <v>57</v>
      </c>
      <c r="D2688" t="s">
        <v>58</v>
      </c>
      <c r="H2688" s="14">
        <v>44007</v>
      </c>
      <c r="I2688">
        <v>26</v>
      </c>
      <c r="J2688" s="3">
        <v>17264943</v>
      </c>
      <c r="K2688">
        <v>105897</v>
      </c>
      <c r="L2688">
        <v>2404</v>
      </c>
      <c r="M2688">
        <v>9450</v>
      </c>
      <c r="N2688">
        <v>155</v>
      </c>
    </row>
    <row r="2689" spans="1:14" x14ac:dyDescent="0.35">
      <c r="A2689" t="s">
        <v>52</v>
      </c>
      <c r="B2689" t="s">
        <v>57</v>
      </c>
      <c r="D2689" t="s">
        <v>58</v>
      </c>
      <c r="H2689" s="14">
        <v>44008</v>
      </c>
      <c r="I2689">
        <v>26</v>
      </c>
      <c r="J2689" s="3">
        <v>17264943</v>
      </c>
      <c r="K2689">
        <v>108497</v>
      </c>
      <c r="L2689">
        <v>2600</v>
      </c>
      <c r="M2689">
        <v>9587</v>
      </c>
      <c r="N2689">
        <v>137</v>
      </c>
    </row>
    <row r="2690" spans="1:14" x14ac:dyDescent="0.35">
      <c r="A2690" t="s">
        <v>52</v>
      </c>
      <c r="B2690" t="s">
        <v>57</v>
      </c>
      <c r="D2690" t="s">
        <v>58</v>
      </c>
      <c r="H2690" s="14">
        <v>44009</v>
      </c>
      <c r="I2690">
        <v>26</v>
      </c>
      <c r="J2690" s="3">
        <v>17264943</v>
      </c>
      <c r="K2690">
        <v>108803</v>
      </c>
      <c r="L2690">
        <v>306</v>
      </c>
      <c r="M2690">
        <v>9789</v>
      </c>
      <c r="N2690">
        <v>202</v>
      </c>
    </row>
    <row r="2691" spans="1:14" x14ac:dyDescent="0.35">
      <c r="A2691" t="s">
        <v>52</v>
      </c>
      <c r="B2691" t="s">
        <v>57</v>
      </c>
      <c r="D2691" t="s">
        <v>58</v>
      </c>
      <c r="H2691" s="14">
        <v>44010</v>
      </c>
      <c r="I2691">
        <v>27</v>
      </c>
      <c r="J2691" s="3">
        <v>17264943</v>
      </c>
      <c r="K2691">
        <v>111298</v>
      </c>
      <c r="L2691">
        <v>2495</v>
      </c>
      <c r="M2691">
        <v>9819</v>
      </c>
      <c r="N2691">
        <v>30</v>
      </c>
    </row>
    <row r="2692" spans="1:14" x14ac:dyDescent="0.35">
      <c r="A2692" t="s">
        <v>52</v>
      </c>
      <c r="B2692" t="s">
        <v>57</v>
      </c>
      <c r="D2692" t="s">
        <v>58</v>
      </c>
      <c r="H2692" s="14">
        <v>44011</v>
      </c>
      <c r="I2692">
        <v>27</v>
      </c>
      <c r="J2692" s="3">
        <v>17264943</v>
      </c>
      <c r="K2692">
        <v>111883</v>
      </c>
      <c r="L2692">
        <v>585</v>
      </c>
      <c r="M2692">
        <v>9848</v>
      </c>
      <c r="N2692">
        <v>29</v>
      </c>
    </row>
    <row r="2693" spans="1:14" x14ac:dyDescent="0.35">
      <c r="A2693" t="s">
        <v>52</v>
      </c>
      <c r="B2693" t="s">
        <v>57</v>
      </c>
      <c r="D2693" t="s">
        <v>58</v>
      </c>
      <c r="H2693" s="14">
        <v>44012</v>
      </c>
      <c r="I2693">
        <v>27</v>
      </c>
      <c r="J2693" s="3">
        <v>17264943</v>
      </c>
      <c r="K2693">
        <v>112611</v>
      </c>
      <c r="L2693">
        <v>728</v>
      </c>
      <c r="M2693">
        <v>10080</v>
      </c>
      <c r="N2693">
        <v>232</v>
      </c>
    </row>
    <row r="2694" spans="1:14" x14ac:dyDescent="0.35">
      <c r="A2694" t="s">
        <v>52</v>
      </c>
      <c r="B2694" t="s">
        <v>57</v>
      </c>
      <c r="D2694" t="s">
        <v>58</v>
      </c>
      <c r="H2694" s="14">
        <v>44013</v>
      </c>
      <c r="I2694">
        <v>27</v>
      </c>
      <c r="J2694" s="3">
        <v>17264943</v>
      </c>
      <c r="K2694">
        <v>115278</v>
      </c>
      <c r="L2694">
        <v>2667</v>
      </c>
      <c r="M2694">
        <v>10198</v>
      </c>
      <c r="N2694">
        <v>118</v>
      </c>
    </row>
    <row r="2695" spans="1:14" x14ac:dyDescent="0.35">
      <c r="A2695" t="s">
        <v>52</v>
      </c>
      <c r="B2695" t="s">
        <v>57</v>
      </c>
      <c r="D2695" t="s">
        <v>58</v>
      </c>
      <c r="H2695" s="14">
        <v>44014</v>
      </c>
      <c r="I2695">
        <v>27</v>
      </c>
      <c r="J2695" s="3">
        <v>17264943</v>
      </c>
      <c r="K2695">
        <v>116823</v>
      </c>
      <c r="L2695">
        <v>1545</v>
      </c>
      <c r="M2695">
        <v>10332</v>
      </c>
      <c r="N2695">
        <v>134</v>
      </c>
    </row>
    <row r="2696" spans="1:14" x14ac:dyDescent="0.35">
      <c r="A2696" t="s">
        <v>52</v>
      </c>
      <c r="B2696" t="s">
        <v>57</v>
      </c>
      <c r="D2696" t="s">
        <v>58</v>
      </c>
      <c r="H2696" s="14">
        <v>44015</v>
      </c>
      <c r="I2696">
        <v>27</v>
      </c>
      <c r="J2696" s="3">
        <v>17264943</v>
      </c>
      <c r="K2696">
        <v>118956</v>
      </c>
      <c r="L2696">
        <v>2133</v>
      </c>
      <c r="M2696">
        <v>10500</v>
      </c>
      <c r="N2696">
        <v>168</v>
      </c>
    </row>
    <row r="2697" spans="1:14" x14ac:dyDescent="0.35">
      <c r="A2697" t="s">
        <v>52</v>
      </c>
      <c r="B2697" t="s">
        <v>57</v>
      </c>
      <c r="D2697" t="s">
        <v>58</v>
      </c>
      <c r="H2697" s="14">
        <v>44016</v>
      </c>
      <c r="I2697">
        <v>27</v>
      </c>
      <c r="J2697" s="3">
        <v>17264943</v>
      </c>
      <c r="K2697">
        <v>120440</v>
      </c>
      <c r="L2697">
        <v>1484</v>
      </c>
      <c r="M2697">
        <v>10624</v>
      </c>
      <c r="N2697">
        <v>124</v>
      </c>
    </row>
    <row r="2698" spans="1:14" x14ac:dyDescent="0.35">
      <c r="A2698" t="s">
        <v>52</v>
      </c>
      <c r="B2698" t="s">
        <v>57</v>
      </c>
      <c r="D2698" t="s">
        <v>58</v>
      </c>
      <c r="H2698" s="14">
        <v>44017</v>
      </c>
      <c r="I2698">
        <v>28</v>
      </c>
      <c r="J2698" s="3">
        <v>17264943</v>
      </c>
      <c r="K2698">
        <v>121292</v>
      </c>
      <c r="L2698">
        <v>852</v>
      </c>
      <c r="M2698">
        <v>10667</v>
      </c>
      <c r="N2698">
        <v>43</v>
      </c>
    </row>
    <row r="2699" spans="1:14" x14ac:dyDescent="0.35">
      <c r="A2699" t="s">
        <v>52</v>
      </c>
      <c r="B2699" t="s">
        <v>57</v>
      </c>
      <c r="D2699" t="s">
        <v>58</v>
      </c>
      <c r="H2699" s="14">
        <v>44018</v>
      </c>
      <c r="I2699">
        <v>28</v>
      </c>
      <c r="J2699" s="3">
        <v>17264943</v>
      </c>
      <c r="K2699">
        <v>121879</v>
      </c>
      <c r="L2699">
        <v>587</v>
      </c>
      <c r="M2699">
        <v>10698</v>
      </c>
      <c r="N2699">
        <v>31</v>
      </c>
    </row>
    <row r="2700" spans="1:14" x14ac:dyDescent="0.35">
      <c r="A2700" t="s">
        <v>52</v>
      </c>
      <c r="B2700" t="s">
        <v>57</v>
      </c>
      <c r="D2700" t="s">
        <v>58</v>
      </c>
      <c r="H2700" s="14">
        <v>44019</v>
      </c>
      <c r="I2700">
        <v>28</v>
      </c>
      <c r="J2700" s="3">
        <v>17264943</v>
      </c>
      <c r="K2700">
        <v>124086</v>
      </c>
      <c r="L2700">
        <v>2207</v>
      </c>
      <c r="M2700">
        <v>10881</v>
      </c>
      <c r="N2700">
        <v>183</v>
      </c>
    </row>
    <row r="2701" spans="1:14" x14ac:dyDescent="0.35">
      <c r="A2701" t="s">
        <v>52</v>
      </c>
      <c r="B2701" t="s">
        <v>57</v>
      </c>
      <c r="D2701" t="s">
        <v>58</v>
      </c>
      <c r="H2701" s="14">
        <v>44020</v>
      </c>
      <c r="I2701">
        <v>28</v>
      </c>
      <c r="J2701" s="3">
        <v>17264943</v>
      </c>
      <c r="K2701">
        <v>126329</v>
      </c>
      <c r="L2701">
        <v>2243</v>
      </c>
      <c r="M2701">
        <v>10970</v>
      </c>
      <c r="N2701">
        <v>89</v>
      </c>
    </row>
    <row r="2702" spans="1:14" x14ac:dyDescent="0.35">
      <c r="A2702" t="s">
        <v>52</v>
      </c>
      <c r="B2702" t="s">
        <v>59</v>
      </c>
      <c r="D2702" t="s">
        <v>60</v>
      </c>
      <c r="H2702" s="14">
        <v>43886</v>
      </c>
      <c r="I2702">
        <v>9</v>
      </c>
      <c r="J2702" s="3">
        <v>45919049</v>
      </c>
      <c r="K2702">
        <v>0</v>
      </c>
      <c r="L2702">
        <v>0</v>
      </c>
      <c r="M2702">
        <v>0</v>
      </c>
      <c r="N2702">
        <v>0</v>
      </c>
    </row>
    <row r="2703" spans="1:14" x14ac:dyDescent="0.35">
      <c r="A2703" t="s">
        <v>52</v>
      </c>
      <c r="B2703" t="s">
        <v>59</v>
      </c>
      <c r="D2703" t="s">
        <v>60</v>
      </c>
      <c r="H2703" s="14">
        <v>43887</v>
      </c>
      <c r="I2703">
        <v>9</v>
      </c>
      <c r="J2703" s="3">
        <v>45919049</v>
      </c>
      <c r="K2703">
        <v>1</v>
      </c>
      <c r="L2703">
        <v>1</v>
      </c>
      <c r="M2703">
        <v>0</v>
      </c>
      <c r="N2703">
        <v>0</v>
      </c>
    </row>
    <row r="2704" spans="1:14" x14ac:dyDescent="0.35">
      <c r="A2704" t="s">
        <v>52</v>
      </c>
      <c r="B2704" t="s">
        <v>59</v>
      </c>
      <c r="D2704" t="s">
        <v>60</v>
      </c>
      <c r="H2704" s="14">
        <v>43888</v>
      </c>
      <c r="I2704">
        <v>9</v>
      </c>
      <c r="J2704" s="3">
        <v>45919049</v>
      </c>
      <c r="K2704">
        <v>1</v>
      </c>
      <c r="L2704">
        <v>0</v>
      </c>
      <c r="M2704">
        <v>0</v>
      </c>
      <c r="N2704">
        <v>0</v>
      </c>
    </row>
    <row r="2705" spans="1:14" x14ac:dyDescent="0.35">
      <c r="A2705" t="s">
        <v>52</v>
      </c>
      <c r="B2705" t="s">
        <v>59</v>
      </c>
      <c r="D2705" t="s">
        <v>60</v>
      </c>
      <c r="H2705" s="14">
        <v>43889</v>
      </c>
      <c r="I2705">
        <v>9</v>
      </c>
      <c r="J2705" s="3">
        <v>45919049</v>
      </c>
      <c r="K2705">
        <v>1</v>
      </c>
      <c r="L2705">
        <v>0</v>
      </c>
      <c r="M2705">
        <v>0</v>
      </c>
      <c r="N2705">
        <v>0</v>
      </c>
    </row>
    <row r="2706" spans="1:14" x14ac:dyDescent="0.35">
      <c r="A2706" t="s">
        <v>52</v>
      </c>
      <c r="B2706" t="s">
        <v>59</v>
      </c>
      <c r="D2706" t="s">
        <v>60</v>
      </c>
      <c r="H2706" s="14">
        <v>43890</v>
      </c>
      <c r="I2706">
        <v>9</v>
      </c>
      <c r="J2706" s="3">
        <v>45919049</v>
      </c>
      <c r="K2706">
        <v>2</v>
      </c>
      <c r="L2706">
        <v>1</v>
      </c>
      <c r="M2706">
        <v>0</v>
      </c>
      <c r="N2706">
        <v>0</v>
      </c>
    </row>
    <row r="2707" spans="1:14" x14ac:dyDescent="0.35">
      <c r="A2707" t="s">
        <v>52</v>
      </c>
      <c r="B2707" t="s">
        <v>59</v>
      </c>
      <c r="D2707" t="s">
        <v>60</v>
      </c>
      <c r="H2707" s="14">
        <v>43891</v>
      </c>
      <c r="I2707">
        <v>10</v>
      </c>
      <c r="J2707" s="3">
        <v>45919049</v>
      </c>
      <c r="K2707">
        <v>2</v>
      </c>
      <c r="L2707">
        <v>0</v>
      </c>
      <c r="M2707">
        <v>0</v>
      </c>
      <c r="N2707">
        <v>0</v>
      </c>
    </row>
    <row r="2708" spans="1:14" x14ac:dyDescent="0.35">
      <c r="A2708" t="s">
        <v>52</v>
      </c>
      <c r="B2708" t="s">
        <v>59</v>
      </c>
      <c r="D2708" t="s">
        <v>60</v>
      </c>
      <c r="H2708" s="14">
        <v>43892</v>
      </c>
      <c r="I2708">
        <v>10</v>
      </c>
      <c r="J2708" s="3">
        <v>45919049</v>
      </c>
      <c r="K2708">
        <v>2</v>
      </c>
      <c r="L2708">
        <v>0</v>
      </c>
      <c r="M2708">
        <v>0</v>
      </c>
      <c r="N2708">
        <v>0</v>
      </c>
    </row>
    <row r="2709" spans="1:14" x14ac:dyDescent="0.35">
      <c r="A2709" t="s">
        <v>52</v>
      </c>
      <c r="B2709" t="s">
        <v>59</v>
      </c>
      <c r="D2709" t="s">
        <v>60</v>
      </c>
      <c r="H2709" s="14">
        <v>43893</v>
      </c>
      <c r="I2709">
        <v>10</v>
      </c>
      <c r="J2709" s="3">
        <v>45919049</v>
      </c>
      <c r="K2709">
        <v>2</v>
      </c>
      <c r="L2709">
        <v>0</v>
      </c>
      <c r="M2709">
        <v>0</v>
      </c>
      <c r="N2709">
        <v>0</v>
      </c>
    </row>
    <row r="2710" spans="1:14" x14ac:dyDescent="0.35">
      <c r="A2710" t="s">
        <v>52</v>
      </c>
      <c r="B2710" t="s">
        <v>59</v>
      </c>
      <c r="D2710" t="s">
        <v>60</v>
      </c>
      <c r="H2710" s="14">
        <v>43894</v>
      </c>
      <c r="I2710">
        <v>10</v>
      </c>
      <c r="J2710" s="3">
        <v>45919049</v>
      </c>
      <c r="K2710">
        <v>3</v>
      </c>
      <c r="L2710">
        <v>1</v>
      </c>
      <c r="M2710">
        <v>0</v>
      </c>
      <c r="N2710">
        <v>0</v>
      </c>
    </row>
    <row r="2711" spans="1:14" x14ac:dyDescent="0.35">
      <c r="A2711" t="s">
        <v>52</v>
      </c>
      <c r="B2711" t="s">
        <v>59</v>
      </c>
      <c r="D2711" t="s">
        <v>60</v>
      </c>
      <c r="H2711" s="14">
        <v>43895</v>
      </c>
      <c r="I2711">
        <v>10</v>
      </c>
      <c r="J2711" s="3">
        <v>45919049</v>
      </c>
      <c r="K2711">
        <v>6</v>
      </c>
      <c r="L2711">
        <v>3</v>
      </c>
      <c r="M2711">
        <v>0</v>
      </c>
      <c r="N2711">
        <v>0</v>
      </c>
    </row>
    <row r="2712" spans="1:14" x14ac:dyDescent="0.35">
      <c r="A2712" t="s">
        <v>52</v>
      </c>
      <c r="B2712" t="s">
        <v>59</v>
      </c>
      <c r="D2712" t="s">
        <v>60</v>
      </c>
      <c r="H2712" s="14">
        <v>43896</v>
      </c>
      <c r="I2712">
        <v>10</v>
      </c>
      <c r="J2712" s="3">
        <v>45919049</v>
      </c>
      <c r="K2712">
        <v>10</v>
      </c>
      <c r="L2712">
        <v>4</v>
      </c>
      <c r="M2712">
        <v>0</v>
      </c>
      <c r="N2712">
        <v>0</v>
      </c>
    </row>
    <row r="2713" spans="1:14" x14ac:dyDescent="0.35">
      <c r="A2713" t="s">
        <v>52</v>
      </c>
      <c r="B2713" t="s">
        <v>59</v>
      </c>
      <c r="D2713" t="s">
        <v>60</v>
      </c>
      <c r="H2713" s="14">
        <v>43897</v>
      </c>
      <c r="I2713">
        <v>10</v>
      </c>
      <c r="J2713" s="3">
        <v>45919049</v>
      </c>
      <c r="K2713">
        <v>13</v>
      </c>
      <c r="L2713">
        <v>3</v>
      </c>
      <c r="M2713">
        <v>0</v>
      </c>
      <c r="N2713">
        <v>0</v>
      </c>
    </row>
    <row r="2714" spans="1:14" x14ac:dyDescent="0.35">
      <c r="A2714" t="s">
        <v>52</v>
      </c>
      <c r="B2714" t="s">
        <v>59</v>
      </c>
      <c r="D2714" t="s">
        <v>60</v>
      </c>
      <c r="H2714" s="14">
        <v>43898</v>
      </c>
      <c r="I2714">
        <v>11</v>
      </c>
      <c r="J2714" s="3">
        <v>45919049</v>
      </c>
      <c r="K2714">
        <v>16</v>
      </c>
      <c r="L2714">
        <v>3</v>
      </c>
      <c r="M2714">
        <v>0</v>
      </c>
      <c r="N2714">
        <v>0</v>
      </c>
    </row>
    <row r="2715" spans="1:14" x14ac:dyDescent="0.35">
      <c r="A2715" t="s">
        <v>52</v>
      </c>
      <c r="B2715" t="s">
        <v>59</v>
      </c>
      <c r="D2715" t="s">
        <v>60</v>
      </c>
      <c r="H2715" s="14">
        <v>43899</v>
      </c>
      <c r="I2715">
        <v>11</v>
      </c>
      <c r="J2715" s="3">
        <v>45919049</v>
      </c>
      <c r="K2715">
        <v>16</v>
      </c>
      <c r="L2715">
        <v>0</v>
      </c>
      <c r="M2715">
        <v>0</v>
      </c>
      <c r="N2715">
        <v>0</v>
      </c>
    </row>
    <row r="2716" spans="1:14" x14ac:dyDescent="0.35">
      <c r="A2716" t="s">
        <v>52</v>
      </c>
      <c r="B2716" t="s">
        <v>59</v>
      </c>
      <c r="D2716" t="s">
        <v>60</v>
      </c>
      <c r="H2716" s="14">
        <v>43900</v>
      </c>
      <c r="I2716">
        <v>11</v>
      </c>
      <c r="J2716" s="3">
        <v>45919049</v>
      </c>
      <c r="K2716">
        <v>19</v>
      </c>
      <c r="L2716">
        <v>3</v>
      </c>
      <c r="M2716">
        <v>0</v>
      </c>
      <c r="N2716">
        <v>0</v>
      </c>
    </row>
    <row r="2717" spans="1:14" x14ac:dyDescent="0.35">
      <c r="A2717" t="s">
        <v>52</v>
      </c>
      <c r="B2717" t="s">
        <v>59</v>
      </c>
      <c r="D2717" t="s">
        <v>60</v>
      </c>
      <c r="H2717" s="14">
        <v>43901</v>
      </c>
      <c r="I2717">
        <v>11</v>
      </c>
      <c r="J2717" s="3">
        <v>45919049</v>
      </c>
      <c r="K2717">
        <v>30</v>
      </c>
      <c r="L2717">
        <v>11</v>
      </c>
      <c r="M2717">
        <v>0</v>
      </c>
      <c r="N2717">
        <v>0</v>
      </c>
    </row>
    <row r="2718" spans="1:14" x14ac:dyDescent="0.35">
      <c r="A2718" t="s">
        <v>52</v>
      </c>
      <c r="B2718" t="s">
        <v>59</v>
      </c>
      <c r="D2718" t="s">
        <v>60</v>
      </c>
      <c r="H2718" s="14">
        <v>43902</v>
      </c>
      <c r="I2718">
        <v>11</v>
      </c>
      <c r="J2718" s="3">
        <v>45919049</v>
      </c>
      <c r="K2718">
        <v>42</v>
      </c>
      <c r="L2718">
        <v>12</v>
      </c>
      <c r="M2718">
        <v>0</v>
      </c>
      <c r="N2718">
        <v>0</v>
      </c>
    </row>
    <row r="2719" spans="1:14" x14ac:dyDescent="0.35">
      <c r="A2719" t="s">
        <v>52</v>
      </c>
      <c r="B2719" t="s">
        <v>59</v>
      </c>
      <c r="D2719" t="s">
        <v>60</v>
      </c>
      <c r="H2719" s="14">
        <v>43903</v>
      </c>
      <c r="I2719">
        <v>11</v>
      </c>
      <c r="J2719" s="3">
        <v>45919049</v>
      </c>
      <c r="K2719">
        <v>56</v>
      </c>
      <c r="L2719">
        <v>14</v>
      </c>
      <c r="M2719">
        <v>0</v>
      </c>
      <c r="N2719">
        <v>0</v>
      </c>
    </row>
    <row r="2720" spans="1:14" x14ac:dyDescent="0.35">
      <c r="A2720" t="s">
        <v>52</v>
      </c>
      <c r="B2720" t="s">
        <v>59</v>
      </c>
      <c r="D2720" t="s">
        <v>60</v>
      </c>
      <c r="H2720" s="14">
        <v>43904</v>
      </c>
      <c r="I2720">
        <v>11</v>
      </c>
      <c r="J2720" s="3">
        <v>45919049</v>
      </c>
      <c r="K2720">
        <v>65</v>
      </c>
      <c r="L2720">
        <v>9</v>
      </c>
      <c r="M2720">
        <v>0</v>
      </c>
      <c r="N2720">
        <v>0</v>
      </c>
    </row>
    <row r="2721" spans="1:14" x14ac:dyDescent="0.35">
      <c r="A2721" t="s">
        <v>52</v>
      </c>
      <c r="B2721" t="s">
        <v>59</v>
      </c>
      <c r="D2721" t="s">
        <v>60</v>
      </c>
      <c r="H2721" s="14">
        <v>43905</v>
      </c>
      <c r="I2721">
        <v>12</v>
      </c>
      <c r="J2721" s="3">
        <v>45919049</v>
      </c>
      <c r="K2721">
        <v>136</v>
      </c>
      <c r="L2721">
        <v>71</v>
      </c>
      <c r="M2721">
        <v>0</v>
      </c>
      <c r="N2721">
        <v>0</v>
      </c>
    </row>
    <row r="2722" spans="1:14" x14ac:dyDescent="0.35">
      <c r="A2722" t="s">
        <v>52</v>
      </c>
      <c r="B2722" t="s">
        <v>59</v>
      </c>
      <c r="D2722" t="s">
        <v>60</v>
      </c>
      <c r="H2722" s="14">
        <v>43906</v>
      </c>
      <c r="I2722">
        <v>12</v>
      </c>
      <c r="J2722" s="3">
        <v>45919049</v>
      </c>
      <c r="K2722">
        <v>152</v>
      </c>
      <c r="L2722">
        <v>16</v>
      </c>
      <c r="M2722">
        <v>0</v>
      </c>
      <c r="N2722">
        <v>0</v>
      </c>
    </row>
    <row r="2723" spans="1:14" x14ac:dyDescent="0.35">
      <c r="A2723" t="s">
        <v>52</v>
      </c>
      <c r="B2723" t="s">
        <v>59</v>
      </c>
      <c r="D2723" t="s">
        <v>60</v>
      </c>
      <c r="H2723" s="14">
        <v>43907</v>
      </c>
      <c r="I2723">
        <v>12</v>
      </c>
      <c r="J2723" s="3">
        <v>45919049</v>
      </c>
      <c r="K2723">
        <v>164</v>
      </c>
      <c r="L2723">
        <v>12</v>
      </c>
      <c r="M2723">
        <v>1</v>
      </c>
      <c r="N2723">
        <v>1</v>
      </c>
    </row>
    <row r="2724" spans="1:14" x14ac:dyDescent="0.35">
      <c r="A2724" t="s">
        <v>52</v>
      </c>
      <c r="B2724" t="s">
        <v>59</v>
      </c>
      <c r="D2724" t="s">
        <v>60</v>
      </c>
      <c r="H2724" s="14">
        <v>43908</v>
      </c>
      <c r="I2724">
        <v>12</v>
      </c>
      <c r="J2724" s="3">
        <v>45919049</v>
      </c>
      <c r="K2724">
        <v>240</v>
      </c>
      <c r="L2724">
        <v>76</v>
      </c>
      <c r="M2724">
        <v>4</v>
      </c>
      <c r="N2724">
        <v>3</v>
      </c>
    </row>
    <row r="2725" spans="1:14" x14ac:dyDescent="0.35">
      <c r="A2725" t="s">
        <v>52</v>
      </c>
      <c r="B2725" t="s">
        <v>59</v>
      </c>
      <c r="D2725" t="s">
        <v>60</v>
      </c>
      <c r="H2725" s="14">
        <v>43909</v>
      </c>
      <c r="I2725">
        <v>12</v>
      </c>
      <c r="J2725" s="3">
        <v>45919049</v>
      </c>
      <c r="K2725">
        <v>286</v>
      </c>
      <c r="L2725">
        <v>46</v>
      </c>
      <c r="M2725">
        <v>4</v>
      </c>
      <c r="N2725">
        <v>0</v>
      </c>
    </row>
    <row r="2726" spans="1:14" x14ac:dyDescent="0.35">
      <c r="A2726" t="s">
        <v>52</v>
      </c>
      <c r="B2726" t="s">
        <v>59</v>
      </c>
      <c r="D2726" t="s">
        <v>60</v>
      </c>
      <c r="H2726" s="14">
        <v>43910</v>
      </c>
      <c r="I2726">
        <v>12</v>
      </c>
      <c r="J2726" s="3">
        <v>45919049</v>
      </c>
      <c r="K2726">
        <v>396</v>
      </c>
      <c r="L2726">
        <v>110</v>
      </c>
      <c r="M2726">
        <v>9</v>
      </c>
      <c r="N2726">
        <v>5</v>
      </c>
    </row>
    <row r="2727" spans="1:14" x14ac:dyDescent="0.35">
      <c r="A2727" t="s">
        <v>52</v>
      </c>
      <c r="B2727" t="s">
        <v>59</v>
      </c>
      <c r="D2727" t="s">
        <v>60</v>
      </c>
      <c r="H2727" s="14">
        <v>43911</v>
      </c>
      <c r="I2727">
        <v>12</v>
      </c>
      <c r="J2727" s="3">
        <v>45919049</v>
      </c>
      <c r="K2727">
        <v>459</v>
      </c>
      <c r="L2727">
        <v>63</v>
      </c>
      <c r="M2727">
        <v>15</v>
      </c>
      <c r="N2727">
        <v>6</v>
      </c>
    </row>
    <row r="2728" spans="1:14" x14ac:dyDescent="0.35">
      <c r="A2728" t="s">
        <v>52</v>
      </c>
      <c r="B2728" t="s">
        <v>59</v>
      </c>
      <c r="D2728" t="s">
        <v>60</v>
      </c>
      <c r="H2728" s="14">
        <v>43912</v>
      </c>
      <c r="I2728">
        <v>13</v>
      </c>
      <c r="J2728" s="3">
        <v>45919049</v>
      </c>
      <c r="K2728">
        <v>631</v>
      </c>
      <c r="L2728">
        <v>172</v>
      </c>
      <c r="M2728">
        <v>22</v>
      </c>
      <c r="N2728">
        <v>7</v>
      </c>
    </row>
    <row r="2729" spans="1:14" x14ac:dyDescent="0.35">
      <c r="A2729" t="s">
        <v>52</v>
      </c>
      <c r="B2729" t="s">
        <v>59</v>
      </c>
      <c r="D2729" t="s">
        <v>60</v>
      </c>
      <c r="H2729" s="14">
        <v>43913</v>
      </c>
      <c r="I2729">
        <v>13</v>
      </c>
      <c r="J2729" s="3">
        <v>45919049</v>
      </c>
      <c r="K2729">
        <v>745</v>
      </c>
      <c r="L2729">
        <v>114</v>
      </c>
      <c r="M2729">
        <v>30</v>
      </c>
      <c r="N2729">
        <v>8</v>
      </c>
    </row>
    <row r="2730" spans="1:14" x14ac:dyDescent="0.35">
      <c r="A2730" t="s">
        <v>52</v>
      </c>
      <c r="B2730" t="s">
        <v>59</v>
      </c>
      <c r="D2730" t="s">
        <v>60</v>
      </c>
      <c r="H2730" s="14">
        <v>43914</v>
      </c>
      <c r="I2730">
        <v>13</v>
      </c>
      <c r="J2730" s="3">
        <v>45919049</v>
      </c>
      <c r="K2730">
        <v>810</v>
      </c>
      <c r="L2730">
        <v>65</v>
      </c>
      <c r="M2730">
        <v>40</v>
      </c>
      <c r="N2730">
        <v>10</v>
      </c>
    </row>
    <row r="2731" spans="1:14" x14ac:dyDescent="0.35">
      <c r="A2731" t="s">
        <v>52</v>
      </c>
      <c r="B2731" t="s">
        <v>59</v>
      </c>
      <c r="D2731" t="s">
        <v>60</v>
      </c>
      <c r="H2731" s="14">
        <v>43915</v>
      </c>
      <c r="I2731">
        <v>13</v>
      </c>
      <c r="J2731" s="3">
        <v>45919049</v>
      </c>
      <c r="K2731">
        <v>862</v>
      </c>
      <c r="L2731">
        <v>52</v>
      </c>
      <c r="M2731">
        <v>48</v>
      </c>
      <c r="N2731">
        <v>8</v>
      </c>
    </row>
    <row r="2732" spans="1:14" x14ac:dyDescent="0.35">
      <c r="A2732" t="s">
        <v>52</v>
      </c>
      <c r="B2732" t="s">
        <v>59</v>
      </c>
      <c r="D2732" t="s">
        <v>60</v>
      </c>
      <c r="H2732" s="14">
        <v>43916</v>
      </c>
      <c r="I2732">
        <v>13</v>
      </c>
      <c r="J2732" s="3">
        <v>45919049</v>
      </c>
      <c r="K2732">
        <v>1052</v>
      </c>
      <c r="L2732">
        <v>190</v>
      </c>
      <c r="M2732">
        <v>58</v>
      </c>
      <c r="N2732">
        <v>10</v>
      </c>
    </row>
    <row r="2733" spans="1:14" x14ac:dyDescent="0.35">
      <c r="A2733" t="s">
        <v>52</v>
      </c>
      <c r="B2733" t="s">
        <v>59</v>
      </c>
      <c r="D2733" t="s">
        <v>60</v>
      </c>
      <c r="H2733" s="14">
        <v>43917</v>
      </c>
      <c r="I2733">
        <v>13</v>
      </c>
      <c r="J2733" s="3">
        <v>45919049</v>
      </c>
      <c r="K2733">
        <v>1223</v>
      </c>
      <c r="L2733">
        <v>171</v>
      </c>
      <c r="M2733">
        <v>68</v>
      </c>
      <c r="N2733">
        <v>10</v>
      </c>
    </row>
    <row r="2734" spans="1:14" x14ac:dyDescent="0.35">
      <c r="A2734" t="s">
        <v>52</v>
      </c>
      <c r="B2734" t="s">
        <v>59</v>
      </c>
      <c r="D2734" t="s">
        <v>60</v>
      </c>
      <c r="H2734" s="14">
        <v>43918</v>
      </c>
      <c r="I2734">
        <v>13</v>
      </c>
      <c r="J2734" s="3">
        <v>45919049</v>
      </c>
      <c r="K2734">
        <v>1406</v>
      </c>
      <c r="L2734">
        <v>183</v>
      </c>
      <c r="M2734">
        <v>84</v>
      </c>
      <c r="N2734">
        <v>16</v>
      </c>
    </row>
    <row r="2735" spans="1:14" x14ac:dyDescent="0.35">
      <c r="A2735" t="s">
        <v>52</v>
      </c>
      <c r="B2735" t="s">
        <v>59</v>
      </c>
      <c r="D2735" t="s">
        <v>60</v>
      </c>
      <c r="H2735" s="14">
        <v>43919</v>
      </c>
      <c r="I2735">
        <v>14</v>
      </c>
      <c r="J2735" s="3">
        <v>45919049</v>
      </c>
      <c r="K2735">
        <v>1451</v>
      </c>
      <c r="L2735">
        <v>45</v>
      </c>
      <c r="M2735">
        <v>98</v>
      </c>
      <c r="N2735">
        <v>14</v>
      </c>
    </row>
    <row r="2736" spans="1:14" x14ac:dyDescent="0.35">
      <c r="A2736" t="s">
        <v>52</v>
      </c>
      <c r="B2736" t="s">
        <v>59</v>
      </c>
      <c r="D2736" t="s">
        <v>60</v>
      </c>
      <c r="H2736" s="14">
        <v>43920</v>
      </c>
      <c r="I2736">
        <v>14</v>
      </c>
      <c r="J2736" s="3">
        <v>45919049</v>
      </c>
      <c r="K2736">
        <v>1517</v>
      </c>
      <c r="L2736">
        <v>66</v>
      </c>
      <c r="M2736">
        <v>113</v>
      </c>
      <c r="N2736">
        <v>15</v>
      </c>
    </row>
    <row r="2737" spans="1:14" x14ac:dyDescent="0.35">
      <c r="A2737" t="s">
        <v>52</v>
      </c>
      <c r="B2737" t="s">
        <v>59</v>
      </c>
      <c r="D2737" t="s">
        <v>60</v>
      </c>
      <c r="H2737" s="14">
        <v>43921</v>
      </c>
      <c r="I2737">
        <v>14</v>
      </c>
      <c r="J2737" s="3">
        <v>45919049</v>
      </c>
      <c r="K2737">
        <v>2339</v>
      </c>
      <c r="L2737">
        <v>822</v>
      </c>
      <c r="M2737">
        <v>136</v>
      </c>
      <c r="N2737">
        <v>23</v>
      </c>
    </row>
    <row r="2738" spans="1:14" x14ac:dyDescent="0.35">
      <c r="A2738" t="s">
        <v>52</v>
      </c>
      <c r="B2738" t="s">
        <v>59</v>
      </c>
      <c r="D2738" t="s">
        <v>60</v>
      </c>
      <c r="H2738" s="14">
        <v>43922</v>
      </c>
      <c r="I2738">
        <v>14</v>
      </c>
      <c r="J2738" s="3">
        <v>45919049</v>
      </c>
      <c r="K2738">
        <v>2981</v>
      </c>
      <c r="L2738">
        <v>642</v>
      </c>
      <c r="M2738">
        <v>164</v>
      </c>
      <c r="N2738">
        <v>28</v>
      </c>
    </row>
    <row r="2739" spans="1:14" x14ac:dyDescent="0.35">
      <c r="A2739" t="s">
        <v>52</v>
      </c>
      <c r="B2739" t="s">
        <v>59</v>
      </c>
      <c r="D2739" t="s">
        <v>60</v>
      </c>
      <c r="H2739" s="14">
        <v>43923</v>
      </c>
      <c r="I2739">
        <v>14</v>
      </c>
      <c r="J2739" s="3">
        <v>45919049</v>
      </c>
      <c r="K2739">
        <v>3506</v>
      </c>
      <c r="L2739">
        <v>525</v>
      </c>
      <c r="M2739">
        <v>188</v>
      </c>
      <c r="N2739">
        <v>24</v>
      </c>
    </row>
    <row r="2740" spans="1:14" x14ac:dyDescent="0.35">
      <c r="A2740" t="s">
        <v>52</v>
      </c>
      <c r="B2740" t="s">
        <v>59</v>
      </c>
      <c r="D2740" t="s">
        <v>60</v>
      </c>
      <c r="H2740" s="14">
        <v>43924</v>
      </c>
      <c r="I2740">
        <v>14</v>
      </c>
      <c r="J2740" s="3">
        <v>45919049</v>
      </c>
      <c r="K2740">
        <v>4048</v>
      </c>
      <c r="L2740">
        <v>542</v>
      </c>
      <c r="M2740">
        <v>219</v>
      </c>
      <c r="N2740">
        <v>31</v>
      </c>
    </row>
    <row r="2741" spans="1:14" x14ac:dyDescent="0.35">
      <c r="A2741" t="s">
        <v>52</v>
      </c>
      <c r="B2741" t="s">
        <v>59</v>
      </c>
      <c r="D2741" t="s">
        <v>60</v>
      </c>
      <c r="H2741" s="14">
        <v>43925</v>
      </c>
      <c r="I2741">
        <v>14</v>
      </c>
      <c r="J2741" s="3">
        <v>45919049</v>
      </c>
      <c r="K2741">
        <v>4466</v>
      </c>
      <c r="L2741">
        <v>418</v>
      </c>
      <c r="M2741">
        <v>260</v>
      </c>
      <c r="N2741">
        <v>41</v>
      </c>
    </row>
    <row r="2742" spans="1:14" x14ac:dyDescent="0.35">
      <c r="A2742" t="s">
        <v>52</v>
      </c>
      <c r="B2742" t="s">
        <v>59</v>
      </c>
      <c r="D2742" t="s">
        <v>60</v>
      </c>
      <c r="H2742" s="14">
        <v>43926</v>
      </c>
      <c r="I2742">
        <v>15</v>
      </c>
      <c r="J2742" s="3">
        <v>45919049</v>
      </c>
      <c r="K2742">
        <v>4620</v>
      </c>
      <c r="L2742">
        <v>154</v>
      </c>
      <c r="M2742">
        <v>275</v>
      </c>
      <c r="N2742">
        <v>15</v>
      </c>
    </row>
    <row r="2743" spans="1:14" x14ac:dyDescent="0.35">
      <c r="A2743" t="s">
        <v>52</v>
      </c>
      <c r="B2743" t="s">
        <v>59</v>
      </c>
      <c r="D2743" t="s">
        <v>60</v>
      </c>
      <c r="H2743" s="14">
        <v>43927</v>
      </c>
      <c r="I2743">
        <v>15</v>
      </c>
      <c r="J2743" s="3">
        <v>45919049</v>
      </c>
      <c r="K2743">
        <v>4866</v>
      </c>
      <c r="L2743">
        <v>246</v>
      </c>
      <c r="M2743">
        <v>304</v>
      </c>
      <c r="N2743">
        <v>29</v>
      </c>
    </row>
    <row r="2744" spans="1:14" x14ac:dyDescent="0.35">
      <c r="A2744" t="s">
        <v>52</v>
      </c>
      <c r="B2744" t="s">
        <v>59</v>
      </c>
      <c r="D2744" t="s">
        <v>60</v>
      </c>
      <c r="H2744" s="14">
        <v>43928</v>
      </c>
      <c r="I2744">
        <v>15</v>
      </c>
      <c r="J2744" s="3">
        <v>45919049</v>
      </c>
      <c r="K2744">
        <v>5682</v>
      </c>
      <c r="L2744">
        <v>816</v>
      </c>
      <c r="M2744">
        <v>371</v>
      </c>
      <c r="N2744">
        <v>67</v>
      </c>
    </row>
    <row r="2745" spans="1:14" x14ac:dyDescent="0.35">
      <c r="A2745" t="s">
        <v>52</v>
      </c>
      <c r="B2745" t="s">
        <v>59</v>
      </c>
      <c r="D2745" t="s">
        <v>60</v>
      </c>
      <c r="H2745" s="14">
        <v>43929</v>
      </c>
      <c r="I2745">
        <v>15</v>
      </c>
      <c r="J2745" s="3">
        <v>45919049</v>
      </c>
      <c r="K2745">
        <v>6708</v>
      </c>
      <c r="L2745">
        <v>1026</v>
      </c>
      <c r="M2745">
        <v>428</v>
      </c>
      <c r="N2745">
        <v>57</v>
      </c>
    </row>
    <row r="2746" spans="1:14" x14ac:dyDescent="0.35">
      <c r="A2746" t="s">
        <v>52</v>
      </c>
      <c r="B2746" t="s">
        <v>59</v>
      </c>
      <c r="D2746" t="s">
        <v>60</v>
      </c>
      <c r="H2746" s="14">
        <v>43930</v>
      </c>
      <c r="I2746">
        <v>15</v>
      </c>
      <c r="J2746" s="3">
        <v>45919049</v>
      </c>
      <c r="K2746">
        <v>7480</v>
      </c>
      <c r="L2746">
        <v>772</v>
      </c>
      <c r="M2746">
        <v>496</v>
      </c>
      <c r="N2746">
        <v>68</v>
      </c>
    </row>
    <row r="2747" spans="1:14" x14ac:dyDescent="0.35">
      <c r="A2747" t="s">
        <v>52</v>
      </c>
      <c r="B2747" t="s">
        <v>59</v>
      </c>
      <c r="D2747" t="s">
        <v>60</v>
      </c>
      <c r="H2747" s="14">
        <v>43931</v>
      </c>
      <c r="I2747">
        <v>15</v>
      </c>
      <c r="J2747" s="3">
        <v>45919049</v>
      </c>
      <c r="K2747">
        <v>8216</v>
      </c>
      <c r="L2747">
        <v>736</v>
      </c>
      <c r="M2747">
        <v>540</v>
      </c>
      <c r="N2747">
        <v>44</v>
      </c>
    </row>
    <row r="2748" spans="1:14" x14ac:dyDescent="0.35">
      <c r="A2748" t="s">
        <v>52</v>
      </c>
      <c r="B2748" t="s">
        <v>59</v>
      </c>
      <c r="D2748" t="s">
        <v>60</v>
      </c>
      <c r="H2748" s="14">
        <v>43932</v>
      </c>
      <c r="I2748">
        <v>15</v>
      </c>
      <c r="J2748" s="3">
        <v>45919049</v>
      </c>
      <c r="K2748">
        <v>8419</v>
      </c>
      <c r="L2748">
        <v>203</v>
      </c>
      <c r="M2748">
        <v>560</v>
      </c>
      <c r="N2748">
        <v>20</v>
      </c>
    </row>
    <row r="2749" spans="1:14" x14ac:dyDescent="0.35">
      <c r="A2749" t="s">
        <v>52</v>
      </c>
      <c r="B2749" t="s">
        <v>59</v>
      </c>
      <c r="D2749" t="s">
        <v>60</v>
      </c>
      <c r="H2749" s="14">
        <v>43933</v>
      </c>
      <c r="I2749">
        <v>16</v>
      </c>
      <c r="J2749" s="3">
        <v>45919049</v>
      </c>
      <c r="K2749">
        <v>8755</v>
      </c>
      <c r="L2749">
        <v>336</v>
      </c>
      <c r="M2749">
        <v>588</v>
      </c>
      <c r="N2749">
        <v>28</v>
      </c>
    </row>
    <row r="2750" spans="1:14" x14ac:dyDescent="0.35">
      <c r="A2750" t="s">
        <v>52</v>
      </c>
      <c r="B2750" t="s">
        <v>59</v>
      </c>
      <c r="D2750" t="s">
        <v>60</v>
      </c>
      <c r="H2750" s="14">
        <v>43934</v>
      </c>
      <c r="I2750">
        <v>16</v>
      </c>
      <c r="J2750" s="3">
        <v>45919049</v>
      </c>
      <c r="K2750">
        <v>8895</v>
      </c>
      <c r="L2750">
        <v>140</v>
      </c>
      <c r="M2750">
        <v>608</v>
      </c>
      <c r="N2750">
        <v>20</v>
      </c>
    </row>
    <row r="2751" spans="1:14" x14ac:dyDescent="0.35">
      <c r="A2751" t="s">
        <v>52</v>
      </c>
      <c r="B2751" t="s">
        <v>59</v>
      </c>
      <c r="D2751" t="s">
        <v>60</v>
      </c>
      <c r="H2751" s="14">
        <v>43935</v>
      </c>
      <c r="I2751">
        <v>16</v>
      </c>
      <c r="J2751" s="3">
        <v>45919049</v>
      </c>
      <c r="K2751">
        <v>9371</v>
      </c>
      <c r="L2751">
        <v>476</v>
      </c>
      <c r="M2751">
        <v>695</v>
      </c>
      <c r="N2751">
        <v>87</v>
      </c>
    </row>
    <row r="2752" spans="1:14" x14ac:dyDescent="0.35">
      <c r="A2752" t="s">
        <v>52</v>
      </c>
      <c r="B2752" t="s">
        <v>59</v>
      </c>
      <c r="D2752" t="s">
        <v>60</v>
      </c>
      <c r="H2752" s="14">
        <v>43936</v>
      </c>
      <c r="I2752">
        <v>16</v>
      </c>
      <c r="J2752" s="3">
        <v>45919049</v>
      </c>
      <c r="K2752">
        <v>11043</v>
      </c>
      <c r="L2752">
        <v>1672</v>
      </c>
      <c r="M2752">
        <v>778</v>
      </c>
      <c r="N2752">
        <v>83</v>
      </c>
    </row>
    <row r="2753" spans="1:14" x14ac:dyDescent="0.35">
      <c r="A2753" t="s">
        <v>52</v>
      </c>
      <c r="B2753" t="s">
        <v>59</v>
      </c>
      <c r="D2753" t="s">
        <v>60</v>
      </c>
      <c r="H2753" s="14">
        <v>43937</v>
      </c>
      <c r="I2753">
        <v>16</v>
      </c>
      <c r="J2753" s="3">
        <v>45919049</v>
      </c>
      <c r="K2753">
        <v>11568</v>
      </c>
      <c r="L2753">
        <v>525</v>
      </c>
      <c r="M2753">
        <v>853</v>
      </c>
      <c r="N2753">
        <v>75</v>
      </c>
    </row>
    <row r="2754" spans="1:14" x14ac:dyDescent="0.35">
      <c r="A2754" t="s">
        <v>52</v>
      </c>
      <c r="B2754" t="s">
        <v>59</v>
      </c>
      <c r="D2754" t="s">
        <v>60</v>
      </c>
      <c r="H2754" s="14">
        <v>43938</v>
      </c>
      <c r="I2754">
        <v>16</v>
      </c>
      <c r="J2754" s="3">
        <v>45919049</v>
      </c>
      <c r="K2754">
        <v>12841</v>
      </c>
      <c r="L2754">
        <v>1273</v>
      </c>
      <c r="M2754">
        <v>928</v>
      </c>
      <c r="N2754">
        <v>75</v>
      </c>
    </row>
    <row r="2755" spans="1:14" x14ac:dyDescent="0.35">
      <c r="A2755" t="s">
        <v>52</v>
      </c>
      <c r="B2755" t="s">
        <v>59</v>
      </c>
      <c r="D2755" t="s">
        <v>60</v>
      </c>
      <c r="H2755" s="14">
        <v>43939</v>
      </c>
      <c r="I2755">
        <v>16</v>
      </c>
      <c r="J2755" s="3">
        <v>45919049</v>
      </c>
      <c r="K2755">
        <v>13894</v>
      </c>
      <c r="L2755">
        <v>1053</v>
      </c>
      <c r="M2755">
        <v>991</v>
      </c>
      <c r="N2755">
        <v>63</v>
      </c>
    </row>
    <row r="2756" spans="1:14" x14ac:dyDescent="0.35">
      <c r="A2756" t="s">
        <v>52</v>
      </c>
      <c r="B2756" t="s">
        <v>59</v>
      </c>
      <c r="D2756" t="s">
        <v>60</v>
      </c>
      <c r="H2756" s="14">
        <v>43940</v>
      </c>
      <c r="I2756">
        <v>17</v>
      </c>
      <c r="J2756" s="3">
        <v>45919049</v>
      </c>
      <c r="K2756">
        <v>14267</v>
      </c>
      <c r="L2756">
        <v>373</v>
      </c>
      <c r="M2756">
        <v>1015</v>
      </c>
      <c r="N2756">
        <v>24</v>
      </c>
    </row>
    <row r="2757" spans="1:14" x14ac:dyDescent="0.35">
      <c r="A2757" t="s">
        <v>52</v>
      </c>
      <c r="B2757" t="s">
        <v>59</v>
      </c>
      <c r="D2757" t="s">
        <v>60</v>
      </c>
      <c r="H2757" s="14">
        <v>43941</v>
      </c>
      <c r="I2757">
        <v>17</v>
      </c>
      <c r="J2757" s="3">
        <v>45919049</v>
      </c>
      <c r="K2757">
        <v>14580</v>
      </c>
      <c r="L2757">
        <v>313</v>
      </c>
      <c r="M2757">
        <v>1037</v>
      </c>
      <c r="N2757">
        <v>22</v>
      </c>
    </row>
    <row r="2758" spans="1:14" x14ac:dyDescent="0.35">
      <c r="A2758" t="s">
        <v>52</v>
      </c>
      <c r="B2758" t="s">
        <v>59</v>
      </c>
      <c r="D2758" t="s">
        <v>60</v>
      </c>
      <c r="H2758" s="14">
        <v>43942</v>
      </c>
      <c r="I2758">
        <v>17</v>
      </c>
      <c r="J2758" s="3">
        <v>45919049</v>
      </c>
      <c r="K2758">
        <v>15385</v>
      </c>
      <c r="L2758">
        <v>805</v>
      </c>
      <c r="M2758">
        <v>1093</v>
      </c>
      <c r="N2758">
        <v>56</v>
      </c>
    </row>
    <row r="2759" spans="1:14" x14ac:dyDescent="0.35">
      <c r="A2759" t="s">
        <v>52</v>
      </c>
      <c r="B2759" t="s">
        <v>59</v>
      </c>
      <c r="D2759" t="s">
        <v>60</v>
      </c>
      <c r="H2759" s="14">
        <v>43943</v>
      </c>
      <c r="I2759">
        <v>17</v>
      </c>
      <c r="J2759" s="3">
        <v>45919049</v>
      </c>
      <c r="K2759">
        <v>15914</v>
      </c>
      <c r="L2759">
        <v>529</v>
      </c>
      <c r="M2759">
        <v>1134</v>
      </c>
      <c r="N2759">
        <v>41</v>
      </c>
    </row>
    <row r="2760" spans="1:14" x14ac:dyDescent="0.35">
      <c r="A2760" t="s">
        <v>52</v>
      </c>
      <c r="B2760" t="s">
        <v>59</v>
      </c>
      <c r="D2760" t="s">
        <v>60</v>
      </c>
      <c r="H2760" s="14">
        <v>43944</v>
      </c>
      <c r="I2760">
        <v>17</v>
      </c>
      <c r="J2760" s="3">
        <v>45919049</v>
      </c>
      <c r="K2760">
        <v>16740</v>
      </c>
      <c r="L2760">
        <v>826</v>
      </c>
      <c r="M2760">
        <v>1345</v>
      </c>
      <c r="N2760">
        <v>211</v>
      </c>
    </row>
    <row r="2761" spans="1:14" x14ac:dyDescent="0.35">
      <c r="A2761" t="s">
        <v>52</v>
      </c>
      <c r="B2761" t="s">
        <v>59</v>
      </c>
      <c r="D2761" t="s">
        <v>60</v>
      </c>
      <c r="H2761" s="14">
        <v>43945</v>
      </c>
      <c r="I2761">
        <v>17</v>
      </c>
      <c r="J2761" s="3">
        <v>45919049</v>
      </c>
      <c r="K2761">
        <v>17826</v>
      </c>
      <c r="L2761">
        <v>1086</v>
      </c>
      <c r="M2761">
        <v>1512</v>
      </c>
      <c r="N2761">
        <v>167</v>
      </c>
    </row>
    <row r="2762" spans="1:14" x14ac:dyDescent="0.35">
      <c r="A2762" t="s">
        <v>52</v>
      </c>
      <c r="B2762" t="s">
        <v>59</v>
      </c>
      <c r="D2762" t="s">
        <v>60</v>
      </c>
      <c r="H2762" s="14">
        <v>43946</v>
      </c>
      <c r="I2762">
        <v>17</v>
      </c>
      <c r="J2762" s="3">
        <v>45919049</v>
      </c>
      <c r="K2762">
        <v>20004</v>
      </c>
      <c r="L2762">
        <v>2178</v>
      </c>
      <c r="M2762">
        <v>1667</v>
      </c>
      <c r="N2762">
        <v>155</v>
      </c>
    </row>
    <row r="2763" spans="1:14" x14ac:dyDescent="0.35">
      <c r="A2763" t="s">
        <v>52</v>
      </c>
      <c r="B2763" t="s">
        <v>59</v>
      </c>
      <c r="D2763" t="s">
        <v>60</v>
      </c>
      <c r="H2763" s="14">
        <v>43947</v>
      </c>
      <c r="I2763">
        <v>18</v>
      </c>
      <c r="J2763" s="3">
        <v>45919049</v>
      </c>
      <c r="K2763">
        <v>20715</v>
      </c>
      <c r="L2763">
        <v>711</v>
      </c>
      <c r="M2763">
        <v>1700</v>
      </c>
      <c r="N2763">
        <v>33</v>
      </c>
    </row>
    <row r="2764" spans="1:14" x14ac:dyDescent="0.35">
      <c r="A2764" t="s">
        <v>52</v>
      </c>
      <c r="B2764" t="s">
        <v>59</v>
      </c>
      <c r="D2764" t="s">
        <v>60</v>
      </c>
      <c r="H2764" s="14">
        <v>43948</v>
      </c>
      <c r="I2764">
        <v>18</v>
      </c>
      <c r="J2764" s="3">
        <v>45919049</v>
      </c>
      <c r="K2764">
        <v>21696</v>
      </c>
      <c r="L2764">
        <v>981</v>
      </c>
      <c r="M2764">
        <v>1825</v>
      </c>
      <c r="N2764">
        <v>125</v>
      </c>
    </row>
    <row r="2765" spans="1:14" x14ac:dyDescent="0.35">
      <c r="A2765" t="s">
        <v>52</v>
      </c>
      <c r="B2765" t="s">
        <v>59</v>
      </c>
      <c r="D2765" t="s">
        <v>60</v>
      </c>
      <c r="H2765" s="14">
        <v>43949</v>
      </c>
      <c r="I2765">
        <v>18</v>
      </c>
      <c r="J2765" s="3">
        <v>45919049</v>
      </c>
      <c r="K2765">
        <v>24041</v>
      </c>
      <c r="L2765">
        <v>2345</v>
      </c>
      <c r="M2765">
        <v>2049</v>
      </c>
      <c r="N2765">
        <v>224</v>
      </c>
    </row>
    <row r="2766" spans="1:14" x14ac:dyDescent="0.35">
      <c r="A2766" t="s">
        <v>52</v>
      </c>
      <c r="B2766" t="s">
        <v>59</v>
      </c>
      <c r="D2766" t="s">
        <v>60</v>
      </c>
      <c r="H2766" s="14">
        <v>43950</v>
      </c>
      <c r="I2766">
        <v>18</v>
      </c>
      <c r="J2766" s="3">
        <v>45919049</v>
      </c>
      <c r="K2766">
        <v>26158</v>
      </c>
      <c r="L2766">
        <v>2117</v>
      </c>
      <c r="M2766">
        <v>2247</v>
      </c>
      <c r="N2766">
        <v>198</v>
      </c>
    </row>
    <row r="2767" spans="1:14" x14ac:dyDescent="0.35">
      <c r="A2767" t="s">
        <v>52</v>
      </c>
      <c r="B2767" t="s">
        <v>59</v>
      </c>
      <c r="D2767" t="s">
        <v>60</v>
      </c>
      <c r="H2767" s="14">
        <v>43951</v>
      </c>
      <c r="I2767">
        <v>18</v>
      </c>
      <c r="J2767" s="3">
        <v>45919049</v>
      </c>
      <c r="K2767">
        <v>28698</v>
      </c>
      <c r="L2767">
        <v>2540</v>
      </c>
      <c r="M2767">
        <v>2375</v>
      </c>
      <c r="N2767">
        <v>128</v>
      </c>
    </row>
    <row r="2768" spans="1:14" x14ac:dyDescent="0.35">
      <c r="A2768" t="s">
        <v>52</v>
      </c>
      <c r="B2768" t="s">
        <v>59</v>
      </c>
      <c r="D2768" t="s">
        <v>60</v>
      </c>
      <c r="H2768" s="14">
        <v>43952</v>
      </c>
      <c r="I2768">
        <v>18</v>
      </c>
      <c r="J2768" s="3">
        <v>45919049</v>
      </c>
      <c r="K2768">
        <v>30374</v>
      </c>
      <c r="L2768">
        <v>1676</v>
      </c>
      <c r="M2768">
        <v>2511</v>
      </c>
      <c r="N2768">
        <v>136</v>
      </c>
    </row>
    <row r="2769" spans="1:14" x14ac:dyDescent="0.35">
      <c r="A2769" t="s">
        <v>52</v>
      </c>
      <c r="B2769" t="s">
        <v>59</v>
      </c>
      <c r="D2769" t="s">
        <v>60</v>
      </c>
      <c r="H2769" s="14">
        <v>43953</v>
      </c>
      <c r="I2769">
        <v>18</v>
      </c>
      <c r="J2769" s="3">
        <v>45919049</v>
      </c>
      <c r="K2769">
        <v>31174</v>
      </c>
      <c r="L2769">
        <v>800</v>
      </c>
      <c r="M2769">
        <v>2586</v>
      </c>
      <c r="N2769">
        <v>75</v>
      </c>
    </row>
    <row r="2770" spans="1:14" x14ac:dyDescent="0.35">
      <c r="A2770" t="s">
        <v>52</v>
      </c>
      <c r="B2770" t="s">
        <v>59</v>
      </c>
      <c r="D2770" t="s">
        <v>60</v>
      </c>
      <c r="H2770" s="14">
        <v>43954</v>
      </c>
      <c r="I2770">
        <v>19</v>
      </c>
      <c r="J2770" s="3">
        <v>45919049</v>
      </c>
      <c r="K2770">
        <v>31772</v>
      </c>
      <c r="L2770">
        <v>598</v>
      </c>
      <c r="M2770">
        <v>2627</v>
      </c>
      <c r="N2770">
        <v>41</v>
      </c>
    </row>
    <row r="2771" spans="1:14" x14ac:dyDescent="0.35">
      <c r="A2771" t="s">
        <v>52</v>
      </c>
      <c r="B2771" t="s">
        <v>59</v>
      </c>
      <c r="D2771" t="s">
        <v>60</v>
      </c>
      <c r="H2771" s="14">
        <v>43955</v>
      </c>
      <c r="I2771">
        <v>19</v>
      </c>
      <c r="J2771" s="3">
        <v>45919049</v>
      </c>
      <c r="K2771">
        <v>32187</v>
      </c>
      <c r="L2771">
        <v>415</v>
      </c>
      <c r="M2771">
        <v>2654</v>
      </c>
      <c r="N2771">
        <v>27</v>
      </c>
    </row>
    <row r="2772" spans="1:14" x14ac:dyDescent="0.35">
      <c r="A2772" t="s">
        <v>52</v>
      </c>
      <c r="B2772" t="s">
        <v>59</v>
      </c>
      <c r="D2772" t="s">
        <v>60</v>
      </c>
      <c r="H2772" s="14">
        <v>43956</v>
      </c>
      <c r="I2772">
        <v>19</v>
      </c>
      <c r="J2772" s="3">
        <v>45919049</v>
      </c>
      <c r="K2772">
        <v>34053</v>
      </c>
      <c r="L2772">
        <v>1866</v>
      </c>
      <c r="M2772">
        <v>2851</v>
      </c>
      <c r="N2772">
        <v>197</v>
      </c>
    </row>
    <row r="2773" spans="1:14" x14ac:dyDescent="0.35">
      <c r="A2773" t="s">
        <v>52</v>
      </c>
      <c r="B2773" t="s">
        <v>59</v>
      </c>
      <c r="D2773" t="s">
        <v>60</v>
      </c>
      <c r="H2773" s="14">
        <v>43957</v>
      </c>
      <c r="I2773">
        <v>19</v>
      </c>
      <c r="J2773" s="3">
        <v>45919049</v>
      </c>
      <c r="K2773">
        <v>37853</v>
      </c>
      <c r="L2773">
        <v>3800</v>
      </c>
      <c r="M2773">
        <v>3045</v>
      </c>
      <c r="N2773">
        <v>194</v>
      </c>
    </row>
    <row r="2774" spans="1:14" x14ac:dyDescent="0.35">
      <c r="A2774" t="s">
        <v>52</v>
      </c>
      <c r="B2774" t="s">
        <v>59</v>
      </c>
      <c r="D2774" t="s">
        <v>60</v>
      </c>
      <c r="H2774" s="14">
        <v>43958</v>
      </c>
      <c r="I2774">
        <v>19</v>
      </c>
      <c r="J2774" s="3">
        <v>45919049</v>
      </c>
      <c r="K2774">
        <v>39928</v>
      </c>
      <c r="L2774">
        <v>2075</v>
      </c>
      <c r="M2774">
        <v>3206</v>
      </c>
      <c r="N2774">
        <v>161</v>
      </c>
    </row>
    <row r="2775" spans="1:14" x14ac:dyDescent="0.35">
      <c r="A2775" t="s">
        <v>52</v>
      </c>
      <c r="B2775" t="s">
        <v>59</v>
      </c>
      <c r="D2775" t="s">
        <v>60</v>
      </c>
      <c r="H2775" s="14">
        <v>43959</v>
      </c>
      <c r="I2775">
        <v>19</v>
      </c>
      <c r="J2775" s="3">
        <v>45919049</v>
      </c>
      <c r="K2775">
        <v>41830</v>
      </c>
      <c r="L2775">
        <v>1902</v>
      </c>
      <c r="M2775">
        <v>3416</v>
      </c>
      <c r="N2775">
        <v>210</v>
      </c>
    </row>
    <row r="2776" spans="1:14" x14ac:dyDescent="0.35">
      <c r="A2776" t="s">
        <v>52</v>
      </c>
      <c r="B2776" t="s">
        <v>59</v>
      </c>
      <c r="D2776" t="s">
        <v>60</v>
      </c>
      <c r="H2776" s="14">
        <v>43960</v>
      </c>
      <c r="I2776">
        <v>19</v>
      </c>
      <c r="J2776" s="3">
        <v>45919049</v>
      </c>
      <c r="K2776">
        <v>44411</v>
      </c>
      <c r="L2776">
        <v>2581</v>
      </c>
      <c r="M2776">
        <v>3608</v>
      </c>
      <c r="N2776">
        <v>192</v>
      </c>
    </row>
    <row r="2777" spans="1:14" x14ac:dyDescent="0.35">
      <c r="A2777" t="s">
        <v>52</v>
      </c>
      <c r="B2777" t="s">
        <v>59</v>
      </c>
      <c r="D2777" t="s">
        <v>60</v>
      </c>
      <c r="H2777" s="14">
        <v>43961</v>
      </c>
      <c r="I2777">
        <v>20</v>
      </c>
      <c r="J2777" s="3">
        <v>45919049</v>
      </c>
      <c r="K2777">
        <v>45444</v>
      </c>
      <c r="L2777">
        <v>1033</v>
      </c>
      <c r="M2777">
        <v>3709</v>
      </c>
      <c r="N2777">
        <v>101</v>
      </c>
    </row>
    <row r="2778" spans="1:14" x14ac:dyDescent="0.35">
      <c r="A2778" t="s">
        <v>52</v>
      </c>
      <c r="B2778" t="s">
        <v>59</v>
      </c>
      <c r="D2778" t="s">
        <v>60</v>
      </c>
      <c r="H2778" s="14">
        <v>43962</v>
      </c>
      <c r="I2778">
        <v>20</v>
      </c>
      <c r="J2778" s="3">
        <v>45919049</v>
      </c>
      <c r="K2778">
        <v>46131</v>
      </c>
      <c r="L2778">
        <v>687</v>
      </c>
      <c r="M2778">
        <v>3743</v>
      </c>
      <c r="N2778">
        <v>34</v>
      </c>
    </row>
    <row r="2779" spans="1:14" x14ac:dyDescent="0.35">
      <c r="A2779" t="s">
        <v>52</v>
      </c>
      <c r="B2779" t="s">
        <v>59</v>
      </c>
      <c r="D2779" t="s">
        <v>60</v>
      </c>
      <c r="H2779" s="14">
        <v>43963</v>
      </c>
      <c r="I2779">
        <v>20</v>
      </c>
      <c r="J2779" s="3">
        <v>45919049</v>
      </c>
      <c r="K2779">
        <v>47719</v>
      </c>
      <c r="L2779">
        <v>1588</v>
      </c>
      <c r="M2779">
        <v>3949</v>
      </c>
      <c r="N2779">
        <v>206</v>
      </c>
    </row>
    <row r="2780" spans="1:14" x14ac:dyDescent="0.35">
      <c r="A2780" t="s">
        <v>52</v>
      </c>
      <c r="B2780" t="s">
        <v>59</v>
      </c>
      <c r="D2780" t="s">
        <v>60</v>
      </c>
      <c r="H2780" s="14">
        <v>43964</v>
      </c>
      <c r="I2780">
        <v>20</v>
      </c>
      <c r="J2780" s="3">
        <v>45919049</v>
      </c>
      <c r="K2780">
        <v>51097</v>
      </c>
      <c r="L2780">
        <v>3378</v>
      </c>
      <c r="M2780">
        <v>4118</v>
      </c>
      <c r="N2780">
        <v>169</v>
      </c>
    </row>
    <row r="2781" spans="1:14" x14ac:dyDescent="0.35">
      <c r="A2781" t="s">
        <v>52</v>
      </c>
      <c r="B2781" t="s">
        <v>59</v>
      </c>
      <c r="D2781" t="s">
        <v>60</v>
      </c>
      <c r="H2781" s="14">
        <v>43965</v>
      </c>
      <c r="I2781">
        <v>20</v>
      </c>
      <c r="J2781" s="3">
        <v>45919049</v>
      </c>
      <c r="K2781">
        <v>54286</v>
      </c>
      <c r="L2781">
        <v>3189</v>
      </c>
      <c r="M2781">
        <v>4315</v>
      </c>
      <c r="N2781">
        <v>197</v>
      </c>
    </row>
    <row r="2782" spans="1:14" x14ac:dyDescent="0.35">
      <c r="A2782" t="s">
        <v>52</v>
      </c>
      <c r="B2782" t="s">
        <v>59</v>
      </c>
      <c r="D2782" t="s">
        <v>60</v>
      </c>
      <c r="H2782" s="14">
        <v>43966</v>
      </c>
      <c r="I2782">
        <v>20</v>
      </c>
      <c r="J2782" s="3">
        <v>45919049</v>
      </c>
      <c r="K2782">
        <v>58378</v>
      </c>
      <c r="L2782">
        <v>4092</v>
      </c>
      <c r="M2782">
        <v>4501</v>
      </c>
      <c r="N2782">
        <v>186</v>
      </c>
    </row>
    <row r="2783" spans="1:14" x14ac:dyDescent="0.35">
      <c r="A2783" t="s">
        <v>52</v>
      </c>
      <c r="B2783" t="s">
        <v>59</v>
      </c>
      <c r="D2783" t="s">
        <v>60</v>
      </c>
      <c r="H2783" s="14">
        <v>43967</v>
      </c>
      <c r="I2783">
        <v>20</v>
      </c>
      <c r="J2783" s="3">
        <v>45919049</v>
      </c>
      <c r="K2783">
        <v>61183</v>
      </c>
      <c r="L2783">
        <v>2805</v>
      </c>
      <c r="M2783">
        <v>4688</v>
      </c>
      <c r="N2783">
        <v>187</v>
      </c>
    </row>
    <row r="2784" spans="1:14" x14ac:dyDescent="0.35">
      <c r="A2784" t="s">
        <v>52</v>
      </c>
      <c r="B2784" t="s">
        <v>59</v>
      </c>
      <c r="D2784" t="s">
        <v>60</v>
      </c>
      <c r="H2784" s="14">
        <v>43968</v>
      </c>
      <c r="I2784">
        <v>21</v>
      </c>
      <c r="J2784" s="3">
        <v>45919049</v>
      </c>
      <c r="K2784">
        <v>62345</v>
      </c>
      <c r="L2784">
        <v>1162</v>
      </c>
      <c r="M2784">
        <v>4782</v>
      </c>
      <c r="N2784">
        <v>94</v>
      </c>
    </row>
    <row r="2785" spans="1:14" x14ac:dyDescent="0.35">
      <c r="A2785" t="s">
        <v>52</v>
      </c>
      <c r="B2785" t="s">
        <v>59</v>
      </c>
      <c r="D2785" t="s">
        <v>60</v>
      </c>
      <c r="H2785" s="14">
        <v>43969</v>
      </c>
      <c r="I2785">
        <v>21</v>
      </c>
      <c r="J2785" s="3">
        <v>45919049</v>
      </c>
      <c r="K2785">
        <v>63066</v>
      </c>
      <c r="L2785">
        <v>721</v>
      </c>
      <c r="M2785">
        <v>4823</v>
      </c>
      <c r="N2785">
        <v>41</v>
      </c>
    </row>
    <row r="2786" spans="1:14" x14ac:dyDescent="0.35">
      <c r="A2786" t="s">
        <v>52</v>
      </c>
      <c r="B2786" t="s">
        <v>59</v>
      </c>
      <c r="D2786" t="s">
        <v>60</v>
      </c>
      <c r="H2786" s="14">
        <v>43970</v>
      </c>
      <c r="I2786">
        <v>21</v>
      </c>
      <c r="J2786" s="3">
        <v>45919049</v>
      </c>
      <c r="K2786">
        <v>65995</v>
      </c>
      <c r="L2786">
        <v>2929</v>
      </c>
      <c r="M2786">
        <v>5147</v>
      </c>
      <c r="N2786">
        <v>324</v>
      </c>
    </row>
    <row r="2787" spans="1:14" x14ac:dyDescent="0.35">
      <c r="A2787" t="s">
        <v>52</v>
      </c>
      <c r="B2787" t="s">
        <v>59</v>
      </c>
      <c r="D2787" t="s">
        <v>60</v>
      </c>
      <c r="H2787" s="14">
        <v>43971</v>
      </c>
      <c r="I2787">
        <v>21</v>
      </c>
      <c r="J2787" s="3">
        <v>45919049</v>
      </c>
      <c r="K2787">
        <v>69859</v>
      </c>
      <c r="L2787">
        <v>3864</v>
      </c>
      <c r="M2787">
        <v>5363</v>
      </c>
      <c r="N2787">
        <v>216</v>
      </c>
    </row>
    <row r="2788" spans="1:14" x14ac:dyDescent="0.35">
      <c r="A2788" t="s">
        <v>52</v>
      </c>
      <c r="B2788" t="s">
        <v>59</v>
      </c>
      <c r="D2788" t="s">
        <v>60</v>
      </c>
      <c r="H2788" s="14">
        <v>43972</v>
      </c>
      <c r="I2788">
        <v>21</v>
      </c>
      <c r="J2788" s="3">
        <v>45919049</v>
      </c>
      <c r="K2788">
        <v>73739</v>
      </c>
      <c r="L2788">
        <v>3880</v>
      </c>
      <c r="M2788">
        <v>5558</v>
      </c>
      <c r="N2788">
        <v>195</v>
      </c>
    </row>
    <row r="2789" spans="1:14" x14ac:dyDescent="0.35">
      <c r="A2789" t="s">
        <v>52</v>
      </c>
      <c r="B2789" t="s">
        <v>59</v>
      </c>
      <c r="D2789" t="s">
        <v>60</v>
      </c>
      <c r="H2789" s="14">
        <v>43973</v>
      </c>
      <c r="I2789">
        <v>21</v>
      </c>
      <c r="J2789" s="3">
        <v>45919049</v>
      </c>
      <c r="K2789">
        <v>76871</v>
      </c>
      <c r="L2789">
        <v>3132</v>
      </c>
      <c r="M2789">
        <v>5773</v>
      </c>
      <c r="N2789">
        <v>215</v>
      </c>
    </row>
    <row r="2790" spans="1:14" x14ac:dyDescent="0.35">
      <c r="A2790" t="s">
        <v>52</v>
      </c>
      <c r="B2790" t="s">
        <v>59</v>
      </c>
      <c r="D2790" t="s">
        <v>60</v>
      </c>
      <c r="H2790" s="14">
        <v>43974</v>
      </c>
      <c r="I2790">
        <v>21</v>
      </c>
      <c r="J2790" s="3">
        <v>45919049</v>
      </c>
      <c r="K2790">
        <v>80558</v>
      </c>
      <c r="L2790">
        <v>3687</v>
      </c>
      <c r="M2790">
        <v>6045</v>
      </c>
      <c r="N2790">
        <v>272</v>
      </c>
    </row>
    <row r="2791" spans="1:14" x14ac:dyDescent="0.35">
      <c r="A2791" t="s">
        <v>52</v>
      </c>
      <c r="B2791" t="s">
        <v>59</v>
      </c>
      <c r="D2791" t="s">
        <v>60</v>
      </c>
      <c r="H2791" s="14">
        <v>43975</v>
      </c>
      <c r="I2791">
        <v>22</v>
      </c>
      <c r="J2791" s="3">
        <v>45919049</v>
      </c>
      <c r="K2791">
        <v>82161</v>
      </c>
      <c r="L2791">
        <v>1603</v>
      </c>
      <c r="M2791">
        <v>6163</v>
      </c>
      <c r="N2791">
        <v>118</v>
      </c>
    </row>
    <row r="2792" spans="1:14" x14ac:dyDescent="0.35">
      <c r="A2792" t="s">
        <v>52</v>
      </c>
      <c r="B2792" t="s">
        <v>59</v>
      </c>
      <c r="D2792" t="s">
        <v>60</v>
      </c>
      <c r="H2792" s="14">
        <v>43976</v>
      </c>
      <c r="I2792">
        <v>22</v>
      </c>
      <c r="J2792" s="3">
        <v>45919049</v>
      </c>
      <c r="K2792">
        <v>83625</v>
      </c>
      <c r="L2792">
        <v>1464</v>
      </c>
      <c r="M2792">
        <v>6220</v>
      </c>
      <c r="N2792">
        <v>57</v>
      </c>
    </row>
    <row r="2793" spans="1:14" x14ac:dyDescent="0.35">
      <c r="A2793" t="s">
        <v>52</v>
      </c>
      <c r="B2793" t="s">
        <v>59</v>
      </c>
      <c r="D2793" t="s">
        <v>60</v>
      </c>
      <c r="H2793" s="14">
        <v>43977</v>
      </c>
      <c r="I2793">
        <v>22</v>
      </c>
      <c r="J2793" s="3">
        <v>45919049</v>
      </c>
      <c r="K2793">
        <v>86017</v>
      </c>
      <c r="L2793">
        <v>2392</v>
      </c>
      <c r="M2793">
        <v>6423</v>
      </c>
      <c r="N2793">
        <v>203</v>
      </c>
    </row>
    <row r="2794" spans="1:14" x14ac:dyDescent="0.35">
      <c r="A2794" t="s">
        <v>52</v>
      </c>
      <c r="B2794" t="s">
        <v>59</v>
      </c>
      <c r="D2794" t="s">
        <v>60</v>
      </c>
      <c r="H2794" s="14">
        <v>43978</v>
      </c>
      <c r="I2794">
        <v>22</v>
      </c>
      <c r="J2794" s="3">
        <v>45919049</v>
      </c>
      <c r="K2794">
        <v>89483</v>
      </c>
      <c r="L2794">
        <v>3466</v>
      </c>
      <c r="M2794">
        <v>6712</v>
      </c>
      <c r="N2794">
        <v>289</v>
      </c>
    </row>
    <row r="2795" spans="1:14" x14ac:dyDescent="0.35">
      <c r="A2795" t="s">
        <v>52</v>
      </c>
      <c r="B2795" t="s">
        <v>59</v>
      </c>
      <c r="D2795" t="s">
        <v>60</v>
      </c>
      <c r="H2795" s="14">
        <v>43979</v>
      </c>
      <c r="I2795">
        <v>22</v>
      </c>
      <c r="J2795" s="3">
        <v>45919049</v>
      </c>
      <c r="K2795">
        <v>95865</v>
      </c>
      <c r="L2795">
        <v>6382</v>
      </c>
      <c r="M2795">
        <v>6980</v>
      </c>
      <c r="N2795">
        <v>268</v>
      </c>
    </row>
    <row r="2796" spans="1:14" x14ac:dyDescent="0.35">
      <c r="A2796" t="s">
        <v>52</v>
      </c>
      <c r="B2796" t="s">
        <v>59</v>
      </c>
      <c r="D2796" t="s">
        <v>60</v>
      </c>
      <c r="H2796" s="14">
        <v>43980</v>
      </c>
      <c r="I2796">
        <v>22</v>
      </c>
      <c r="J2796" s="3">
        <v>45919049</v>
      </c>
      <c r="K2796">
        <v>101556</v>
      </c>
      <c r="L2796">
        <v>5691</v>
      </c>
      <c r="M2796">
        <v>7275</v>
      </c>
      <c r="N2796">
        <v>295</v>
      </c>
    </row>
    <row r="2797" spans="1:14" x14ac:dyDescent="0.35">
      <c r="A2797" t="s">
        <v>52</v>
      </c>
      <c r="B2797" t="s">
        <v>59</v>
      </c>
      <c r="D2797" t="s">
        <v>60</v>
      </c>
      <c r="H2797" s="14">
        <v>43981</v>
      </c>
      <c r="I2797">
        <v>22</v>
      </c>
      <c r="J2797" s="3">
        <v>45919049</v>
      </c>
      <c r="K2797">
        <v>107142</v>
      </c>
      <c r="L2797">
        <v>5586</v>
      </c>
      <c r="M2797">
        <v>7532</v>
      </c>
      <c r="N2797">
        <v>257</v>
      </c>
    </row>
    <row r="2798" spans="1:14" x14ac:dyDescent="0.35">
      <c r="A2798" t="s">
        <v>52</v>
      </c>
      <c r="B2798" t="s">
        <v>59</v>
      </c>
      <c r="D2798" t="s">
        <v>60</v>
      </c>
      <c r="H2798" s="14">
        <v>43982</v>
      </c>
      <c r="I2798">
        <v>23</v>
      </c>
      <c r="J2798" s="3">
        <v>45919049</v>
      </c>
      <c r="K2798">
        <v>109698</v>
      </c>
      <c r="L2798">
        <v>2556</v>
      </c>
      <c r="M2798">
        <v>7615</v>
      </c>
      <c r="N2798">
        <v>83</v>
      </c>
    </row>
    <row r="2799" spans="1:14" x14ac:dyDescent="0.35">
      <c r="A2799" t="s">
        <v>52</v>
      </c>
      <c r="B2799" t="s">
        <v>59</v>
      </c>
      <c r="D2799" t="s">
        <v>60</v>
      </c>
      <c r="H2799" s="14">
        <v>43983</v>
      </c>
      <c r="I2799">
        <v>23</v>
      </c>
      <c r="J2799" s="3">
        <v>45919049</v>
      </c>
      <c r="K2799">
        <v>111296</v>
      </c>
      <c r="L2799">
        <v>1598</v>
      </c>
      <c r="M2799">
        <v>7667</v>
      </c>
      <c r="N2799">
        <v>52</v>
      </c>
    </row>
    <row r="2800" spans="1:14" x14ac:dyDescent="0.35">
      <c r="A2800" t="s">
        <v>52</v>
      </c>
      <c r="B2800" t="s">
        <v>59</v>
      </c>
      <c r="D2800" t="s">
        <v>60</v>
      </c>
      <c r="H2800" s="14">
        <v>43984</v>
      </c>
      <c r="I2800">
        <v>23</v>
      </c>
      <c r="J2800" s="3">
        <v>45919049</v>
      </c>
      <c r="K2800">
        <v>118295</v>
      </c>
      <c r="L2800">
        <v>6999</v>
      </c>
      <c r="M2800">
        <v>7994</v>
      </c>
      <c r="N2800">
        <v>327</v>
      </c>
    </row>
    <row r="2801" spans="1:14" x14ac:dyDescent="0.35">
      <c r="A2801" t="s">
        <v>52</v>
      </c>
      <c r="B2801" t="s">
        <v>59</v>
      </c>
      <c r="D2801" t="s">
        <v>60</v>
      </c>
      <c r="H2801" s="14">
        <v>43985</v>
      </c>
      <c r="I2801">
        <v>23</v>
      </c>
      <c r="J2801" s="3">
        <v>45919049</v>
      </c>
      <c r="K2801">
        <v>123483</v>
      </c>
      <c r="L2801">
        <v>5188</v>
      </c>
      <c r="M2801">
        <v>8276</v>
      </c>
      <c r="N2801">
        <v>282</v>
      </c>
    </row>
    <row r="2802" spans="1:14" x14ac:dyDescent="0.35">
      <c r="A2802" t="s">
        <v>52</v>
      </c>
      <c r="B2802" t="s">
        <v>59</v>
      </c>
      <c r="D2802" t="s">
        <v>60</v>
      </c>
      <c r="H2802" s="14">
        <v>43986</v>
      </c>
      <c r="I2802">
        <v>23</v>
      </c>
      <c r="J2802" s="3">
        <v>45919049</v>
      </c>
      <c r="K2802">
        <v>129200</v>
      </c>
      <c r="L2802">
        <v>5717</v>
      </c>
      <c r="M2802">
        <v>8560</v>
      </c>
      <c r="N2802">
        <v>284</v>
      </c>
    </row>
    <row r="2803" spans="1:14" x14ac:dyDescent="0.35">
      <c r="A2803" t="s">
        <v>52</v>
      </c>
      <c r="B2803" t="s">
        <v>59</v>
      </c>
      <c r="D2803" t="s">
        <v>60</v>
      </c>
      <c r="H2803" s="14">
        <v>43987</v>
      </c>
      <c r="I2803">
        <v>23</v>
      </c>
      <c r="J2803" s="3">
        <v>45919049</v>
      </c>
      <c r="K2803">
        <v>134565</v>
      </c>
      <c r="L2803">
        <v>5365</v>
      </c>
      <c r="M2803">
        <v>8842</v>
      </c>
      <c r="N2803">
        <v>282</v>
      </c>
    </row>
    <row r="2804" spans="1:14" x14ac:dyDescent="0.35">
      <c r="A2804" t="s">
        <v>52</v>
      </c>
      <c r="B2804" t="s">
        <v>59</v>
      </c>
      <c r="D2804" t="s">
        <v>60</v>
      </c>
      <c r="H2804" s="14">
        <v>43988</v>
      </c>
      <c r="I2804">
        <v>23</v>
      </c>
      <c r="J2804" s="3">
        <v>45919049</v>
      </c>
      <c r="K2804">
        <v>140549</v>
      </c>
      <c r="L2804">
        <v>5984</v>
      </c>
      <c r="M2804">
        <v>9058</v>
      </c>
      <c r="N2804">
        <v>216</v>
      </c>
    </row>
    <row r="2805" spans="1:14" x14ac:dyDescent="0.35">
      <c r="A2805" t="s">
        <v>52</v>
      </c>
      <c r="B2805" t="s">
        <v>59</v>
      </c>
      <c r="D2805" t="s">
        <v>60</v>
      </c>
      <c r="H2805" s="14">
        <v>43989</v>
      </c>
      <c r="I2805">
        <v>24</v>
      </c>
      <c r="J2805" s="3">
        <v>45919049</v>
      </c>
      <c r="K2805">
        <v>143073</v>
      </c>
      <c r="L2805">
        <v>2524</v>
      </c>
      <c r="M2805">
        <v>9145</v>
      </c>
      <c r="N2805">
        <v>87</v>
      </c>
    </row>
    <row r="2806" spans="1:14" x14ac:dyDescent="0.35">
      <c r="A2806" t="s">
        <v>52</v>
      </c>
      <c r="B2806" t="s">
        <v>59</v>
      </c>
      <c r="D2806" t="s">
        <v>60</v>
      </c>
      <c r="H2806" s="14">
        <v>43990</v>
      </c>
      <c r="I2806">
        <v>24</v>
      </c>
      <c r="J2806" s="3">
        <v>45919049</v>
      </c>
      <c r="K2806">
        <v>144593</v>
      </c>
      <c r="L2806">
        <v>1520</v>
      </c>
      <c r="M2806">
        <v>9188</v>
      </c>
      <c r="N2806">
        <v>43</v>
      </c>
    </row>
    <row r="2807" spans="1:14" x14ac:dyDescent="0.35">
      <c r="A2807" t="s">
        <v>52</v>
      </c>
      <c r="B2807" t="s">
        <v>59</v>
      </c>
      <c r="D2807" t="s">
        <v>60</v>
      </c>
      <c r="H2807" s="14">
        <v>43991</v>
      </c>
      <c r="I2807">
        <v>24</v>
      </c>
      <c r="J2807" s="3">
        <v>45919049</v>
      </c>
      <c r="K2807">
        <v>150138</v>
      </c>
      <c r="L2807">
        <v>5545</v>
      </c>
      <c r="M2807">
        <v>9522</v>
      </c>
      <c r="N2807">
        <v>334</v>
      </c>
    </row>
    <row r="2808" spans="1:14" x14ac:dyDescent="0.35">
      <c r="A2808" t="s">
        <v>52</v>
      </c>
      <c r="B2808" t="s">
        <v>59</v>
      </c>
      <c r="D2808" t="s">
        <v>60</v>
      </c>
      <c r="H2808" s="14">
        <v>43992</v>
      </c>
      <c r="I2808">
        <v>24</v>
      </c>
      <c r="J2808" s="3">
        <v>45919049</v>
      </c>
      <c r="K2808">
        <v>156316</v>
      </c>
      <c r="L2808">
        <v>6178</v>
      </c>
      <c r="M2808">
        <v>9862</v>
      </c>
      <c r="N2808">
        <v>340</v>
      </c>
    </row>
    <row r="2809" spans="1:14" x14ac:dyDescent="0.35">
      <c r="A2809" t="s">
        <v>52</v>
      </c>
      <c r="B2809" t="s">
        <v>59</v>
      </c>
      <c r="D2809" t="s">
        <v>60</v>
      </c>
      <c r="H2809" s="14">
        <v>43993</v>
      </c>
      <c r="I2809">
        <v>24</v>
      </c>
      <c r="J2809" s="3">
        <v>45919049</v>
      </c>
      <c r="K2809">
        <v>162520</v>
      </c>
      <c r="L2809">
        <v>6204</v>
      </c>
      <c r="M2809">
        <v>10145</v>
      </c>
      <c r="N2809">
        <v>283</v>
      </c>
    </row>
    <row r="2810" spans="1:14" x14ac:dyDescent="0.35">
      <c r="A2810" t="s">
        <v>52</v>
      </c>
      <c r="B2810" t="s">
        <v>59</v>
      </c>
      <c r="D2810" t="s">
        <v>60</v>
      </c>
      <c r="H2810" s="14">
        <v>43994</v>
      </c>
      <c r="I2810">
        <v>24</v>
      </c>
      <c r="J2810" s="3">
        <v>45919049</v>
      </c>
      <c r="K2810">
        <v>167900</v>
      </c>
      <c r="L2810">
        <v>5380</v>
      </c>
      <c r="M2810">
        <v>10368</v>
      </c>
      <c r="N2810">
        <v>223</v>
      </c>
    </row>
    <row r="2811" spans="1:14" x14ac:dyDescent="0.35">
      <c r="A2811" t="s">
        <v>52</v>
      </c>
      <c r="B2811" t="s">
        <v>59</v>
      </c>
      <c r="D2811" t="s">
        <v>60</v>
      </c>
      <c r="H2811" s="14">
        <v>43995</v>
      </c>
      <c r="I2811">
        <v>24</v>
      </c>
      <c r="J2811" s="3">
        <v>45919049</v>
      </c>
      <c r="K2811">
        <v>172875</v>
      </c>
      <c r="L2811">
        <v>4975</v>
      </c>
      <c r="M2811">
        <v>10581</v>
      </c>
      <c r="N2811">
        <v>213</v>
      </c>
    </row>
    <row r="2812" spans="1:14" x14ac:dyDescent="0.35">
      <c r="A2812" t="s">
        <v>52</v>
      </c>
      <c r="B2812" t="s">
        <v>59</v>
      </c>
      <c r="D2812" t="s">
        <v>60</v>
      </c>
      <c r="H2812" s="14">
        <v>43996</v>
      </c>
      <c r="I2812">
        <v>25</v>
      </c>
      <c r="J2812" s="3">
        <v>45919049</v>
      </c>
      <c r="K2812">
        <v>178202</v>
      </c>
      <c r="L2812">
        <v>5327</v>
      </c>
      <c r="M2812">
        <v>10694</v>
      </c>
      <c r="N2812">
        <v>113</v>
      </c>
    </row>
    <row r="2813" spans="1:14" x14ac:dyDescent="0.35">
      <c r="A2813" t="s">
        <v>52</v>
      </c>
      <c r="B2813" t="s">
        <v>59</v>
      </c>
      <c r="D2813" t="s">
        <v>60</v>
      </c>
      <c r="H2813" s="14">
        <v>43997</v>
      </c>
      <c r="I2813">
        <v>25</v>
      </c>
      <c r="J2813" s="3">
        <v>45919049</v>
      </c>
      <c r="K2813">
        <v>181460</v>
      </c>
      <c r="L2813">
        <v>3258</v>
      </c>
      <c r="M2813">
        <v>10767</v>
      </c>
      <c r="N2813">
        <v>73</v>
      </c>
    </row>
    <row r="2814" spans="1:14" x14ac:dyDescent="0.35">
      <c r="A2814" t="s">
        <v>52</v>
      </c>
      <c r="B2814" t="s">
        <v>59</v>
      </c>
      <c r="D2814" t="s">
        <v>60</v>
      </c>
      <c r="H2814" s="14">
        <v>43998</v>
      </c>
      <c r="I2814">
        <v>25</v>
      </c>
      <c r="J2814" s="3">
        <v>45919049</v>
      </c>
      <c r="K2814">
        <v>190285</v>
      </c>
      <c r="L2814">
        <v>8825</v>
      </c>
      <c r="M2814">
        <v>11132</v>
      </c>
      <c r="N2814">
        <v>365</v>
      </c>
    </row>
    <row r="2815" spans="1:14" x14ac:dyDescent="0.35">
      <c r="A2815" t="s">
        <v>52</v>
      </c>
      <c r="B2815" t="s">
        <v>59</v>
      </c>
      <c r="D2815" t="s">
        <v>60</v>
      </c>
      <c r="H2815" s="14">
        <v>43999</v>
      </c>
      <c r="I2815">
        <v>25</v>
      </c>
      <c r="J2815" s="3">
        <v>45919049</v>
      </c>
      <c r="K2815">
        <v>191517</v>
      </c>
      <c r="L2815">
        <v>1232</v>
      </c>
      <c r="M2815">
        <v>11521</v>
      </c>
      <c r="N2815">
        <v>389</v>
      </c>
    </row>
    <row r="2816" spans="1:14" x14ac:dyDescent="0.35">
      <c r="A2816" t="s">
        <v>52</v>
      </c>
      <c r="B2816" t="s">
        <v>59</v>
      </c>
      <c r="D2816" t="s">
        <v>60</v>
      </c>
      <c r="H2816" s="14">
        <v>44000</v>
      </c>
      <c r="I2816">
        <v>25</v>
      </c>
      <c r="J2816" s="3">
        <v>45919049</v>
      </c>
      <c r="K2816">
        <v>192628</v>
      </c>
      <c r="L2816">
        <v>1111</v>
      </c>
      <c r="M2816">
        <v>11846</v>
      </c>
      <c r="N2816">
        <v>325</v>
      </c>
    </row>
    <row r="2817" spans="1:14" x14ac:dyDescent="0.35">
      <c r="A2817" t="s">
        <v>52</v>
      </c>
      <c r="B2817" t="s">
        <v>59</v>
      </c>
      <c r="D2817" t="s">
        <v>60</v>
      </c>
      <c r="H2817" s="14">
        <v>44001</v>
      </c>
      <c r="I2817">
        <v>25</v>
      </c>
      <c r="J2817" s="3">
        <v>45919049</v>
      </c>
      <c r="K2817">
        <v>211658</v>
      </c>
      <c r="L2817">
        <v>19030</v>
      </c>
      <c r="M2817">
        <v>12232</v>
      </c>
      <c r="N2817">
        <v>386</v>
      </c>
    </row>
    <row r="2818" spans="1:14" x14ac:dyDescent="0.35">
      <c r="A2818" t="s">
        <v>52</v>
      </c>
      <c r="B2818" t="s">
        <v>59</v>
      </c>
      <c r="D2818" t="s">
        <v>60</v>
      </c>
      <c r="H2818" s="14">
        <v>44002</v>
      </c>
      <c r="I2818">
        <v>25</v>
      </c>
      <c r="J2818" s="3">
        <v>45919049</v>
      </c>
      <c r="K2818">
        <v>215793</v>
      </c>
      <c r="L2818">
        <v>4135</v>
      </c>
      <c r="M2818">
        <v>12494</v>
      </c>
      <c r="N2818">
        <v>262</v>
      </c>
    </row>
    <row r="2819" spans="1:14" x14ac:dyDescent="0.35">
      <c r="A2819" t="s">
        <v>52</v>
      </c>
      <c r="B2819" t="s">
        <v>59</v>
      </c>
      <c r="D2819" t="s">
        <v>60</v>
      </c>
      <c r="H2819" s="14">
        <v>44003</v>
      </c>
      <c r="I2819">
        <v>26</v>
      </c>
      <c r="J2819" s="3">
        <v>45919049</v>
      </c>
      <c r="K2819">
        <v>219185</v>
      </c>
      <c r="L2819">
        <v>3392</v>
      </c>
      <c r="M2819">
        <v>12588</v>
      </c>
      <c r="N2819">
        <v>94</v>
      </c>
    </row>
    <row r="2820" spans="1:14" x14ac:dyDescent="0.35">
      <c r="A2820" t="s">
        <v>52</v>
      </c>
      <c r="B2820" t="s">
        <v>59</v>
      </c>
      <c r="D2820" t="s">
        <v>60</v>
      </c>
      <c r="H2820" s="14">
        <v>44004</v>
      </c>
      <c r="I2820">
        <v>26</v>
      </c>
      <c r="J2820" s="3">
        <v>45919049</v>
      </c>
      <c r="K2820">
        <v>221973</v>
      </c>
      <c r="L2820">
        <v>2788</v>
      </c>
      <c r="M2820">
        <v>12634</v>
      </c>
      <c r="N2820">
        <v>46</v>
      </c>
    </row>
    <row r="2821" spans="1:14" x14ac:dyDescent="0.35">
      <c r="A2821" t="s">
        <v>52</v>
      </c>
      <c r="B2821" t="s">
        <v>59</v>
      </c>
      <c r="D2821" t="s">
        <v>60</v>
      </c>
      <c r="H2821" s="14">
        <v>44005</v>
      </c>
      <c r="I2821">
        <v>26</v>
      </c>
      <c r="J2821" s="3">
        <v>45919049</v>
      </c>
      <c r="K2821">
        <v>229475</v>
      </c>
      <c r="L2821">
        <v>7502</v>
      </c>
      <c r="M2821">
        <v>13068</v>
      </c>
      <c r="N2821">
        <v>434</v>
      </c>
    </row>
    <row r="2822" spans="1:14" x14ac:dyDescent="0.35">
      <c r="A2822" t="s">
        <v>52</v>
      </c>
      <c r="B2822" t="s">
        <v>59</v>
      </c>
      <c r="D2822" t="s">
        <v>60</v>
      </c>
      <c r="H2822" s="14">
        <v>44006</v>
      </c>
      <c r="I2822">
        <v>26</v>
      </c>
      <c r="J2822" s="3">
        <v>45919049</v>
      </c>
      <c r="K2822">
        <v>238822</v>
      </c>
      <c r="L2822">
        <v>9347</v>
      </c>
      <c r="M2822">
        <v>13352</v>
      </c>
      <c r="N2822">
        <v>284</v>
      </c>
    </row>
    <row r="2823" spans="1:14" x14ac:dyDescent="0.35">
      <c r="A2823" t="s">
        <v>52</v>
      </c>
      <c r="B2823" t="s">
        <v>59</v>
      </c>
      <c r="D2823" t="s">
        <v>60</v>
      </c>
      <c r="H2823" s="14">
        <v>44007</v>
      </c>
      <c r="I2823">
        <v>26</v>
      </c>
      <c r="J2823" s="3">
        <v>45919049</v>
      </c>
      <c r="K2823">
        <v>248587</v>
      </c>
      <c r="L2823">
        <v>9765</v>
      </c>
      <c r="M2823">
        <v>13759</v>
      </c>
      <c r="N2823">
        <v>407</v>
      </c>
    </row>
    <row r="2824" spans="1:14" x14ac:dyDescent="0.35">
      <c r="A2824" t="s">
        <v>52</v>
      </c>
      <c r="B2824" t="s">
        <v>59</v>
      </c>
      <c r="D2824" t="s">
        <v>60</v>
      </c>
      <c r="H2824" s="14">
        <v>44008</v>
      </c>
      <c r="I2824">
        <v>26</v>
      </c>
      <c r="J2824" s="3">
        <v>45919049</v>
      </c>
      <c r="K2824">
        <v>258508</v>
      </c>
      <c r="L2824">
        <v>9921</v>
      </c>
      <c r="M2824">
        <v>13966</v>
      </c>
      <c r="N2824">
        <v>207</v>
      </c>
    </row>
    <row r="2825" spans="1:14" x14ac:dyDescent="0.35">
      <c r="A2825" t="s">
        <v>52</v>
      </c>
      <c r="B2825" t="s">
        <v>59</v>
      </c>
      <c r="D2825" t="s">
        <v>60</v>
      </c>
      <c r="H2825" s="14">
        <v>44009</v>
      </c>
      <c r="I2825">
        <v>26</v>
      </c>
      <c r="J2825" s="3">
        <v>45919049</v>
      </c>
      <c r="K2825">
        <v>265581</v>
      </c>
      <c r="L2825">
        <v>7073</v>
      </c>
      <c r="M2825">
        <v>14263</v>
      </c>
      <c r="N2825">
        <v>297</v>
      </c>
    </row>
    <row r="2826" spans="1:14" x14ac:dyDescent="0.35">
      <c r="A2826" t="s">
        <v>52</v>
      </c>
      <c r="B2826" t="s">
        <v>59</v>
      </c>
      <c r="D2826" t="s">
        <v>60</v>
      </c>
      <c r="H2826" s="14">
        <v>44010</v>
      </c>
      <c r="I2826">
        <v>27</v>
      </c>
      <c r="J2826" s="3">
        <v>45919049</v>
      </c>
      <c r="K2826">
        <v>271737</v>
      </c>
      <c r="L2826">
        <v>6156</v>
      </c>
      <c r="M2826">
        <v>14338</v>
      </c>
      <c r="N2826">
        <v>75</v>
      </c>
    </row>
    <row r="2827" spans="1:14" x14ac:dyDescent="0.35">
      <c r="A2827" t="s">
        <v>52</v>
      </c>
      <c r="B2827" t="s">
        <v>59</v>
      </c>
      <c r="D2827" t="s">
        <v>60</v>
      </c>
      <c r="H2827" s="14">
        <v>44011</v>
      </c>
      <c r="I2827">
        <v>27</v>
      </c>
      <c r="J2827" s="3">
        <v>45919049</v>
      </c>
      <c r="K2827">
        <v>275145</v>
      </c>
      <c r="L2827">
        <v>3408</v>
      </c>
      <c r="M2827">
        <v>14398</v>
      </c>
      <c r="N2827">
        <v>60</v>
      </c>
    </row>
    <row r="2828" spans="1:14" x14ac:dyDescent="0.35">
      <c r="A2828" t="s">
        <v>52</v>
      </c>
      <c r="B2828" t="s">
        <v>59</v>
      </c>
      <c r="D2828" t="s">
        <v>60</v>
      </c>
      <c r="H2828" s="14">
        <v>44012</v>
      </c>
      <c r="I2828">
        <v>27</v>
      </c>
      <c r="J2828" s="3">
        <v>45919049</v>
      </c>
      <c r="K2828">
        <v>281380</v>
      </c>
      <c r="L2828">
        <v>6235</v>
      </c>
      <c r="M2828">
        <v>14763</v>
      </c>
      <c r="N2828">
        <v>365</v>
      </c>
    </row>
    <row r="2829" spans="1:14" x14ac:dyDescent="0.35">
      <c r="A2829" t="s">
        <v>52</v>
      </c>
      <c r="B2829" t="s">
        <v>59</v>
      </c>
      <c r="D2829" t="s">
        <v>60</v>
      </c>
      <c r="H2829" s="14">
        <v>44013</v>
      </c>
      <c r="I2829">
        <v>27</v>
      </c>
      <c r="J2829" s="3">
        <v>45919049</v>
      </c>
      <c r="K2829">
        <v>289935</v>
      </c>
      <c r="L2829">
        <v>8555</v>
      </c>
      <c r="M2829">
        <v>15030</v>
      </c>
      <c r="N2829">
        <v>267</v>
      </c>
    </row>
    <row r="2830" spans="1:14" x14ac:dyDescent="0.35">
      <c r="A2830" t="s">
        <v>52</v>
      </c>
      <c r="B2830" t="s">
        <v>59</v>
      </c>
      <c r="D2830" t="s">
        <v>60</v>
      </c>
      <c r="H2830" s="14">
        <v>44014</v>
      </c>
      <c r="I2830">
        <v>27</v>
      </c>
      <c r="J2830" s="3">
        <v>45919049</v>
      </c>
      <c r="K2830">
        <v>302179</v>
      </c>
      <c r="L2830">
        <v>12244</v>
      </c>
      <c r="M2830">
        <v>15351</v>
      </c>
      <c r="N2830">
        <v>321</v>
      </c>
    </row>
    <row r="2831" spans="1:14" x14ac:dyDescent="0.35">
      <c r="A2831" t="s">
        <v>52</v>
      </c>
      <c r="B2831" t="s">
        <v>59</v>
      </c>
      <c r="D2831" t="s">
        <v>60</v>
      </c>
      <c r="H2831" s="14">
        <v>44015</v>
      </c>
      <c r="I2831">
        <v>27</v>
      </c>
      <c r="J2831" s="3">
        <v>45919049</v>
      </c>
      <c r="K2831">
        <v>310702</v>
      </c>
      <c r="L2831">
        <v>8523</v>
      </c>
      <c r="M2831">
        <v>15694</v>
      </c>
      <c r="N2831">
        <v>343</v>
      </c>
    </row>
    <row r="2832" spans="1:14" x14ac:dyDescent="0.35">
      <c r="A2832" t="s">
        <v>52</v>
      </c>
      <c r="B2832" t="s">
        <v>59</v>
      </c>
      <c r="D2832" t="s">
        <v>60</v>
      </c>
      <c r="H2832" s="14">
        <v>44016</v>
      </c>
      <c r="I2832">
        <v>27</v>
      </c>
      <c r="J2832" s="3">
        <v>45919049</v>
      </c>
      <c r="K2832">
        <v>312530</v>
      </c>
      <c r="L2832">
        <v>1828</v>
      </c>
      <c r="M2832">
        <v>15996</v>
      </c>
      <c r="N2832">
        <v>302</v>
      </c>
    </row>
    <row r="2833" spans="1:14" x14ac:dyDescent="0.35">
      <c r="A2833" t="s">
        <v>52</v>
      </c>
      <c r="B2833" t="s">
        <v>59</v>
      </c>
      <c r="D2833" t="s">
        <v>60</v>
      </c>
      <c r="H2833" s="14">
        <v>44017</v>
      </c>
      <c r="I2833">
        <v>28</v>
      </c>
      <c r="J2833" s="3">
        <v>45919049</v>
      </c>
      <c r="K2833">
        <v>320179</v>
      </c>
      <c r="L2833">
        <v>7649</v>
      </c>
      <c r="M2833">
        <v>16078</v>
      </c>
      <c r="N2833">
        <v>82</v>
      </c>
    </row>
    <row r="2834" spans="1:14" x14ac:dyDescent="0.35">
      <c r="A2834" t="s">
        <v>52</v>
      </c>
      <c r="B2834" t="s">
        <v>59</v>
      </c>
      <c r="D2834" t="s">
        <v>60</v>
      </c>
      <c r="H2834" s="14">
        <v>44018</v>
      </c>
      <c r="I2834">
        <v>28</v>
      </c>
      <c r="J2834" s="3">
        <v>45919049</v>
      </c>
      <c r="K2834">
        <v>323070</v>
      </c>
      <c r="L2834">
        <v>2891</v>
      </c>
      <c r="M2834">
        <v>16134</v>
      </c>
      <c r="N2834">
        <v>56</v>
      </c>
    </row>
    <row r="2835" spans="1:14" x14ac:dyDescent="0.35">
      <c r="A2835" t="s">
        <v>52</v>
      </c>
      <c r="B2835" t="s">
        <v>59</v>
      </c>
      <c r="D2835" t="s">
        <v>60</v>
      </c>
      <c r="H2835" s="14">
        <v>44019</v>
      </c>
      <c r="I2835">
        <v>28</v>
      </c>
      <c r="J2835" s="3">
        <v>45919049</v>
      </c>
      <c r="K2835">
        <v>332708</v>
      </c>
      <c r="L2835">
        <v>9638</v>
      </c>
      <c r="M2835">
        <v>16475</v>
      </c>
      <c r="N2835">
        <v>341</v>
      </c>
    </row>
    <row r="2836" spans="1:14" x14ac:dyDescent="0.35">
      <c r="A2836" t="s">
        <v>52</v>
      </c>
      <c r="B2836" t="s">
        <v>59</v>
      </c>
      <c r="D2836" t="s">
        <v>60</v>
      </c>
      <c r="H2836" s="14">
        <v>44020</v>
      </c>
      <c r="I2836">
        <v>28</v>
      </c>
      <c r="J2836" s="3">
        <v>45919049</v>
      </c>
      <c r="K2836">
        <v>341365</v>
      </c>
      <c r="L2836">
        <v>8657</v>
      </c>
      <c r="M2836">
        <v>16788</v>
      </c>
      <c r="N2836">
        <v>313</v>
      </c>
    </row>
    <row r="2837" spans="1:14" x14ac:dyDescent="0.35">
      <c r="A2837" t="s">
        <v>61</v>
      </c>
      <c r="B2837" t="s">
        <v>62</v>
      </c>
      <c r="D2837" t="s">
        <v>63</v>
      </c>
      <c r="H2837" s="14">
        <v>43886</v>
      </c>
      <c r="I2837">
        <v>9</v>
      </c>
      <c r="J2837" s="3">
        <v>11433957</v>
      </c>
      <c r="K2837">
        <v>0</v>
      </c>
      <c r="L2837">
        <v>0</v>
      </c>
      <c r="M2837">
        <v>0</v>
      </c>
      <c r="N2837">
        <v>0</v>
      </c>
    </row>
    <row r="2838" spans="1:14" x14ac:dyDescent="0.35">
      <c r="A2838" t="s">
        <v>61</v>
      </c>
      <c r="B2838" t="s">
        <v>62</v>
      </c>
      <c r="D2838" t="s">
        <v>63</v>
      </c>
      <c r="H2838" s="14">
        <v>43887</v>
      </c>
      <c r="I2838">
        <v>9</v>
      </c>
      <c r="J2838" s="3">
        <v>11433957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 t="s">
        <v>61</v>
      </c>
      <c r="B2839" t="s">
        <v>62</v>
      </c>
      <c r="D2839" t="s">
        <v>63</v>
      </c>
      <c r="H2839" s="14">
        <v>43888</v>
      </c>
      <c r="I2839">
        <v>9</v>
      </c>
      <c r="J2839" s="3">
        <v>11433957</v>
      </c>
      <c r="K2839">
        <v>0</v>
      </c>
      <c r="L2839">
        <v>0</v>
      </c>
      <c r="M2839">
        <v>0</v>
      </c>
      <c r="N2839">
        <v>0</v>
      </c>
    </row>
    <row r="2840" spans="1:14" x14ac:dyDescent="0.35">
      <c r="A2840" t="s">
        <v>61</v>
      </c>
      <c r="B2840" t="s">
        <v>62</v>
      </c>
      <c r="D2840" t="s">
        <v>63</v>
      </c>
      <c r="H2840" s="14">
        <v>43889</v>
      </c>
      <c r="I2840">
        <v>9</v>
      </c>
      <c r="J2840" s="3">
        <v>11433957</v>
      </c>
      <c r="K2840">
        <v>0</v>
      </c>
      <c r="L2840">
        <v>0</v>
      </c>
      <c r="M2840">
        <v>0</v>
      </c>
      <c r="N2840">
        <v>0</v>
      </c>
    </row>
    <row r="2841" spans="1:14" x14ac:dyDescent="0.35">
      <c r="A2841" t="s">
        <v>61</v>
      </c>
      <c r="B2841" t="s">
        <v>62</v>
      </c>
      <c r="D2841" t="s">
        <v>63</v>
      </c>
      <c r="H2841" s="14">
        <v>43890</v>
      </c>
      <c r="I2841">
        <v>9</v>
      </c>
      <c r="J2841" s="3">
        <v>11433957</v>
      </c>
      <c r="K2841">
        <v>0</v>
      </c>
      <c r="L2841">
        <v>0</v>
      </c>
      <c r="M2841">
        <v>0</v>
      </c>
      <c r="N2841">
        <v>0</v>
      </c>
    </row>
    <row r="2842" spans="1:14" x14ac:dyDescent="0.35">
      <c r="A2842" t="s">
        <v>61</v>
      </c>
      <c r="B2842" t="s">
        <v>62</v>
      </c>
      <c r="D2842" t="s">
        <v>63</v>
      </c>
      <c r="H2842" s="14">
        <v>43891</v>
      </c>
      <c r="I2842">
        <v>10</v>
      </c>
      <c r="J2842" s="3">
        <v>11433957</v>
      </c>
      <c r="K2842">
        <v>0</v>
      </c>
      <c r="L2842">
        <v>0</v>
      </c>
      <c r="M2842">
        <v>0</v>
      </c>
      <c r="N2842">
        <v>0</v>
      </c>
    </row>
    <row r="2843" spans="1:14" x14ac:dyDescent="0.35">
      <c r="A2843" t="s">
        <v>61</v>
      </c>
      <c r="B2843" t="s">
        <v>62</v>
      </c>
      <c r="D2843" t="s">
        <v>63</v>
      </c>
      <c r="H2843" s="14">
        <v>43892</v>
      </c>
      <c r="I2843">
        <v>10</v>
      </c>
      <c r="J2843" s="3">
        <v>11433957</v>
      </c>
      <c r="K2843">
        <v>0</v>
      </c>
      <c r="L2843">
        <v>0</v>
      </c>
      <c r="M2843">
        <v>0</v>
      </c>
      <c r="N2843">
        <v>0</v>
      </c>
    </row>
    <row r="2844" spans="1:14" x14ac:dyDescent="0.35">
      <c r="A2844" t="s">
        <v>61</v>
      </c>
      <c r="B2844" t="s">
        <v>62</v>
      </c>
      <c r="D2844" t="s">
        <v>63</v>
      </c>
      <c r="H2844" s="14">
        <v>43893</v>
      </c>
      <c r="I2844">
        <v>10</v>
      </c>
      <c r="J2844" s="3">
        <v>11433957</v>
      </c>
      <c r="K2844">
        <v>0</v>
      </c>
      <c r="L2844">
        <v>0</v>
      </c>
      <c r="M2844">
        <v>0</v>
      </c>
      <c r="N2844">
        <v>0</v>
      </c>
    </row>
    <row r="2845" spans="1:14" x14ac:dyDescent="0.35">
      <c r="A2845" t="s">
        <v>61</v>
      </c>
      <c r="B2845" t="s">
        <v>62</v>
      </c>
      <c r="D2845" t="s">
        <v>63</v>
      </c>
      <c r="H2845" s="14">
        <v>43894</v>
      </c>
      <c r="I2845">
        <v>10</v>
      </c>
      <c r="J2845" s="3">
        <v>11433957</v>
      </c>
      <c r="K2845">
        <v>0</v>
      </c>
      <c r="L2845">
        <v>0</v>
      </c>
      <c r="M2845">
        <v>0</v>
      </c>
      <c r="N2845">
        <v>0</v>
      </c>
    </row>
    <row r="2846" spans="1:14" x14ac:dyDescent="0.35">
      <c r="A2846" t="s">
        <v>61</v>
      </c>
      <c r="B2846" t="s">
        <v>62</v>
      </c>
      <c r="D2846" t="s">
        <v>63</v>
      </c>
      <c r="H2846" s="14">
        <v>43895</v>
      </c>
      <c r="I2846">
        <v>10</v>
      </c>
      <c r="J2846" s="3">
        <v>11433957</v>
      </c>
      <c r="K2846">
        <v>0</v>
      </c>
      <c r="L2846">
        <v>0</v>
      </c>
      <c r="M2846">
        <v>0</v>
      </c>
      <c r="N2846">
        <v>0</v>
      </c>
    </row>
    <row r="2847" spans="1:14" x14ac:dyDescent="0.35">
      <c r="A2847" t="s">
        <v>61</v>
      </c>
      <c r="B2847" t="s">
        <v>62</v>
      </c>
      <c r="D2847" t="s">
        <v>63</v>
      </c>
      <c r="H2847" s="14">
        <v>43896</v>
      </c>
      <c r="I2847">
        <v>10</v>
      </c>
      <c r="J2847" s="3">
        <v>11433957</v>
      </c>
      <c r="K2847">
        <v>0</v>
      </c>
      <c r="L2847">
        <v>0</v>
      </c>
      <c r="M2847">
        <v>0</v>
      </c>
      <c r="N2847">
        <v>0</v>
      </c>
    </row>
    <row r="2848" spans="1:14" x14ac:dyDescent="0.35">
      <c r="A2848" t="s">
        <v>61</v>
      </c>
      <c r="B2848" t="s">
        <v>62</v>
      </c>
      <c r="D2848" t="s">
        <v>63</v>
      </c>
      <c r="H2848" s="14">
        <v>43897</v>
      </c>
      <c r="I2848">
        <v>10</v>
      </c>
      <c r="J2848" s="3">
        <v>11433957</v>
      </c>
      <c r="K2848">
        <v>0</v>
      </c>
      <c r="L2848">
        <v>0</v>
      </c>
      <c r="M2848">
        <v>0</v>
      </c>
      <c r="N2848">
        <v>0</v>
      </c>
    </row>
    <row r="2849" spans="1:14" x14ac:dyDescent="0.35">
      <c r="A2849" t="s">
        <v>61</v>
      </c>
      <c r="B2849" t="s">
        <v>62</v>
      </c>
      <c r="D2849" t="s">
        <v>63</v>
      </c>
      <c r="H2849" s="14">
        <v>43898</v>
      </c>
      <c r="I2849">
        <v>11</v>
      </c>
      <c r="J2849" s="3">
        <v>11433957</v>
      </c>
      <c r="K2849">
        <v>0</v>
      </c>
      <c r="L2849">
        <v>0</v>
      </c>
      <c r="M2849">
        <v>0</v>
      </c>
      <c r="N2849">
        <v>0</v>
      </c>
    </row>
    <row r="2850" spans="1:14" x14ac:dyDescent="0.35">
      <c r="A2850" t="s">
        <v>61</v>
      </c>
      <c r="B2850" t="s">
        <v>62</v>
      </c>
      <c r="D2850" t="s">
        <v>63</v>
      </c>
      <c r="H2850" s="14">
        <v>43899</v>
      </c>
      <c r="I2850">
        <v>11</v>
      </c>
      <c r="J2850" s="3">
        <v>11433957</v>
      </c>
      <c r="K2850">
        <v>0</v>
      </c>
      <c r="L2850">
        <v>0</v>
      </c>
      <c r="M2850">
        <v>0</v>
      </c>
      <c r="N2850">
        <v>0</v>
      </c>
    </row>
    <row r="2851" spans="1:14" x14ac:dyDescent="0.35">
      <c r="A2851" t="s">
        <v>61</v>
      </c>
      <c r="B2851" t="s">
        <v>62</v>
      </c>
      <c r="D2851" t="s">
        <v>63</v>
      </c>
      <c r="H2851" s="14">
        <v>43900</v>
      </c>
      <c r="I2851">
        <v>11</v>
      </c>
      <c r="J2851" s="3">
        <v>11433957</v>
      </c>
      <c r="K2851">
        <v>0</v>
      </c>
      <c r="L2851">
        <v>0</v>
      </c>
      <c r="M2851">
        <v>0</v>
      </c>
      <c r="N2851">
        <v>0</v>
      </c>
    </row>
    <row r="2852" spans="1:14" x14ac:dyDescent="0.35">
      <c r="A2852" t="s">
        <v>61</v>
      </c>
      <c r="B2852" t="s">
        <v>62</v>
      </c>
      <c r="D2852" t="s">
        <v>63</v>
      </c>
      <c r="H2852" s="14">
        <v>43901</v>
      </c>
      <c r="I2852">
        <v>11</v>
      </c>
      <c r="J2852" s="3">
        <v>11433957</v>
      </c>
      <c r="K2852">
        <v>0</v>
      </c>
      <c r="L2852">
        <v>0</v>
      </c>
      <c r="M2852">
        <v>0</v>
      </c>
      <c r="N2852">
        <v>0</v>
      </c>
    </row>
    <row r="2853" spans="1:14" x14ac:dyDescent="0.35">
      <c r="A2853" t="s">
        <v>61</v>
      </c>
      <c r="B2853" t="s">
        <v>62</v>
      </c>
      <c r="D2853" t="s">
        <v>63</v>
      </c>
      <c r="H2853" s="14">
        <v>43902</v>
      </c>
      <c r="I2853">
        <v>11</v>
      </c>
      <c r="J2853" s="3">
        <v>11433957</v>
      </c>
      <c r="K2853">
        <v>6</v>
      </c>
      <c r="L2853">
        <v>6</v>
      </c>
      <c r="M2853">
        <v>0</v>
      </c>
      <c r="N2853">
        <v>0</v>
      </c>
    </row>
    <row r="2854" spans="1:14" x14ac:dyDescent="0.35">
      <c r="A2854" t="s">
        <v>61</v>
      </c>
      <c r="B2854" t="s">
        <v>62</v>
      </c>
      <c r="D2854" t="s">
        <v>63</v>
      </c>
      <c r="H2854" s="14">
        <v>43903</v>
      </c>
      <c r="I2854">
        <v>11</v>
      </c>
      <c r="J2854" s="3">
        <v>11433957</v>
      </c>
      <c r="K2854">
        <v>6</v>
      </c>
      <c r="L2854">
        <v>0</v>
      </c>
      <c r="M2854">
        <v>0</v>
      </c>
      <c r="N2854">
        <v>0</v>
      </c>
    </row>
    <row r="2855" spans="1:14" x14ac:dyDescent="0.35">
      <c r="A2855" t="s">
        <v>61</v>
      </c>
      <c r="B2855" t="s">
        <v>62</v>
      </c>
      <c r="D2855" t="s">
        <v>63</v>
      </c>
      <c r="H2855" s="14">
        <v>43904</v>
      </c>
      <c r="I2855">
        <v>11</v>
      </c>
      <c r="J2855" s="3">
        <v>11433957</v>
      </c>
      <c r="K2855">
        <v>6</v>
      </c>
      <c r="L2855">
        <v>0</v>
      </c>
      <c r="M2855">
        <v>0</v>
      </c>
      <c r="N2855">
        <v>0</v>
      </c>
    </row>
    <row r="2856" spans="1:14" x14ac:dyDescent="0.35">
      <c r="A2856" t="s">
        <v>61</v>
      </c>
      <c r="B2856" t="s">
        <v>62</v>
      </c>
      <c r="D2856" t="s">
        <v>63</v>
      </c>
      <c r="H2856" s="14">
        <v>43905</v>
      </c>
      <c r="I2856">
        <v>12</v>
      </c>
      <c r="J2856" s="3">
        <v>11433957</v>
      </c>
      <c r="K2856">
        <v>6</v>
      </c>
      <c r="L2856">
        <v>0</v>
      </c>
      <c r="M2856">
        <v>0</v>
      </c>
      <c r="N2856">
        <v>0</v>
      </c>
    </row>
    <row r="2857" spans="1:14" x14ac:dyDescent="0.35">
      <c r="A2857" t="s">
        <v>61</v>
      </c>
      <c r="B2857" t="s">
        <v>62</v>
      </c>
      <c r="D2857" t="s">
        <v>63</v>
      </c>
      <c r="H2857" s="14">
        <v>43906</v>
      </c>
      <c r="I2857">
        <v>12</v>
      </c>
      <c r="J2857" s="3">
        <v>11433957</v>
      </c>
      <c r="K2857">
        <v>6</v>
      </c>
      <c r="L2857">
        <v>0</v>
      </c>
      <c r="M2857">
        <v>0</v>
      </c>
      <c r="N2857">
        <v>0</v>
      </c>
    </row>
    <row r="2858" spans="1:14" x14ac:dyDescent="0.35">
      <c r="A2858" t="s">
        <v>61</v>
      </c>
      <c r="B2858" t="s">
        <v>62</v>
      </c>
      <c r="D2858" t="s">
        <v>63</v>
      </c>
      <c r="H2858" s="14">
        <v>43907</v>
      </c>
      <c r="I2858">
        <v>12</v>
      </c>
      <c r="J2858" s="3">
        <v>11433957</v>
      </c>
      <c r="K2858">
        <v>6</v>
      </c>
      <c r="L2858">
        <v>0</v>
      </c>
      <c r="M2858">
        <v>0</v>
      </c>
      <c r="N2858">
        <v>0</v>
      </c>
    </row>
    <row r="2859" spans="1:14" x14ac:dyDescent="0.35">
      <c r="A2859" t="s">
        <v>61</v>
      </c>
      <c r="B2859" t="s">
        <v>62</v>
      </c>
      <c r="D2859" t="s">
        <v>63</v>
      </c>
      <c r="H2859" s="14">
        <v>43908</v>
      </c>
      <c r="I2859">
        <v>12</v>
      </c>
      <c r="J2859" s="3">
        <v>11433957</v>
      </c>
      <c r="K2859">
        <v>13</v>
      </c>
      <c r="L2859">
        <v>7</v>
      </c>
      <c r="M2859">
        <v>0</v>
      </c>
      <c r="N2859">
        <v>0</v>
      </c>
    </row>
    <row r="2860" spans="1:14" x14ac:dyDescent="0.35">
      <c r="A2860" t="s">
        <v>61</v>
      </c>
      <c r="B2860" t="s">
        <v>62</v>
      </c>
      <c r="D2860" t="s">
        <v>63</v>
      </c>
      <c r="H2860" s="14">
        <v>43909</v>
      </c>
      <c r="I2860">
        <v>12</v>
      </c>
      <c r="J2860" s="3">
        <v>11433957</v>
      </c>
      <c r="K2860">
        <v>23</v>
      </c>
      <c r="L2860">
        <v>10</v>
      </c>
      <c r="M2860">
        <v>0</v>
      </c>
      <c r="N2860">
        <v>0</v>
      </c>
    </row>
    <row r="2861" spans="1:14" x14ac:dyDescent="0.35">
      <c r="A2861" t="s">
        <v>61</v>
      </c>
      <c r="B2861" t="s">
        <v>62</v>
      </c>
      <c r="D2861" t="s">
        <v>63</v>
      </c>
      <c r="H2861" s="14">
        <v>43910</v>
      </c>
      <c r="I2861">
        <v>12</v>
      </c>
      <c r="J2861" s="3">
        <v>11433957</v>
      </c>
      <c r="K2861">
        <v>32</v>
      </c>
      <c r="L2861">
        <v>9</v>
      </c>
      <c r="M2861">
        <v>0</v>
      </c>
      <c r="N2861">
        <v>0</v>
      </c>
    </row>
    <row r="2862" spans="1:14" x14ac:dyDescent="0.35">
      <c r="A2862" t="s">
        <v>61</v>
      </c>
      <c r="B2862" t="s">
        <v>62</v>
      </c>
      <c r="D2862" t="s">
        <v>63</v>
      </c>
      <c r="H2862" s="14">
        <v>43911</v>
      </c>
      <c r="I2862">
        <v>12</v>
      </c>
      <c r="J2862" s="3">
        <v>11433957</v>
      </c>
      <c r="K2862">
        <v>43</v>
      </c>
      <c r="L2862">
        <v>11</v>
      </c>
      <c r="M2862">
        <v>0</v>
      </c>
      <c r="N2862">
        <v>0</v>
      </c>
    </row>
    <row r="2863" spans="1:14" x14ac:dyDescent="0.35">
      <c r="A2863" t="s">
        <v>61</v>
      </c>
      <c r="B2863" t="s">
        <v>62</v>
      </c>
      <c r="D2863" t="s">
        <v>63</v>
      </c>
      <c r="H2863" s="14">
        <v>43912</v>
      </c>
      <c r="I2863">
        <v>13</v>
      </c>
      <c r="J2863" s="3">
        <v>11433957</v>
      </c>
      <c r="K2863">
        <v>50</v>
      </c>
      <c r="L2863">
        <v>7</v>
      </c>
      <c r="M2863">
        <v>0</v>
      </c>
      <c r="N2863">
        <v>0</v>
      </c>
    </row>
    <row r="2864" spans="1:14" x14ac:dyDescent="0.35">
      <c r="A2864" t="s">
        <v>61</v>
      </c>
      <c r="B2864" t="s">
        <v>62</v>
      </c>
      <c r="D2864" t="s">
        <v>63</v>
      </c>
      <c r="H2864" s="14">
        <v>43913</v>
      </c>
      <c r="I2864">
        <v>13</v>
      </c>
      <c r="J2864" s="3">
        <v>11433957</v>
      </c>
      <c r="K2864">
        <v>56</v>
      </c>
      <c r="L2864">
        <v>6</v>
      </c>
      <c r="M2864">
        <v>0</v>
      </c>
      <c r="N2864">
        <v>0</v>
      </c>
    </row>
    <row r="2865" spans="1:14" x14ac:dyDescent="0.35">
      <c r="A2865" t="s">
        <v>61</v>
      </c>
      <c r="B2865" t="s">
        <v>62</v>
      </c>
      <c r="D2865" t="s">
        <v>63</v>
      </c>
      <c r="H2865" s="14">
        <v>43914</v>
      </c>
      <c r="I2865">
        <v>13</v>
      </c>
      <c r="J2865" s="3">
        <v>11433957</v>
      </c>
      <c r="K2865">
        <v>65</v>
      </c>
      <c r="L2865">
        <v>9</v>
      </c>
      <c r="M2865">
        <v>0</v>
      </c>
      <c r="N2865">
        <v>0</v>
      </c>
    </row>
    <row r="2866" spans="1:14" x14ac:dyDescent="0.35">
      <c r="A2866" t="s">
        <v>61</v>
      </c>
      <c r="B2866" t="s">
        <v>62</v>
      </c>
      <c r="D2866" t="s">
        <v>63</v>
      </c>
      <c r="H2866" s="14">
        <v>43915</v>
      </c>
      <c r="I2866">
        <v>13</v>
      </c>
      <c r="J2866" s="3">
        <v>11433957</v>
      </c>
      <c r="K2866">
        <v>81</v>
      </c>
      <c r="L2866">
        <v>16</v>
      </c>
      <c r="M2866">
        <v>0</v>
      </c>
      <c r="N2866">
        <v>0</v>
      </c>
    </row>
    <row r="2867" spans="1:14" x14ac:dyDescent="0.35">
      <c r="A2867" t="s">
        <v>61</v>
      </c>
      <c r="B2867" t="s">
        <v>62</v>
      </c>
      <c r="D2867" t="s">
        <v>63</v>
      </c>
      <c r="H2867" s="14">
        <v>43916</v>
      </c>
      <c r="I2867">
        <v>13</v>
      </c>
      <c r="J2867" s="3">
        <v>11433957</v>
      </c>
      <c r="K2867">
        <v>102</v>
      </c>
      <c r="L2867">
        <v>21</v>
      </c>
      <c r="M2867">
        <v>0</v>
      </c>
      <c r="N2867">
        <v>0</v>
      </c>
    </row>
    <row r="2868" spans="1:14" x14ac:dyDescent="0.35">
      <c r="A2868" t="s">
        <v>61</v>
      </c>
      <c r="B2868" t="s">
        <v>62</v>
      </c>
      <c r="D2868" t="s">
        <v>63</v>
      </c>
      <c r="H2868" s="14">
        <v>43917</v>
      </c>
      <c r="I2868">
        <v>13</v>
      </c>
      <c r="J2868" s="3">
        <v>11433957</v>
      </c>
      <c r="K2868">
        <v>119</v>
      </c>
      <c r="L2868">
        <v>17</v>
      </c>
      <c r="M2868">
        <v>2</v>
      </c>
      <c r="N2868">
        <v>2</v>
      </c>
    </row>
    <row r="2869" spans="1:14" x14ac:dyDescent="0.35">
      <c r="A2869" t="s">
        <v>61</v>
      </c>
      <c r="B2869" t="s">
        <v>62</v>
      </c>
      <c r="D2869" t="s">
        <v>63</v>
      </c>
      <c r="H2869" s="14">
        <v>43918</v>
      </c>
      <c r="I2869">
        <v>13</v>
      </c>
      <c r="J2869" s="3">
        <v>11433957</v>
      </c>
      <c r="K2869">
        <v>133</v>
      </c>
      <c r="L2869">
        <v>14</v>
      </c>
      <c r="M2869">
        <v>2</v>
      </c>
      <c r="N2869">
        <v>0</v>
      </c>
    </row>
    <row r="2870" spans="1:14" x14ac:dyDescent="0.35">
      <c r="A2870" t="s">
        <v>61</v>
      </c>
      <c r="B2870" t="s">
        <v>62</v>
      </c>
      <c r="D2870" t="s">
        <v>63</v>
      </c>
      <c r="H2870" s="14">
        <v>43919</v>
      </c>
      <c r="I2870">
        <v>14</v>
      </c>
      <c r="J2870" s="3">
        <v>11433957</v>
      </c>
      <c r="K2870">
        <v>148</v>
      </c>
      <c r="L2870">
        <v>15</v>
      </c>
      <c r="M2870">
        <v>2</v>
      </c>
      <c r="N2870">
        <v>0</v>
      </c>
    </row>
    <row r="2871" spans="1:14" x14ac:dyDescent="0.35">
      <c r="A2871" t="s">
        <v>61</v>
      </c>
      <c r="B2871" t="s">
        <v>62</v>
      </c>
      <c r="D2871" t="s">
        <v>63</v>
      </c>
      <c r="H2871" s="14">
        <v>43920</v>
      </c>
      <c r="I2871">
        <v>14</v>
      </c>
      <c r="J2871" s="3">
        <v>11433957</v>
      </c>
      <c r="K2871">
        <v>155</v>
      </c>
      <c r="L2871">
        <v>7</v>
      </c>
      <c r="M2871">
        <v>3</v>
      </c>
      <c r="N2871">
        <v>1</v>
      </c>
    </row>
    <row r="2872" spans="1:14" x14ac:dyDescent="0.35">
      <c r="A2872" t="s">
        <v>61</v>
      </c>
      <c r="B2872" t="s">
        <v>62</v>
      </c>
      <c r="D2872" t="s">
        <v>63</v>
      </c>
      <c r="H2872" s="14">
        <v>43921</v>
      </c>
      <c r="I2872">
        <v>14</v>
      </c>
      <c r="J2872" s="3">
        <v>11433957</v>
      </c>
      <c r="K2872">
        <v>179</v>
      </c>
      <c r="L2872">
        <v>24</v>
      </c>
      <c r="M2872">
        <v>3</v>
      </c>
      <c r="N2872">
        <v>0</v>
      </c>
    </row>
    <row r="2873" spans="1:14" x14ac:dyDescent="0.35">
      <c r="A2873" t="s">
        <v>61</v>
      </c>
      <c r="B2873" t="s">
        <v>62</v>
      </c>
      <c r="D2873" t="s">
        <v>63</v>
      </c>
      <c r="H2873" s="14">
        <v>43922</v>
      </c>
      <c r="I2873">
        <v>14</v>
      </c>
      <c r="J2873" s="3">
        <v>11433957</v>
      </c>
      <c r="K2873">
        <v>224</v>
      </c>
      <c r="L2873">
        <v>45</v>
      </c>
      <c r="M2873">
        <v>3</v>
      </c>
      <c r="N2873">
        <v>0</v>
      </c>
    </row>
    <row r="2874" spans="1:14" x14ac:dyDescent="0.35">
      <c r="A2874" t="s">
        <v>61</v>
      </c>
      <c r="B2874" t="s">
        <v>62</v>
      </c>
      <c r="D2874" t="s">
        <v>63</v>
      </c>
      <c r="H2874" s="14">
        <v>43923</v>
      </c>
      <c r="I2874">
        <v>14</v>
      </c>
      <c r="J2874" s="3">
        <v>11433957</v>
      </c>
      <c r="K2874">
        <v>252</v>
      </c>
      <c r="L2874">
        <v>28</v>
      </c>
      <c r="M2874">
        <v>4</v>
      </c>
      <c r="N2874">
        <v>1</v>
      </c>
    </row>
    <row r="2875" spans="1:14" x14ac:dyDescent="0.35">
      <c r="A2875" t="s">
        <v>61</v>
      </c>
      <c r="B2875" t="s">
        <v>62</v>
      </c>
      <c r="D2875" t="s">
        <v>63</v>
      </c>
      <c r="H2875" s="14">
        <v>43924</v>
      </c>
      <c r="I2875">
        <v>14</v>
      </c>
      <c r="J2875" s="3">
        <v>11433957</v>
      </c>
      <c r="K2875">
        <v>301</v>
      </c>
      <c r="L2875">
        <v>49</v>
      </c>
      <c r="M2875">
        <v>4</v>
      </c>
      <c r="N2875">
        <v>0</v>
      </c>
    </row>
    <row r="2876" spans="1:14" x14ac:dyDescent="0.35">
      <c r="A2876" t="s">
        <v>61</v>
      </c>
      <c r="B2876" t="s">
        <v>62</v>
      </c>
      <c r="D2876" t="s">
        <v>63</v>
      </c>
      <c r="H2876" s="14">
        <v>43925</v>
      </c>
      <c r="I2876">
        <v>14</v>
      </c>
      <c r="J2876" s="3">
        <v>11433957</v>
      </c>
      <c r="K2876">
        <v>395</v>
      </c>
      <c r="L2876">
        <v>94</v>
      </c>
      <c r="M2876">
        <v>6</v>
      </c>
      <c r="N2876">
        <v>2</v>
      </c>
    </row>
    <row r="2877" spans="1:14" x14ac:dyDescent="0.35">
      <c r="A2877" t="s">
        <v>61</v>
      </c>
      <c r="B2877" t="s">
        <v>62</v>
      </c>
      <c r="D2877" t="s">
        <v>63</v>
      </c>
      <c r="H2877" s="14">
        <v>43926</v>
      </c>
      <c r="I2877">
        <v>15</v>
      </c>
      <c r="J2877" s="3">
        <v>11433957</v>
      </c>
      <c r="K2877">
        <v>438</v>
      </c>
      <c r="L2877">
        <v>43</v>
      </c>
      <c r="M2877">
        <v>9</v>
      </c>
      <c r="N2877">
        <v>3</v>
      </c>
    </row>
    <row r="2878" spans="1:14" x14ac:dyDescent="0.35">
      <c r="A2878" t="s">
        <v>61</v>
      </c>
      <c r="B2878" t="s">
        <v>62</v>
      </c>
      <c r="D2878" t="s">
        <v>63</v>
      </c>
      <c r="H2878" s="14">
        <v>43927</v>
      </c>
      <c r="I2878">
        <v>15</v>
      </c>
      <c r="J2878" s="3">
        <v>11433957</v>
      </c>
      <c r="K2878">
        <v>458</v>
      </c>
      <c r="L2878">
        <v>20</v>
      </c>
      <c r="M2878">
        <v>11</v>
      </c>
      <c r="N2878">
        <v>2</v>
      </c>
    </row>
    <row r="2879" spans="1:14" x14ac:dyDescent="0.35">
      <c r="A2879" t="s">
        <v>61</v>
      </c>
      <c r="B2879" t="s">
        <v>62</v>
      </c>
      <c r="D2879" t="s">
        <v>63</v>
      </c>
      <c r="H2879" s="14">
        <v>43928</v>
      </c>
      <c r="I2879">
        <v>15</v>
      </c>
      <c r="J2879" s="3">
        <v>11433957</v>
      </c>
      <c r="K2879">
        <v>503</v>
      </c>
      <c r="L2879">
        <v>45</v>
      </c>
      <c r="M2879">
        <v>15</v>
      </c>
      <c r="N2879">
        <v>4</v>
      </c>
    </row>
    <row r="2880" spans="1:14" x14ac:dyDescent="0.35">
      <c r="A2880" t="s">
        <v>61</v>
      </c>
      <c r="B2880" t="s">
        <v>62</v>
      </c>
      <c r="D2880" t="s">
        <v>63</v>
      </c>
      <c r="H2880" s="14">
        <v>43929</v>
      </c>
      <c r="I2880">
        <v>15</v>
      </c>
      <c r="J2880" s="3">
        <v>11433957</v>
      </c>
      <c r="K2880">
        <v>539</v>
      </c>
      <c r="L2880">
        <v>36</v>
      </c>
      <c r="M2880">
        <v>17</v>
      </c>
      <c r="N2880">
        <v>2</v>
      </c>
    </row>
    <row r="2881" spans="1:14" x14ac:dyDescent="0.35">
      <c r="A2881" t="s">
        <v>61</v>
      </c>
      <c r="B2881" t="s">
        <v>62</v>
      </c>
      <c r="D2881" t="s">
        <v>63</v>
      </c>
      <c r="H2881" s="14">
        <v>43930</v>
      </c>
      <c r="I2881">
        <v>15</v>
      </c>
      <c r="J2881" s="3">
        <v>11433957</v>
      </c>
      <c r="K2881">
        <v>609</v>
      </c>
      <c r="L2881">
        <v>70</v>
      </c>
      <c r="M2881">
        <v>22</v>
      </c>
      <c r="N2881">
        <v>5</v>
      </c>
    </row>
    <row r="2882" spans="1:14" x14ac:dyDescent="0.35">
      <c r="A2882" t="s">
        <v>61</v>
      </c>
      <c r="B2882" t="s">
        <v>62</v>
      </c>
      <c r="D2882" t="s">
        <v>63</v>
      </c>
      <c r="H2882" s="14">
        <v>43931</v>
      </c>
      <c r="I2882">
        <v>15</v>
      </c>
      <c r="J2882" s="3">
        <v>11433957</v>
      </c>
      <c r="K2882">
        <v>643</v>
      </c>
      <c r="L2882">
        <v>34</v>
      </c>
      <c r="M2882">
        <v>25</v>
      </c>
      <c r="N2882">
        <v>3</v>
      </c>
    </row>
    <row r="2883" spans="1:14" x14ac:dyDescent="0.35">
      <c r="A2883" t="s">
        <v>61</v>
      </c>
      <c r="B2883" t="s">
        <v>62</v>
      </c>
      <c r="D2883" t="s">
        <v>63</v>
      </c>
      <c r="H2883" s="14">
        <v>43932</v>
      </c>
      <c r="I2883">
        <v>15</v>
      </c>
      <c r="J2883" s="3">
        <v>11433957</v>
      </c>
      <c r="K2883">
        <v>676</v>
      </c>
      <c r="L2883">
        <v>33</v>
      </c>
      <c r="M2883">
        <v>26</v>
      </c>
      <c r="N2883">
        <v>1</v>
      </c>
    </row>
    <row r="2884" spans="1:14" x14ac:dyDescent="0.35">
      <c r="A2884" t="s">
        <v>61</v>
      </c>
      <c r="B2884" t="s">
        <v>62</v>
      </c>
      <c r="D2884" t="s">
        <v>63</v>
      </c>
      <c r="H2884" s="14">
        <v>43933</v>
      </c>
      <c r="I2884">
        <v>16</v>
      </c>
      <c r="J2884" s="3">
        <v>11433957</v>
      </c>
      <c r="K2884">
        <v>738</v>
      </c>
      <c r="L2884">
        <v>62</v>
      </c>
      <c r="M2884">
        <v>30</v>
      </c>
      <c r="N2884">
        <v>4</v>
      </c>
    </row>
    <row r="2885" spans="1:14" x14ac:dyDescent="0.35">
      <c r="A2885" t="s">
        <v>61</v>
      </c>
      <c r="B2885" t="s">
        <v>62</v>
      </c>
      <c r="D2885" t="s">
        <v>63</v>
      </c>
      <c r="H2885" s="14">
        <v>43934</v>
      </c>
      <c r="I2885">
        <v>16</v>
      </c>
      <c r="J2885" s="3">
        <v>11433957</v>
      </c>
      <c r="K2885">
        <v>756</v>
      </c>
      <c r="L2885">
        <v>18</v>
      </c>
      <c r="M2885">
        <v>31</v>
      </c>
      <c r="N2885">
        <v>1</v>
      </c>
    </row>
    <row r="2886" spans="1:14" x14ac:dyDescent="0.35">
      <c r="A2886" t="s">
        <v>61</v>
      </c>
      <c r="B2886" t="s">
        <v>62</v>
      </c>
      <c r="D2886" t="s">
        <v>63</v>
      </c>
      <c r="H2886" s="14">
        <v>43935</v>
      </c>
      <c r="I2886">
        <v>16</v>
      </c>
      <c r="J2886" s="3">
        <v>11433957</v>
      </c>
      <c r="K2886">
        <v>791</v>
      </c>
      <c r="L2886">
        <v>35</v>
      </c>
      <c r="M2886">
        <v>36</v>
      </c>
      <c r="N2886">
        <v>5</v>
      </c>
    </row>
    <row r="2887" spans="1:14" x14ac:dyDescent="0.35">
      <c r="A2887" t="s">
        <v>61</v>
      </c>
      <c r="B2887" t="s">
        <v>62</v>
      </c>
      <c r="D2887" t="s">
        <v>63</v>
      </c>
      <c r="H2887" s="14">
        <v>43936</v>
      </c>
      <c r="I2887">
        <v>16</v>
      </c>
      <c r="J2887" s="3">
        <v>11433957</v>
      </c>
      <c r="K2887">
        <v>803</v>
      </c>
      <c r="L2887">
        <v>12</v>
      </c>
      <c r="M2887">
        <v>38</v>
      </c>
      <c r="N2887">
        <v>2</v>
      </c>
    </row>
    <row r="2888" spans="1:14" x14ac:dyDescent="0.35">
      <c r="A2888" t="s">
        <v>61</v>
      </c>
      <c r="B2888" t="s">
        <v>62</v>
      </c>
      <c r="D2888" t="s">
        <v>63</v>
      </c>
      <c r="H2888" s="14">
        <v>43937</v>
      </c>
      <c r="I2888">
        <v>16</v>
      </c>
      <c r="J2888" s="3">
        <v>11433957</v>
      </c>
      <c r="K2888">
        <v>832</v>
      </c>
      <c r="L2888">
        <v>29</v>
      </c>
      <c r="M2888">
        <v>41</v>
      </c>
      <c r="N2888">
        <v>3</v>
      </c>
    </row>
    <row r="2889" spans="1:14" x14ac:dyDescent="0.35">
      <c r="A2889" t="s">
        <v>61</v>
      </c>
      <c r="B2889" t="s">
        <v>62</v>
      </c>
      <c r="D2889" t="s">
        <v>63</v>
      </c>
      <c r="H2889" s="14">
        <v>43938</v>
      </c>
      <c r="I2889">
        <v>16</v>
      </c>
      <c r="J2889" s="3">
        <v>11433957</v>
      </c>
      <c r="K2889">
        <v>874</v>
      </c>
      <c r="L2889">
        <v>42</v>
      </c>
      <c r="M2889">
        <v>42</v>
      </c>
      <c r="N2889">
        <v>1</v>
      </c>
    </row>
    <row r="2890" spans="1:14" x14ac:dyDescent="0.35">
      <c r="A2890" t="s">
        <v>61</v>
      </c>
      <c r="B2890" t="s">
        <v>62</v>
      </c>
      <c r="D2890" t="s">
        <v>63</v>
      </c>
      <c r="H2890" s="14">
        <v>43939</v>
      </c>
      <c r="I2890">
        <v>16</v>
      </c>
      <c r="J2890" s="3">
        <v>11433957</v>
      </c>
      <c r="K2890">
        <v>945</v>
      </c>
      <c r="L2890">
        <v>71</v>
      </c>
      <c r="M2890">
        <v>46</v>
      </c>
      <c r="N2890">
        <v>4</v>
      </c>
    </row>
    <row r="2891" spans="1:14" x14ac:dyDescent="0.35">
      <c r="A2891" t="s">
        <v>61</v>
      </c>
      <c r="B2891" t="s">
        <v>62</v>
      </c>
      <c r="D2891" t="s">
        <v>63</v>
      </c>
      <c r="H2891" s="14">
        <v>43940</v>
      </c>
      <c r="I2891">
        <v>17</v>
      </c>
      <c r="J2891" s="3">
        <v>11433957</v>
      </c>
      <c r="K2891">
        <v>987</v>
      </c>
      <c r="L2891">
        <v>42</v>
      </c>
      <c r="M2891">
        <v>48</v>
      </c>
      <c r="N2891">
        <v>2</v>
      </c>
    </row>
    <row r="2892" spans="1:14" x14ac:dyDescent="0.35">
      <c r="A2892" t="s">
        <v>61</v>
      </c>
      <c r="B2892" t="s">
        <v>62</v>
      </c>
      <c r="D2892" t="s">
        <v>63</v>
      </c>
      <c r="H2892" s="14">
        <v>43941</v>
      </c>
      <c r="I2892">
        <v>17</v>
      </c>
      <c r="J2892" s="3">
        <v>11433957</v>
      </c>
      <c r="K2892">
        <v>1007</v>
      </c>
      <c r="L2892">
        <v>20</v>
      </c>
      <c r="M2892">
        <v>51</v>
      </c>
      <c r="N2892">
        <v>3</v>
      </c>
    </row>
    <row r="2893" spans="1:14" x14ac:dyDescent="0.35">
      <c r="A2893" t="s">
        <v>61</v>
      </c>
      <c r="B2893" t="s">
        <v>62</v>
      </c>
      <c r="D2893" t="s">
        <v>63</v>
      </c>
      <c r="H2893" s="14">
        <v>43942</v>
      </c>
      <c r="I2893">
        <v>17</v>
      </c>
      <c r="J2893" s="3">
        <v>11433957</v>
      </c>
      <c r="K2893">
        <v>1024</v>
      </c>
      <c r="L2893">
        <v>17</v>
      </c>
      <c r="M2893">
        <v>51</v>
      </c>
      <c r="N2893">
        <v>0</v>
      </c>
    </row>
    <row r="2894" spans="1:14" x14ac:dyDescent="0.35">
      <c r="A2894" t="s">
        <v>61</v>
      </c>
      <c r="B2894" t="s">
        <v>62</v>
      </c>
      <c r="D2894" t="s">
        <v>63</v>
      </c>
      <c r="H2894" s="14">
        <v>43943</v>
      </c>
      <c r="I2894">
        <v>17</v>
      </c>
      <c r="J2894" s="3">
        <v>11433957</v>
      </c>
      <c r="K2894">
        <v>1063</v>
      </c>
      <c r="L2894">
        <v>39</v>
      </c>
      <c r="M2894">
        <v>57</v>
      </c>
      <c r="N2894">
        <v>6</v>
      </c>
    </row>
    <row r="2895" spans="1:14" x14ac:dyDescent="0.35">
      <c r="A2895" t="s">
        <v>61</v>
      </c>
      <c r="B2895" t="s">
        <v>62</v>
      </c>
      <c r="D2895" t="s">
        <v>63</v>
      </c>
      <c r="H2895" s="14">
        <v>43944</v>
      </c>
      <c r="I2895">
        <v>17</v>
      </c>
      <c r="J2895" s="3">
        <v>11433957</v>
      </c>
      <c r="K2895">
        <v>1082</v>
      </c>
      <c r="L2895">
        <v>19</v>
      </c>
      <c r="M2895">
        <v>60</v>
      </c>
      <c r="N2895">
        <v>3</v>
      </c>
    </row>
    <row r="2896" spans="1:14" x14ac:dyDescent="0.35">
      <c r="A2896" t="s">
        <v>61</v>
      </c>
      <c r="B2896" t="s">
        <v>62</v>
      </c>
      <c r="D2896" t="s">
        <v>63</v>
      </c>
      <c r="H2896" s="14">
        <v>43945</v>
      </c>
      <c r="I2896">
        <v>17</v>
      </c>
      <c r="J2896" s="3">
        <v>11433957</v>
      </c>
      <c r="K2896">
        <v>1119</v>
      </c>
      <c r="L2896">
        <v>37</v>
      </c>
      <c r="M2896">
        <v>64</v>
      </c>
      <c r="N2896">
        <v>4</v>
      </c>
    </row>
    <row r="2897" spans="1:14" x14ac:dyDescent="0.35">
      <c r="A2897" t="s">
        <v>61</v>
      </c>
      <c r="B2897" t="s">
        <v>62</v>
      </c>
      <c r="D2897" t="s">
        <v>63</v>
      </c>
      <c r="H2897" s="14">
        <v>43946</v>
      </c>
      <c r="I2897">
        <v>17</v>
      </c>
      <c r="J2897" s="3">
        <v>11433957</v>
      </c>
      <c r="K2897">
        <v>1140</v>
      </c>
      <c r="L2897">
        <v>21</v>
      </c>
      <c r="M2897">
        <v>69</v>
      </c>
      <c r="N2897">
        <v>5</v>
      </c>
    </row>
    <row r="2898" spans="1:14" x14ac:dyDescent="0.35">
      <c r="A2898" t="s">
        <v>61</v>
      </c>
      <c r="B2898" t="s">
        <v>62</v>
      </c>
      <c r="D2898" t="s">
        <v>63</v>
      </c>
      <c r="H2898" s="14">
        <v>43947</v>
      </c>
      <c r="I2898">
        <v>18</v>
      </c>
      <c r="J2898" s="3">
        <v>11433957</v>
      </c>
      <c r="K2898">
        <v>1156</v>
      </c>
      <c r="L2898">
        <v>16</v>
      </c>
      <c r="M2898">
        <v>72</v>
      </c>
      <c r="N2898">
        <v>3</v>
      </c>
    </row>
    <row r="2899" spans="1:14" x14ac:dyDescent="0.35">
      <c r="A2899" t="s">
        <v>61</v>
      </c>
      <c r="B2899" t="s">
        <v>62</v>
      </c>
      <c r="D2899" t="s">
        <v>63</v>
      </c>
      <c r="H2899" s="14">
        <v>43948</v>
      </c>
      <c r="I2899">
        <v>18</v>
      </c>
      <c r="J2899" s="3">
        <v>11433957</v>
      </c>
      <c r="K2899">
        <v>1186</v>
      </c>
      <c r="L2899">
        <v>30</v>
      </c>
      <c r="M2899">
        <v>75</v>
      </c>
      <c r="N2899">
        <v>3</v>
      </c>
    </row>
    <row r="2900" spans="1:14" x14ac:dyDescent="0.35">
      <c r="A2900" t="s">
        <v>61</v>
      </c>
      <c r="B2900" t="s">
        <v>62</v>
      </c>
      <c r="D2900" t="s">
        <v>63</v>
      </c>
      <c r="H2900" s="14">
        <v>43949</v>
      </c>
      <c r="I2900">
        <v>18</v>
      </c>
      <c r="J2900" s="3">
        <v>11433957</v>
      </c>
      <c r="K2900">
        <v>1271</v>
      </c>
      <c r="L2900">
        <v>85</v>
      </c>
      <c r="M2900">
        <v>77</v>
      </c>
      <c r="N2900">
        <v>2</v>
      </c>
    </row>
    <row r="2901" spans="1:14" x14ac:dyDescent="0.35">
      <c r="A2901" t="s">
        <v>61</v>
      </c>
      <c r="B2901" t="s">
        <v>62</v>
      </c>
      <c r="D2901" t="s">
        <v>63</v>
      </c>
      <c r="H2901" s="14">
        <v>43950</v>
      </c>
      <c r="I2901">
        <v>18</v>
      </c>
      <c r="J2901" s="3">
        <v>11433957</v>
      </c>
      <c r="K2901">
        <v>1348</v>
      </c>
      <c r="L2901">
        <v>77</v>
      </c>
      <c r="M2901">
        <v>82</v>
      </c>
      <c r="N2901">
        <v>5</v>
      </c>
    </row>
    <row r="2902" spans="1:14" x14ac:dyDescent="0.35">
      <c r="A2902" t="s">
        <v>61</v>
      </c>
      <c r="B2902" t="s">
        <v>62</v>
      </c>
      <c r="D2902" t="s">
        <v>63</v>
      </c>
      <c r="H2902" s="14">
        <v>43951</v>
      </c>
      <c r="I2902">
        <v>18</v>
      </c>
      <c r="J2902" s="3">
        <v>11433957</v>
      </c>
      <c r="K2902">
        <v>1407</v>
      </c>
      <c r="L2902">
        <v>59</v>
      </c>
      <c r="M2902">
        <v>83</v>
      </c>
      <c r="N2902">
        <v>1</v>
      </c>
    </row>
    <row r="2903" spans="1:14" x14ac:dyDescent="0.35">
      <c r="A2903" t="s">
        <v>61</v>
      </c>
      <c r="B2903" t="s">
        <v>62</v>
      </c>
      <c r="D2903" t="s">
        <v>63</v>
      </c>
      <c r="H2903" s="14">
        <v>43952</v>
      </c>
      <c r="I2903">
        <v>18</v>
      </c>
      <c r="J2903" s="3">
        <v>11433957</v>
      </c>
      <c r="K2903">
        <v>1447</v>
      </c>
      <c r="L2903">
        <v>40</v>
      </c>
      <c r="M2903">
        <v>89</v>
      </c>
      <c r="N2903">
        <v>6</v>
      </c>
    </row>
    <row r="2904" spans="1:14" x14ac:dyDescent="0.35">
      <c r="A2904" t="s">
        <v>61</v>
      </c>
      <c r="B2904" t="s">
        <v>62</v>
      </c>
      <c r="D2904" t="s">
        <v>63</v>
      </c>
      <c r="H2904" s="14">
        <v>43953</v>
      </c>
      <c r="I2904">
        <v>18</v>
      </c>
      <c r="J2904" s="3">
        <v>11433957</v>
      </c>
      <c r="K2904">
        <v>1492</v>
      </c>
      <c r="L2904">
        <v>45</v>
      </c>
      <c r="M2904">
        <v>90</v>
      </c>
      <c r="N2904">
        <v>1</v>
      </c>
    </row>
    <row r="2905" spans="1:14" x14ac:dyDescent="0.35">
      <c r="A2905" t="s">
        <v>61</v>
      </c>
      <c r="B2905" t="s">
        <v>62</v>
      </c>
      <c r="D2905" t="s">
        <v>63</v>
      </c>
      <c r="H2905" s="14">
        <v>43954</v>
      </c>
      <c r="I2905">
        <v>19</v>
      </c>
      <c r="J2905" s="3">
        <v>11433957</v>
      </c>
      <c r="K2905">
        <v>1514</v>
      </c>
      <c r="L2905">
        <v>22</v>
      </c>
      <c r="M2905">
        <v>93</v>
      </c>
      <c r="N2905">
        <v>3</v>
      </c>
    </row>
    <row r="2906" spans="1:14" x14ac:dyDescent="0.35">
      <c r="A2906" t="s">
        <v>61</v>
      </c>
      <c r="B2906" t="s">
        <v>62</v>
      </c>
      <c r="D2906" t="s">
        <v>63</v>
      </c>
      <c r="H2906" s="14">
        <v>43955</v>
      </c>
      <c r="I2906">
        <v>19</v>
      </c>
      <c r="J2906" s="3">
        <v>11433957</v>
      </c>
      <c r="K2906">
        <v>1562</v>
      </c>
      <c r="L2906">
        <v>48</v>
      </c>
      <c r="M2906">
        <v>94</v>
      </c>
      <c r="N2906">
        <v>1</v>
      </c>
    </row>
    <row r="2907" spans="1:14" x14ac:dyDescent="0.35">
      <c r="A2907" t="s">
        <v>61</v>
      </c>
      <c r="B2907" t="s">
        <v>62</v>
      </c>
      <c r="D2907" t="s">
        <v>63</v>
      </c>
      <c r="H2907" s="14">
        <v>43956</v>
      </c>
      <c r="I2907">
        <v>19</v>
      </c>
      <c r="J2907" s="3">
        <v>11433957</v>
      </c>
      <c r="K2907">
        <v>1588</v>
      </c>
      <c r="L2907">
        <v>26</v>
      </c>
      <c r="M2907">
        <v>99</v>
      </c>
      <c r="N2907">
        <v>5</v>
      </c>
    </row>
    <row r="2908" spans="1:14" x14ac:dyDescent="0.35">
      <c r="A2908" t="s">
        <v>61</v>
      </c>
      <c r="B2908" t="s">
        <v>62</v>
      </c>
      <c r="D2908" t="s">
        <v>63</v>
      </c>
      <c r="H2908" s="14">
        <v>43957</v>
      </c>
      <c r="I2908">
        <v>19</v>
      </c>
      <c r="J2908" s="3">
        <v>11433957</v>
      </c>
      <c r="K2908">
        <v>1627</v>
      </c>
      <c r="L2908">
        <v>39</v>
      </c>
      <c r="M2908">
        <v>101</v>
      </c>
      <c r="N2908">
        <v>2</v>
      </c>
    </row>
    <row r="2909" spans="1:14" x14ac:dyDescent="0.35">
      <c r="A2909" t="s">
        <v>61</v>
      </c>
      <c r="B2909" t="s">
        <v>62</v>
      </c>
      <c r="D2909" t="s">
        <v>63</v>
      </c>
      <c r="H2909" s="14">
        <v>43958</v>
      </c>
      <c r="I2909">
        <v>19</v>
      </c>
      <c r="J2909" s="3">
        <v>11433957</v>
      </c>
      <c r="K2909">
        <v>1656</v>
      </c>
      <c r="L2909">
        <v>29</v>
      </c>
      <c r="M2909">
        <v>104</v>
      </c>
      <c r="N2909">
        <v>3</v>
      </c>
    </row>
    <row r="2910" spans="1:14" x14ac:dyDescent="0.35">
      <c r="A2910" t="s">
        <v>61</v>
      </c>
      <c r="B2910" t="s">
        <v>62</v>
      </c>
      <c r="D2910" t="s">
        <v>63</v>
      </c>
      <c r="H2910" s="14">
        <v>43959</v>
      </c>
      <c r="I2910">
        <v>19</v>
      </c>
      <c r="J2910" s="3">
        <v>11433957</v>
      </c>
      <c r="K2910">
        <v>1711</v>
      </c>
      <c r="L2910">
        <v>55</v>
      </c>
      <c r="M2910">
        <v>106</v>
      </c>
      <c r="N2910">
        <v>2</v>
      </c>
    </row>
    <row r="2911" spans="1:14" x14ac:dyDescent="0.35">
      <c r="A2911" t="s">
        <v>61</v>
      </c>
      <c r="B2911" t="s">
        <v>62</v>
      </c>
      <c r="D2911" t="s">
        <v>63</v>
      </c>
      <c r="H2911" s="14">
        <v>43960</v>
      </c>
      <c r="I2911">
        <v>19</v>
      </c>
      <c r="J2911" s="3">
        <v>11433957</v>
      </c>
      <c r="K2911">
        <v>1785</v>
      </c>
      <c r="L2911">
        <v>74</v>
      </c>
      <c r="M2911">
        <v>107</v>
      </c>
      <c r="N2911">
        <v>1</v>
      </c>
    </row>
    <row r="2912" spans="1:14" x14ac:dyDescent="0.35">
      <c r="A2912" t="s">
        <v>61</v>
      </c>
      <c r="B2912" t="s">
        <v>62</v>
      </c>
      <c r="D2912" t="s">
        <v>63</v>
      </c>
      <c r="H2912" s="14">
        <v>43961</v>
      </c>
      <c r="I2912">
        <v>20</v>
      </c>
      <c r="J2912" s="3">
        <v>11433957</v>
      </c>
      <c r="K2912">
        <v>1835</v>
      </c>
      <c r="L2912">
        <v>50</v>
      </c>
      <c r="M2912">
        <v>109</v>
      </c>
      <c r="N2912">
        <v>2</v>
      </c>
    </row>
    <row r="2913" spans="1:14" x14ac:dyDescent="0.35">
      <c r="A2913" t="s">
        <v>61</v>
      </c>
      <c r="B2913" t="s">
        <v>62</v>
      </c>
      <c r="D2913" t="s">
        <v>63</v>
      </c>
      <c r="H2913" s="14">
        <v>43962</v>
      </c>
      <c r="I2913">
        <v>20</v>
      </c>
      <c r="J2913" s="3">
        <v>11433957</v>
      </c>
      <c r="K2913">
        <v>1849</v>
      </c>
      <c r="L2913">
        <v>14</v>
      </c>
      <c r="M2913">
        <v>111</v>
      </c>
      <c r="N2913">
        <v>2</v>
      </c>
    </row>
    <row r="2914" spans="1:14" x14ac:dyDescent="0.35">
      <c r="A2914" t="s">
        <v>61</v>
      </c>
      <c r="B2914" t="s">
        <v>62</v>
      </c>
      <c r="D2914" t="s">
        <v>63</v>
      </c>
      <c r="H2914" s="14">
        <v>43963</v>
      </c>
      <c r="I2914">
        <v>20</v>
      </c>
      <c r="J2914" s="3">
        <v>11433957</v>
      </c>
      <c r="K2914">
        <v>1906</v>
      </c>
      <c r="L2914">
        <v>57</v>
      </c>
      <c r="M2914">
        <v>113</v>
      </c>
      <c r="N2914">
        <v>2</v>
      </c>
    </row>
    <row r="2915" spans="1:14" x14ac:dyDescent="0.35">
      <c r="A2915" t="s">
        <v>61</v>
      </c>
      <c r="B2915" t="s">
        <v>62</v>
      </c>
      <c r="D2915" t="s">
        <v>63</v>
      </c>
      <c r="H2915" s="14">
        <v>43964</v>
      </c>
      <c r="I2915">
        <v>20</v>
      </c>
      <c r="J2915" s="3">
        <v>11433957</v>
      </c>
      <c r="K2915">
        <v>1996</v>
      </c>
      <c r="L2915">
        <v>90</v>
      </c>
      <c r="M2915">
        <v>117</v>
      </c>
      <c r="N2915">
        <v>4</v>
      </c>
    </row>
    <row r="2916" spans="1:14" x14ac:dyDescent="0.35">
      <c r="A2916" t="s">
        <v>61</v>
      </c>
      <c r="B2916" t="s">
        <v>62</v>
      </c>
      <c r="D2916" t="s">
        <v>63</v>
      </c>
      <c r="H2916" s="14">
        <v>43965</v>
      </c>
      <c r="I2916">
        <v>20</v>
      </c>
      <c r="J2916" s="3">
        <v>11433957</v>
      </c>
      <c r="K2916">
        <v>2063</v>
      </c>
      <c r="L2916">
        <v>67</v>
      </c>
      <c r="M2916">
        <v>119</v>
      </c>
      <c r="N2916">
        <v>2</v>
      </c>
    </row>
    <row r="2917" spans="1:14" x14ac:dyDescent="0.35">
      <c r="A2917" t="s">
        <v>61</v>
      </c>
      <c r="B2917" t="s">
        <v>62</v>
      </c>
      <c r="D2917" t="s">
        <v>63</v>
      </c>
      <c r="H2917" s="14">
        <v>43966</v>
      </c>
      <c r="I2917">
        <v>20</v>
      </c>
      <c r="J2917" s="3">
        <v>11433957</v>
      </c>
      <c r="K2917">
        <v>2139</v>
      </c>
      <c r="L2917">
        <v>76</v>
      </c>
      <c r="M2917">
        <v>120</v>
      </c>
      <c r="N2917">
        <v>1</v>
      </c>
    </row>
    <row r="2918" spans="1:14" x14ac:dyDescent="0.35">
      <c r="A2918" t="s">
        <v>61</v>
      </c>
      <c r="B2918" t="s">
        <v>62</v>
      </c>
      <c r="D2918" t="s">
        <v>63</v>
      </c>
      <c r="H2918" s="14">
        <v>43967</v>
      </c>
      <c r="I2918">
        <v>20</v>
      </c>
      <c r="J2918" s="3">
        <v>11433957</v>
      </c>
      <c r="K2918">
        <v>2242</v>
      </c>
      <c r="L2918">
        <v>103</v>
      </c>
      <c r="M2918">
        <v>123</v>
      </c>
      <c r="N2918">
        <v>3</v>
      </c>
    </row>
    <row r="2919" spans="1:14" x14ac:dyDescent="0.35">
      <c r="A2919" t="s">
        <v>61</v>
      </c>
      <c r="B2919" t="s">
        <v>62</v>
      </c>
      <c r="D2919" t="s">
        <v>63</v>
      </c>
      <c r="H2919" s="14">
        <v>43968</v>
      </c>
      <c r="I2919">
        <v>21</v>
      </c>
      <c r="J2919" s="3">
        <v>11433957</v>
      </c>
      <c r="K2919">
        <v>2286</v>
      </c>
      <c r="L2919">
        <v>44</v>
      </c>
      <c r="M2919">
        <v>124</v>
      </c>
      <c r="N2919">
        <v>1</v>
      </c>
    </row>
    <row r="2920" spans="1:14" x14ac:dyDescent="0.35">
      <c r="A2920" t="s">
        <v>61</v>
      </c>
      <c r="B2920" t="s">
        <v>62</v>
      </c>
      <c r="D2920" t="s">
        <v>63</v>
      </c>
      <c r="H2920" s="14">
        <v>43969</v>
      </c>
      <c r="I2920">
        <v>21</v>
      </c>
      <c r="J2920" s="3">
        <v>11433957</v>
      </c>
      <c r="K2920">
        <v>2360</v>
      </c>
      <c r="L2920">
        <v>74</v>
      </c>
      <c r="M2920">
        <v>127</v>
      </c>
      <c r="N2920">
        <v>3</v>
      </c>
    </row>
    <row r="2921" spans="1:14" x14ac:dyDescent="0.35">
      <c r="A2921" t="s">
        <v>61</v>
      </c>
      <c r="B2921" t="s">
        <v>62</v>
      </c>
      <c r="D2921" t="s">
        <v>63</v>
      </c>
      <c r="H2921" s="14">
        <v>43970</v>
      </c>
      <c r="I2921">
        <v>21</v>
      </c>
      <c r="J2921" s="3">
        <v>11433957</v>
      </c>
      <c r="K2921">
        <v>2481</v>
      </c>
      <c r="L2921">
        <v>121</v>
      </c>
      <c r="M2921">
        <v>129</v>
      </c>
      <c r="N2921">
        <v>2</v>
      </c>
    </row>
    <row r="2922" spans="1:14" x14ac:dyDescent="0.35">
      <c r="A2922" t="s">
        <v>61</v>
      </c>
      <c r="B2922" t="s">
        <v>62</v>
      </c>
      <c r="D2922" t="s">
        <v>63</v>
      </c>
      <c r="H2922" s="14">
        <v>43971</v>
      </c>
      <c r="I2922">
        <v>21</v>
      </c>
      <c r="J2922" s="3">
        <v>11433957</v>
      </c>
      <c r="K2922">
        <v>2616</v>
      </c>
      <c r="L2922">
        <v>135</v>
      </c>
      <c r="M2922">
        <v>137</v>
      </c>
      <c r="N2922">
        <v>8</v>
      </c>
    </row>
    <row r="2923" spans="1:14" x14ac:dyDescent="0.35">
      <c r="A2923" t="s">
        <v>61</v>
      </c>
      <c r="B2923" t="s">
        <v>62</v>
      </c>
      <c r="D2923" t="s">
        <v>63</v>
      </c>
      <c r="H2923" s="14">
        <v>43972</v>
      </c>
      <c r="I2923">
        <v>21</v>
      </c>
      <c r="J2923" s="3">
        <v>11433957</v>
      </c>
      <c r="K2923">
        <v>2810</v>
      </c>
      <c r="L2923">
        <v>194</v>
      </c>
      <c r="M2923">
        <v>141</v>
      </c>
      <c r="N2923">
        <v>4</v>
      </c>
    </row>
    <row r="2924" spans="1:14" x14ac:dyDescent="0.35">
      <c r="A2924" t="s">
        <v>61</v>
      </c>
      <c r="B2924" t="s">
        <v>62</v>
      </c>
      <c r="D2924" t="s">
        <v>63</v>
      </c>
      <c r="H2924" s="14">
        <v>43973</v>
      </c>
      <c r="I2924">
        <v>21</v>
      </c>
      <c r="J2924" s="3">
        <v>11433957</v>
      </c>
      <c r="K2924">
        <v>2939</v>
      </c>
      <c r="L2924">
        <v>129</v>
      </c>
      <c r="M2924">
        <v>146</v>
      </c>
      <c r="N2924">
        <v>5</v>
      </c>
    </row>
    <row r="2925" spans="1:14" x14ac:dyDescent="0.35">
      <c r="A2925" t="s">
        <v>61</v>
      </c>
      <c r="B2925" t="s">
        <v>62</v>
      </c>
      <c r="D2925" t="s">
        <v>63</v>
      </c>
      <c r="H2925" s="14">
        <v>43974</v>
      </c>
      <c r="I2925">
        <v>21</v>
      </c>
      <c r="J2925" s="3">
        <v>11433957</v>
      </c>
      <c r="K2925">
        <v>3099</v>
      </c>
      <c r="L2925">
        <v>160</v>
      </c>
      <c r="M2925">
        <v>150</v>
      </c>
      <c r="N2925">
        <v>4</v>
      </c>
    </row>
    <row r="2926" spans="1:14" x14ac:dyDescent="0.35">
      <c r="A2926" t="s">
        <v>61</v>
      </c>
      <c r="B2926" t="s">
        <v>62</v>
      </c>
      <c r="D2926" t="s">
        <v>63</v>
      </c>
      <c r="H2926" s="14">
        <v>43975</v>
      </c>
      <c r="I2926">
        <v>22</v>
      </c>
      <c r="J2926" s="3">
        <v>11433957</v>
      </c>
      <c r="K2926">
        <v>3212</v>
      </c>
      <c r="L2926">
        <v>113</v>
      </c>
      <c r="M2926">
        <v>153</v>
      </c>
      <c r="N2926">
        <v>3</v>
      </c>
    </row>
    <row r="2927" spans="1:14" x14ac:dyDescent="0.35">
      <c r="A2927" t="s">
        <v>61</v>
      </c>
      <c r="B2927" t="s">
        <v>62</v>
      </c>
      <c r="D2927" t="s">
        <v>63</v>
      </c>
      <c r="H2927" s="14">
        <v>43976</v>
      </c>
      <c r="I2927">
        <v>22</v>
      </c>
      <c r="J2927" s="3">
        <v>11433957</v>
      </c>
      <c r="K2927">
        <v>3331</v>
      </c>
      <c r="L2927">
        <v>119</v>
      </c>
      <c r="M2927">
        <v>156</v>
      </c>
      <c r="N2927">
        <v>3</v>
      </c>
    </row>
    <row r="2928" spans="1:14" x14ac:dyDescent="0.35">
      <c r="A2928" t="s">
        <v>61</v>
      </c>
      <c r="B2928" t="s">
        <v>62</v>
      </c>
      <c r="D2928" t="s">
        <v>63</v>
      </c>
      <c r="H2928" s="14">
        <v>43977</v>
      </c>
      <c r="I2928">
        <v>22</v>
      </c>
      <c r="J2928" s="3">
        <v>11433957</v>
      </c>
      <c r="K2928">
        <v>3512</v>
      </c>
      <c r="L2928">
        <v>181</v>
      </c>
      <c r="M2928">
        <v>159</v>
      </c>
      <c r="N2928">
        <v>3</v>
      </c>
    </row>
    <row r="2929" spans="1:14" x14ac:dyDescent="0.35">
      <c r="A2929" t="s">
        <v>61</v>
      </c>
      <c r="B2929" t="s">
        <v>62</v>
      </c>
      <c r="D2929" t="s">
        <v>63</v>
      </c>
      <c r="H2929" s="14">
        <v>43978</v>
      </c>
      <c r="I2929">
        <v>22</v>
      </c>
      <c r="J2929" s="3">
        <v>11433957</v>
      </c>
      <c r="K2929">
        <v>3712</v>
      </c>
      <c r="L2929">
        <v>200</v>
      </c>
      <c r="M2929">
        <v>162</v>
      </c>
      <c r="N2929">
        <v>3</v>
      </c>
    </row>
    <row r="2930" spans="1:14" x14ac:dyDescent="0.35">
      <c r="A2930" t="s">
        <v>61</v>
      </c>
      <c r="B2930" t="s">
        <v>62</v>
      </c>
      <c r="D2930" t="s">
        <v>63</v>
      </c>
      <c r="H2930" s="14">
        <v>43979</v>
      </c>
      <c r="I2930">
        <v>22</v>
      </c>
      <c r="J2930" s="3">
        <v>11433957</v>
      </c>
      <c r="K2930">
        <v>3984</v>
      </c>
      <c r="L2930">
        <v>272</v>
      </c>
      <c r="M2930">
        <v>169</v>
      </c>
      <c r="N2930">
        <v>7</v>
      </c>
    </row>
    <row r="2931" spans="1:14" x14ac:dyDescent="0.35">
      <c r="A2931" t="s">
        <v>61</v>
      </c>
      <c r="B2931" t="s">
        <v>62</v>
      </c>
      <c r="D2931" t="s">
        <v>63</v>
      </c>
      <c r="H2931" s="14">
        <v>43980</v>
      </c>
      <c r="I2931">
        <v>22</v>
      </c>
      <c r="J2931" s="3">
        <v>11433957</v>
      </c>
      <c r="K2931">
        <v>4236</v>
      </c>
      <c r="L2931">
        <v>252</v>
      </c>
      <c r="M2931">
        <v>173</v>
      </c>
      <c r="N2931">
        <v>4</v>
      </c>
    </row>
    <row r="2932" spans="1:14" x14ac:dyDescent="0.35">
      <c r="A2932" t="s">
        <v>61</v>
      </c>
      <c r="B2932" t="s">
        <v>62</v>
      </c>
      <c r="D2932" t="s">
        <v>63</v>
      </c>
      <c r="H2932" s="14">
        <v>43981</v>
      </c>
      <c r="I2932">
        <v>22</v>
      </c>
      <c r="J2932" s="3">
        <v>11433957</v>
      </c>
      <c r="K2932">
        <v>4473</v>
      </c>
      <c r="L2932">
        <v>237</v>
      </c>
      <c r="M2932">
        <v>181</v>
      </c>
      <c r="N2932">
        <v>8</v>
      </c>
    </row>
    <row r="2933" spans="1:14" x14ac:dyDescent="0.35">
      <c r="A2933" t="s">
        <v>61</v>
      </c>
      <c r="B2933" t="s">
        <v>62</v>
      </c>
      <c r="D2933" t="s">
        <v>63</v>
      </c>
      <c r="H2933" s="14">
        <v>43982</v>
      </c>
      <c r="I2933">
        <v>23</v>
      </c>
      <c r="J2933" s="3">
        <v>11433957</v>
      </c>
      <c r="K2933">
        <v>4687</v>
      </c>
      <c r="L2933">
        <v>214</v>
      </c>
      <c r="M2933">
        <v>182</v>
      </c>
      <c r="N2933">
        <v>1</v>
      </c>
    </row>
    <row r="2934" spans="1:14" x14ac:dyDescent="0.35">
      <c r="A2934" t="s">
        <v>61</v>
      </c>
      <c r="B2934" t="s">
        <v>62</v>
      </c>
      <c r="D2934" t="s">
        <v>63</v>
      </c>
      <c r="H2934" s="14">
        <v>43983</v>
      </c>
      <c r="I2934">
        <v>23</v>
      </c>
      <c r="J2934" s="3">
        <v>11433957</v>
      </c>
      <c r="K2934">
        <v>4835</v>
      </c>
      <c r="L2934">
        <v>148</v>
      </c>
      <c r="M2934">
        <v>190</v>
      </c>
      <c r="N2934">
        <v>8</v>
      </c>
    </row>
    <row r="2935" spans="1:14" x14ac:dyDescent="0.35">
      <c r="A2935" t="s">
        <v>61</v>
      </c>
      <c r="B2935" t="s">
        <v>62</v>
      </c>
      <c r="D2935" t="s">
        <v>63</v>
      </c>
      <c r="H2935" s="14">
        <v>43984</v>
      </c>
      <c r="I2935">
        <v>23</v>
      </c>
      <c r="J2935" s="3">
        <v>11433957</v>
      </c>
      <c r="K2935">
        <v>5163</v>
      </c>
      <c r="L2935">
        <v>328</v>
      </c>
      <c r="M2935">
        <v>199</v>
      </c>
      <c r="N2935">
        <v>9</v>
      </c>
    </row>
    <row r="2936" spans="1:14" x14ac:dyDescent="0.35">
      <c r="A2936" t="s">
        <v>61</v>
      </c>
      <c r="B2936" t="s">
        <v>62</v>
      </c>
      <c r="D2936" t="s">
        <v>63</v>
      </c>
      <c r="H2936" s="14">
        <v>43985</v>
      </c>
      <c r="I2936">
        <v>23</v>
      </c>
      <c r="J2936" s="3">
        <v>11433957</v>
      </c>
      <c r="K2936">
        <v>5494</v>
      </c>
      <c r="L2936">
        <v>331</v>
      </c>
      <c r="M2936">
        <v>205</v>
      </c>
      <c r="N2936">
        <v>6</v>
      </c>
    </row>
    <row r="2937" spans="1:14" x14ac:dyDescent="0.35">
      <c r="A2937" t="s">
        <v>61</v>
      </c>
      <c r="B2937" t="s">
        <v>62</v>
      </c>
      <c r="D2937" t="s">
        <v>63</v>
      </c>
      <c r="H2937" s="14">
        <v>43986</v>
      </c>
      <c r="I2937">
        <v>23</v>
      </c>
      <c r="J2937" s="3">
        <v>11433957</v>
      </c>
      <c r="K2937">
        <v>5820</v>
      </c>
      <c r="L2937">
        <v>326</v>
      </c>
      <c r="M2937">
        <v>215</v>
      </c>
      <c r="N2937">
        <v>10</v>
      </c>
    </row>
    <row r="2938" spans="1:14" x14ac:dyDescent="0.35">
      <c r="A2938" t="s">
        <v>61</v>
      </c>
      <c r="B2938" t="s">
        <v>62</v>
      </c>
      <c r="D2938" t="s">
        <v>63</v>
      </c>
      <c r="H2938" s="14">
        <v>43987</v>
      </c>
      <c r="I2938">
        <v>23</v>
      </c>
      <c r="J2938" s="3">
        <v>11433957</v>
      </c>
      <c r="K2938">
        <v>6348</v>
      </c>
      <c r="L2938">
        <v>528</v>
      </c>
      <c r="M2938">
        <v>227</v>
      </c>
      <c r="N2938">
        <v>12</v>
      </c>
    </row>
    <row r="2939" spans="1:14" x14ac:dyDescent="0.35">
      <c r="A2939" t="s">
        <v>61</v>
      </c>
      <c r="B2939" t="s">
        <v>62</v>
      </c>
      <c r="D2939" t="s">
        <v>63</v>
      </c>
      <c r="H2939" s="14">
        <v>43988</v>
      </c>
      <c r="I2939">
        <v>23</v>
      </c>
      <c r="J2939" s="3">
        <v>11433957</v>
      </c>
      <c r="K2939">
        <v>6605</v>
      </c>
      <c r="L2939">
        <v>257</v>
      </c>
      <c r="M2939">
        <v>232</v>
      </c>
      <c r="N2939">
        <v>5</v>
      </c>
    </row>
    <row r="2940" spans="1:14" x14ac:dyDescent="0.35">
      <c r="A2940" t="s">
        <v>61</v>
      </c>
      <c r="B2940" t="s">
        <v>62</v>
      </c>
      <c r="D2940" t="s">
        <v>63</v>
      </c>
      <c r="H2940" s="14">
        <v>43989</v>
      </c>
      <c r="I2940">
        <v>24</v>
      </c>
      <c r="J2940" s="3">
        <v>11433957</v>
      </c>
      <c r="K2940">
        <v>6897</v>
      </c>
      <c r="L2940">
        <v>292</v>
      </c>
      <c r="M2940">
        <v>237</v>
      </c>
      <c r="N2940">
        <v>5</v>
      </c>
    </row>
    <row r="2941" spans="1:14" x14ac:dyDescent="0.35">
      <c r="A2941" t="s">
        <v>61</v>
      </c>
      <c r="B2941" t="s">
        <v>62</v>
      </c>
      <c r="D2941" t="s">
        <v>63</v>
      </c>
      <c r="H2941" s="14">
        <v>43990</v>
      </c>
      <c r="I2941">
        <v>24</v>
      </c>
      <c r="J2941" s="3">
        <v>11433957</v>
      </c>
      <c r="K2941">
        <v>7031</v>
      </c>
      <c r="L2941">
        <v>134</v>
      </c>
      <c r="M2941">
        <v>243</v>
      </c>
      <c r="N2941">
        <v>6</v>
      </c>
    </row>
    <row r="2942" spans="1:14" x14ac:dyDescent="0.35">
      <c r="A2942" t="s">
        <v>61</v>
      </c>
      <c r="B2942" t="s">
        <v>62</v>
      </c>
      <c r="D2942" t="s">
        <v>63</v>
      </c>
      <c r="H2942" s="14">
        <v>43991</v>
      </c>
      <c r="I2942">
        <v>24</v>
      </c>
      <c r="J2942" s="3">
        <v>11433957</v>
      </c>
      <c r="K2942">
        <v>7314</v>
      </c>
      <c r="L2942">
        <v>283</v>
      </c>
      <c r="M2942">
        <v>253</v>
      </c>
      <c r="N2942">
        <v>10</v>
      </c>
    </row>
    <row r="2943" spans="1:14" x14ac:dyDescent="0.35">
      <c r="A2943" t="s">
        <v>61</v>
      </c>
      <c r="B2943" t="s">
        <v>62</v>
      </c>
      <c r="D2943" t="s">
        <v>63</v>
      </c>
      <c r="H2943" s="14">
        <v>43992</v>
      </c>
      <c r="I2943">
        <v>24</v>
      </c>
      <c r="J2943" s="3">
        <v>11433957</v>
      </c>
      <c r="K2943">
        <v>7831</v>
      </c>
      <c r="L2943">
        <v>517</v>
      </c>
      <c r="M2943">
        <v>275</v>
      </c>
      <c r="N2943">
        <v>22</v>
      </c>
    </row>
    <row r="2944" spans="1:14" x14ac:dyDescent="0.35">
      <c r="A2944" t="s">
        <v>61</v>
      </c>
      <c r="B2944" t="s">
        <v>62</v>
      </c>
      <c r="D2944" t="s">
        <v>63</v>
      </c>
      <c r="H2944" s="14">
        <v>43993</v>
      </c>
      <c r="I2944">
        <v>24</v>
      </c>
      <c r="J2944" s="3">
        <v>11433957</v>
      </c>
      <c r="K2944">
        <v>8457</v>
      </c>
      <c r="L2944">
        <v>626</v>
      </c>
      <c r="M2944">
        <v>280</v>
      </c>
      <c r="N2944">
        <v>5</v>
      </c>
    </row>
    <row r="2945" spans="1:14" x14ac:dyDescent="0.35">
      <c r="A2945" t="s">
        <v>61</v>
      </c>
      <c r="B2945" t="s">
        <v>62</v>
      </c>
      <c r="D2945" t="s">
        <v>63</v>
      </c>
      <c r="H2945" s="14">
        <v>43994</v>
      </c>
      <c r="I2945">
        <v>24</v>
      </c>
      <c r="J2945" s="3">
        <v>11433957</v>
      </c>
      <c r="K2945">
        <v>8705</v>
      </c>
      <c r="L2945">
        <v>248</v>
      </c>
      <c r="M2945">
        <v>294</v>
      </c>
      <c r="N2945">
        <v>14</v>
      </c>
    </row>
    <row r="2946" spans="1:14" x14ac:dyDescent="0.35">
      <c r="A2946" t="s">
        <v>61</v>
      </c>
      <c r="B2946" t="s">
        <v>62</v>
      </c>
      <c r="D2946" t="s">
        <v>63</v>
      </c>
      <c r="H2946" s="14">
        <v>43995</v>
      </c>
      <c r="I2946">
        <v>24</v>
      </c>
      <c r="J2946" s="3">
        <v>11433957</v>
      </c>
      <c r="K2946">
        <v>9233</v>
      </c>
      <c r="L2946">
        <v>528</v>
      </c>
      <c r="M2946">
        <v>312</v>
      </c>
      <c r="N2946">
        <v>18</v>
      </c>
    </row>
    <row r="2947" spans="1:14" x14ac:dyDescent="0.35">
      <c r="A2947" t="s">
        <v>61</v>
      </c>
      <c r="B2947" t="s">
        <v>62</v>
      </c>
      <c r="D2947" t="s">
        <v>63</v>
      </c>
      <c r="H2947" s="14">
        <v>43996</v>
      </c>
      <c r="I2947">
        <v>25</v>
      </c>
      <c r="J2947" s="3">
        <v>11433957</v>
      </c>
      <c r="K2947">
        <v>9583</v>
      </c>
      <c r="L2947">
        <v>350</v>
      </c>
      <c r="M2947">
        <v>326</v>
      </c>
      <c r="N2947">
        <v>14</v>
      </c>
    </row>
    <row r="2948" spans="1:14" x14ac:dyDescent="0.35">
      <c r="A2948" t="s">
        <v>61</v>
      </c>
      <c r="B2948" t="s">
        <v>62</v>
      </c>
      <c r="D2948" t="s">
        <v>63</v>
      </c>
      <c r="H2948" s="14">
        <v>43997</v>
      </c>
      <c r="I2948">
        <v>25</v>
      </c>
      <c r="J2948" s="3">
        <v>11433957</v>
      </c>
      <c r="K2948">
        <v>9716</v>
      </c>
      <c r="L2948">
        <v>133</v>
      </c>
      <c r="M2948">
        <v>334</v>
      </c>
      <c r="N2948">
        <v>8</v>
      </c>
    </row>
    <row r="2949" spans="1:14" x14ac:dyDescent="0.35">
      <c r="A2949" t="s">
        <v>61</v>
      </c>
      <c r="B2949" t="s">
        <v>62</v>
      </c>
      <c r="D2949" t="s">
        <v>63</v>
      </c>
      <c r="H2949" s="14">
        <v>43998</v>
      </c>
      <c r="I2949">
        <v>25</v>
      </c>
      <c r="J2949" s="3">
        <v>11433957</v>
      </c>
      <c r="K2949">
        <v>10557</v>
      </c>
      <c r="L2949">
        <v>841</v>
      </c>
      <c r="M2949">
        <v>364</v>
      </c>
      <c r="N2949">
        <v>30</v>
      </c>
    </row>
    <row r="2950" spans="1:14" x14ac:dyDescent="0.35">
      <c r="A2950" t="s">
        <v>61</v>
      </c>
      <c r="B2950" t="s">
        <v>62</v>
      </c>
      <c r="D2950" t="s">
        <v>63</v>
      </c>
      <c r="H2950" s="14">
        <v>43999</v>
      </c>
      <c r="I2950">
        <v>25</v>
      </c>
      <c r="J2950" s="3">
        <v>11433957</v>
      </c>
      <c r="K2950">
        <v>11085</v>
      </c>
      <c r="L2950">
        <v>528</v>
      </c>
      <c r="M2950">
        <v>386</v>
      </c>
      <c r="N2950">
        <v>22</v>
      </c>
    </row>
    <row r="2951" spans="1:14" x14ac:dyDescent="0.35">
      <c r="A2951" t="s">
        <v>61</v>
      </c>
      <c r="B2951" t="s">
        <v>62</v>
      </c>
      <c r="D2951" t="s">
        <v>63</v>
      </c>
      <c r="H2951" s="14">
        <v>44000</v>
      </c>
      <c r="I2951">
        <v>25</v>
      </c>
      <c r="J2951" s="3">
        <v>11433957</v>
      </c>
      <c r="K2951">
        <v>11919</v>
      </c>
      <c r="L2951">
        <v>834</v>
      </c>
      <c r="M2951">
        <v>406</v>
      </c>
      <c r="N2951">
        <v>20</v>
      </c>
    </row>
    <row r="2952" spans="1:14" x14ac:dyDescent="0.35">
      <c r="A2952" t="s">
        <v>61</v>
      </c>
      <c r="B2952" t="s">
        <v>62</v>
      </c>
      <c r="D2952" t="s">
        <v>63</v>
      </c>
      <c r="H2952" s="14">
        <v>44001</v>
      </c>
      <c r="I2952">
        <v>25</v>
      </c>
      <c r="J2952" s="3">
        <v>11433957</v>
      </c>
      <c r="K2952">
        <v>12785</v>
      </c>
      <c r="L2952">
        <v>866</v>
      </c>
      <c r="M2952">
        <v>419</v>
      </c>
      <c r="N2952">
        <v>13</v>
      </c>
    </row>
    <row r="2953" spans="1:14" x14ac:dyDescent="0.35">
      <c r="A2953" t="s">
        <v>61</v>
      </c>
      <c r="B2953" t="s">
        <v>62</v>
      </c>
      <c r="D2953" t="s">
        <v>63</v>
      </c>
      <c r="H2953" s="14">
        <v>44002</v>
      </c>
      <c r="I2953">
        <v>25</v>
      </c>
      <c r="J2953" s="3">
        <v>11433957</v>
      </c>
      <c r="K2953">
        <v>13662</v>
      </c>
      <c r="L2953">
        <v>877</v>
      </c>
      <c r="M2953">
        <v>428</v>
      </c>
      <c r="N2953">
        <v>9</v>
      </c>
    </row>
    <row r="2954" spans="1:14" x14ac:dyDescent="0.35">
      <c r="A2954" t="s">
        <v>61</v>
      </c>
      <c r="B2954" t="s">
        <v>62</v>
      </c>
      <c r="D2954" t="s">
        <v>63</v>
      </c>
      <c r="H2954" s="14">
        <v>44003</v>
      </c>
      <c r="I2954">
        <v>26</v>
      </c>
      <c r="J2954" s="3">
        <v>11433957</v>
      </c>
      <c r="K2954">
        <v>14501</v>
      </c>
      <c r="L2954">
        <v>839</v>
      </c>
      <c r="M2954">
        <v>451</v>
      </c>
      <c r="N2954">
        <v>23</v>
      </c>
    </row>
    <row r="2955" spans="1:14" x14ac:dyDescent="0.35">
      <c r="A2955" t="s">
        <v>61</v>
      </c>
      <c r="B2955" t="s">
        <v>62</v>
      </c>
      <c r="D2955" t="s">
        <v>63</v>
      </c>
      <c r="H2955" s="14">
        <v>44004</v>
      </c>
      <c r="I2955">
        <v>26</v>
      </c>
      <c r="J2955" s="3">
        <v>11433957</v>
      </c>
      <c r="K2955">
        <v>15124</v>
      </c>
      <c r="L2955">
        <v>623</v>
      </c>
      <c r="M2955">
        <v>469</v>
      </c>
      <c r="N2955">
        <v>18</v>
      </c>
    </row>
    <row r="2956" spans="1:14" x14ac:dyDescent="0.35">
      <c r="A2956" t="s">
        <v>61</v>
      </c>
      <c r="B2956" t="s">
        <v>62</v>
      </c>
      <c r="D2956" t="s">
        <v>63</v>
      </c>
      <c r="H2956" s="14">
        <v>44005</v>
      </c>
      <c r="I2956">
        <v>26</v>
      </c>
      <c r="J2956" s="3">
        <v>11433957</v>
      </c>
      <c r="K2956">
        <v>15853</v>
      </c>
      <c r="L2956">
        <v>729</v>
      </c>
      <c r="M2956">
        <v>498</v>
      </c>
      <c r="N2956">
        <v>29</v>
      </c>
    </row>
    <row r="2957" spans="1:14" x14ac:dyDescent="0.35">
      <c r="A2957" t="s">
        <v>61</v>
      </c>
      <c r="B2957" t="s">
        <v>62</v>
      </c>
      <c r="D2957" t="s">
        <v>63</v>
      </c>
      <c r="H2957" s="14">
        <v>44006</v>
      </c>
      <c r="I2957">
        <v>26</v>
      </c>
      <c r="J2957" s="3">
        <v>11433957</v>
      </c>
      <c r="K2957">
        <v>16963</v>
      </c>
      <c r="L2957">
        <v>1110</v>
      </c>
      <c r="M2957">
        <v>521</v>
      </c>
      <c r="N2957">
        <v>23</v>
      </c>
    </row>
    <row r="2958" spans="1:14" x14ac:dyDescent="0.35">
      <c r="A2958" t="s">
        <v>61</v>
      </c>
      <c r="B2958" t="s">
        <v>62</v>
      </c>
      <c r="D2958" t="s">
        <v>63</v>
      </c>
      <c r="H2958" s="14">
        <v>44007</v>
      </c>
      <c r="I2958">
        <v>26</v>
      </c>
      <c r="J2958" s="3">
        <v>11433957</v>
      </c>
      <c r="K2958">
        <v>17821</v>
      </c>
      <c r="L2958">
        <v>858</v>
      </c>
      <c r="M2958">
        <v>539</v>
      </c>
      <c r="N2958">
        <v>18</v>
      </c>
    </row>
    <row r="2959" spans="1:14" x14ac:dyDescent="0.35">
      <c r="A2959" t="s">
        <v>61</v>
      </c>
      <c r="B2959" t="s">
        <v>62</v>
      </c>
      <c r="D2959" t="s">
        <v>63</v>
      </c>
      <c r="H2959" s="14">
        <v>44008</v>
      </c>
      <c r="I2959">
        <v>26</v>
      </c>
      <c r="J2959" s="3">
        <v>11433957</v>
      </c>
      <c r="K2959">
        <v>18672</v>
      </c>
      <c r="L2959">
        <v>851</v>
      </c>
      <c r="M2959">
        <v>564</v>
      </c>
      <c r="N2959">
        <v>25</v>
      </c>
    </row>
    <row r="2960" spans="1:14" x14ac:dyDescent="0.35">
      <c r="A2960" t="s">
        <v>61</v>
      </c>
      <c r="B2960" t="s">
        <v>62</v>
      </c>
      <c r="D2960" t="s">
        <v>63</v>
      </c>
      <c r="H2960" s="14">
        <v>44009</v>
      </c>
      <c r="I2960">
        <v>26</v>
      </c>
      <c r="J2960" s="3">
        <v>11433957</v>
      </c>
      <c r="K2960">
        <v>19819</v>
      </c>
      <c r="L2960">
        <v>1147</v>
      </c>
      <c r="M2960">
        <v>575</v>
      </c>
      <c r="N2960">
        <v>11</v>
      </c>
    </row>
    <row r="2961" spans="1:14" x14ac:dyDescent="0.35">
      <c r="A2961" t="s">
        <v>61</v>
      </c>
      <c r="B2961" t="s">
        <v>62</v>
      </c>
      <c r="D2961" t="s">
        <v>63</v>
      </c>
      <c r="H2961" s="14">
        <v>44010</v>
      </c>
      <c r="I2961">
        <v>27</v>
      </c>
      <c r="J2961" s="3">
        <v>11433957</v>
      </c>
      <c r="K2961">
        <v>20742</v>
      </c>
      <c r="L2961">
        <v>923</v>
      </c>
      <c r="M2961">
        <v>599</v>
      </c>
      <c r="N2961">
        <v>24</v>
      </c>
    </row>
    <row r="2962" spans="1:14" x14ac:dyDescent="0.35">
      <c r="A2962" t="s">
        <v>61</v>
      </c>
      <c r="B2962" t="s">
        <v>62</v>
      </c>
      <c r="D2962" t="s">
        <v>63</v>
      </c>
      <c r="H2962" s="14">
        <v>44011</v>
      </c>
      <c r="I2962">
        <v>27</v>
      </c>
      <c r="J2962" s="3">
        <v>11433957</v>
      </c>
      <c r="K2962">
        <v>21326</v>
      </c>
      <c r="L2962">
        <v>584</v>
      </c>
      <c r="M2962">
        <v>613</v>
      </c>
      <c r="N2962">
        <v>14</v>
      </c>
    </row>
    <row r="2963" spans="1:14" x14ac:dyDescent="0.35">
      <c r="A2963" t="s">
        <v>61</v>
      </c>
      <c r="B2963" t="s">
        <v>62</v>
      </c>
      <c r="D2963" t="s">
        <v>63</v>
      </c>
      <c r="H2963" s="14">
        <v>44012</v>
      </c>
      <c r="I2963">
        <v>27</v>
      </c>
      <c r="J2963" s="3">
        <v>11433957</v>
      </c>
      <c r="K2963">
        <v>22877</v>
      </c>
      <c r="L2963">
        <v>1551</v>
      </c>
      <c r="M2963">
        <v>649</v>
      </c>
      <c r="N2963">
        <v>36</v>
      </c>
    </row>
    <row r="2964" spans="1:14" x14ac:dyDescent="0.35">
      <c r="A2964" t="s">
        <v>61</v>
      </c>
      <c r="B2964" t="s">
        <v>62</v>
      </c>
      <c r="D2964" t="s">
        <v>63</v>
      </c>
      <c r="H2964" s="14">
        <v>44013</v>
      </c>
      <c r="I2964">
        <v>27</v>
      </c>
      <c r="J2964" s="3">
        <v>11433957</v>
      </c>
      <c r="K2964">
        <v>24225</v>
      </c>
      <c r="L2964">
        <v>1348</v>
      </c>
      <c r="M2964">
        <v>663</v>
      </c>
      <c r="N2964">
        <v>14</v>
      </c>
    </row>
    <row r="2965" spans="1:14" x14ac:dyDescent="0.35">
      <c r="A2965" t="s">
        <v>61</v>
      </c>
      <c r="B2965" t="s">
        <v>62</v>
      </c>
      <c r="D2965" t="s">
        <v>63</v>
      </c>
      <c r="H2965" s="14">
        <v>44014</v>
      </c>
      <c r="I2965">
        <v>27</v>
      </c>
      <c r="J2965" s="3">
        <v>11433957</v>
      </c>
      <c r="K2965">
        <v>26304</v>
      </c>
      <c r="L2965">
        <v>2079</v>
      </c>
      <c r="M2965">
        <v>706</v>
      </c>
      <c r="N2965">
        <v>43</v>
      </c>
    </row>
    <row r="2966" spans="1:14" x14ac:dyDescent="0.35">
      <c r="A2966" t="s">
        <v>61</v>
      </c>
      <c r="B2966" t="s">
        <v>62</v>
      </c>
      <c r="D2966" t="s">
        <v>63</v>
      </c>
      <c r="H2966" s="14">
        <v>44015</v>
      </c>
      <c r="I2966">
        <v>27</v>
      </c>
      <c r="J2966" s="3">
        <v>11433957</v>
      </c>
      <c r="K2966">
        <v>28166</v>
      </c>
      <c r="L2966">
        <v>1862</v>
      </c>
      <c r="M2966">
        <v>728</v>
      </c>
      <c r="N2966">
        <v>22</v>
      </c>
    </row>
    <row r="2967" spans="1:14" x14ac:dyDescent="0.35">
      <c r="A2967" t="s">
        <v>61</v>
      </c>
      <c r="B2967" t="s">
        <v>62</v>
      </c>
      <c r="D2967" t="s">
        <v>63</v>
      </c>
      <c r="H2967" s="14">
        <v>44016</v>
      </c>
      <c r="I2967">
        <v>27</v>
      </c>
      <c r="J2967" s="3">
        <v>11433957</v>
      </c>
      <c r="K2967">
        <v>30570</v>
      </c>
      <c r="L2967">
        <v>2404</v>
      </c>
      <c r="M2967">
        <v>763</v>
      </c>
      <c r="N2967">
        <v>35</v>
      </c>
    </row>
    <row r="2968" spans="1:14" x14ac:dyDescent="0.35">
      <c r="A2968" t="s">
        <v>61</v>
      </c>
      <c r="B2968" t="s">
        <v>62</v>
      </c>
      <c r="D2968" t="s">
        <v>63</v>
      </c>
      <c r="H2968" s="14">
        <v>44017</v>
      </c>
      <c r="I2968">
        <v>28</v>
      </c>
      <c r="J2968" s="3">
        <v>11433957</v>
      </c>
      <c r="K2968">
        <v>31459</v>
      </c>
      <c r="L2968">
        <v>889</v>
      </c>
      <c r="M2968">
        <v>795</v>
      </c>
      <c r="N2968">
        <v>32</v>
      </c>
    </row>
    <row r="2969" spans="1:14" x14ac:dyDescent="0.35">
      <c r="A2969" t="s">
        <v>61</v>
      </c>
      <c r="B2969" t="s">
        <v>62</v>
      </c>
      <c r="D2969" t="s">
        <v>63</v>
      </c>
      <c r="H2969" s="14">
        <v>44018</v>
      </c>
      <c r="I2969">
        <v>28</v>
      </c>
      <c r="J2969" s="3">
        <v>11433957</v>
      </c>
      <c r="K2969">
        <v>32769</v>
      </c>
      <c r="L2969">
        <v>1310</v>
      </c>
      <c r="M2969">
        <v>820</v>
      </c>
      <c r="N2969">
        <v>25</v>
      </c>
    </row>
    <row r="2970" spans="1:14" x14ac:dyDescent="0.35">
      <c r="A2970" t="s">
        <v>61</v>
      </c>
      <c r="B2970" t="s">
        <v>62</v>
      </c>
      <c r="D2970" t="s">
        <v>63</v>
      </c>
      <c r="H2970" s="14">
        <v>44019</v>
      </c>
      <c r="I2970">
        <v>28</v>
      </c>
      <c r="J2970" s="3">
        <v>11433957</v>
      </c>
      <c r="K2970">
        <v>34308</v>
      </c>
      <c r="L2970">
        <v>1539</v>
      </c>
      <c r="M2970">
        <v>851</v>
      </c>
      <c r="N2970">
        <v>31</v>
      </c>
    </row>
    <row r="2971" spans="1:14" x14ac:dyDescent="0.35">
      <c r="A2971" t="s">
        <v>61</v>
      </c>
      <c r="B2971" t="s">
        <v>62</v>
      </c>
      <c r="D2971" t="s">
        <v>63</v>
      </c>
      <c r="H2971" s="14">
        <v>44020</v>
      </c>
      <c r="I2971">
        <v>28</v>
      </c>
      <c r="J2971" s="3">
        <v>11433957</v>
      </c>
      <c r="K2971">
        <v>35715</v>
      </c>
      <c r="L2971">
        <v>1407</v>
      </c>
      <c r="M2971">
        <v>895</v>
      </c>
      <c r="N2971">
        <v>44</v>
      </c>
    </row>
    <row r="2972" spans="1:14" x14ac:dyDescent="0.35">
      <c r="A2972" t="s">
        <v>61</v>
      </c>
      <c r="B2972" t="s">
        <v>64</v>
      </c>
      <c r="D2972" t="s">
        <v>65</v>
      </c>
      <c r="H2972" s="14">
        <v>43886</v>
      </c>
      <c r="I2972">
        <v>9</v>
      </c>
      <c r="J2972" s="3">
        <v>7164788</v>
      </c>
      <c r="K2972">
        <v>0</v>
      </c>
      <c r="L2972">
        <v>0</v>
      </c>
      <c r="M2972">
        <v>0</v>
      </c>
      <c r="N2972">
        <v>0</v>
      </c>
    </row>
    <row r="2973" spans="1:14" x14ac:dyDescent="0.35">
      <c r="A2973" t="s">
        <v>61</v>
      </c>
      <c r="B2973" t="s">
        <v>64</v>
      </c>
      <c r="D2973" t="s">
        <v>65</v>
      </c>
      <c r="H2973" s="14">
        <v>43887</v>
      </c>
      <c r="I2973">
        <v>9</v>
      </c>
      <c r="J2973" s="3">
        <v>7164788</v>
      </c>
      <c r="K2973">
        <v>0</v>
      </c>
      <c r="L2973">
        <v>0</v>
      </c>
      <c r="M2973">
        <v>0</v>
      </c>
      <c r="N2973">
        <v>0</v>
      </c>
    </row>
    <row r="2974" spans="1:14" x14ac:dyDescent="0.35">
      <c r="A2974" t="s">
        <v>61</v>
      </c>
      <c r="B2974" t="s">
        <v>64</v>
      </c>
      <c r="D2974" t="s">
        <v>65</v>
      </c>
      <c r="H2974" s="14">
        <v>43888</v>
      </c>
      <c r="I2974">
        <v>9</v>
      </c>
      <c r="J2974" s="3">
        <v>7164788</v>
      </c>
      <c r="K2974">
        <v>0</v>
      </c>
      <c r="L2974">
        <v>0</v>
      </c>
      <c r="M2974">
        <v>0</v>
      </c>
      <c r="N2974">
        <v>0</v>
      </c>
    </row>
    <row r="2975" spans="1:14" x14ac:dyDescent="0.35">
      <c r="A2975" t="s">
        <v>61</v>
      </c>
      <c r="B2975" t="s">
        <v>64</v>
      </c>
      <c r="D2975" t="s">
        <v>65</v>
      </c>
      <c r="H2975" s="14">
        <v>43889</v>
      </c>
      <c r="I2975">
        <v>9</v>
      </c>
      <c r="J2975" s="3">
        <v>7164788</v>
      </c>
      <c r="K2975">
        <v>0</v>
      </c>
      <c r="L2975">
        <v>0</v>
      </c>
      <c r="M2975">
        <v>0</v>
      </c>
      <c r="N2975">
        <v>0</v>
      </c>
    </row>
    <row r="2976" spans="1:14" x14ac:dyDescent="0.35">
      <c r="A2976" t="s">
        <v>61</v>
      </c>
      <c r="B2976" t="s">
        <v>64</v>
      </c>
      <c r="D2976" t="s">
        <v>65</v>
      </c>
      <c r="H2976" s="14">
        <v>43890</v>
      </c>
      <c r="I2976">
        <v>9</v>
      </c>
      <c r="J2976" s="3">
        <v>7164788</v>
      </c>
      <c r="K2976">
        <v>0</v>
      </c>
      <c r="L2976">
        <v>0</v>
      </c>
      <c r="M2976">
        <v>0</v>
      </c>
      <c r="N2976">
        <v>0</v>
      </c>
    </row>
    <row r="2977" spans="1:14" x14ac:dyDescent="0.35">
      <c r="A2977" t="s">
        <v>61</v>
      </c>
      <c r="B2977" t="s">
        <v>64</v>
      </c>
      <c r="D2977" t="s">
        <v>65</v>
      </c>
      <c r="H2977" s="14">
        <v>43891</v>
      </c>
      <c r="I2977">
        <v>10</v>
      </c>
      <c r="J2977" s="3">
        <v>7164788</v>
      </c>
      <c r="K2977">
        <v>0</v>
      </c>
      <c r="L2977">
        <v>0</v>
      </c>
      <c r="M2977">
        <v>0</v>
      </c>
      <c r="N2977">
        <v>0</v>
      </c>
    </row>
    <row r="2978" spans="1:14" x14ac:dyDescent="0.35">
      <c r="A2978" t="s">
        <v>61</v>
      </c>
      <c r="B2978" t="s">
        <v>64</v>
      </c>
      <c r="D2978" t="s">
        <v>65</v>
      </c>
      <c r="H2978" s="14">
        <v>43892</v>
      </c>
      <c r="I2978">
        <v>10</v>
      </c>
      <c r="J2978" s="3">
        <v>7164788</v>
      </c>
      <c r="K2978">
        <v>0</v>
      </c>
      <c r="L2978">
        <v>0</v>
      </c>
      <c r="M2978">
        <v>0</v>
      </c>
      <c r="N2978">
        <v>0</v>
      </c>
    </row>
    <row r="2979" spans="1:14" x14ac:dyDescent="0.35">
      <c r="A2979" t="s">
        <v>61</v>
      </c>
      <c r="B2979" t="s">
        <v>64</v>
      </c>
      <c r="D2979" t="s">
        <v>65</v>
      </c>
      <c r="H2979" s="14">
        <v>43893</v>
      </c>
      <c r="I2979">
        <v>10</v>
      </c>
      <c r="J2979" s="3">
        <v>7164788</v>
      </c>
      <c r="K2979">
        <v>0</v>
      </c>
      <c r="L2979">
        <v>0</v>
      </c>
      <c r="M2979">
        <v>0</v>
      </c>
      <c r="N2979">
        <v>0</v>
      </c>
    </row>
    <row r="2980" spans="1:14" x14ac:dyDescent="0.35">
      <c r="A2980" t="s">
        <v>61</v>
      </c>
      <c r="B2980" t="s">
        <v>64</v>
      </c>
      <c r="D2980" t="s">
        <v>65</v>
      </c>
      <c r="H2980" s="14">
        <v>43894</v>
      </c>
      <c r="I2980">
        <v>10</v>
      </c>
      <c r="J2980" s="3">
        <v>7164788</v>
      </c>
      <c r="K2980">
        <v>0</v>
      </c>
      <c r="L2980">
        <v>0</v>
      </c>
      <c r="M2980">
        <v>0</v>
      </c>
      <c r="N2980">
        <v>0</v>
      </c>
    </row>
    <row r="2981" spans="1:14" x14ac:dyDescent="0.35">
      <c r="A2981" t="s">
        <v>61</v>
      </c>
      <c r="B2981" t="s">
        <v>64</v>
      </c>
      <c r="D2981" t="s">
        <v>65</v>
      </c>
      <c r="H2981" s="14">
        <v>43895</v>
      </c>
      <c r="I2981">
        <v>10</v>
      </c>
      <c r="J2981" s="3">
        <v>7164788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 t="s">
        <v>61</v>
      </c>
      <c r="B2982" t="s">
        <v>64</v>
      </c>
      <c r="D2982" t="s">
        <v>65</v>
      </c>
      <c r="H2982" s="14">
        <v>43896</v>
      </c>
      <c r="I2982">
        <v>10</v>
      </c>
      <c r="J2982" s="3">
        <v>7164788</v>
      </c>
      <c r="K2982">
        <v>0</v>
      </c>
      <c r="L2982">
        <v>0</v>
      </c>
      <c r="M2982">
        <v>0</v>
      </c>
      <c r="N2982">
        <v>0</v>
      </c>
    </row>
    <row r="2983" spans="1:14" x14ac:dyDescent="0.35">
      <c r="A2983" t="s">
        <v>61</v>
      </c>
      <c r="B2983" t="s">
        <v>64</v>
      </c>
      <c r="D2983" t="s">
        <v>65</v>
      </c>
      <c r="H2983" s="14">
        <v>43897</v>
      </c>
      <c r="I2983">
        <v>10</v>
      </c>
      <c r="J2983" s="3">
        <v>7164788</v>
      </c>
      <c r="K2983">
        <v>0</v>
      </c>
      <c r="L2983">
        <v>0</v>
      </c>
      <c r="M2983">
        <v>0</v>
      </c>
      <c r="N2983">
        <v>0</v>
      </c>
    </row>
    <row r="2984" spans="1:14" x14ac:dyDescent="0.35">
      <c r="A2984" t="s">
        <v>61</v>
      </c>
      <c r="B2984" t="s">
        <v>64</v>
      </c>
      <c r="D2984" t="s">
        <v>65</v>
      </c>
      <c r="H2984" s="14">
        <v>43898</v>
      </c>
      <c r="I2984">
        <v>11</v>
      </c>
      <c r="J2984" s="3">
        <v>7164788</v>
      </c>
      <c r="K2984">
        <v>0</v>
      </c>
      <c r="L2984">
        <v>0</v>
      </c>
      <c r="M2984">
        <v>0</v>
      </c>
      <c r="N2984">
        <v>0</v>
      </c>
    </row>
    <row r="2985" spans="1:14" x14ac:dyDescent="0.35">
      <c r="A2985" t="s">
        <v>61</v>
      </c>
      <c r="B2985" t="s">
        <v>64</v>
      </c>
      <c r="D2985" t="s">
        <v>65</v>
      </c>
      <c r="H2985" s="14">
        <v>43899</v>
      </c>
      <c r="I2985">
        <v>11</v>
      </c>
      <c r="J2985" s="3">
        <v>7164788</v>
      </c>
      <c r="K2985">
        <v>0</v>
      </c>
      <c r="L2985">
        <v>0</v>
      </c>
      <c r="M2985">
        <v>0</v>
      </c>
      <c r="N2985">
        <v>0</v>
      </c>
    </row>
    <row r="2986" spans="1:14" x14ac:dyDescent="0.35">
      <c r="A2986" t="s">
        <v>61</v>
      </c>
      <c r="B2986" t="s">
        <v>64</v>
      </c>
      <c r="D2986" t="s">
        <v>65</v>
      </c>
      <c r="H2986" s="14">
        <v>43900</v>
      </c>
      <c r="I2986">
        <v>11</v>
      </c>
      <c r="J2986" s="3">
        <v>7164788</v>
      </c>
      <c r="K2986">
        <v>0</v>
      </c>
      <c r="L2986">
        <v>0</v>
      </c>
      <c r="M2986">
        <v>0</v>
      </c>
      <c r="N2986">
        <v>0</v>
      </c>
    </row>
    <row r="2987" spans="1:14" x14ac:dyDescent="0.35">
      <c r="A2987" t="s">
        <v>61</v>
      </c>
      <c r="B2987" t="s">
        <v>64</v>
      </c>
      <c r="D2987" t="s">
        <v>65</v>
      </c>
      <c r="H2987" s="14">
        <v>43901</v>
      </c>
      <c r="I2987">
        <v>11</v>
      </c>
      <c r="J2987" s="3">
        <v>7164788</v>
      </c>
      <c r="K2987">
        <v>0</v>
      </c>
      <c r="L2987">
        <v>0</v>
      </c>
      <c r="M2987">
        <v>0</v>
      </c>
      <c r="N2987">
        <v>0</v>
      </c>
    </row>
    <row r="2988" spans="1:14" x14ac:dyDescent="0.35">
      <c r="A2988" t="s">
        <v>61</v>
      </c>
      <c r="B2988" t="s">
        <v>64</v>
      </c>
      <c r="D2988" t="s">
        <v>65</v>
      </c>
      <c r="H2988" s="14">
        <v>43902</v>
      </c>
      <c r="I2988">
        <v>11</v>
      </c>
      <c r="J2988" s="3">
        <v>7164788</v>
      </c>
      <c r="K2988">
        <v>0</v>
      </c>
      <c r="L2988">
        <v>0</v>
      </c>
      <c r="M2988">
        <v>0</v>
      </c>
      <c r="N2988">
        <v>0</v>
      </c>
    </row>
    <row r="2989" spans="1:14" x14ac:dyDescent="0.35">
      <c r="A2989" t="s">
        <v>61</v>
      </c>
      <c r="B2989" t="s">
        <v>64</v>
      </c>
      <c r="D2989" t="s">
        <v>65</v>
      </c>
      <c r="H2989" s="14">
        <v>43903</v>
      </c>
      <c r="I2989">
        <v>11</v>
      </c>
      <c r="J2989" s="3">
        <v>7164788</v>
      </c>
      <c r="K2989">
        <v>2</v>
      </c>
      <c r="L2989">
        <v>2</v>
      </c>
      <c r="M2989">
        <v>0</v>
      </c>
      <c r="N2989">
        <v>0</v>
      </c>
    </row>
    <row r="2990" spans="1:14" x14ac:dyDescent="0.35">
      <c r="A2990" t="s">
        <v>61</v>
      </c>
      <c r="B2990" t="s">
        <v>64</v>
      </c>
      <c r="D2990" t="s">
        <v>65</v>
      </c>
      <c r="H2990" s="14">
        <v>43904</v>
      </c>
      <c r="I2990">
        <v>11</v>
      </c>
      <c r="J2990" s="3">
        <v>7164788</v>
      </c>
      <c r="K2990">
        <v>4</v>
      </c>
      <c r="L2990">
        <v>2</v>
      </c>
      <c r="M2990">
        <v>0</v>
      </c>
      <c r="N2990">
        <v>0</v>
      </c>
    </row>
    <row r="2991" spans="1:14" x14ac:dyDescent="0.35">
      <c r="A2991" t="s">
        <v>61</v>
      </c>
      <c r="B2991" t="s">
        <v>64</v>
      </c>
      <c r="D2991" t="s">
        <v>65</v>
      </c>
      <c r="H2991" s="14">
        <v>43905</v>
      </c>
      <c r="I2991">
        <v>12</v>
      </c>
      <c r="J2991" s="3">
        <v>7164788</v>
      </c>
      <c r="K2991">
        <v>6</v>
      </c>
      <c r="L2991">
        <v>2</v>
      </c>
      <c r="M2991">
        <v>0</v>
      </c>
      <c r="N2991">
        <v>0</v>
      </c>
    </row>
    <row r="2992" spans="1:14" x14ac:dyDescent="0.35">
      <c r="A2992" t="s">
        <v>61</v>
      </c>
      <c r="B2992" t="s">
        <v>64</v>
      </c>
      <c r="D2992" t="s">
        <v>65</v>
      </c>
      <c r="H2992" s="14">
        <v>43906</v>
      </c>
      <c r="I2992">
        <v>12</v>
      </c>
      <c r="J2992" s="3">
        <v>7164788</v>
      </c>
      <c r="K2992">
        <v>7</v>
      </c>
      <c r="L2992">
        <v>1</v>
      </c>
      <c r="M2992">
        <v>0</v>
      </c>
      <c r="N2992">
        <v>0</v>
      </c>
    </row>
    <row r="2993" spans="1:14" x14ac:dyDescent="0.35">
      <c r="A2993" t="s">
        <v>61</v>
      </c>
      <c r="B2993" t="s">
        <v>64</v>
      </c>
      <c r="D2993" t="s">
        <v>65</v>
      </c>
      <c r="H2993" s="14">
        <v>43907</v>
      </c>
      <c r="I2993">
        <v>12</v>
      </c>
      <c r="J2993" s="3">
        <v>7164788</v>
      </c>
      <c r="K2993">
        <v>7</v>
      </c>
      <c r="L2993">
        <v>0</v>
      </c>
      <c r="M2993">
        <v>0</v>
      </c>
      <c r="N2993">
        <v>0</v>
      </c>
    </row>
    <row r="2994" spans="1:14" x14ac:dyDescent="0.35">
      <c r="A2994" t="s">
        <v>61</v>
      </c>
      <c r="B2994" t="s">
        <v>64</v>
      </c>
      <c r="D2994" t="s">
        <v>65</v>
      </c>
      <c r="H2994" s="14">
        <v>43908</v>
      </c>
      <c r="I2994">
        <v>12</v>
      </c>
      <c r="J2994" s="3">
        <v>7164788</v>
      </c>
      <c r="K2994">
        <v>10</v>
      </c>
      <c r="L2994">
        <v>3</v>
      </c>
      <c r="M2994">
        <v>0</v>
      </c>
      <c r="N2994">
        <v>0</v>
      </c>
    </row>
    <row r="2995" spans="1:14" x14ac:dyDescent="0.35">
      <c r="A2995" t="s">
        <v>61</v>
      </c>
      <c r="B2995" t="s">
        <v>64</v>
      </c>
      <c r="D2995" t="s">
        <v>65</v>
      </c>
      <c r="H2995" s="14">
        <v>43909</v>
      </c>
      <c r="I2995">
        <v>12</v>
      </c>
      <c r="J2995" s="3">
        <v>7164788</v>
      </c>
      <c r="K2995">
        <v>20</v>
      </c>
      <c r="L2995">
        <v>10</v>
      </c>
      <c r="M2995">
        <v>0</v>
      </c>
      <c r="N2995">
        <v>0</v>
      </c>
    </row>
    <row r="2996" spans="1:14" x14ac:dyDescent="0.35">
      <c r="A2996" t="s">
        <v>61</v>
      </c>
      <c r="B2996" t="s">
        <v>64</v>
      </c>
      <c r="D2996" t="s">
        <v>65</v>
      </c>
      <c r="H2996" s="14">
        <v>43910</v>
      </c>
      <c r="I2996">
        <v>12</v>
      </c>
      <c r="J2996" s="3">
        <v>7164788</v>
      </c>
      <c r="K2996">
        <v>21</v>
      </c>
      <c r="L2996">
        <v>1</v>
      </c>
      <c r="M2996">
        <v>0</v>
      </c>
      <c r="N2996">
        <v>0</v>
      </c>
    </row>
    <row r="2997" spans="1:14" x14ac:dyDescent="0.35">
      <c r="A2997" t="s">
        <v>61</v>
      </c>
      <c r="B2997" t="s">
        <v>64</v>
      </c>
      <c r="D2997" t="s">
        <v>65</v>
      </c>
      <c r="H2997" s="14">
        <v>43911</v>
      </c>
      <c r="I2997">
        <v>12</v>
      </c>
      <c r="J2997" s="3">
        <v>7164788</v>
      </c>
      <c r="K2997">
        <v>51</v>
      </c>
      <c r="L2997">
        <v>30</v>
      </c>
      <c r="M2997">
        <v>0</v>
      </c>
      <c r="N2997">
        <v>0</v>
      </c>
    </row>
    <row r="2998" spans="1:14" x14ac:dyDescent="0.35">
      <c r="A2998" t="s">
        <v>61</v>
      </c>
      <c r="B2998" t="s">
        <v>64</v>
      </c>
      <c r="D2998" t="s">
        <v>65</v>
      </c>
      <c r="H2998" s="14">
        <v>43912</v>
      </c>
      <c r="I2998">
        <v>13</v>
      </c>
      <c r="J2998" s="3">
        <v>7164788</v>
      </c>
      <c r="K2998">
        <v>57</v>
      </c>
      <c r="L2998">
        <v>6</v>
      </c>
      <c r="M2998">
        <v>0</v>
      </c>
      <c r="N2998">
        <v>0</v>
      </c>
    </row>
    <row r="2999" spans="1:14" x14ac:dyDescent="0.35">
      <c r="A2999" t="s">
        <v>61</v>
      </c>
      <c r="B2999" t="s">
        <v>64</v>
      </c>
      <c r="D2999" t="s">
        <v>65</v>
      </c>
      <c r="H2999" s="14">
        <v>43913</v>
      </c>
      <c r="I2999">
        <v>13</v>
      </c>
      <c r="J2999" s="3">
        <v>7164788</v>
      </c>
      <c r="K2999">
        <v>68</v>
      </c>
      <c r="L2999">
        <v>11</v>
      </c>
      <c r="M2999">
        <v>0</v>
      </c>
      <c r="N2999">
        <v>0</v>
      </c>
    </row>
    <row r="3000" spans="1:14" x14ac:dyDescent="0.35">
      <c r="A3000" t="s">
        <v>61</v>
      </c>
      <c r="B3000" t="s">
        <v>64</v>
      </c>
      <c r="D3000" t="s">
        <v>65</v>
      </c>
      <c r="H3000" s="14">
        <v>43914</v>
      </c>
      <c r="I3000">
        <v>13</v>
      </c>
      <c r="J3000" s="3">
        <v>7164788</v>
      </c>
      <c r="K3000">
        <v>107</v>
      </c>
      <c r="L3000">
        <v>39</v>
      </c>
      <c r="M3000">
        <v>0</v>
      </c>
      <c r="N3000">
        <v>0</v>
      </c>
    </row>
    <row r="3001" spans="1:14" x14ac:dyDescent="0.35">
      <c r="A3001" t="s">
        <v>61</v>
      </c>
      <c r="B3001" t="s">
        <v>64</v>
      </c>
      <c r="D3001" t="s">
        <v>65</v>
      </c>
      <c r="H3001" s="14">
        <v>43915</v>
      </c>
      <c r="I3001">
        <v>13</v>
      </c>
      <c r="J3001" s="3">
        <v>7164788</v>
      </c>
      <c r="K3001">
        <v>109</v>
      </c>
      <c r="L3001">
        <v>2</v>
      </c>
      <c r="M3001">
        <v>0</v>
      </c>
      <c r="N3001">
        <v>0</v>
      </c>
    </row>
    <row r="3002" spans="1:14" x14ac:dyDescent="0.35">
      <c r="A3002" t="s">
        <v>61</v>
      </c>
      <c r="B3002" t="s">
        <v>64</v>
      </c>
      <c r="D3002" t="s">
        <v>65</v>
      </c>
      <c r="H3002" s="14">
        <v>43916</v>
      </c>
      <c r="I3002">
        <v>13</v>
      </c>
      <c r="J3002" s="3">
        <v>7164788</v>
      </c>
      <c r="K3002">
        <v>122</v>
      </c>
      <c r="L3002">
        <v>13</v>
      </c>
      <c r="M3002">
        <v>1</v>
      </c>
      <c r="N3002">
        <v>1</v>
      </c>
    </row>
    <row r="3003" spans="1:14" x14ac:dyDescent="0.35">
      <c r="A3003" t="s">
        <v>61</v>
      </c>
      <c r="B3003" t="s">
        <v>64</v>
      </c>
      <c r="D3003" t="s">
        <v>65</v>
      </c>
      <c r="H3003" s="14">
        <v>43917</v>
      </c>
      <c r="I3003">
        <v>13</v>
      </c>
      <c r="J3003" s="3">
        <v>7164788</v>
      </c>
      <c r="K3003">
        <v>149</v>
      </c>
      <c r="L3003">
        <v>27</v>
      </c>
      <c r="M3003">
        <v>1</v>
      </c>
      <c r="N3003">
        <v>0</v>
      </c>
    </row>
    <row r="3004" spans="1:14" x14ac:dyDescent="0.35">
      <c r="A3004" t="s">
        <v>61</v>
      </c>
      <c r="B3004" t="s">
        <v>64</v>
      </c>
      <c r="D3004" t="s">
        <v>65</v>
      </c>
      <c r="H3004" s="14">
        <v>43918</v>
      </c>
      <c r="I3004">
        <v>13</v>
      </c>
      <c r="J3004" s="3">
        <v>7164788</v>
      </c>
      <c r="K3004">
        <v>184</v>
      </c>
      <c r="L3004">
        <v>35</v>
      </c>
      <c r="M3004">
        <v>1</v>
      </c>
      <c r="N3004">
        <v>0</v>
      </c>
    </row>
    <row r="3005" spans="1:14" x14ac:dyDescent="0.35">
      <c r="A3005" t="s">
        <v>61</v>
      </c>
      <c r="B3005" t="s">
        <v>64</v>
      </c>
      <c r="D3005" t="s">
        <v>65</v>
      </c>
      <c r="H3005" s="14">
        <v>43919</v>
      </c>
      <c r="I3005">
        <v>14</v>
      </c>
      <c r="J3005" s="3">
        <v>7164788</v>
      </c>
      <c r="K3005">
        <v>194</v>
      </c>
      <c r="L3005">
        <v>10</v>
      </c>
      <c r="M3005">
        <v>1</v>
      </c>
      <c r="N3005">
        <v>0</v>
      </c>
    </row>
    <row r="3006" spans="1:14" x14ac:dyDescent="0.35">
      <c r="A3006" t="s">
        <v>61</v>
      </c>
      <c r="B3006" t="s">
        <v>64</v>
      </c>
      <c r="D3006" t="s">
        <v>65</v>
      </c>
      <c r="H3006" s="14">
        <v>43920</v>
      </c>
      <c r="I3006">
        <v>14</v>
      </c>
      <c r="J3006" s="3">
        <v>7164788</v>
      </c>
      <c r="K3006">
        <v>197</v>
      </c>
      <c r="L3006">
        <v>3</v>
      </c>
      <c r="M3006">
        <v>1</v>
      </c>
      <c r="N3006">
        <v>0</v>
      </c>
    </row>
    <row r="3007" spans="1:14" x14ac:dyDescent="0.35">
      <c r="A3007" t="s">
        <v>61</v>
      </c>
      <c r="B3007" t="s">
        <v>64</v>
      </c>
      <c r="D3007" t="s">
        <v>65</v>
      </c>
      <c r="H3007" s="14">
        <v>43921</v>
      </c>
      <c r="I3007">
        <v>14</v>
      </c>
      <c r="J3007" s="3">
        <v>7164788</v>
      </c>
      <c r="K3007">
        <v>219</v>
      </c>
      <c r="L3007">
        <v>22</v>
      </c>
      <c r="M3007">
        <v>2</v>
      </c>
      <c r="N3007">
        <v>1</v>
      </c>
    </row>
    <row r="3008" spans="1:14" x14ac:dyDescent="0.35">
      <c r="A3008" t="s">
        <v>61</v>
      </c>
      <c r="B3008" t="s">
        <v>64</v>
      </c>
      <c r="D3008" t="s">
        <v>65</v>
      </c>
      <c r="H3008" s="14">
        <v>43922</v>
      </c>
      <c r="I3008">
        <v>14</v>
      </c>
      <c r="J3008" s="3">
        <v>7164788</v>
      </c>
      <c r="K3008">
        <v>235</v>
      </c>
      <c r="L3008">
        <v>16</v>
      </c>
      <c r="M3008">
        <v>2</v>
      </c>
      <c r="N3008">
        <v>0</v>
      </c>
    </row>
    <row r="3009" spans="1:14" x14ac:dyDescent="0.35">
      <c r="A3009" t="s">
        <v>61</v>
      </c>
      <c r="B3009" t="s">
        <v>64</v>
      </c>
      <c r="D3009" t="s">
        <v>65</v>
      </c>
      <c r="H3009" s="14">
        <v>43923</v>
      </c>
      <c r="I3009">
        <v>14</v>
      </c>
      <c r="J3009" s="3">
        <v>7164788</v>
      </c>
      <c r="K3009">
        <v>247</v>
      </c>
      <c r="L3009">
        <v>12</v>
      </c>
      <c r="M3009">
        <v>2</v>
      </c>
      <c r="N3009">
        <v>0</v>
      </c>
    </row>
    <row r="3010" spans="1:14" x14ac:dyDescent="0.35">
      <c r="A3010" t="s">
        <v>61</v>
      </c>
      <c r="B3010" t="s">
        <v>64</v>
      </c>
      <c r="D3010" t="s">
        <v>65</v>
      </c>
      <c r="H3010" s="14">
        <v>43924</v>
      </c>
      <c r="I3010">
        <v>14</v>
      </c>
      <c r="J3010" s="3">
        <v>7164788</v>
      </c>
      <c r="K3010">
        <v>281</v>
      </c>
      <c r="L3010">
        <v>34</v>
      </c>
      <c r="M3010">
        <v>5</v>
      </c>
      <c r="N3010">
        <v>3</v>
      </c>
    </row>
    <row r="3011" spans="1:14" x14ac:dyDescent="0.35">
      <c r="A3011" t="s">
        <v>61</v>
      </c>
      <c r="B3011" t="s">
        <v>64</v>
      </c>
      <c r="D3011" t="s">
        <v>65</v>
      </c>
      <c r="H3011" s="14">
        <v>43925</v>
      </c>
      <c r="I3011">
        <v>14</v>
      </c>
      <c r="J3011" s="3">
        <v>7164788</v>
      </c>
      <c r="K3011">
        <v>334</v>
      </c>
      <c r="L3011">
        <v>53</v>
      </c>
      <c r="M3011">
        <v>5</v>
      </c>
      <c r="N3011">
        <v>0</v>
      </c>
    </row>
    <row r="3012" spans="1:14" x14ac:dyDescent="0.35">
      <c r="A3012" t="s">
        <v>61</v>
      </c>
      <c r="B3012" t="s">
        <v>64</v>
      </c>
      <c r="D3012" t="s">
        <v>65</v>
      </c>
      <c r="H3012" s="14">
        <v>43926</v>
      </c>
      <c r="I3012">
        <v>15</v>
      </c>
      <c r="J3012" s="3">
        <v>7164788</v>
      </c>
      <c r="K3012">
        <v>357</v>
      </c>
      <c r="L3012">
        <v>23</v>
      </c>
      <c r="M3012">
        <v>10</v>
      </c>
      <c r="N3012">
        <v>5</v>
      </c>
    </row>
    <row r="3013" spans="1:14" x14ac:dyDescent="0.35">
      <c r="A3013" t="s">
        <v>61</v>
      </c>
      <c r="B3013" t="s">
        <v>64</v>
      </c>
      <c r="D3013" t="s">
        <v>65</v>
      </c>
      <c r="H3013" s="14">
        <v>43927</v>
      </c>
      <c r="I3013">
        <v>15</v>
      </c>
      <c r="J3013" s="3">
        <v>7164788</v>
      </c>
      <c r="K3013">
        <v>379</v>
      </c>
      <c r="L3013">
        <v>22</v>
      </c>
      <c r="M3013">
        <v>10</v>
      </c>
      <c r="N3013">
        <v>0</v>
      </c>
    </row>
    <row r="3014" spans="1:14" x14ac:dyDescent="0.35">
      <c r="A3014" t="s">
        <v>61</v>
      </c>
      <c r="B3014" t="s">
        <v>64</v>
      </c>
      <c r="D3014" t="s">
        <v>65</v>
      </c>
      <c r="H3014" s="14">
        <v>43928</v>
      </c>
      <c r="I3014">
        <v>15</v>
      </c>
      <c r="J3014" s="3">
        <v>7164788</v>
      </c>
      <c r="K3014">
        <v>417</v>
      </c>
      <c r="L3014">
        <v>38</v>
      </c>
      <c r="M3014">
        <v>11</v>
      </c>
      <c r="N3014">
        <v>1</v>
      </c>
    </row>
    <row r="3015" spans="1:14" x14ac:dyDescent="0.35">
      <c r="A3015" t="s">
        <v>61</v>
      </c>
      <c r="B3015" t="s">
        <v>64</v>
      </c>
      <c r="D3015" t="s">
        <v>65</v>
      </c>
      <c r="H3015" s="14">
        <v>43929</v>
      </c>
      <c r="I3015">
        <v>15</v>
      </c>
      <c r="J3015" s="3">
        <v>7164788</v>
      </c>
      <c r="K3015">
        <v>457</v>
      </c>
      <c r="L3015">
        <v>40</v>
      </c>
      <c r="M3015">
        <v>15</v>
      </c>
      <c r="N3015">
        <v>4</v>
      </c>
    </row>
    <row r="3016" spans="1:14" x14ac:dyDescent="0.35">
      <c r="A3016" t="s">
        <v>61</v>
      </c>
      <c r="B3016" t="s">
        <v>64</v>
      </c>
      <c r="D3016" t="s">
        <v>65</v>
      </c>
      <c r="H3016" s="14">
        <v>43930</v>
      </c>
      <c r="I3016">
        <v>15</v>
      </c>
      <c r="J3016" s="3">
        <v>7164788</v>
      </c>
      <c r="K3016">
        <v>501</v>
      </c>
      <c r="L3016">
        <v>44</v>
      </c>
      <c r="M3016">
        <v>17</v>
      </c>
      <c r="N3016">
        <v>2</v>
      </c>
    </row>
    <row r="3017" spans="1:14" x14ac:dyDescent="0.35">
      <c r="A3017" t="s">
        <v>61</v>
      </c>
      <c r="B3017" t="s">
        <v>64</v>
      </c>
      <c r="D3017" t="s">
        <v>65</v>
      </c>
      <c r="H3017" s="14">
        <v>43931</v>
      </c>
      <c r="I3017">
        <v>15</v>
      </c>
      <c r="J3017" s="3">
        <v>7164788</v>
      </c>
      <c r="K3017">
        <v>693</v>
      </c>
      <c r="L3017">
        <v>192</v>
      </c>
      <c r="M3017">
        <v>18</v>
      </c>
      <c r="N3017">
        <v>1</v>
      </c>
    </row>
    <row r="3018" spans="1:14" x14ac:dyDescent="0.35">
      <c r="A3018" t="s">
        <v>61</v>
      </c>
      <c r="B3018" t="s">
        <v>64</v>
      </c>
      <c r="D3018" t="s">
        <v>65</v>
      </c>
      <c r="H3018" s="14">
        <v>43932</v>
      </c>
      <c r="I3018">
        <v>15</v>
      </c>
      <c r="J3018" s="3">
        <v>7164788</v>
      </c>
      <c r="K3018">
        <v>732</v>
      </c>
      <c r="L3018">
        <v>39</v>
      </c>
      <c r="M3018">
        <v>21</v>
      </c>
      <c r="N3018">
        <v>3</v>
      </c>
    </row>
    <row r="3019" spans="1:14" x14ac:dyDescent="0.35">
      <c r="A3019" t="s">
        <v>61</v>
      </c>
      <c r="B3019" t="s">
        <v>64</v>
      </c>
      <c r="D3019" t="s">
        <v>65</v>
      </c>
      <c r="H3019" s="14">
        <v>43933</v>
      </c>
      <c r="I3019">
        <v>16</v>
      </c>
      <c r="J3019" s="3">
        <v>7164788</v>
      </c>
      <c r="K3019">
        <v>768</v>
      </c>
      <c r="L3019">
        <v>36</v>
      </c>
      <c r="M3019">
        <v>24</v>
      </c>
      <c r="N3019">
        <v>3</v>
      </c>
    </row>
    <row r="3020" spans="1:14" x14ac:dyDescent="0.35">
      <c r="A3020" t="s">
        <v>61</v>
      </c>
      <c r="B3020" t="s">
        <v>64</v>
      </c>
      <c r="D3020" t="s">
        <v>65</v>
      </c>
      <c r="H3020" s="14">
        <v>43934</v>
      </c>
      <c r="I3020">
        <v>16</v>
      </c>
      <c r="J3020" s="3">
        <v>7164788</v>
      </c>
      <c r="K3020">
        <v>777</v>
      </c>
      <c r="L3020">
        <v>9</v>
      </c>
      <c r="M3020">
        <v>24</v>
      </c>
      <c r="N3020">
        <v>0</v>
      </c>
    </row>
    <row r="3021" spans="1:14" x14ac:dyDescent="0.35">
      <c r="A3021" t="s">
        <v>61</v>
      </c>
      <c r="B3021" t="s">
        <v>64</v>
      </c>
      <c r="D3021" t="s">
        <v>65</v>
      </c>
      <c r="H3021" s="14">
        <v>43935</v>
      </c>
      <c r="I3021">
        <v>16</v>
      </c>
      <c r="J3021" s="3">
        <v>7164788</v>
      </c>
      <c r="K3021">
        <v>826</v>
      </c>
      <c r="L3021">
        <v>49</v>
      </c>
      <c r="M3021">
        <v>26</v>
      </c>
      <c r="N3021">
        <v>2</v>
      </c>
    </row>
    <row r="3022" spans="1:14" x14ac:dyDescent="0.35">
      <c r="A3022" t="s">
        <v>61</v>
      </c>
      <c r="B3022" t="s">
        <v>64</v>
      </c>
      <c r="D3022" t="s">
        <v>65</v>
      </c>
      <c r="H3022" s="14">
        <v>43936</v>
      </c>
      <c r="I3022">
        <v>16</v>
      </c>
      <c r="J3022" s="3">
        <v>7164788</v>
      </c>
      <c r="K3022">
        <v>853</v>
      </c>
      <c r="L3022">
        <v>27</v>
      </c>
      <c r="M3022">
        <v>28</v>
      </c>
      <c r="N3022">
        <v>2</v>
      </c>
    </row>
    <row r="3023" spans="1:14" x14ac:dyDescent="0.35">
      <c r="A3023" t="s">
        <v>61</v>
      </c>
      <c r="B3023" t="s">
        <v>64</v>
      </c>
      <c r="D3023" t="s">
        <v>65</v>
      </c>
      <c r="H3023" s="14">
        <v>43937</v>
      </c>
      <c r="I3023">
        <v>16</v>
      </c>
      <c r="J3023" s="3">
        <v>7164788</v>
      </c>
      <c r="K3023">
        <v>884</v>
      </c>
      <c r="L3023">
        <v>31</v>
      </c>
      <c r="M3023">
        <v>29</v>
      </c>
      <c r="N3023">
        <v>1</v>
      </c>
    </row>
    <row r="3024" spans="1:14" x14ac:dyDescent="0.35">
      <c r="A3024" t="s">
        <v>61</v>
      </c>
      <c r="B3024" t="s">
        <v>64</v>
      </c>
      <c r="D3024" t="s">
        <v>65</v>
      </c>
      <c r="H3024" s="14">
        <v>43938</v>
      </c>
      <c r="I3024">
        <v>16</v>
      </c>
      <c r="J3024" s="3">
        <v>7164788</v>
      </c>
      <c r="K3024">
        <v>926</v>
      </c>
      <c r="L3024">
        <v>42</v>
      </c>
      <c r="M3024">
        <v>30</v>
      </c>
      <c r="N3024">
        <v>1</v>
      </c>
    </row>
    <row r="3025" spans="1:14" x14ac:dyDescent="0.35">
      <c r="A3025" t="s">
        <v>61</v>
      </c>
      <c r="B3025" t="s">
        <v>64</v>
      </c>
      <c r="D3025" t="s">
        <v>65</v>
      </c>
      <c r="H3025" s="14">
        <v>43939</v>
      </c>
      <c r="I3025">
        <v>16</v>
      </c>
      <c r="J3025" s="3">
        <v>7164788</v>
      </c>
      <c r="K3025">
        <v>962</v>
      </c>
      <c r="L3025">
        <v>36</v>
      </c>
      <c r="M3025">
        <v>31</v>
      </c>
      <c r="N3025">
        <v>1</v>
      </c>
    </row>
    <row r="3026" spans="1:14" x14ac:dyDescent="0.35">
      <c r="A3026" t="s">
        <v>61</v>
      </c>
      <c r="B3026" t="s">
        <v>64</v>
      </c>
      <c r="D3026" t="s">
        <v>65</v>
      </c>
      <c r="H3026" s="14">
        <v>43940</v>
      </c>
      <c r="I3026">
        <v>17</v>
      </c>
      <c r="J3026" s="3">
        <v>7164788</v>
      </c>
      <c r="K3026">
        <v>975</v>
      </c>
      <c r="L3026">
        <v>13</v>
      </c>
      <c r="M3026">
        <v>32</v>
      </c>
      <c r="N3026">
        <v>1</v>
      </c>
    </row>
    <row r="3027" spans="1:14" x14ac:dyDescent="0.35">
      <c r="A3027" t="s">
        <v>61</v>
      </c>
      <c r="B3027" t="s">
        <v>64</v>
      </c>
      <c r="D3027" t="s">
        <v>65</v>
      </c>
      <c r="H3027" s="14">
        <v>43941</v>
      </c>
      <c r="I3027">
        <v>17</v>
      </c>
      <c r="J3027" s="3">
        <v>7164788</v>
      </c>
      <c r="K3027">
        <v>1025</v>
      </c>
      <c r="L3027">
        <v>50</v>
      </c>
      <c r="M3027">
        <v>35</v>
      </c>
      <c r="N3027">
        <v>3</v>
      </c>
    </row>
    <row r="3028" spans="1:14" x14ac:dyDescent="0.35">
      <c r="A3028" t="s">
        <v>61</v>
      </c>
      <c r="B3028" t="s">
        <v>64</v>
      </c>
      <c r="D3028" t="s">
        <v>65</v>
      </c>
      <c r="H3028" s="14">
        <v>43942</v>
      </c>
      <c r="I3028">
        <v>17</v>
      </c>
      <c r="J3028" s="3">
        <v>7164788</v>
      </c>
      <c r="K3028">
        <v>1063</v>
      </c>
      <c r="L3028">
        <v>38</v>
      </c>
      <c r="M3028">
        <v>35</v>
      </c>
      <c r="N3028">
        <v>0</v>
      </c>
    </row>
    <row r="3029" spans="1:14" x14ac:dyDescent="0.35">
      <c r="A3029" t="s">
        <v>61</v>
      </c>
      <c r="B3029" t="s">
        <v>64</v>
      </c>
      <c r="D3029" t="s">
        <v>65</v>
      </c>
      <c r="H3029" s="14">
        <v>43943</v>
      </c>
      <c r="I3029">
        <v>17</v>
      </c>
      <c r="J3029" s="3">
        <v>7164788</v>
      </c>
      <c r="K3029">
        <v>1091</v>
      </c>
      <c r="L3029">
        <v>28</v>
      </c>
      <c r="M3029">
        <v>37</v>
      </c>
      <c r="N3029">
        <v>2</v>
      </c>
    </row>
    <row r="3030" spans="1:14" x14ac:dyDescent="0.35">
      <c r="A3030" t="s">
        <v>61</v>
      </c>
      <c r="B3030" t="s">
        <v>64</v>
      </c>
      <c r="D3030" t="s">
        <v>65</v>
      </c>
      <c r="H3030" s="14">
        <v>43944</v>
      </c>
      <c r="I3030">
        <v>17</v>
      </c>
      <c r="J3030" s="3">
        <v>7164788</v>
      </c>
      <c r="K3030">
        <v>1115</v>
      </c>
      <c r="L3030">
        <v>24</v>
      </c>
      <c r="M3030">
        <v>39</v>
      </c>
      <c r="N3030">
        <v>2</v>
      </c>
    </row>
    <row r="3031" spans="1:14" x14ac:dyDescent="0.35">
      <c r="A3031" t="s">
        <v>61</v>
      </c>
      <c r="B3031" t="s">
        <v>64</v>
      </c>
      <c r="D3031" t="s">
        <v>65</v>
      </c>
      <c r="H3031" s="14">
        <v>43945</v>
      </c>
      <c r="I3031">
        <v>17</v>
      </c>
      <c r="J3031" s="3">
        <v>7164788</v>
      </c>
      <c r="K3031">
        <v>1170</v>
      </c>
      <c r="L3031">
        <v>55</v>
      </c>
      <c r="M3031">
        <v>42</v>
      </c>
      <c r="N3031">
        <v>3</v>
      </c>
    </row>
    <row r="3032" spans="1:14" x14ac:dyDescent="0.35">
      <c r="A3032" t="s">
        <v>61</v>
      </c>
      <c r="B3032" t="s">
        <v>64</v>
      </c>
      <c r="D3032" t="s">
        <v>65</v>
      </c>
      <c r="H3032" s="14">
        <v>43946</v>
      </c>
      <c r="I3032">
        <v>17</v>
      </c>
      <c r="J3032" s="3">
        <v>7164788</v>
      </c>
      <c r="K3032">
        <v>1209</v>
      </c>
      <c r="L3032">
        <v>39</v>
      </c>
      <c r="M3032">
        <v>42</v>
      </c>
      <c r="N3032">
        <v>0</v>
      </c>
    </row>
    <row r="3033" spans="1:14" x14ac:dyDescent="0.35">
      <c r="A3033" t="s">
        <v>61</v>
      </c>
      <c r="B3033" t="s">
        <v>64</v>
      </c>
      <c r="D3033" t="s">
        <v>65</v>
      </c>
      <c r="H3033" s="14">
        <v>43947</v>
      </c>
      <c r="I3033">
        <v>18</v>
      </c>
      <c r="J3033" s="3">
        <v>7164788</v>
      </c>
      <c r="K3033">
        <v>1235</v>
      </c>
      <c r="L3033">
        <v>26</v>
      </c>
      <c r="M3033">
        <v>42</v>
      </c>
      <c r="N3033">
        <v>0</v>
      </c>
    </row>
    <row r="3034" spans="1:14" x14ac:dyDescent="0.35">
      <c r="A3034" t="s">
        <v>61</v>
      </c>
      <c r="B3034" t="s">
        <v>64</v>
      </c>
      <c r="D3034" t="s">
        <v>65</v>
      </c>
      <c r="H3034" s="14">
        <v>43948</v>
      </c>
      <c r="I3034">
        <v>18</v>
      </c>
      <c r="J3034" s="3">
        <v>7164788</v>
      </c>
      <c r="K3034">
        <v>1337</v>
      </c>
      <c r="L3034">
        <v>102</v>
      </c>
      <c r="M3034">
        <v>43</v>
      </c>
      <c r="N3034">
        <v>1</v>
      </c>
    </row>
    <row r="3035" spans="1:14" x14ac:dyDescent="0.35">
      <c r="A3035" t="s">
        <v>61</v>
      </c>
      <c r="B3035" t="s">
        <v>64</v>
      </c>
      <c r="D3035" t="s">
        <v>65</v>
      </c>
      <c r="H3035" s="14">
        <v>43949</v>
      </c>
      <c r="I3035">
        <v>18</v>
      </c>
      <c r="J3035" s="3">
        <v>7164788</v>
      </c>
      <c r="K3035">
        <v>1476</v>
      </c>
      <c r="L3035">
        <v>139</v>
      </c>
      <c r="M3035">
        <v>44</v>
      </c>
      <c r="N3035">
        <v>1</v>
      </c>
    </row>
    <row r="3036" spans="1:14" x14ac:dyDescent="0.35">
      <c r="A3036" t="s">
        <v>61</v>
      </c>
      <c r="B3036" t="s">
        <v>64</v>
      </c>
      <c r="D3036" t="s">
        <v>65</v>
      </c>
      <c r="H3036" s="14">
        <v>43950</v>
      </c>
      <c r="I3036">
        <v>18</v>
      </c>
      <c r="J3036" s="3">
        <v>7164788</v>
      </c>
      <c r="K3036">
        <v>1995</v>
      </c>
      <c r="L3036">
        <v>519</v>
      </c>
      <c r="M3036">
        <v>44</v>
      </c>
      <c r="N3036">
        <v>0</v>
      </c>
    </row>
    <row r="3037" spans="1:14" x14ac:dyDescent="0.35">
      <c r="A3037" t="s">
        <v>61</v>
      </c>
      <c r="B3037" t="s">
        <v>64</v>
      </c>
      <c r="D3037" t="s">
        <v>65</v>
      </c>
      <c r="H3037" s="14">
        <v>43951</v>
      </c>
      <c r="I3037">
        <v>18</v>
      </c>
      <c r="J3037" s="3">
        <v>7164788</v>
      </c>
      <c r="K3037">
        <v>2085</v>
      </c>
      <c r="L3037">
        <v>90</v>
      </c>
      <c r="M3037">
        <v>46</v>
      </c>
      <c r="N3037">
        <v>2</v>
      </c>
    </row>
    <row r="3038" spans="1:14" x14ac:dyDescent="0.35">
      <c r="A3038" t="s">
        <v>61</v>
      </c>
      <c r="B3038" t="s">
        <v>64</v>
      </c>
      <c r="D3038" t="s">
        <v>65</v>
      </c>
      <c r="H3038" s="14">
        <v>43952</v>
      </c>
      <c r="I3038">
        <v>18</v>
      </c>
      <c r="J3038" s="3">
        <v>7164788</v>
      </c>
      <c r="K3038">
        <v>2104</v>
      </c>
      <c r="L3038">
        <v>19</v>
      </c>
      <c r="M3038">
        <v>48</v>
      </c>
      <c r="N3038">
        <v>2</v>
      </c>
    </row>
    <row r="3039" spans="1:14" x14ac:dyDescent="0.35">
      <c r="A3039" t="s">
        <v>61</v>
      </c>
      <c r="B3039" t="s">
        <v>64</v>
      </c>
      <c r="D3039" t="s">
        <v>65</v>
      </c>
      <c r="H3039" s="14">
        <v>43953</v>
      </c>
      <c r="I3039">
        <v>18</v>
      </c>
      <c r="J3039" s="3">
        <v>7164788</v>
      </c>
      <c r="K3039">
        <v>2346</v>
      </c>
      <c r="L3039">
        <v>242</v>
      </c>
      <c r="M3039">
        <v>52</v>
      </c>
      <c r="N3039">
        <v>4</v>
      </c>
    </row>
    <row r="3040" spans="1:14" x14ac:dyDescent="0.35">
      <c r="A3040" t="s">
        <v>61</v>
      </c>
      <c r="B3040" t="s">
        <v>64</v>
      </c>
      <c r="D3040" t="s">
        <v>65</v>
      </c>
      <c r="H3040" s="14">
        <v>43954</v>
      </c>
      <c r="I3040">
        <v>19</v>
      </c>
      <c r="J3040" s="3">
        <v>7164788</v>
      </c>
      <c r="K3040">
        <v>2346</v>
      </c>
      <c r="L3040">
        <v>0</v>
      </c>
      <c r="M3040">
        <v>52</v>
      </c>
      <c r="N3040">
        <v>0</v>
      </c>
    </row>
    <row r="3041" spans="1:14" x14ac:dyDescent="0.35">
      <c r="A3041" t="s">
        <v>61</v>
      </c>
      <c r="B3041" t="s">
        <v>64</v>
      </c>
      <c r="D3041" t="s">
        <v>65</v>
      </c>
      <c r="H3041" s="14">
        <v>43955</v>
      </c>
      <c r="I3041">
        <v>19</v>
      </c>
      <c r="J3041" s="3">
        <v>7164788</v>
      </c>
      <c r="K3041">
        <v>2519</v>
      </c>
      <c r="L3041">
        <v>173</v>
      </c>
      <c r="M3041">
        <v>52</v>
      </c>
      <c r="N3041">
        <v>0</v>
      </c>
    </row>
    <row r="3042" spans="1:14" x14ac:dyDescent="0.35">
      <c r="A3042" t="s">
        <v>61</v>
      </c>
      <c r="B3042" t="s">
        <v>64</v>
      </c>
      <c r="D3042" t="s">
        <v>65</v>
      </c>
      <c r="H3042" s="14">
        <v>43956</v>
      </c>
      <c r="I3042">
        <v>19</v>
      </c>
      <c r="J3042" s="3">
        <v>7164788</v>
      </c>
      <c r="K3042">
        <v>2623</v>
      </c>
      <c r="L3042">
        <v>104</v>
      </c>
      <c r="M3042">
        <v>55</v>
      </c>
      <c r="N3042">
        <v>3</v>
      </c>
    </row>
    <row r="3043" spans="1:14" x14ac:dyDescent="0.35">
      <c r="A3043" t="s">
        <v>61</v>
      </c>
      <c r="B3043" t="s">
        <v>64</v>
      </c>
      <c r="D3043" t="s">
        <v>65</v>
      </c>
      <c r="H3043" s="14">
        <v>43957</v>
      </c>
      <c r="I3043">
        <v>19</v>
      </c>
      <c r="J3043" s="3">
        <v>7164788</v>
      </c>
      <c r="K3043">
        <v>2917</v>
      </c>
      <c r="L3043">
        <v>294</v>
      </c>
      <c r="M3043">
        <v>59</v>
      </c>
      <c r="N3043">
        <v>4</v>
      </c>
    </row>
    <row r="3044" spans="1:14" x14ac:dyDescent="0.35">
      <c r="A3044" t="s">
        <v>61</v>
      </c>
      <c r="B3044" t="s">
        <v>64</v>
      </c>
      <c r="D3044" t="s">
        <v>65</v>
      </c>
      <c r="H3044" s="14">
        <v>43958</v>
      </c>
      <c r="I3044">
        <v>19</v>
      </c>
      <c r="J3044" s="3">
        <v>7164788</v>
      </c>
      <c r="K3044">
        <v>3082</v>
      </c>
      <c r="L3044">
        <v>165</v>
      </c>
      <c r="M3044">
        <v>63</v>
      </c>
      <c r="N3044">
        <v>4</v>
      </c>
    </row>
    <row r="3045" spans="1:14" x14ac:dyDescent="0.35">
      <c r="A3045" t="s">
        <v>61</v>
      </c>
      <c r="B3045" t="s">
        <v>64</v>
      </c>
      <c r="D3045" t="s">
        <v>65</v>
      </c>
      <c r="H3045" s="14">
        <v>43959</v>
      </c>
      <c r="I3045">
        <v>19</v>
      </c>
      <c r="J3045" s="3">
        <v>7164788</v>
      </c>
      <c r="K3045">
        <v>3205</v>
      </c>
      <c r="L3045">
        <v>123</v>
      </c>
      <c r="M3045">
        <v>63</v>
      </c>
      <c r="N3045">
        <v>0</v>
      </c>
    </row>
    <row r="3046" spans="1:14" x14ac:dyDescent="0.35">
      <c r="A3046" t="s">
        <v>61</v>
      </c>
      <c r="B3046" t="s">
        <v>64</v>
      </c>
      <c r="D3046" t="s">
        <v>65</v>
      </c>
      <c r="H3046" s="14">
        <v>43960</v>
      </c>
      <c r="I3046">
        <v>19</v>
      </c>
      <c r="J3046" s="3">
        <v>7164788</v>
      </c>
      <c r="K3046">
        <v>3372</v>
      </c>
      <c r="L3046">
        <v>167</v>
      </c>
      <c r="M3046">
        <v>64</v>
      </c>
      <c r="N3046">
        <v>1</v>
      </c>
    </row>
    <row r="3047" spans="1:14" x14ac:dyDescent="0.35">
      <c r="A3047" t="s">
        <v>61</v>
      </c>
      <c r="B3047" t="s">
        <v>64</v>
      </c>
      <c r="D3047" t="s">
        <v>65</v>
      </c>
      <c r="H3047" s="14">
        <v>43961</v>
      </c>
      <c r="I3047">
        <v>20</v>
      </c>
      <c r="J3047" s="3">
        <v>7164788</v>
      </c>
      <c r="K3047">
        <v>3429</v>
      </c>
      <c r="L3047">
        <v>57</v>
      </c>
      <c r="M3047">
        <v>65</v>
      </c>
      <c r="N3047">
        <v>1</v>
      </c>
    </row>
    <row r="3048" spans="1:14" x14ac:dyDescent="0.35">
      <c r="A3048" t="s">
        <v>61</v>
      </c>
      <c r="B3048" t="s">
        <v>64</v>
      </c>
      <c r="D3048" t="s">
        <v>65</v>
      </c>
      <c r="H3048" s="14">
        <v>43962</v>
      </c>
      <c r="I3048">
        <v>20</v>
      </c>
      <c r="J3048" s="3">
        <v>7164788</v>
      </c>
      <c r="K3048">
        <v>3529</v>
      </c>
      <c r="L3048">
        <v>100</v>
      </c>
      <c r="M3048">
        <v>69</v>
      </c>
      <c r="N3048">
        <v>4</v>
      </c>
    </row>
    <row r="3049" spans="1:14" x14ac:dyDescent="0.35">
      <c r="A3049" t="s">
        <v>61</v>
      </c>
      <c r="B3049" t="s">
        <v>64</v>
      </c>
      <c r="D3049" t="s">
        <v>65</v>
      </c>
      <c r="H3049" s="14">
        <v>43963</v>
      </c>
      <c r="I3049">
        <v>20</v>
      </c>
      <c r="J3049" s="3">
        <v>7164788</v>
      </c>
      <c r="K3049">
        <v>3733</v>
      </c>
      <c r="L3049">
        <v>204</v>
      </c>
      <c r="M3049">
        <v>73</v>
      </c>
      <c r="N3049">
        <v>4</v>
      </c>
    </row>
    <row r="3050" spans="1:14" x14ac:dyDescent="0.35">
      <c r="A3050" t="s">
        <v>61</v>
      </c>
      <c r="B3050" t="s">
        <v>64</v>
      </c>
      <c r="D3050" t="s">
        <v>65</v>
      </c>
      <c r="H3050" s="14">
        <v>43964</v>
      </c>
      <c r="I3050">
        <v>20</v>
      </c>
      <c r="J3050" s="3">
        <v>7164788</v>
      </c>
      <c r="K3050">
        <v>3828</v>
      </c>
      <c r="L3050">
        <v>95</v>
      </c>
      <c r="M3050">
        <v>73</v>
      </c>
      <c r="N3050">
        <v>0</v>
      </c>
    </row>
    <row r="3051" spans="1:14" x14ac:dyDescent="0.35">
      <c r="A3051" t="s">
        <v>61</v>
      </c>
      <c r="B3051" t="s">
        <v>64</v>
      </c>
      <c r="D3051" t="s">
        <v>65</v>
      </c>
      <c r="H3051" s="14">
        <v>43965</v>
      </c>
      <c r="I3051">
        <v>20</v>
      </c>
      <c r="J3051" s="3">
        <v>7164788</v>
      </c>
      <c r="K3051">
        <v>4332</v>
      </c>
      <c r="L3051">
        <v>504</v>
      </c>
      <c r="M3051">
        <v>78</v>
      </c>
      <c r="N3051">
        <v>5</v>
      </c>
    </row>
    <row r="3052" spans="1:14" x14ac:dyDescent="0.35">
      <c r="A3052" t="s">
        <v>61</v>
      </c>
      <c r="B3052" t="s">
        <v>64</v>
      </c>
      <c r="D3052" t="s">
        <v>65</v>
      </c>
      <c r="H3052" s="14">
        <v>43966</v>
      </c>
      <c r="I3052">
        <v>20</v>
      </c>
      <c r="J3052" s="3">
        <v>7164788</v>
      </c>
      <c r="K3052">
        <v>4562</v>
      </c>
      <c r="L3052">
        <v>230</v>
      </c>
      <c r="M3052">
        <v>79</v>
      </c>
      <c r="N3052">
        <v>1</v>
      </c>
    </row>
    <row r="3053" spans="1:14" x14ac:dyDescent="0.35">
      <c r="A3053" t="s">
        <v>61</v>
      </c>
      <c r="B3053" t="s">
        <v>64</v>
      </c>
      <c r="D3053" t="s">
        <v>65</v>
      </c>
      <c r="H3053" s="14">
        <v>43967</v>
      </c>
      <c r="I3053">
        <v>20</v>
      </c>
      <c r="J3053" s="3">
        <v>7164788</v>
      </c>
      <c r="K3053">
        <v>4678</v>
      </c>
      <c r="L3053">
        <v>116</v>
      </c>
      <c r="M3053">
        <v>81</v>
      </c>
      <c r="N3053">
        <v>2</v>
      </c>
    </row>
    <row r="3054" spans="1:14" x14ac:dyDescent="0.35">
      <c r="A3054" t="s">
        <v>61</v>
      </c>
      <c r="B3054" t="s">
        <v>64</v>
      </c>
      <c r="D3054" t="s">
        <v>65</v>
      </c>
      <c r="H3054" s="14">
        <v>43968</v>
      </c>
      <c r="I3054">
        <v>21</v>
      </c>
      <c r="J3054" s="3">
        <v>7164788</v>
      </c>
      <c r="K3054">
        <v>4776</v>
      </c>
      <c r="L3054">
        <v>98</v>
      </c>
      <c r="M3054">
        <v>83</v>
      </c>
      <c r="N3054">
        <v>2</v>
      </c>
    </row>
    <row r="3055" spans="1:14" x14ac:dyDescent="0.35">
      <c r="A3055" t="s">
        <v>61</v>
      </c>
      <c r="B3055" t="s">
        <v>64</v>
      </c>
      <c r="D3055" t="s">
        <v>65</v>
      </c>
      <c r="H3055" s="14">
        <v>43969</v>
      </c>
      <c r="I3055">
        <v>21</v>
      </c>
      <c r="J3055" s="3">
        <v>7164788</v>
      </c>
      <c r="K3055">
        <v>5175</v>
      </c>
      <c r="L3055">
        <v>399</v>
      </c>
      <c r="M3055">
        <v>85</v>
      </c>
      <c r="N3055">
        <v>2</v>
      </c>
    </row>
    <row r="3056" spans="1:14" x14ac:dyDescent="0.35">
      <c r="A3056" t="s">
        <v>61</v>
      </c>
      <c r="B3056" t="s">
        <v>64</v>
      </c>
      <c r="D3056" t="s">
        <v>65</v>
      </c>
      <c r="H3056" s="14">
        <v>43970</v>
      </c>
      <c r="I3056">
        <v>21</v>
      </c>
      <c r="J3056" s="3">
        <v>7164788</v>
      </c>
      <c r="K3056">
        <v>5413</v>
      </c>
      <c r="L3056">
        <v>238</v>
      </c>
      <c r="M3056">
        <v>91</v>
      </c>
      <c r="N3056">
        <v>6</v>
      </c>
    </row>
    <row r="3057" spans="1:14" x14ac:dyDescent="0.35">
      <c r="A3057" t="s">
        <v>61</v>
      </c>
      <c r="B3057" t="s">
        <v>64</v>
      </c>
      <c r="D3057" t="s">
        <v>65</v>
      </c>
      <c r="H3057" s="14">
        <v>43971</v>
      </c>
      <c r="I3057">
        <v>21</v>
      </c>
      <c r="J3057" s="3">
        <v>7164788</v>
      </c>
      <c r="K3057">
        <v>5499</v>
      </c>
      <c r="L3057">
        <v>86</v>
      </c>
      <c r="M3057">
        <v>94</v>
      </c>
      <c r="N3057">
        <v>3</v>
      </c>
    </row>
    <row r="3058" spans="1:14" x14ac:dyDescent="0.35">
      <c r="A3058" t="s">
        <v>61</v>
      </c>
      <c r="B3058" t="s">
        <v>64</v>
      </c>
      <c r="D3058" t="s">
        <v>65</v>
      </c>
      <c r="H3058" s="14">
        <v>43972</v>
      </c>
      <c r="I3058">
        <v>21</v>
      </c>
      <c r="J3058" s="3">
        <v>7164788</v>
      </c>
      <c r="K3058">
        <v>5610</v>
      </c>
      <c r="L3058">
        <v>111</v>
      </c>
      <c r="M3058">
        <v>98</v>
      </c>
      <c r="N3058">
        <v>4</v>
      </c>
    </row>
    <row r="3059" spans="1:14" x14ac:dyDescent="0.35">
      <c r="A3059" t="s">
        <v>61</v>
      </c>
      <c r="B3059" t="s">
        <v>64</v>
      </c>
      <c r="D3059" t="s">
        <v>65</v>
      </c>
      <c r="H3059" s="14">
        <v>43973</v>
      </c>
      <c r="I3059">
        <v>21</v>
      </c>
      <c r="J3059" s="3">
        <v>7164788</v>
      </c>
      <c r="K3059">
        <v>6458</v>
      </c>
      <c r="L3059">
        <v>848</v>
      </c>
      <c r="M3059">
        <v>100</v>
      </c>
      <c r="N3059">
        <v>2</v>
      </c>
    </row>
    <row r="3060" spans="1:14" x14ac:dyDescent="0.35">
      <c r="A3060" t="s">
        <v>61</v>
      </c>
      <c r="B3060" t="s">
        <v>64</v>
      </c>
      <c r="D3060" t="s">
        <v>65</v>
      </c>
      <c r="H3060" s="14">
        <v>43974</v>
      </c>
      <c r="I3060">
        <v>21</v>
      </c>
      <c r="J3060" s="3">
        <v>7164788</v>
      </c>
      <c r="K3060">
        <v>6607</v>
      </c>
      <c r="L3060">
        <v>149</v>
      </c>
      <c r="M3060">
        <v>103</v>
      </c>
      <c r="N3060">
        <v>3</v>
      </c>
    </row>
    <row r="3061" spans="1:14" x14ac:dyDescent="0.35">
      <c r="A3061" t="s">
        <v>61</v>
      </c>
      <c r="B3061" t="s">
        <v>64</v>
      </c>
      <c r="D3061" t="s">
        <v>65</v>
      </c>
      <c r="H3061" s="14">
        <v>43975</v>
      </c>
      <c r="I3061">
        <v>22</v>
      </c>
      <c r="J3061" s="3">
        <v>7164788</v>
      </c>
      <c r="K3061">
        <v>6696</v>
      </c>
      <c r="L3061">
        <v>89</v>
      </c>
      <c r="M3061">
        <v>105</v>
      </c>
      <c r="N3061">
        <v>2</v>
      </c>
    </row>
    <row r="3062" spans="1:14" x14ac:dyDescent="0.35">
      <c r="A3062" t="s">
        <v>61</v>
      </c>
      <c r="B3062" t="s">
        <v>64</v>
      </c>
      <c r="D3062" t="s">
        <v>65</v>
      </c>
      <c r="H3062" s="14">
        <v>43976</v>
      </c>
      <c r="I3062">
        <v>22</v>
      </c>
      <c r="J3062" s="3">
        <v>7164788</v>
      </c>
      <c r="K3062">
        <v>6875</v>
      </c>
      <c r="L3062">
        <v>179</v>
      </c>
      <c r="M3062">
        <v>109</v>
      </c>
      <c r="N3062">
        <v>4</v>
      </c>
    </row>
    <row r="3063" spans="1:14" x14ac:dyDescent="0.35">
      <c r="A3063" t="s">
        <v>61</v>
      </c>
      <c r="B3063" t="s">
        <v>64</v>
      </c>
      <c r="D3063" t="s">
        <v>65</v>
      </c>
      <c r="H3063" s="14">
        <v>43977</v>
      </c>
      <c r="I3063">
        <v>22</v>
      </c>
      <c r="J3063" s="3">
        <v>7164788</v>
      </c>
      <c r="K3063">
        <v>7016</v>
      </c>
      <c r="L3063">
        <v>141</v>
      </c>
      <c r="M3063">
        <v>121</v>
      </c>
      <c r="N3063">
        <v>12</v>
      </c>
    </row>
    <row r="3064" spans="1:14" x14ac:dyDescent="0.35">
      <c r="A3064" t="s">
        <v>61</v>
      </c>
      <c r="B3064" t="s">
        <v>64</v>
      </c>
      <c r="D3064" t="s">
        <v>65</v>
      </c>
      <c r="H3064" s="14">
        <v>43978</v>
      </c>
      <c r="I3064">
        <v>22</v>
      </c>
      <c r="J3064" s="3">
        <v>7164788</v>
      </c>
      <c r="K3064">
        <v>7372</v>
      </c>
      <c r="L3064">
        <v>356</v>
      </c>
      <c r="M3064">
        <v>126</v>
      </c>
      <c r="N3064">
        <v>5</v>
      </c>
    </row>
    <row r="3065" spans="1:14" x14ac:dyDescent="0.35">
      <c r="A3065" t="s">
        <v>61</v>
      </c>
      <c r="B3065" t="s">
        <v>64</v>
      </c>
      <c r="D3065" t="s">
        <v>65</v>
      </c>
      <c r="H3065" s="14">
        <v>43979</v>
      </c>
      <c r="I3065">
        <v>22</v>
      </c>
      <c r="J3065" s="3">
        <v>7164788</v>
      </c>
      <c r="K3065">
        <v>8000</v>
      </c>
      <c r="L3065">
        <v>628</v>
      </c>
      <c r="M3065">
        <v>131</v>
      </c>
      <c r="N3065">
        <v>5</v>
      </c>
    </row>
    <row r="3066" spans="1:14" x14ac:dyDescent="0.35">
      <c r="A3066" t="s">
        <v>61</v>
      </c>
      <c r="B3066" t="s">
        <v>64</v>
      </c>
      <c r="D3066" t="s">
        <v>65</v>
      </c>
      <c r="H3066" s="14">
        <v>43980</v>
      </c>
      <c r="I3066">
        <v>22</v>
      </c>
      <c r="J3066" s="3">
        <v>7164788</v>
      </c>
      <c r="K3066">
        <v>8530</v>
      </c>
      <c r="L3066">
        <v>530</v>
      </c>
      <c r="M3066">
        <v>134</v>
      </c>
      <c r="N3066">
        <v>3</v>
      </c>
    </row>
    <row r="3067" spans="1:14" x14ac:dyDescent="0.35">
      <c r="A3067" t="s">
        <v>61</v>
      </c>
      <c r="B3067" t="s">
        <v>64</v>
      </c>
      <c r="D3067" t="s">
        <v>65</v>
      </c>
      <c r="H3067" s="14">
        <v>43981</v>
      </c>
      <c r="I3067">
        <v>22</v>
      </c>
      <c r="J3067" s="3">
        <v>7164788</v>
      </c>
      <c r="K3067">
        <v>8778</v>
      </c>
      <c r="L3067">
        <v>248</v>
      </c>
      <c r="M3067">
        <v>136</v>
      </c>
      <c r="N3067">
        <v>2</v>
      </c>
    </row>
    <row r="3068" spans="1:14" x14ac:dyDescent="0.35">
      <c r="A3068" t="s">
        <v>61</v>
      </c>
      <c r="B3068" t="s">
        <v>64</v>
      </c>
      <c r="D3068" t="s">
        <v>65</v>
      </c>
      <c r="H3068" s="14">
        <v>43982</v>
      </c>
      <c r="I3068">
        <v>23</v>
      </c>
      <c r="J3068" s="3">
        <v>7164788</v>
      </c>
      <c r="K3068">
        <v>9037</v>
      </c>
      <c r="L3068">
        <v>259</v>
      </c>
      <c r="M3068">
        <v>143</v>
      </c>
      <c r="N3068">
        <v>7</v>
      </c>
    </row>
    <row r="3069" spans="1:14" x14ac:dyDescent="0.35">
      <c r="A3069" t="s">
        <v>61</v>
      </c>
      <c r="B3069" t="s">
        <v>64</v>
      </c>
      <c r="D3069" t="s">
        <v>65</v>
      </c>
      <c r="H3069" s="14">
        <v>43983</v>
      </c>
      <c r="I3069">
        <v>23</v>
      </c>
      <c r="J3069" s="3">
        <v>7164788</v>
      </c>
      <c r="K3069">
        <v>9498</v>
      </c>
      <c r="L3069">
        <v>461</v>
      </c>
      <c r="M3069">
        <v>146</v>
      </c>
      <c r="N3069">
        <v>3</v>
      </c>
    </row>
    <row r="3070" spans="1:14" x14ac:dyDescent="0.35">
      <c r="A3070" t="s">
        <v>61</v>
      </c>
      <c r="B3070" t="s">
        <v>64</v>
      </c>
      <c r="D3070" t="s">
        <v>65</v>
      </c>
      <c r="H3070" s="14">
        <v>43984</v>
      </c>
      <c r="I3070">
        <v>23</v>
      </c>
      <c r="J3070" s="3">
        <v>7164788</v>
      </c>
      <c r="K3070">
        <v>9660</v>
      </c>
      <c r="L3070">
        <v>162</v>
      </c>
      <c r="M3070">
        <v>148</v>
      </c>
      <c r="N3070">
        <v>2</v>
      </c>
    </row>
    <row r="3071" spans="1:14" x14ac:dyDescent="0.35">
      <c r="A3071" t="s">
        <v>61</v>
      </c>
      <c r="B3071" t="s">
        <v>64</v>
      </c>
      <c r="D3071" t="s">
        <v>65</v>
      </c>
      <c r="H3071" s="14">
        <v>43985</v>
      </c>
      <c r="I3071">
        <v>23</v>
      </c>
      <c r="J3071" s="3">
        <v>7164788</v>
      </c>
      <c r="K3071">
        <v>10034</v>
      </c>
      <c r="L3071">
        <v>374</v>
      </c>
      <c r="M3071">
        <v>152</v>
      </c>
      <c r="N3071">
        <v>4</v>
      </c>
    </row>
    <row r="3072" spans="1:14" x14ac:dyDescent="0.35">
      <c r="A3072" t="s">
        <v>61</v>
      </c>
      <c r="B3072" t="s">
        <v>64</v>
      </c>
      <c r="D3072" t="s">
        <v>65</v>
      </c>
      <c r="H3072" s="14">
        <v>43986</v>
      </c>
      <c r="I3072">
        <v>23</v>
      </c>
      <c r="J3072" s="3">
        <v>7164788</v>
      </c>
      <c r="K3072">
        <v>10532</v>
      </c>
      <c r="L3072">
        <v>498</v>
      </c>
      <c r="M3072">
        <v>156</v>
      </c>
      <c r="N3072">
        <v>4</v>
      </c>
    </row>
    <row r="3073" spans="1:14" x14ac:dyDescent="0.35">
      <c r="A3073" t="s">
        <v>61</v>
      </c>
      <c r="B3073" t="s">
        <v>64</v>
      </c>
      <c r="D3073" t="s">
        <v>65</v>
      </c>
      <c r="H3073" s="14">
        <v>43987</v>
      </c>
      <c r="I3073">
        <v>23</v>
      </c>
      <c r="J3073" s="3">
        <v>7164788</v>
      </c>
      <c r="K3073">
        <v>10846</v>
      </c>
      <c r="L3073">
        <v>314</v>
      </c>
      <c r="M3073">
        <v>159</v>
      </c>
      <c r="N3073">
        <v>3</v>
      </c>
    </row>
    <row r="3074" spans="1:14" x14ac:dyDescent="0.35">
      <c r="A3074" t="s">
        <v>61</v>
      </c>
      <c r="B3074" t="s">
        <v>64</v>
      </c>
      <c r="D3074" t="s">
        <v>65</v>
      </c>
      <c r="H3074" s="14">
        <v>43988</v>
      </c>
      <c r="I3074">
        <v>23</v>
      </c>
      <c r="J3074" s="3">
        <v>7164788</v>
      </c>
      <c r="K3074">
        <v>11285</v>
      </c>
      <c r="L3074">
        <v>439</v>
      </c>
      <c r="M3074">
        <v>166</v>
      </c>
      <c r="N3074">
        <v>7</v>
      </c>
    </row>
    <row r="3075" spans="1:14" x14ac:dyDescent="0.35">
      <c r="A3075" t="s">
        <v>61</v>
      </c>
      <c r="B3075" t="s">
        <v>64</v>
      </c>
      <c r="D3075" t="s">
        <v>65</v>
      </c>
      <c r="H3075" s="14">
        <v>43989</v>
      </c>
      <c r="I3075">
        <v>24</v>
      </c>
      <c r="J3075" s="3">
        <v>7164788</v>
      </c>
      <c r="K3075">
        <v>11565</v>
      </c>
      <c r="L3075">
        <v>280</v>
      </c>
      <c r="M3075">
        <v>171</v>
      </c>
      <c r="N3075">
        <v>5</v>
      </c>
    </row>
    <row r="3076" spans="1:14" x14ac:dyDescent="0.35">
      <c r="A3076" t="s">
        <v>61</v>
      </c>
      <c r="B3076" t="s">
        <v>64</v>
      </c>
      <c r="D3076" t="s">
        <v>65</v>
      </c>
      <c r="H3076" s="14">
        <v>43990</v>
      </c>
      <c r="I3076">
        <v>24</v>
      </c>
      <c r="J3076" s="3">
        <v>7164788</v>
      </c>
      <c r="K3076">
        <v>11565</v>
      </c>
      <c r="L3076">
        <v>0</v>
      </c>
      <c r="M3076">
        <v>171</v>
      </c>
      <c r="N3076">
        <v>0</v>
      </c>
    </row>
    <row r="3077" spans="1:14" x14ac:dyDescent="0.35">
      <c r="A3077" t="s">
        <v>61</v>
      </c>
      <c r="B3077" t="s">
        <v>64</v>
      </c>
      <c r="D3077" t="s">
        <v>65</v>
      </c>
      <c r="H3077" s="14">
        <v>43991</v>
      </c>
      <c r="I3077">
        <v>24</v>
      </c>
      <c r="J3077" s="3">
        <v>7164788</v>
      </c>
      <c r="K3077">
        <v>12192</v>
      </c>
      <c r="L3077">
        <v>627</v>
      </c>
      <c r="M3077">
        <v>179</v>
      </c>
      <c r="N3077">
        <v>8</v>
      </c>
    </row>
    <row r="3078" spans="1:14" x14ac:dyDescent="0.35">
      <c r="A3078" t="s">
        <v>61</v>
      </c>
      <c r="B3078" t="s">
        <v>64</v>
      </c>
      <c r="D3078" t="s">
        <v>65</v>
      </c>
      <c r="H3078" s="14">
        <v>43992</v>
      </c>
      <c r="I3078">
        <v>24</v>
      </c>
      <c r="J3078" s="3">
        <v>7164788</v>
      </c>
      <c r="K3078">
        <v>12594</v>
      </c>
      <c r="L3078">
        <v>402</v>
      </c>
      <c r="M3078">
        <v>184</v>
      </c>
      <c r="N3078">
        <v>5</v>
      </c>
    </row>
    <row r="3079" spans="1:14" x14ac:dyDescent="0.35">
      <c r="A3079" t="s">
        <v>61</v>
      </c>
      <c r="B3079" t="s">
        <v>64</v>
      </c>
      <c r="D3079" t="s">
        <v>65</v>
      </c>
      <c r="H3079" s="14">
        <v>43993</v>
      </c>
      <c r="I3079">
        <v>24</v>
      </c>
      <c r="J3079" s="3">
        <v>7164788</v>
      </c>
      <c r="K3079">
        <v>12953</v>
      </c>
      <c r="L3079">
        <v>359</v>
      </c>
      <c r="M3079">
        <v>186</v>
      </c>
      <c r="N3079">
        <v>2</v>
      </c>
    </row>
    <row r="3080" spans="1:14" x14ac:dyDescent="0.35">
      <c r="A3080" t="s">
        <v>61</v>
      </c>
      <c r="B3080" t="s">
        <v>64</v>
      </c>
      <c r="D3080" t="s">
        <v>65</v>
      </c>
      <c r="H3080" s="14">
        <v>43994</v>
      </c>
      <c r="I3080">
        <v>24</v>
      </c>
      <c r="J3080" s="3">
        <v>7164788</v>
      </c>
      <c r="K3080">
        <v>13165</v>
      </c>
      <c r="L3080">
        <v>212</v>
      </c>
      <c r="M3080">
        <v>191</v>
      </c>
      <c r="N3080">
        <v>5</v>
      </c>
    </row>
    <row r="3081" spans="1:14" x14ac:dyDescent="0.35">
      <c r="A3081" t="s">
        <v>61</v>
      </c>
      <c r="B3081" t="s">
        <v>64</v>
      </c>
      <c r="D3081" t="s">
        <v>65</v>
      </c>
      <c r="H3081" s="14">
        <v>43995</v>
      </c>
      <c r="I3081">
        <v>24</v>
      </c>
      <c r="J3081" s="3">
        <v>7164788</v>
      </c>
      <c r="K3081">
        <v>13296</v>
      </c>
      <c r="L3081">
        <v>131</v>
      </c>
      <c r="M3081">
        <v>193</v>
      </c>
      <c r="N3081">
        <v>2</v>
      </c>
    </row>
    <row r="3082" spans="1:14" x14ac:dyDescent="0.35">
      <c r="A3082" t="s">
        <v>61</v>
      </c>
      <c r="B3082" t="s">
        <v>64</v>
      </c>
      <c r="D3082" t="s">
        <v>65</v>
      </c>
      <c r="H3082" s="14">
        <v>43996</v>
      </c>
      <c r="I3082">
        <v>25</v>
      </c>
      <c r="J3082" s="3">
        <v>7164788</v>
      </c>
      <c r="K3082">
        <v>13360</v>
      </c>
      <c r="L3082">
        <v>64</v>
      </c>
      <c r="M3082">
        <v>195</v>
      </c>
      <c r="N3082">
        <v>2</v>
      </c>
    </row>
    <row r="3083" spans="1:14" x14ac:dyDescent="0.35">
      <c r="A3083" t="s">
        <v>61</v>
      </c>
      <c r="B3083" t="s">
        <v>64</v>
      </c>
      <c r="D3083" t="s">
        <v>65</v>
      </c>
      <c r="H3083" s="14">
        <v>43997</v>
      </c>
      <c r="I3083">
        <v>25</v>
      </c>
      <c r="J3083" s="3">
        <v>7164788</v>
      </c>
      <c r="K3083">
        <v>13960</v>
      </c>
      <c r="L3083">
        <v>600</v>
      </c>
      <c r="M3083">
        <v>199</v>
      </c>
      <c r="N3083">
        <v>4</v>
      </c>
    </row>
    <row r="3084" spans="1:14" x14ac:dyDescent="0.35">
      <c r="A3084" t="s">
        <v>61</v>
      </c>
      <c r="B3084" t="s">
        <v>64</v>
      </c>
      <c r="D3084" t="s">
        <v>65</v>
      </c>
      <c r="H3084" s="14">
        <v>43998</v>
      </c>
      <c r="I3084">
        <v>25</v>
      </c>
      <c r="J3084" s="3">
        <v>7164788</v>
      </c>
      <c r="K3084">
        <v>14402</v>
      </c>
      <c r="L3084">
        <v>442</v>
      </c>
      <c r="M3084">
        <v>212</v>
      </c>
      <c r="N3084">
        <v>13</v>
      </c>
    </row>
    <row r="3085" spans="1:14" x14ac:dyDescent="0.35">
      <c r="A3085" t="s">
        <v>61</v>
      </c>
      <c r="B3085" t="s">
        <v>64</v>
      </c>
      <c r="D3085" t="s">
        <v>65</v>
      </c>
      <c r="H3085" s="14">
        <v>43999</v>
      </c>
      <c r="I3085">
        <v>25</v>
      </c>
      <c r="J3085" s="3">
        <v>7164788</v>
      </c>
      <c r="K3085">
        <v>15015</v>
      </c>
      <c r="L3085">
        <v>613</v>
      </c>
      <c r="M3085">
        <v>216</v>
      </c>
      <c r="N3085">
        <v>4</v>
      </c>
    </row>
    <row r="3086" spans="1:14" x14ac:dyDescent="0.35">
      <c r="A3086" t="s">
        <v>61</v>
      </c>
      <c r="B3086" t="s">
        <v>64</v>
      </c>
      <c r="D3086" t="s">
        <v>65</v>
      </c>
      <c r="H3086" s="14">
        <v>44000</v>
      </c>
      <c r="I3086">
        <v>25</v>
      </c>
      <c r="J3086" s="3">
        <v>7164788</v>
      </c>
      <c r="K3086">
        <v>15573</v>
      </c>
      <c r="L3086">
        <v>558</v>
      </c>
      <c r="M3086">
        <v>222</v>
      </c>
      <c r="N3086">
        <v>6</v>
      </c>
    </row>
    <row r="3087" spans="1:14" x14ac:dyDescent="0.35">
      <c r="A3087" t="s">
        <v>61</v>
      </c>
      <c r="B3087" t="s">
        <v>64</v>
      </c>
      <c r="D3087" t="s">
        <v>65</v>
      </c>
      <c r="H3087" s="14">
        <v>44001</v>
      </c>
      <c r="I3087">
        <v>25</v>
      </c>
      <c r="J3087" s="3">
        <v>7164788</v>
      </c>
      <c r="K3087">
        <v>16322</v>
      </c>
      <c r="L3087">
        <v>749</v>
      </c>
      <c r="M3087">
        <v>234</v>
      </c>
      <c r="N3087">
        <v>12</v>
      </c>
    </row>
    <row r="3088" spans="1:14" x14ac:dyDescent="0.35">
      <c r="A3088" t="s">
        <v>61</v>
      </c>
      <c r="B3088" t="s">
        <v>64</v>
      </c>
      <c r="D3088" t="s">
        <v>65</v>
      </c>
      <c r="H3088" s="14">
        <v>44002</v>
      </c>
      <c r="I3088">
        <v>25</v>
      </c>
      <c r="J3088" s="3">
        <v>7164788</v>
      </c>
      <c r="K3088">
        <v>17108</v>
      </c>
      <c r="L3088">
        <v>786</v>
      </c>
      <c r="M3088">
        <v>237</v>
      </c>
      <c r="N3088">
        <v>3</v>
      </c>
    </row>
    <row r="3089" spans="1:14" x14ac:dyDescent="0.35">
      <c r="A3089" t="s">
        <v>61</v>
      </c>
      <c r="B3089" t="s">
        <v>64</v>
      </c>
      <c r="D3089" t="s">
        <v>65</v>
      </c>
      <c r="H3089" s="14">
        <v>44003</v>
      </c>
      <c r="I3089">
        <v>26</v>
      </c>
      <c r="J3089" s="3">
        <v>7164788</v>
      </c>
      <c r="K3089">
        <v>17582</v>
      </c>
      <c r="L3089">
        <v>474</v>
      </c>
      <c r="M3089">
        <v>246</v>
      </c>
      <c r="N3089">
        <v>9</v>
      </c>
    </row>
    <row r="3090" spans="1:14" x14ac:dyDescent="0.35">
      <c r="A3090" t="s">
        <v>61</v>
      </c>
      <c r="B3090" t="s">
        <v>64</v>
      </c>
      <c r="D3090" t="s">
        <v>65</v>
      </c>
      <c r="H3090" s="14">
        <v>44004</v>
      </c>
      <c r="I3090">
        <v>26</v>
      </c>
      <c r="J3090" s="3">
        <v>7164788</v>
      </c>
      <c r="K3090">
        <v>17937</v>
      </c>
      <c r="L3090">
        <v>355</v>
      </c>
      <c r="M3090">
        <v>256</v>
      </c>
      <c r="N3090">
        <v>10</v>
      </c>
    </row>
    <row r="3091" spans="1:14" x14ac:dyDescent="0.35">
      <c r="A3091" t="s">
        <v>61</v>
      </c>
      <c r="B3091" t="s">
        <v>64</v>
      </c>
      <c r="D3091" t="s">
        <v>65</v>
      </c>
      <c r="H3091" s="14">
        <v>44005</v>
      </c>
      <c r="I3091">
        <v>26</v>
      </c>
      <c r="J3091" s="3">
        <v>7164788</v>
      </c>
      <c r="K3091">
        <v>19244</v>
      </c>
      <c r="L3091">
        <v>1307</v>
      </c>
      <c r="M3091">
        <v>263</v>
      </c>
      <c r="N3091">
        <v>7</v>
      </c>
    </row>
    <row r="3092" spans="1:14" x14ac:dyDescent="0.35">
      <c r="A3092" t="s">
        <v>61</v>
      </c>
      <c r="B3092" t="s">
        <v>64</v>
      </c>
      <c r="D3092" t="s">
        <v>65</v>
      </c>
      <c r="H3092" s="14">
        <v>44006</v>
      </c>
      <c r="I3092">
        <v>26</v>
      </c>
      <c r="J3092" s="3">
        <v>7164788</v>
      </c>
      <c r="K3092">
        <v>20921</v>
      </c>
      <c r="L3092">
        <v>1677</v>
      </c>
      <c r="M3092">
        <v>279</v>
      </c>
      <c r="N3092">
        <v>16</v>
      </c>
    </row>
    <row r="3093" spans="1:14" x14ac:dyDescent="0.35">
      <c r="A3093" t="s">
        <v>61</v>
      </c>
      <c r="B3093" t="s">
        <v>64</v>
      </c>
      <c r="D3093" t="s">
        <v>65</v>
      </c>
      <c r="H3093" s="14">
        <v>44007</v>
      </c>
      <c r="I3093">
        <v>26</v>
      </c>
      <c r="J3093" s="3">
        <v>7164788</v>
      </c>
      <c r="K3093">
        <v>21951</v>
      </c>
      <c r="L3093">
        <v>1030</v>
      </c>
      <c r="M3093">
        <v>289</v>
      </c>
      <c r="N3093">
        <v>10</v>
      </c>
    </row>
    <row r="3094" spans="1:14" x14ac:dyDescent="0.35">
      <c r="A3094" t="s">
        <v>61</v>
      </c>
      <c r="B3094" t="s">
        <v>64</v>
      </c>
      <c r="D3094" t="s">
        <v>65</v>
      </c>
      <c r="H3094" s="14">
        <v>44008</v>
      </c>
      <c r="I3094">
        <v>26</v>
      </c>
      <c r="J3094" s="3">
        <v>7164788</v>
      </c>
      <c r="K3094">
        <v>22947</v>
      </c>
      <c r="L3094">
        <v>996</v>
      </c>
      <c r="M3094">
        <v>298</v>
      </c>
      <c r="N3094">
        <v>9</v>
      </c>
    </row>
    <row r="3095" spans="1:14" x14ac:dyDescent="0.35">
      <c r="A3095" t="s">
        <v>61</v>
      </c>
      <c r="B3095" t="s">
        <v>64</v>
      </c>
      <c r="D3095" t="s">
        <v>65</v>
      </c>
      <c r="H3095" s="14">
        <v>44009</v>
      </c>
      <c r="I3095">
        <v>26</v>
      </c>
      <c r="J3095" s="3">
        <v>7164788</v>
      </c>
      <c r="K3095">
        <v>23808</v>
      </c>
      <c r="L3095">
        <v>861</v>
      </c>
      <c r="M3095">
        <v>304</v>
      </c>
      <c r="N3095">
        <v>6</v>
      </c>
    </row>
    <row r="3096" spans="1:14" x14ac:dyDescent="0.35">
      <c r="A3096" t="s">
        <v>61</v>
      </c>
      <c r="B3096" t="s">
        <v>64</v>
      </c>
      <c r="D3096" t="s">
        <v>65</v>
      </c>
      <c r="H3096" s="14">
        <v>44010</v>
      </c>
      <c r="I3096">
        <v>27</v>
      </c>
      <c r="J3096" s="3">
        <v>7164788</v>
      </c>
      <c r="K3096">
        <v>24364</v>
      </c>
      <c r="L3096">
        <v>556</v>
      </c>
      <c r="M3096">
        <v>312</v>
      </c>
      <c r="N3096">
        <v>8</v>
      </c>
    </row>
    <row r="3097" spans="1:14" x14ac:dyDescent="0.35">
      <c r="A3097" t="s">
        <v>61</v>
      </c>
      <c r="B3097" t="s">
        <v>64</v>
      </c>
      <c r="D3097" t="s">
        <v>65</v>
      </c>
      <c r="H3097" s="14">
        <v>44011</v>
      </c>
      <c r="I3097">
        <v>27</v>
      </c>
      <c r="J3097" s="3">
        <v>7164788</v>
      </c>
      <c r="K3097">
        <v>25056</v>
      </c>
      <c r="L3097">
        <v>692</v>
      </c>
      <c r="M3097">
        <v>324</v>
      </c>
      <c r="N3097">
        <v>12</v>
      </c>
    </row>
    <row r="3098" spans="1:14" x14ac:dyDescent="0.35">
      <c r="A3098" t="s">
        <v>61</v>
      </c>
      <c r="B3098" t="s">
        <v>64</v>
      </c>
      <c r="D3098" t="s">
        <v>65</v>
      </c>
      <c r="H3098" s="14">
        <v>44012</v>
      </c>
      <c r="I3098">
        <v>27</v>
      </c>
      <c r="J3098" s="3">
        <v>7164788</v>
      </c>
      <c r="K3098">
        <v>26354</v>
      </c>
      <c r="L3098">
        <v>1298</v>
      </c>
      <c r="M3098">
        <v>341</v>
      </c>
      <c r="N3098">
        <v>17</v>
      </c>
    </row>
    <row r="3099" spans="1:14" x14ac:dyDescent="0.35">
      <c r="A3099" t="s">
        <v>61</v>
      </c>
      <c r="B3099" t="s">
        <v>64</v>
      </c>
      <c r="D3099" t="s">
        <v>65</v>
      </c>
      <c r="H3099" s="14">
        <v>44013</v>
      </c>
      <c r="I3099">
        <v>27</v>
      </c>
      <c r="J3099" s="3">
        <v>7164788</v>
      </c>
      <c r="K3099">
        <v>27279</v>
      </c>
      <c r="L3099">
        <v>925</v>
      </c>
      <c r="M3099">
        <v>347</v>
      </c>
      <c r="N3099">
        <v>6</v>
      </c>
    </row>
    <row r="3100" spans="1:14" x14ac:dyDescent="0.35">
      <c r="A3100" t="s">
        <v>61</v>
      </c>
      <c r="B3100" t="s">
        <v>64</v>
      </c>
      <c r="D3100" t="s">
        <v>65</v>
      </c>
      <c r="H3100" s="14">
        <v>44014</v>
      </c>
      <c r="I3100">
        <v>27</v>
      </c>
      <c r="J3100" s="3">
        <v>7164788</v>
      </c>
      <c r="K3100">
        <v>28575</v>
      </c>
      <c r="L3100">
        <v>1296</v>
      </c>
      <c r="M3100">
        <v>362</v>
      </c>
      <c r="N3100">
        <v>15</v>
      </c>
    </row>
    <row r="3101" spans="1:14" x14ac:dyDescent="0.35">
      <c r="A3101" t="s">
        <v>61</v>
      </c>
      <c r="B3101" t="s">
        <v>64</v>
      </c>
      <c r="D3101" t="s">
        <v>65</v>
      </c>
      <c r="H3101" s="14">
        <v>44015</v>
      </c>
      <c r="I3101">
        <v>27</v>
      </c>
      <c r="J3101" s="3">
        <v>7164788</v>
      </c>
      <c r="K3101">
        <v>30261</v>
      </c>
      <c r="L3101">
        <v>1686</v>
      </c>
      <c r="M3101">
        <v>376</v>
      </c>
      <c r="N3101">
        <v>14</v>
      </c>
    </row>
    <row r="3102" spans="1:14" x14ac:dyDescent="0.35">
      <c r="A3102" t="s">
        <v>61</v>
      </c>
      <c r="B3102" t="s">
        <v>64</v>
      </c>
      <c r="D3102" t="s">
        <v>65</v>
      </c>
      <c r="H3102" s="14">
        <v>44016</v>
      </c>
      <c r="I3102">
        <v>27</v>
      </c>
      <c r="J3102" s="3">
        <v>7164788</v>
      </c>
      <c r="K3102">
        <v>31931</v>
      </c>
      <c r="L3102">
        <v>1670</v>
      </c>
      <c r="M3102">
        <v>383</v>
      </c>
      <c r="N3102">
        <v>7</v>
      </c>
    </row>
    <row r="3103" spans="1:14" x14ac:dyDescent="0.35">
      <c r="A3103" t="s">
        <v>61</v>
      </c>
      <c r="B3103" t="s">
        <v>64</v>
      </c>
      <c r="D3103" t="s">
        <v>65</v>
      </c>
      <c r="H3103" s="14">
        <v>44017</v>
      </c>
      <c r="I3103">
        <v>28</v>
      </c>
      <c r="J3103" s="3">
        <v>7164788</v>
      </c>
      <c r="K3103">
        <v>32969</v>
      </c>
      <c r="L3103">
        <v>1038</v>
      </c>
      <c r="M3103">
        <v>393</v>
      </c>
      <c r="N3103">
        <v>10</v>
      </c>
    </row>
    <row r="3104" spans="1:14" x14ac:dyDescent="0.35">
      <c r="A3104" t="s">
        <v>61</v>
      </c>
      <c r="B3104" t="s">
        <v>64</v>
      </c>
      <c r="D3104" t="s">
        <v>65</v>
      </c>
      <c r="H3104" s="14">
        <v>44018</v>
      </c>
      <c r="I3104">
        <v>28</v>
      </c>
      <c r="J3104" s="3">
        <v>7164788</v>
      </c>
      <c r="K3104">
        <v>33822</v>
      </c>
      <c r="L3104">
        <v>853</v>
      </c>
      <c r="M3104">
        <v>406</v>
      </c>
      <c r="N3104">
        <v>13</v>
      </c>
    </row>
    <row r="3105" spans="1:14" x14ac:dyDescent="0.35">
      <c r="A3105" t="s">
        <v>61</v>
      </c>
      <c r="B3105" t="s">
        <v>64</v>
      </c>
      <c r="D3105" t="s">
        <v>65</v>
      </c>
      <c r="H3105" s="14">
        <v>44019</v>
      </c>
      <c r="I3105">
        <v>28</v>
      </c>
      <c r="J3105" s="3">
        <v>7164788</v>
      </c>
      <c r="K3105">
        <v>35342</v>
      </c>
      <c r="L3105">
        <v>1520</v>
      </c>
      <c r="M3105">
        <v>419</v>
      </c>
      <c r="N3105">
        <v>13</v>
      </c>
    </row>
    <row r="3106" spans="1:14" x14ac:dyDescent="0.35">
      <c r="A3106" t="s">
        <v>61</v>
      </c>
      <c r="B3106" t="s">
        <v>64</v>
      </c>
      <c r="D3106" t="s">
        <v>65</v>
      </c>
      <c r="H3106" s="14">
        <v>44020</v>
      </c>
      <c r="I3106">
        <v>28</v>
      </c>
      <c r="J3106" s="3">
        <v>7164788</v>
      </c>
      <c r="K3106">
        <v>36810</v>
      </c>
      <c r="L3106">
        <v>1468</v>
      </c>
      <c r="M3106">
        <v>432</v>
      </c>
      <c r="N3106">
        <v>13</v>
      </c>
    </row>
    <row r="3107" spans="1:14" x14ac:dyDescent="0.35">
      <c r="A3107" t="s">
        <v>61</v>
      </c>
      <c r="B3107" t="s">
        <v>66</v>
      </c>
      <c r="D3107" t="s">
        <v>67</v>
      </c>
      <c r="H3107" s="14">
        <v>43886</v>
      </c>
      <c r="I3107">
        <v>9</v>
      </c>
      <c r="J3107" s="3">
        <v>11377239</v>
      </c>
      <c r="K3107">
        <v>0</v>
      </c>
      <c r="L3107">
        <v>0</v>
      </c>
      <c r="M3107">
        <v>0</v>
      </c>
      <c r="N3107">
        <v>0</v>
      </c>
    </row>
    <row r="3108" spans="1:14" x14ac:dyDescent="0.35">
      <c r="A3108" t="s">
        <v>61</v>
      </c>
      <c r="B3108" t="s">
        <v>66</v>
      </c>
      <c r="D3108" t="s">
        <v>67</v>
      </c>
      <c r="H3108" s="14">
        <v>43887</v>
      </c>
      <c r="I3108">
        <v>9</v>
      </c>
      <c r="J3108" s="3">
        <v>11377239</v>
      </c>
      <c r="K3108">
        <v>0</v>
      </c>
      <c r="L3108">
        <v>0</v>
      </c>
      <c r="M3108">
        <v>0</v>
      </c>
      <c r="N3108">
        <v>0</v>
      </c>
    </row>
    <row r="3109" spans="1:14" x14ac:dyDescent="0.35">
      <c r="A3109" t="s">
        <v>61</v>
      </c>
      <c r="B3109" t="s">
        <v>66</v>
      </c>
      <c r="D3109" t="s">
        <v>67</v>
      </c>
      <c r="H3109" s="14">
        <v>43888</v>
      </c>
      <c r="I3109">
        <v>9</v>
      </c>
      <c r="J3109" s="3">
        <v>11377239</v>
      </c>
      <c r="K3109">
        <v>0</v>
      </c>
      <c r="L3109">
        <v>0</v>
      </c>
      <c r="M3109">
        <v>0</v>
      </c>
      <c r="N3109">
        <v>0</v>
      </c>
    </row>
    <row r="3110" spans="1:14" x14ac:dyDescent="0.35">
      <c r="A3110" t="s">
        <v>61</v>
      </c>
      <c r="B3110" t="s">
        <v>66</v>
      </c>
      <c r="D3110" t="s">
        <v>67</v>
      </c>
      <c r="H3110" s="14">
        <v>43889</v>
      </c>
      <c r="I3110">
        <v>9</v>
      </c>
      <c r="J3110" s="3">
        <v>11377239</v>
      </c>
      <c r="K3110">
        <v>0</v>
      </c>
      <c r="L3110">
        <v>0</v>
      </c>
      <c r="M3110">
        <v>0</v>
      </c>
      <c r="N3110">
        <v>0</v>
      </c>
    </row>
    <row r="3111" spans="1:14" x14ac:dyDescent="0.35">
      <c r="A3111" t="s">
        <v>61</v>
      </c>
      <c r="B3111" t="s">
        <v>66</v>
      </c>
      <c r="D3111" t="s">
        <v>67</v>
      </c>
      <c r="H3111" s="14">
        <v>43890</v>
      </c>
      <c r="I3111">
        <v>9</v>
      </c>
      <c r="J3111" s="3">
        <v>11377239</v>
      </c>
      <c r="K3111">
        <v>0</v>
      </c>
      <c r="L3111">
        <v>0</v>
      </c>
      <c r="M3111">
        <v>0</v>
      </c>
      <c r="N3111">
        <v>0</v>
      </c>
    </row>
    <row r="3112" spans="1:14" x14ac:dyDescent="0.35">
      <c r="A3112" t="s">
        <v>61</v>
      </c>
      <c r="B3112" t="s">
        <v>66</v>
      </c>
      <c r="D3112" t="s">
        <v>67</v>
      </c>
      <c r="H3112" s="14">
        <v>43891</v>
      </c>
      <c r="I3112">
        <v>10</v>
      </c>
      <c r="J3112" s="3">
        <v>11377239</v>
      </c>
      <c r="K3112">
        <v>0</v>
      </c>
      <c r="L3112">
        <v>0</v>
      </c>
      <c r="M3112">
        <v>0</v>
      </c>
      <c r="N3112">
        <v>0</v>
      </c>
    </row>
    <row r="3113" spans="1:14" x14ac:dyDescent="0.35">
      <c r="A3113" t="s">
        <v>61</v>
      </c>
      <c r="B3113" t="s">
        <v>66</v>
      </c>
      <c r="D3113" t="s">
        <v>67</v>
      </c>
      <c r="H3113" s="14">
        <v>43892</v>
      </c>
      <c r="I3113">
        <v>10</v>
      </c>
      <c r="J3113" s="3">
        <v>11377239</v>
      </c>
      <c r="K3113">
        <v>0</v>
      </c>
      <c r="L3113">
        <v>0</v>
      </c>
      <c r="M3113">
        <v>0</v>
      </c>
      <c r="N3113">
        <v>0</v>
      </c>
    </row>
    <row r="3114" spans="1:14" x14ac:dyDescent="0.35">
      <c r="A3114" t="s">
        <v>61</v>
      </c>
      <c r="B3114" t="s">
        <v>66</v>
      </c>
      <c r="D3114" t="s">
        <v>67</v>
      </c>
      <c r="H3114" s="14">
        <v>43893</v>
      </c>
      <c r="I3114">
        <v>10</v>
      </c>
      <c r="J3114" s="3">
        <v>11377239</v>
      </c>
      <c r="K3114">
        <v>0</v>
      </c>
      <c r="L3114">
        <v>0</v>
      </c>
      <c r="M3114">
        <v>0</v>
      </c>
      <c r="N3114">
        <v>0</v>
      </c>
    </row>
    <row r="3115" spans="1:14" x14ac:dyDescent="0.35">
      <c r="A3115" t="s">
        <v>61</v>
      </c>
      <c r="B3115" t="s">
        <v>66</v>
      </c>
      <c r="D3115" t="s">
        <v>67</v>
      </c>
      <c r="H3115" s="14">
        <v>43894</v>
      </c>
      <c r="I3115">
        <v>10</v>
      </c>
      <c r="J3115" s="3">
        <v>11377239</v>
      </c>
      <c r="K3115">
        <v>0</v>
      </c>
      <c r="L3115">
        <v>0</v>
      </c>
      <c r="M3115">
        <v>0</v>
      </c>
      <c r="N3115">
        <v>0</v>
      </c>
    </row>
    <row r="3116" spans="1:14" x14ac:dyDescent="0.35">
      <c r="A3116" t="s">
        <v>61</v>
      </c>
      <c r="B3116" t="s">
        <v>66</v>
      </c>
      <c r="D3116" t="s">
        <v>67</v>
      </c>
      <c r="H3116" s="14">
        <v>43895</v>
      </c>
      <c r="I3116">
        <v>10</v>
      </c>
      <c r="J3116" s="3">
        <v>11377239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 t="s">
        <v>61</v>
      </c>
      <c r="B3117" t="s">
        <v>66</v>
      </c>
      <c r="D3117" t="s">
        <v>67</v>
      </c>
      <c r="H3117" s="14">
        <v>43896</v>
      </c>
      <c r="I3117">
        <v>10</v>
      </c>
      <c r="J3117" s="3">
        <v>11377239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 t="s">
        <v>61</v>
      </c>
      <c r="B3118" t="s">
        <v>66</v>
      </c>
      <c r="D3118" t="s">
        <v>67</v>
      </c>
      <c r="H3118" s="14">
        <v>43897</v>
      </c>
      <c r="I3118">
        <v>10</v>
      </c>
      <c r="J3118" s="3">
        <v>11377239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 t="s">
        <v>61</v>
      </c>
      <c r="B3119" t="s">
        <v>66</v>
      </c>
      <c r="D3119" t="s">
        <v>67</v>
      </c>
      <c r="H3119" s="14">
        <v>43898</v>
      </c>
      <c r="I3119">
        <v>11</v>
      </c>
      <c r="J3119" s="3">
        <v>11377239</v>
      </c>
      <c r="K3119">
        <v>0</v>
      </c>
      <c r="L3119">
        <v>0</v>
      </c>
      <c r="M3119">
        <v>0</v>
      </c>
      <c r="N3119">
        <v>0</v>
      </c>
    </row>
    <row r="3120" spans="1:14" x14ac:dyDescent="0.35">
      <c r="A3120" t="s">
        <v>61</v>
      </c>
      <c r="B3120" t="s">
        <v>66</v>
      </c>
      <c r="D3120" t="s">
        <v>67</v>
      </c>
      <c r="H3120" s="14">
        <v>43899</v>
      </c>
      <c r="I3120">
        <v>11</v>
      </c>
      <c r="J3120" s="3">
        <v>11377239</v>
      </c>
      <c r="K3120">
        <v>0</v>
      </c>
      <c r="L3120">
        <v>0</v>
      </c>
      <c r="M3120">
        <v>0</v>
      </c>
      <c r="N3120">
        <v>0</v>
      </c>
    </row>
    <row r="3121" spans="1:14" x14ac:dyDescent="0.35">
      <c r="A3121" t="s">
        <v>61</v>
      </c>
      <c r="B3121" t="s">
        <v>66</v>
      </c>
      <c r="D3121" t="s">
        <v>67</v>
      </c>
      <c r="H3121" s="14">
        <v>43900</v>
      </c>
      <c r="I3121">
        <v>11</v>
      </c>
      <c r="J3121" s="3">
        <v>11377239</v>
      </c>
      <c r="K3121">
        <v>1</v>
      </c>
      <c r="L3121">
        <v>1</v>
      </c>
      <c r="M3121">
        <v>0</v>
      </c>
      <c r="N3121">
        <v>0</v>
      </c>
    </row>
    <row r="3122" spans="1:14" x14ac:dyDescent="0.35">
      <c r="A3122" t="s">
        <v>61</v>
      </c>
      <c r="B3122" t="s">
        <v>66</v>
      </c>
      <c r="D3122" t="s">
        <v>67</v>
      </c>
      <c r="H3122" s="14">
        <v>43901</v>
      </c>
      <c r="I3122">
        <v>11</v>
      </c>
      <c r="J3122" s="3">
        <v>11377239</v>
      </c>
      <c r="K3122">
        <v>2</v>
      </c>
      <c r="L3122">
        <v>1</v>
      </c>
      <c r="M3122">
        <v>0</v>
      </c>
      <c r="N3122">
        <v>0</v>
      </c>
    </row>
    <row r="3123" spans="1:14" x14ac:dyDescent="0.35">
      <c r="A3123" t="s">
        <v>61</v>
      </c>
      <c r="B3123" t="s">
        <v>66</v>
      </c>
      <c r="D3123" t="s">
        <v>67</v>
      </c>
      <c r="H3123" s="14">
        <v>43902</v>
      </c>
      <c r="I3123">
        <v>11</v>
      </c>
      <c r="J3123" s="3">
        <v>11377239</v>
      </c>
      <c r="K3123">
        <v>4</v>
      </c>
      <c r="L3123">
        <v>2</v>
      </c>
      <c r="M3123">
        <v>0</v>
      </c>
      <c r="N3123">
        <v>0</v>
      </c>
    </row>
    <row r="3124" spans="1:14" x14ac:dyDescent="0.35">
      <c r="A3124" t="s">
        <v>61</v>
      </c>
      <c r="B3124" t="s">
        <v>66</v>
      </c>
      <c r="D3124" t="s">
        <v>67</v>
      </c>
      <c r="H3124" s="14">
        <v>43903</v>
      </c>
      <c r="I3124">
        <v>11</v>
      </c>
      <c r="J3124" s="3">
        <v>11377239</v>
      </c>
      <c r="K3124">
        <v>4</v>
      </c>
      <c r="L3124">
        <v>0</v>
      </c>
      <c r="M3124">
        <v>0</v>
      </c>
      <c r="N3124">
        <v>0</v>
      </c>
    </row>
    <row r="3125" spans="1:14" x14ac:dyDescent="0.35">
      <c r="A3125" t="s">
        <v>61</v>
      </c>
      <c r="B3125" t="s">
        <v>66</v>
      </c>
      <c r="D3125" t="s">
        <v>67</v>
      </c>
      <c r="H3125" s="14">
        <v>43904</v>
      </c>
      <c r="I3125">
        <v>11</v>
      </c>
      <c r="J3125" s="3">
        <v>11377239</v>
      </c>
      <c r="K3125">
        <v>6</v>
      </c>
      <c r="L3125">
        <v>2</v>
      </c>
      <c r="M3125">
        <v>0</v>
      </c>
      <c r="N3125">
        <v>0</v>
      </c>
    </row>
    <row r="3126" spans="1:14" x14ac:dyDescent="0.35">
      <c r="A3126" t="s">
        <v>61</v>
      </c>
      <c r="B3126" t="s">
        <v>66</v>
      </c>
      <c r="D3126" t="s">
        <v>67</v>
      </c>
      <c r="H3126" s="14">
        <v>43905</v>
      </c>
      <c r="I3126">
        <v>12</v>
      </c>
      <c r="J3126" s="3">
        <v>11377239</v>
      </c>
      <c r="K3126">
        <v>6</v>
      </c>
      <c r="L3126">
        <v>0</v>
      </c>
      <c r="M3126">
        <v>0</v>
      </c>
      <c r="N3126">
        <v>0</v>
      </c>
    </row>
    <row r="3127" spans="1:14" x14ac:dyDescent="0.35">
      <c r="A3127" t="s">
        <v>61</v>
      </c>
      <c r="B3127" t="s">
        <v>66</v>
      </c>
      <c r="D3127" t="s">
        <v>67</v>
      </c>
      <c r="H3127" s="14">
        <v>43906</v>
      </c>
      <c r="I3127">
        <v>12</v>
      </c>
      <c r="J3127" s="3">
        <v>11377239</v>
      </c>
      <c r="K3127">
        <v>6</v>
      </c>
      <c r="L3127">
        <v>0</v>
      </c>
      <c r="M3127">
        <v>0</v>
      </c>
      <c r="N3127">
        <v>0</v>
      </c>
    </row>
    <row r="3128" spans="1:14" x14ac:dyDescent="0.35">
      <c r="A3128" t="s">
        <v>61</v>
      </c>
      <c r="B3128" t="s">
        <v>66</v>
      </c>
      <c r="D3128" t="s">
        <v>67</v>
      </c>
      <c r="H3128" s="14">
        <v>43907</v>
      </c>
      <c r="I3128">
        <v>12</v>
      </c>
      <c r="J3128" s="3">
        <v>11377239</v>
      </c>
      <c r="K3128">
        <v>10</v>
      </c>
      <c r="L3128">
        <v>4</v>
      </c>
      <c r="M3128">
        <v>0</v>
      </c>
      <c r="N3128">
        <v>0</v>
      </c>
    </row>
    <row r="3129" spans="1:14" x14ac:dyDescent="0.35">
      <c r="A3129" t="s">
        <v>61</v>
      </c>
      <c r="B3129" t="s">
        <v>66</v>
      </c>
      <c r="D3129" t="s">
        <v>67</v>
      </c>
      <c r="H3129" s="14">
        <v>43908</v>
      </c>
      <c r="I3129">
        <v>12</v>
      </c>
      <c r="J3129" s="3">
        <v>11377239</v>
      </c>
      <c r="K3129">
        <v>19</v>
      </c>
      <c r="L3129">
        <v>9</v>
      </c>
      <c r="M3129">
        <v>0</v>
      </c>
      <c r="N3129">
        <v>0</v>
      </c>
    </row>
    <row r="3130" spans="1:14" x14ac:dyDescent="0.35">
      <c r="A3130" t="s">
        <v>61</v>
      </c>
      <c r="B3130" t="s">
        <v>66</v>
      </c>
      <c r="D3130" t="s">
        <v>67</v>
      </c>
      <c r="H3130" s="14">
        <v>43909</v>
      </c>
      <c r="I3130">
        <v>12</v>
      </c>
      <c r="J3130" s="3">
        <v>11377239</v>
      </c>
      <c r="K3130">
        <v>28</v>
      </c>
      <c r="L3130">
        <v>9</v>
      </c>
      <c r="M3130">
        <v>0</v>
      </c>
      <c r="N3130">
        <v>0</v>
      </c>
    </row>
    <row r="3131" spans="1:14" x14ac:dyDescent="0.35">
      <c r="A3131" t="s">
        <v>61</v>
      </c>
      <c r="B3131" t="s">
        <v>66</v>
      </c>
      <c r="D3131" t="s">
        <v>67</v>
      </c>
      <c r="H3131" s="14">
        <v>43910</v>
      </c>
      <c r="I3131">
        <v>12</v>
      </c>
      <c r="J3131" s="3">
        <v>11377239</v>
      </c>
      <c r="K3131">
        <v>37</v>
      </c>
      <c r="L3131">
        <v>9</v>
      </c>
      <c r="M3131">
        <v>0</v>
      </c>
      <c r="N3131">
        <v>0</v>
      </c>
    </row>
    <row r="3132" spans="1:14" x14ac:dyDescent="0.35">
      <c r="A3132" t="s">
        <v>61</v>
      </c>
      <c r="B3132" t="s">
        <v>66</v>
      </c>
      <c r="D3132" t="s">
        <v>67</v>
      </c>
      <c r="H3132" s="14">
        <v>43911</v>
      </c>
      <c r="I3132">
        <v>12</v>
      </c>
      <c r="J3132" s="3">
        <v>11377239</v>
      </c>
      <c r="K3132">
        <v>60</v>
      </c>
      <c r="L3132">
        <v>23</v>
      </c>
      <c r="M3132">
        <v>0</v>
      </c>
      <c r="N3132">
        <v>0</v>
      </c>
    </row>
    <row r="3133" spans="1:14" x14ac:dyDescent="0.35">
      <c r="A3133" t="s">
        <v>61</v>
      </c>
      <c r="B3133" t="s">
        <v>66</v>
      </c>
      <c r="D3133" t="s">
        <v>67</v>
      </c>
      <c r="H3133" s="14">
        <v>43912</v>
      </c>
      <c r="I3133">
        <v>13</v>
      </c>
      <c r="J3133" s="3">
        <v>11377239</v>
      </c>
      <c r="K3133">
        <v>72</v>
      </c>
      <c r="L3133">
        <v>12</v>
      </c>
      <c r="M3133">
        <v>0</v>
      </c>
      <c r="N3133">
        <v>0</v>
      </c>
    </row>
    <row r="3134" spans="1:14" x14ac:dyDescent="0.35">
      <c r="A3134" t="s">
        <v>61</v>
      </c>
      <c r="B3134" t="s">
        <v>66</v>
      </c>
      <c r="D3134" t="s">
        <v>67</v>
      </c>
      <c r="H3134" s="14">
        <v>43913</v>
      </c>
      <c r="I3134">
        <v>13</v>
      </c>
      <c r="J3134" s="3">
        <v>11377239</v>
      </c>
      <c r="K3134">
        <v>86</v>
      </c>
      <c r="L3134">
        <v>14</v>
      </c>
      <c r="M3134">
        <v>0</v>
      </c>
      <c r="N3134">
        <v>0</v>
      </c>
    </row>
    <row r="3135" spans="1:14" x14ac:dyDescent="0.35">
      <c r="A3135" t="s">
        <v>61</v>
      </c>
      <c r="B3135" t="s">
        <v>66</v>
      </c>
      <c r="D3135" t="s">
        <v>67</v>
      </c>
      <c r="H3135" s="14">
        <v>43914</v>
      </c>
      <c r="I3135">
        <v>13</v>
      </c>
      <c r="J3135" s="3">
        <v>11377239</v>
      </c>
      <c r="K3135">
        <v>98</v>
      </c>
      <c r="L3135">
        <v>12</v>
      </c>
      <c r="M3135">
        <v>0</v>
      </c>
      <c r="N3135">
        <v>0</v>
      </c>
    </row>
    <row r="3136" spans="1:14" x14ac:dyDescent="0.35">
      <c r="A3136" t="s">
        <v>61</v>
      </c>
      <c r="B3136" t="s">
        <v>66</v>
      </c>
      <c r="D3136" t="s">
        <v>67</v>
      </c>
      <c r="H3136" s="14">
        <v>43915</v>
      </c>
      <c r="I3136">
        <v>13</v>
      </c>
      <c r="J3136" s="3">
        <v>11377239</v>
      </c>
      <c r="K3136">
        <v>123</v>
      </c>
      <c r="L3136">
        <v>25</v>
      </c>
      <c r="M3136">
        <v>1</v>
      </c>
      <c r="N3136">
        <v>1</v>
      </c>
    </row>
    <row r="3137" spans="1:14" x14ac:dyDescent="0.35">
      <c r="A3137" t="s">
        <v>61</v>
      </c>
      <c r="B3137" t="s">
        <v>66</v>
      </c>
      <c r="D3137" t="s">
        <v>67</v>
      </c>
      <c r="H3137" s="14">
        <v>43916</v>
      </c>
      <c r="I3137">
        <v>13</v>
      </c>
      <c r="J3137" s="3">
        <v>11377239</v>
      </c>
      <c r="K3137">
        <v>168</v>
      </c>
      <c r="L3137">
        <v>45</v>
      </c>
      <c r="M3137">
        <v>1</v>
      </c>
      <c r="N3137">
        <v>0</v>
      </c>
    </row>
    <row r="3138" spans="1:14" x14ac:dyDescent="0.35">
      <c r="A3138" t="s">
        <v>61</v>
      </c>
      <c r="B3138" t="s">
        <v>66</v>
      </c>
      <c r="D3138" t="s">
        <v>67</v>
      </c>
      <c r="H3138" s="14">
        <v>43917</v>
      </c>
      <c r="I3138">
        <v>13</v>
      </c>
      <c r="J3138" s="3">
        <v>11377239</v>
      </c>
      <c r="K3138">
        <v>195</v>
      </c>
      <c r="L3138">
        <v>27</v>
      </c>
      <c r="M3138">
        <v>2</v>
      </c>
      <c r="N3138">
        <v>1</v>
      </c>
    </row>
    <row r="3139" spans="1:14" x14ac:dyDescent="0.35">
      <c r="A3139" t="s">
        <v>61</v>
      </c>
      <c r="B3139" t="s">
        <v>66</v>
      </c>
      <c r="D3139" t="s">
        <v>67</v>
      </c>
      <c r="H3139" s="14">
        <v>43918</v>
      </c>
      <c r="I3139">
        <v>13</v>
      </c>
      <c r="J3139" s="3">
        <v>11377239</v>
      </c>
      <c r="K3139">
        <v>197</v>
      </c>
      <c r="L3139">
        <v>2</v>
      </c>
      <c r="M3139">
        <v>2</v>
      </c>
      <c r="N3139">
        <v>0</v>
      </c>
    </row>
    <row r="3140" spans="1:14" x14ac:dyDescent="0.35">
      <c r="A3140" t="s">
        <v>61</v>
      </c>
      <c r="B3140" t="s">
        <v>66</v>
      </c>
      <c r="D3140" t="s">
        <v>67</v>
      </c>
      <c r="H3140" s="14">
        <v>43919</v>
      </c>
      <c r="I3140">
        <v>14</v>
      </c>
      <c r="J3140" s="3">
        <v>11377239</v>
      </c>
      <c r="K3140">
        <v>226</v>
      </c>
      <c r="L3140">
        <v>29</v>
      </c>
      <c r="M3140">
        <v>2</v>
      </c>
      <c r="N3140">
        <v>0</v>
      </c>
    </row>
    <row r="3141" spans="1:14" x14ac:dyDescent="0.35">
      <c r="A3141" t="s">
        <v>61</v>
      </c>
      <c r="B3141" t="s">
        <v>66</v>
      </c>
      <c r="D3141" t="s">
        <v>67</v>
      </c>
      <c r="H3141" s="14">
        <v>43920</v>
      </c>
      <c r="I3141">
        <v>14</v>
      </c>
      <c r="J3141" s="3">
        <v>11377239</v>
      </c>
      <c r="K3141">
        <v>241</v>
      </c>
      <c r="L3141">
        <v>15</v>
      </c>
      <c r="M3141">
        <v>3</v>
      </c>
      <c r="N3141">
        <v>1</v>
      </c>
    </row>
    <row r="3142" spans="1:14" x14ac:dyDescent="0.35">
      <c r="A3142" t="s">
        <v>61</v>
      </c>
      <c r="B3142" t="s">
        <v>66</v>
      </c>
      <c r="D3142" t="s">
        <v>67</v>
      </c>
      <c r="H3142" s="14">
        <v>43921</v>
      </c>
      <c r="I3142">
        <v>14</v>
      </c>
      <c r="J3142" s="3">
        <v>11377239</v>
      </c>
      <c r="K3142">
        <v>274</v>
      </c>
      <c r="L3142">
        <v>33</v>
      </c>
      <c r="M3142">
        <v>4</v>
      </c>
      <c r="N3142">
        <v>1</v>
      </c>
    </row>
    <row r="3143" spans="1:14" x14ac:dyDescent="0.35">
      <c r="A3143" t="s">
        <v>61</v>
      </c>
      <c r="B3143" t="s">
        <v>66</v>
      </c>
      <c r="D3143" t="s">
        <v>67</v>
      </c>
      <c r="H3143" s="14">
        <v>43922</v>
      </c>
      <c r="I3143">
        <v>14</v>
      </c>
      <c r="J3143" s="3">
        <v>11377239</v>
      </c>
      <c r="K3143">
        <v>306</v>
      </c>
      <c r="L3143">
        <v>32</v>
      </c>
      <c r="M3143">
        <v>4</v>
      </c>
      <c r="N3143">
        <v>0</v>
      </c>
    </row>
    <row r="3144" spans="1:14" x14ac:dyDescent="0.35">
      <c r="A3144" t="s">
        <v>61</v>
      </c>
      <c r="B3144" t="s">
        <v>66</v>
      </c>
      <c r="D3144" t="s">
        <v>67</v>
      </c>
      <c r="H3144" s="14">
        <v>43923</v>
      </c>
      <c r="I3144">
        <v>14</v>
      </c>
      <c r="J3144" s="3">
        <v>11377239</v>
      </c>
      <c r="K3144">
        <v>334</v>
      </c>
      <c r="L3144">
        <v>28</v>
      </c>
      <c r="M3144">
        <v>5</v>
      </c>
      <c r="N3144">
        <v>1</v>
      </c>
    </row>
    <row r="3145" spans="1:14" x14ac:dyDescent="0.35">
      <c r="A3145" t="s">
        <v>61</v>
      </c>
      <c r="B3145" t="s">
        <v>66</v>
      </c>
      <c r="D3145" t="s">
        <v>67</v>
      </c>
      <c r="H3145" s="14">
        <v>43924</v>
      </c>
      <c r="I3145">
        <v>14</v>
      </c>
      <c r="J3145" s="3">
        <v>11377239</v>
      </c>
      <c r="K3145">
        <v>396</v>
      </c>
      <c r="L3145">
        <v>62</v>
      </c>
      <c r="M3145">
        <v>5</v>
      </c>
      <c r="N3145">
        <v>0</v>
      </c>
    </row>
    <row r="3146" spans="1:14" x14ac:dyDescent="0.35">
      <c r="A3146" t="s">
        <v>61</v>
      </c>
      <c r="B3146" t="s">
        <v>66</v>
      </c>
      <c r="D3146" t="s">
        <v>67</v>
      </c>
      <c r="H3146" s="14">
        <v>43925</v>
      </c>
      <c r="I3146">
        <v>14</v>
      </c>
      <c r="J3146" s="3">
        <v>11377239</v>
      </c>
      <c r="K3146">
        <v>410</v>
      </c>
      <c r="L3146">
        <v>14</v>
      </c>
      <c r="M3146">
        <v>6</v>
      </c>
      <c r="N3146">
        <v>1</v>
      </c>
    </row>
    <row r="3147" spans="1:14" x14ac:dyDescent="0.35">
      <c r="A3147" t="s">
        <v>61</v>
      </c>
      <c r="B3147" t="s">
        <v>66</v>
      </c>
      <c r="D3147" t="s">
        <v>67</v>
      </c>
      <c r="H3147" s="14">
        <v>43926</v>
      </c>
      <c r="I3147">
        <v>15</v>
      </c>
      <c r="J3147" s="3">
        <v>11377239</v>
      </c>
      <c r="K3147">
        <v>418</v>
      </c>
      <c r="L3147">
        <v>8</v>
      </c>
      <c r="M3147">
        <v>7</v>
      </c>
      <c r="N3147">
        <v>1</v>
      </c>
    </row>
    <row r="3148" spans="1:14" x14ac:dyDescent="0.35">
      <c r="A3148" t="s">
        <v>61</v>
      </c>
      <c r="B3148" t="s">
        <v>66</v>
      </c>
      <c r="D3148" t="s">
        <v>67</v>
      </c>
      <c r="H3148" s="14">
        <v>43927</v>
      </c>
      <c r="I3148">
        <v>15</v>
      </c>
      <c r="J3148" s="3">
        <v>11377239</v>
      </c>
      <c r="K3148">
        <v>481</v>
      </c>
      <c r="L3148">
        <v>63</v>
      </c>
      <c r="M3148">
        <v>7</v>
      </c>
      <c r="N3148">
        <v>0</v>
      </c>
    </row>
    <row r="3149" spans="1:14" x14ac:dyDescent="0.35">
      <c r="A3149" t="s">
        <v>61</v>
      </c>
      <c r="B3149" t="s">
        <v>66</v>
      </c>
      <c r="D3149" t="s">
        <v>67</v>
      </c>
      <c r="H3149" s="14">
        <v>43928</v>
      </c>
      <c r="I3149">
        <v>15</v>
      </c>
      <c r="J3149" s="3">
        <v>11377239</v>
      </c>
      <c r="K3149">
        <v>508</v>
      </c>
      <c r="L3149">
        <v>27</v>
      </c>
      <c r="M3149">
        <v>8</v>
      </c>
      <c r="N3149">
        <v>1</v>
      </c>
    </row>
    <row r="3150" spans="1:14" x14ac:dyDescent="0.35">
      <c r="A3150" t="s">
        <v>61</v>
      </c>
      <c r="B3150" t="s">
        <v>66</v>
      </c>
      <c r="D3150" t="s">
        <v>67</v>
      </c>
      <c r="H3150" s="14">
        <v>43929</v>
      </c>
      <c r="I3150">
        <v>15</v>
      </c>
      <c r="J3150" s="3">
        <v>11377239</v>
      </c>
      <c r="K3150">
        <v>555</v>
      </c>
      <c r="L3150">
        <v>47</v>
      </c>
      <c r="M3150">
        <v>9</v>
      </c>
      <c r="N3150">
        <v>1</v>
      </c>
    </row>
    <row r="3151" spans="1:14" x14ac:dyDescent="0.35">
      <c r="A3151" t="s">
        <v>61</v>
      </c>
      <c r="B3151" t="s">
        <v>66</v>
      </c>
      <c r="D3151" t="s">
        <v>67</v>
      </c>
      <c r="H3151" s="14">
        <v>43930</v>
      </c>
      <c r="I3151">
        <v>15</v>
      </c>
      <c r="J3151" s="3">
        <v>11377239</v>
      </c>
      <c r="K3151">
        <v>618</v>
      </c>
      <c r="L3151">
        <v>63</v>
      </c>
      <c r="M3151">
        <v>12</v>
      </c>
      <c r="N3151">
        <v>3</v>
      </c>
    </row>
    <row r="3152" spans="1:14" x14ac:dyDescent="0.35">
      <c r="A3152" t="s">
        <v>61</v>
      </c>
      <c r="B3152" t="s">
        <v>66</v>
      </c>
      <c r="D3152" t="s">
        <v>67</v>
      </c>
      <c r="H3152" s="14">
        <v>43931</v>
      </c>
      <c r="I3152">
        <v>15</v>
      </c>
      <c r="J3152" s="3">
        <v>11377239</v>
      </c>
      <c r="K3152">
        <v>636</v>
      </c>
      <c r="L3152">
        <v>18</v>
      </c>
      <c r="M3152">
        <v>14</v>
      </c>
      <c r="N3152">
        <v>2</v>
      </c>
    </row>
    <row r="3153" spans="1:14" x14ac:dyDescent="0.35">
      <c r="A3153" t="s">
        <v>61</v>
      </c>
      <c r="B3153" t="s">
        <v>66</v>
      </c>
      <c r="D3153" t="s">
        <v>67</v>
      </c>
      <c r="H3153" s="14">
        <v>43932</v>
      </c>
      <c r="I3153">
        <v>15</v>
      </c>
      <c r="J3153" s="3">
        <v>11377239</v>
      </c>
      <c r="K3153">
        <v>640</v>
      </c>
      <c r="L3153">
        <v>4</v>
      </c>
      <c r="M3153">
        <v>15</v>
      </c>
      <c r="N3153">
        <v>1</v>
      </c>
    </row>
    <row r="3154" spans="1:14" x14ac:dyDescent="0.35">
      <c r="A3154" t="s">
        <v>61</v>
      </c>
      <c r="B3154" t="s">
        <v>66</v>
      </c>
      <c r="D3154" t="s">
        <v>67</v>
      </c>
      <c r="H3154" s="14">
        <v>43933</v>
      </c>
      <c r="I3154">
        <v>16</v>
      </c>
      <c r="J3154" s="3">
        <v>11377239</v>
      </c>
      <c r="K3154">
        <v>653</v>
      </c>
      <c r="L3154">
        <v>13</v>
      </c>
      <c r="M3154">
        <v>16</v>
      </c>
      <c r="N3154">
        <v>1</v>
      </c>
    </row>
    <row r="3155" spans="1:14" x14ac:dyDescent="0.35">
      <c r="A3155" t="s">
        <v>61</v>
      </c>
      <c r="B3155" t="s">
        <v>66</v>
      </c>
      <c r="D3155" t="s">
        <v>67</v>
      </c>
      <c r="H3155" s="14">
        <v>43934</v>
      </c>
      <c r="I3155">
        <v>16</v>
      </c>
      <c r="J3155" s="3">
        <v>11377239</v>
      </c>
      <c r="K3155">
        <v>664</v>
      </c>
      <c r="L3155">
        <v>11</v>
      </c>
      <c r="M3155">
        <v>16</v>
      </c>
      <c r="N3155">
        <v>0</v>
      </c>
    </row>
    <row r="3156" spans="1:14" x14ac:dyDescent="0.35">
      <c r="A3156" t="s">
        <v>61</v>
      </c>
      <c r="B3156" t="s">
        <v>66</v>
      </c>
      <c r="D3156" t="s">
        <v>67</v>
      </c>
      <c r="H3156" s="14">
        <v>43935</v>
      </c>
      <c r="I3156">
        <v>16</v>
      </c>
      <c r="J3156" s="3">
        <v>11377239</v>
      </c>
      <c r="K3156">
        <v>700</v>
      </c>
      <c r="L3156">
        <v>36</v>
      </c>
      <c r="M3156">
        <v>18</v>
      </c>
      <c r="N3156">
        <v>2</v>
      </c>
    </row>
    <row r="3157" spans="1:14" x14ac:dyDescent="0.35">
      <c r="A3157" t="s">
        <v>61</v>
      </c>
      <c r="B3157" t="s">
        <v>66</v>
      </c>
      <c r="D3157" t="s">
        <v>67</v>
      </c>
      <c r="H3157" s="14">
        <v>43936</v>
      </c>
      <c r="I3157">
        <v>16</v>
      </c>
      <c r="J3157" s="3">
        <v>11377239</v>
      </c>
      <c r="K3157">
        <v>747</v>
      </c>
      <c r="L3157">
        <v>47</v>
      </c>
      <c r="M3157">
        <v>19</v>
      </c>
      <c r="N3157">
        <v>1</v>
      </c>
    </row>
    <row r="3158" spans="1:14" x14ac:dyDescent="0.35">
      <c r="A3158" t="s">
        <v>61</v>
      </c>
      <c r="B3158" t="s">
        <v>66</v>
      </c>
      <c r="D3158" t="s">
        <v>67</v>
      </c>
      <c r="H3158" s="14">
        <v>43937</v>
      </c>
      <c r="I3158">
        <v>16</v>
      </c>
      <c r="J3158" s="3">
        <v>11377239</v>
      </c>
      <c r="K3158">
        <v>780</v>
      </c>
      <c r="L3158">
        <v>33</v>
      </c>
      <c r="M3158">
        <v>19</v>
      </c>
      <c r="N3158">
        <v>0</v>
      </c>
    </row>
    <row r="3159" spans="1:14" x14ac:dyDescent="0.35">
      <c r="A3159" t="s">
        <v>61</v>
      </c>
      <c r="B3159" t="s">
        <v>66</v>
      </c>
      <c r="D3159" t="s">
        <v>67</v>
      </c>
      <c r="H3159" s="14">
        <v>43938</v>
      </c>
      <c r="I3159">
        <v>16</v>
      </c>
      <c r="J3159" s="3">
        <v>11377239</v>
      </c>
      <c r="K3159">
        <v>802</v>
      </c>
      <c r="L3159">
        <v>22</v>
      </c>
      <c r="M3159">
        <v>22</v>
      </c>
      <c r="N3159">
        <v>3</v>
      </c>
    </row>
    <row r="3160" spans="1:14" x14ac:dyDescent="0.35">
      <c r="A3160" t="s">
        <v>61</v>
      </c>
      <c r="B3160" t="s">
        <v>66</v>
      </c>
      <c r="D3160" t="s">
        <v>67</v>
      </c>
      <c r="H3160" s="14">
        <v>43939</v>
      </c>
      <c r="I3160">
        <v>16</v>
      </c>
      <c r="J3160" s="3">
        <v>11377239</v>
      </c>
      <c r="K3160">
        <v>831</v>
      </c>
      <c r="L3160">
        <v>29</v>
      </c>
      <c r="M3160">
        <v>24</v>
      </c>
      <c r="N3160">
        <v>2</v>
      </c>
    </row>
    <row r="3161" spans="1:14" x14ac:dyDescent="0.35">
      <c r="A3161" t="s">
        <v>61</v>
      </c>
      <c r="B3161" t="s">
        <v>66</v>
      </c>
      <c r="D3161" t="s">
        <v>67</v>
      </c>
      <c r="H3161" s="14">
        <v>43940</v>
      </c>
      <c r="I3161">
        <v>17</v>
      </c>
      <c r="J3161" s="3">
        <v>11377239</v>
      </c>
      <c r="K3161">
        <v>854</v>
      </c>
      <c r="L3161">
        <v>23</v>
      </c>
      <c r="M3161">
        <v>24</v>
      </c>
      <c r="N3161">
        <v>0</v>
      </c>
    </row>
    <row r="3162" spans="1:14" x14ac:dyDescent="0.35">
      <c r="A3162" t="s">
        <v>61</v>
      </c>
      <c r="B3162" t="s">
        <v>66</v>
      </c>
      <c r="D3162" t="s">
        <v>67</v>
      </c>
      <c r="H3162" s="14">
        <v>43941</v>
      </c>
      <c r="I3162">
        <v>17</v>
      </c>
      <c r="J3162" s="3">
        <v>11377239</v>
      </c>
      <c r="K3162">
        <v>889</v>
      </c>
      <c r="L3162">
        <v>35</v>
      </c>
      <c r="M3162">
        <v>27</v>
      </c>
      <c r="N3162">
        <v>3</v>
      </c>
    </row>
    <row r="3163" spans="1:14" x14ac:dyDescent="0.35">
      <c r="A3163" t="s">
        <v>61</v>
      </c>
      <c r="B3163" t="s">
        <v>66</v>
      </c>
      <c r="D3163" t="s">
        <v>67</v>
      </c>
      <c r="H3163" s="14">
        <v>43942</v>
      </c>
      <c r="I3163">
        <v>17</v>
      </c>
      <c r="J3163" s="3">
        <v>11377239</v>
      </c>
      <c r="K3163">
        <v>904</v>
      </c>
      <c r="L3163">
        <v>15</v>
      </c>
      <c r="M3163">
        <v>27</v>
      </c>
      <c r="N3163">
        <v>0</v>
      </c>
    </row>
    <row r="3164" spans="1:14" x14ac:dyDescent="0.35">
      <c r="A3164" t="s">
        <v>61</v>
      </c>
      <c r="B3164" t="s">
        <v>66</v>
      </c>
      <c r="D3164" t="s">
        <v>67</v>
      </c>
      <c r="H3164" s="14">
        <v>43943</v>
      </c>
      <c r="I3164">
        <v>17</v>
      </c>
      <c r="J3164" s="3">
        <v>11377239</v>
      </c>
      <c r="K3164">
        <v>923</v>
      </c>
      <c r="L3164">
        <v>19</v>
      </c>
      <c r="M3164">
        <v>27</v>
      </c>
      <c r="N3164">
        <v>0</v>
      </c>
    </row>
    <row r="3165" spans="1:14" x14ac:dyDescent="0.35">
      <c r="A3165" t="s">
        <v>61</v>
      </c>
      <c r="B3165" t="s">
        <v>66</v>
      </c>
      <c r="D3165" t="s">
        <v>67</v>
      </c>
      <c r="H3165" s="14">
        <v>43944</v>
      </c>
      <c r="I3165">
        <v>17</v>
      </c>
      <c r="J3165" s="3">
        <v>11377239</v>
      </c>
      <c r="K3165">
        <v>994</v>
      </c>
      <c r="L3165">
        <v>71</v>
      </c>
      <c r="M3165">
        <v>29</v>
      </c>
      <c r="N3165">
        <v>2</v>
      </c>
    </row>
    <row r="3166" spans="1:14" x14ac:dyDescent="0.35">
      <c r="A3166" t="s">
        <v>61</v>
      </c>
      <c r="B3166" t="s">
        <v>66</v>
      </c>
      <c r="D3166" t="s">
        <v>67</v>
      </c>
      <c r="H3166" s="14">
        <v>43945</v>
      </c>
      <c r="I3166">
        <v>17</v>
      </c>
      <c r="J3166" s="3">
        <v>11377239</v>
      </c>
      <c r="K3166">
        <v>1061</v>
      </c>
      <c r="L3166">
        <v>67</v>
      </c>
      <c r="M3166">
        <v>31</v>
      </c>
      <c r="N3166">
        <v>2</v>
      </c>
    </row>
    <row r="3167" spans="1:14" x14ac:dyDescent="0.35">
      <c r="A3167" t="s">
        <v>61</v>
      </c>
      <c r="B3167" t="s">
        <v>66</v>
      </c>
      <c r="D3167" t="s">
        <v>67</v>
      </c>
      <c r="H3167" s="14">
        <v>43946</v>
      </c>
      <c r="I3167">
        <v>17</v>
      </c>
      <c r="J3167" s="3">
        <v>11377239</v>
      </c>
      <c r="K3167">
        <v>1096</v>
      </c>
      <c r="L3167">
        <v>35</v>
      </c>
      <c r="M3167">
        <v>34</v>
      </c>
      <c r="N3167">
        <v>3</v>
      </c>
    </row>
    <row r="3168" spans="1:14" x14ac:dyDescent="0.35">
      <c r="A3168" t="s">
        <v>61</v>
      </c>
      <c r="B3168" t="s">
        <v>66</v>
      </c>
      <c r="D3168" t="s">
        <v>67</v>
      </c>
      <c r="H3168" s="14">
        <v>43947</v>
      </c>
      <c r="I3168">
        <v>18</v>
      </c>
      <c r="J3168" s="3">
        <v>11377239</v>
      </c>
      <c r="K3168">
        <v>1166</v>
      </c>
      <c r="L3168">
        <v>70</v>
      </c>
      <c r="M3168">
        <v>35</v>
      </c>
      <c r="N3168">
        <v>1</v>
      </c>
    </row>
    <row r="3169" spans="1:14" x14ac:dyDescent="0.35">
      <c r="A3169" t="s">
        <v>61</v>
      </c>
      <c r="B3169" t="s">
        <v>66</v>
      </c>
      <c r="D3169" t="s">
        <v>67</v>
      </c>
      <c r="H3169" s="14">
        <v>43948</v>
      </c>
      <c r="I3169">
        <v>18</v>
      </c>
      <c r="J3169" s="3">
        <v>11377239</v>
      </c>
      <c r="K3169">
        <v>1228</v>
      </c>
      <c r="L3169">
        <v>62</v>
      </c>
      <c r="M3169">
        <v>42</v>
      </c>
      <c r="N3169">
        <v>7</v>
      </c>
    </row>
    <row r="3170" spans="1:14" x14ac:dyDescent="0.35">
      <c r="A3170" t="s">
        <v>61</v>
      </c>
      <c r="B3170" t="s">
        <v>66</v>
      </c>
      <c r="D3170" t="s">
        <v>67</v>
      </c>
      <c r="H3170" s="14">
        <v>43949</v>
      </c>
      <c r="I3170">
        <v>18</v>
      </c>
      <c r="J3170" s="3">
        <v>11377239</v>
      </c>
      <c r="K3170">
        <v>1286</v>
      </c>
      <c r="L3170">
        <v>58</v>
      </c>
      <c r="M3170">
        <v>45</v>
      </c>
      <c r="N3170">
        <v>3</v>
      </c>
    </row>
    <row r="3171" spans="1:14" x14ac:dyDescent="0.35">
      <c r="A3171" t="s">
        <v>61</v>
      </c>
      <c r="B3171" t="s">
        <v>66</v>
      </c>
      <c r="D3171" t="s">
        <v>67</v>
      </c>
      <c r="H3171" s="14">
        <v>43950</v>
      </c>
      <c r="I3171">
        <v>18</v>
      </c>
      <c r="J3171" s="3">
        <v>11377239</v>
      </c>
      <c r="K3171">
        <v>1368</v>
      </c>
      <c r="L3171">
        <v>82</v>
      </c>
      <c r="M3171">
        <v>50</v>
      </c>
      <c r="N3171">
        <v>5</v>
      </c>
    </row>
    <row r="3172" spans="1:14" x14ac:dyDescent="0.35">
      <c r="A3172" t="s">
        <v>61</v>
      </c>
      <c r="B3172" t="s">
        <v>66</v>
      </c>
      <c r="D3172" t="s">
        <v>67</v>
      </c>
      <c r="H3172" s="14">
        <v>43951</v>
      </c>
      <c r="I3172">
        <v>18</v>
      </c>
      <c r="J3172" s="3">
        <v>11377239</v>
      </c>
      <c r="K3172">
        <v>1466</v>
      </c>
      <c r="L3172">
        <v>98</v>
      </c>
      <c r="M3172">
        <v>51</v>
      </c>
      <c r="N3172">
        <v>1</v>
      </c>
    </row>
    <row r="3173" spans="1:14" x14ac:dyDescent="0.35">
      <c r="A3173" t="s">
        <v>61</v>
      </c>
      <c r="B3173" t="s">
        <v>66</v>
      </c>
      <c r="D3173" t="s">
        <v>67</v>
      </c>
      <c r="H3173" s="14">
        <v>43952</v>
      </c>
      <c r="I3173">
        <v>18</v>
      </c>
      <c r="J3173" s="3">
        <v>11377239</v>
      </c>
      <c r="K3173">
        <v>1529</v>
      </c>
      <c r="L3173">
        <v>63</v>
      </c>
      <c r="M3173">
        <v>58</v>
      </c>
      <c r="N3173">
        <v>7</v>
      </c>
    </row>
    <row r="3174" spans="1:14" x14ac:dyDescent="0.35">
      <c r="A3174" t="s">
        <v>61</v>
      </c>
      <c r="B3174" t="s">
        <v>66</v>
      </c>
      <c r="D3174" t="s">
        <v>67</v>
      </c>
      <c r="H3174" s="14">
        <v>43953</v>
      </c>
      <c r="I3174">
        <v>18</v>
      </c>
      <c r="J3174" s="3">
        <v>11377239</v>
      </c>
      <c r="K3174">
        <v>1619</v>
      </c>
      <c r="L3174">
        <v>90</v>
      </c>
      <c r="M3174">
        <v>62</v>
      </c>
      <c r="N3174">
        <v>4</v>
      </c>
    </row>
    <row r="3175" spans="1:14" x14ac:dyDescent="0.35">
      <c r="A3175" t="s">
        <v>61</v>
      </c>
      <c r="B3175" t="s">
        <v>66</v>
      </c>
      <c r="D3175" t="s">
        <v>67</v>
      </c>
      <c r="H3175" s="14">
        <v>43954</v>
      </c>
      <c r="I3175">
        <v>19</v>
      </c>
      <c r="J3175" s="3">
        <v>11377239</v>
      </c>
      <c r="K3175">
        <v>1666</v>
      </c>
      <c r="L3175">
        <v>47</v>
      </c>
      <c r="M3175">
        <v>65</v>
      </c>
      <c r="N3175">
        <v>3</v>
      </c>
    </row>
    <row r="3176" spans="1:14" x14ac:dyDescent="0.35">
      <c r="A3176" t="s">
        <v>61</v>
      </c>
      <c r="B3176" t="s">
        <v>66</v>
      </c>
      <c r="D3176" t="s">
        <v>67</v>
      </c>
      <c r="H3176" s="14">
        <v>43955</v>
      </c>
      <c r="I3176">
        <v>19</v>
      </c>
      <c r="J3176" s="3">
        <v>11377239</v>
      </c>
      <c r="K3176">
        <v>1711</v>
      </c>
      <c r="L3176">
        <v>45</v>
      </c>
      <c r="M3176">
        <v>74</v>
      </c>
      <c r="N3176">
        <v>9</v>
      </c>
    </row>
    <row r="3177" spans="1:14" x14ac:dyDescent="0.35">
      <c r="A3177" t="s">
        <v>61</v>
      </c>
      <c r="B3177" t="s">
        <v>66</v>
      </c>
      <c r="D3177" t="s">
        <v>67</v>
      </c>
      <c r="H3177" s="14">
        <v>43956</v>
      </c>
      <c r="I3177">
        <v>19</v>
      </c>
      <c r="J3177" s="3">
        <v>11377239</v>
      </c>
      <c r="K3177">
        <v>1815</v>
      </c>
      <c r="L3177">
        <v>104</v>
      </c>
      <c r="M3177">
        <v>79</v>
      </c>
      <c r="N3177">
        <v>5</v>
      </c>
    </row>
    <row r="3178" spans="1:14" x14ac:dyDescent="0.35">
      <c r="A3178" t="s">
        <v>61</v>
      </c>
      <c r="B3178" t="s">
        <v>66</v>
      </c>
      <c r="D3178" t="s">
        <v>67</v>
      </c>
      <c r="H3178" s="14">
        <v>43957</v>
      </c>
      <c r="I3178">
        <v>19</v>
      </c>
      <c r="J3178" s="3">
        <v>11377239</v>
      </c>
      <c r="K3178">
        <v>2050</v>
      </c>
      <c r="L3178">
        <v>235</v>
      </c>
      <c r="M3178">
        <v>87</v>
      </c>
      <c r="N3178">
        <v>8</v>
      </c>
    </row>
    <row r="3179" spans="1:14" x14ac:dyDescent="0.35">
      <c r="A3179" t="s">
        <v>61</v>
      </c>
      <c r="B3179" t="s">
        <v>66</v>
      </c>
      <c r="D3179" t="s">
        <v>67</v>
      </c>
      <c r="H3179" s="14">
        <v>43958</v>
      </c>
      <c r="I3179">
        <v>19</v>
      </c>
      <c r="J3179" s="3">
        <v>11377239</v>
      </c>
      <c r="K3179">
        <v>2129</v>
      </c>
      <c r="L3179">
        <v>79</v>
      </c>
      <c r="M3179">
        <v>90</v>
      </c>
      <c r="N3179">
        <v>3</v>
      </c>
    </row>
    <row r="3180" spans="1:14" x14ac:dyDescent="0.35">
      <c r="A3180" t="s">
        <v>61</v>
      </c>
      <c r="B3180" t="s">
        <v>66</v>
      </c>
      <c r="D3180" t="s">
        <v>67</v>
      </c>
      <c r="H3180" s="14">
        <v>43959</v>
      </c>
      <c r="I3180">
        <v>19</v>
      </c>
      <c r="J3180" s="3">
        <v>11377239</v>
      </c>
      <c r="K3180">
        <v>2447</v>
      </c>
      <c r="L3180">
        <v>318</v>
      </c>
      <c r="M3180">
        <v>91</v>
      </c>
      <c r="N3180">
        <v>1</v>
      </c>
    </row>
    <row r="3181" spans="1:14" x14ac:dyDescent="0.35">
      <c r="A3181" t="s">
        <v>61</v>
      </c>
      <c r="B3181" t="s">
        <v>66</v>
      </c>
      <c r="D3181" t="s">
        <v>67</v>
      </c>
      <c r="H3181" s="14">
        <v>43960</v>
      </c>
      <c r="I3181">
        <v>19</v>
      </c>
      <c r="J3181" s="3">
        <v>11377239</v>
      </c>
      <c r="K3181">
        <v>2493</v>
      </c>
      <c r="L3181">
        <v>46</v>
      </c>
      <c r="M3181">
        <v>95</v>
      </c>
      <c r="N3181">
        <v>4</v>
      </c>
    </row>
    <row r="3182" spans="1:14" x14ac:dyDescent="0.35">
      <c r="A3182" t="s">
        <v>61</v>
      </c>
      <c r="B3182" t="s">
        <v>66</v>
      </c>
      <c r="D3182" t="s">
        <v>67</v>
      </c>
      <c r="H3182" s="14">
        <v>43961</v>
      </c>
      <c r="I3182">
        <v>20</v>
      </c>
      <c r="J3182" s="3">
        <v>11377239</v>
      </c>
      <c r="K3182">
        <v>2542</v>
      </c>
      <c r="L3182">
        <v>49</v>
      </c>
      <c r="M3182">
        <v>97</v>
      </c>
      <c r="N3182">
        <v>2</v>
      </c>
    </row>
    <row r="3183" spans="1:14" x14ac:dyDescent="0.35">
      <c r="A3183" t="s">
        <v>61</v>
      </c>
      <c r="B3183" t="s">
        <v>66</v>
      </c>
      <c r="D3183" t="s">
        <v>67</v>
      </c>
      <c r="H3183" s="14">
        <v>43962</v>
      </c>
      <c r="I3183">
        <v>20</v>
      </c>
      <c r="J3183" s="3">
        <v>11377239</v>
      </c>
      <c r="K3183">
        <v>2576</v>
      </c>
      <c r="L3183">
        <v>34</v>
      </c>
      <c r="M3183">
        <v>105</v>
      </c>
      <c r="N3183">
        <v>8</v>
      </c>
    </row>
    <row r="3184" spans="1:14" x14ac:dyDescent="0.35">
      <c r="A3184" t="s">
        <v>61</v>
      </c>
      <c r="B3184" t="s">
        <v>66</v>
      </c>
      <c r="D3184" t="s">
        <v>67</v>
      </c>
      <c r="H3184" s="14">
        <v>43963</v>
      </c>
      <c r="I3184">
        <v>20</v>
      </c>
      <c r="J3184" s="3">
        <v>11377239</v>
      </c>
      <c r="K3184">
        <v>2917</v>
      </c>
      <c r="L3184">
        <v>341</v>
      </c>
      <c r="M3184">
        <v>111</v>
      </c>
      <c r="N3184">
        <v>6</v>
      </c>
    </row>
    <row r="3185" spans="1:14" x14ac:dyDescent="0.35">
      <c r="A3185" t="s">
        <v>61</v>
      </c>
      <c r="B3185" t="s">
        <v>66</v>
      </c>
      <c r="D3185" t="s">
        <v>67</v>
      </c>
      <c r="H3185" s="14">
        <v>43964</v>
      </c>
      <c r="I3185">
        <v>20</v>
      </c>
      <c r="J3185" s="3">
        <v>11377239</v>
      </c>
      <c r="K3185">
        <v>2917</v>
      </c>
      <c r="L3185">
        <v>0</v>
      </c>
      <c r="M3185">
        <v>111</v>
      </c>
      <c r="N3185">
        <v>0</v>
      </c>
    </row>
    <row r="3186" spans="1:14" x14ac:dyDescent="0.35">
      <c r="A3186" t="s">
        <v>61</v>
      </c>
      <c r="B3186" t="s">
        <v>66</v>
      </c>
      <c r="D3186" t="s">
        <v>67</v>
      </c>
      <c r="H3186" s="14">
        <v>43965</v>
      </c>
      <c r="I3186">
        <v>20</v>
      </c>
      <c r="J3186" s="3">
        <v>11377239</v>
      </c>
      <c r="K3186">
        <v>2997</v>
      </c>
      <c r="L3186">
        <v>80</v>
      </c>
      <c r="M3186">
        <v>120</v>
      </c>
      <c r="N3186">
        <v>9</v>
      </c>
    </row>
    <row r="3187" spans="1:14" x14ac:dyDescent="0.35">
      <c r="A3187" t="s">
        <v>61</v>
      </c>
      <c r="B3187" t="s">
        <v>66</v>
      </c>
      <c r="D3187" t="s">
        <v>67</v>
      </c>
      <c r="H3187" s="14">
        <v>43966</v>
      </c>
      <c r="I3187">
        <v>20</v>
      </c>
      <c r="J3187" s="3">
        <v>11377239</v>
      </c>
      <c r="K3187">
        <v>3597</v>
      </c>
      <c r="L3187">
        <v>600</v>
      </c>
      <c r="M3187">
        <v>126</v>
      </c>
      <c r="N3187">
        <v>6</v>
      </c>
    </row>
    <row r="3188" spans="1:14" x14ac:dyDescent="0.35">
      <c r="A3188" t="s">
        <v>61</v>
      </c>
      <c r="B3188" t="s">
        <v>66</v>
      </c>
      <c r="D3188" t="s">
        <v>67</v>
      </c>
      <c r="H3188" s="14">
        <v>43967</v>
      </c>
      <c r="I3188">
        <v>20</v>
      </c>
      <c r="J3188" s="3">
        <v>11377239</v>
      </c>
      <c r="K3188">
        <v>3695</v>
      </c>
      <c r="L3188">
        <v>98</v>
      </c>
      <c r="M3188">
        <v>132</v>
      </c>
      <c r="N3188">
        <v>6</v>
      </c>
    </row>
    <row r="3189" spans="1:14" x14ac:dyDescent="0.35">
      <c r="A3189" t="s">
        <v>61</v>
      </c>
      <c r="B3189" t="s">
        <v>66</v>
      </c>
      <c r="D3189" t="s">
        <v>67</v>
      </c>
      <c r="H3189" s="14">
        <v>43968</v>
      </c>
      <c r="I3189">
        <v>21</v>
      </c>
      <c r="J3189" s="3">
        <v>11377239</v>
      </c>
      <c r="K3189">
        <v>3735</v>
      </c>
      <c r="L3189">
        <v>40</v>
      </c>
      <c r="M3189">
        <v>142</v>
      </c>
      <c r="N3189">
        <v>10</v>
      </c>
    </row>
    <row r="3190" spans="1:14" x14ac:dyDescent="0.35">
      <c r="A3190" t="s">
        <v>61</v>
      </c>
      <c r="B3190" t="s">
        <v>66</v>
      </c>
      <c r="D3190" t="s">
        <v>67</v>
      </c>
      <c r="H3190" s="14">
        <v>43969</v>
      </c>
      <c r="I3190">
        <v>21</v>
      </c>
      <c r="J3190" s="3">
        <v>11377239</v>
      </c>
      <c r="K3190">
        <v>3735</v>
      </c>
      <c r="L3190">
        <v>0</v>
      </c>
      <c r="M3190">
        <v>144</v>
      </c>
      <c r="N3190">
        <v>2</v>
      </c>
    </row>
    <row r="3191" spans="1:14" x14ac:dyDescent="0.35">
      <c r="A3191" t="s">
        <v>61</v>
      </c>
      <c r="B3191" t="s">
        <v>66</v>
      </c>
      <c r="D3191" t="s">
        <v>67</v>
      </c>
      <c r="H3191" s="14">
        <v>43970</v>
      </c>
      <c r="I3191">
        <v>21</v>
      </c>
      <c r="J3191" s="3">
        <v>11377239</v>
      </c>
      <c r="K3191">
        <v>3750</v>
      </c>
      <c r="L3191">
        <v>15</v>
      </c>
      <c r="M3191">
        <v>151</v>
      </c>
      <c r="N3191">
        <v>7</v>
      </c>
    </row>
    <row r="3192" spans="1:14" x14ac:dyDescent="0.35">
      <c r="A3192" t="s">
        <v>61</v>
      </c>
      <c r="B3192" t="s">
        <v>66</v>
      </c>
      <c r="D3192" t="s">
        <v>67</v>
      </c>
      <c r="H3192" s="14">
        <v>43971</v>
      </c>
      <c r="I3192">
        <v>21</v>
      </c>
      <c r="J3192" s="3">
        <v>11377239</v>
      </c>
      <c r="K3192">
        <v>4973</v>
      </c>
      <c r="L3192">
        <v>1223</v>
      </c>
      <c r="M3192">
        <v>161</v>
      </c>
      <c r="N3192">
        <v>10</v>
      </c>
    </row>
    <row r="3193" spans="1:14" x14ac:dyDescent="0.35">
      <c r="A3193" t="s">
        <v>61</v>
      </c>
      <c r="B3193" t="s">
        <v>66</v>
      </c>
      <c r="D3193" t="s">
        <v>67</v>
      </c>
      <c r="H3193" s="14">
        <v>43972</v>
      </c>
      <c r="I3193">
        <v>21</v>
      </c>
      <c r="J3193" s="3">
        <v>11377239</v>
      </c>
      <c r="K3193">
        <v>5473</v>
      </c>
      <c r="L3193">
        <v>500</v>
      </c>
      <c r="M3193">
        <v>166</v>
      </c>
      <c r="N3193">
        <v>5</v>
      </c>
    </row>
    <row r="3194" spans="1:14" x14ac:dyDescent="0.35">
      <c r="A3194" t="s">
        <v>61</v>
      </c>
      <c r="B3194" t="s">
        <v>66</v>
      </c>
      <c r="D3194" t="s">
        <v>67</v>
      </c>
      <c r="H3194" s="14">
        <v>43973</v>
      </c>
      <c r="I3194">
        <v>21</v>
      </c>
      <c r="J3194" s="3">
        <v>11377239</v>
      </c>
      <c r="K3194">
        <v>5918</v>
      </c>
      <c r="L3194">
        <v>445</v>
      </c>
      <c r="M3194">
        <v>172</v>
      </c>
      <c r="N3194">
        <v>6</v>
      </c>
    </row>
    <row r="3195" spans="1:14" x14ac:dyDescent="0.35">
      <c r="A3195" t="s">
        <v>61</v>
      </c>
      <c r="B3195" t="s">
        <v>66</v>
      </c>
      <c r="D3195" t="s">
        <v>67</v>
      </c>
      <c r="H3195" s="14">
        <v>43974</v>
      </c>
      <c r="I3195">
        <v>21</v>
      </c>
      <c r="J3195" s="3">
        <v>11377239</v>
      </c>
      <c r="K3195">
        <v>6336</v>
      </c>
      <c r="L3195">
        <v>418</v>
      </c>
      <c r="M3195">
        <v>176</v>
      </c>
      <c r="N3195">
        <v>4</v>
      </c>
    </row>
    <row r="3196" spans="1:14" x14ac:dyDescent="0.35">
      <c r="A3196" t="s">
        <v>61</v>
      </c>
      <c r="B3196" t="s">
        <v>66</v>
      </c>
      <c r="D3196" t="s">
        <v>67</v>
      </c>
      <c r="H3196" s="14">
        <v>43975</v>
      </c>
      <c r="I3196">
        <v>22</v>
      </c>
      <c r="J3196" s="3">
        <v>11377239</v>
      </c>
      <c r="K3196">
        <v>6470</v>
      </c>
      <c r="L3196">
        <v>134</v>
      </c>
      <c r="M3196">
        <v>180</v>
      </c>
      <c r="N3196">
        <v>4</v>
      </c>
    </row>
    <row r="3197" spans="1:14" x14ac:dyDescent="0.35">
      <c r="A3197" t="s">
        <v>61</v>
      </c>
      <c r="B3197" t="s">
        <v>66</v>
      </c>
      <c r="D3197" t="s">
        <v>67</v>
      </c>
      <c r="H3197" s="14">
        <v>43976</v>
      </c>
      <c r="I3197">
        <v>22</v>
      </c>
      <c r="J3197" s="3">
        <v>11377239</v>
      </c>
      <c r="K3197">
        <v>6559</v>
      </c>
      <c r="L3197">
        <v>89</v>
      </c>
      <c r="M3197">
        <v>197</v>
      </c>
      <c r="N3197">
        <v>17</v>
      </c>
    </row>
    <row r="3198" spans="1:14" x14ac:dyDescent="0.35">
      <c r="A3198" t="s">
        <v>61</v>
      </c>
      <c r="B3198" t="s">
        <v>66</v>
      </c>
      <c r="D3198" t="s">
        <v>67</v>
      </c>
      <c r="H3198" s="14">
        <v>43977</v>
      </c>
      <c r="I3198">
        <v>22</v>
      </c>
      <c r="J3198" s="3">
        <v>11377239</v>
      </c>
      <c r="K3198">
        <v>6785</v>
      </c>
      <c r="L3198">
        <v>226</v>
      </c>
      <c r="M3198">
        <v>203</v>
      </c>
      <c r="N3198">
        <v>6</v>
      </c>
    </row>
    <row r="3199" spans="1:14" x14ac:dyDescent="0.35">
      <c r="A3199" t="s">
        <v>61</v>
      </c>
      <c r="B3199" t="s">
        <v>66</v>
      </c>
      <c r="D3199" t="s">
        <v>67</v>
      </c>
      <c r="H3199" s="14">
        <v>43978</v>
      </c>
      <c r="I3199">
        <v>22</v>
      </c>
      <c r="J3199" s="3">
        <v>11377239</v>
      </c>
      <c r="K3199">
        <v>7048</v>
      </c>
      <c r="L3199">
        <v>263</v>
      </c>
      <c r="M3199">
        <v>209</v>
      </c>
      <c r="N3199">
        <v>6</v>
      </c>
    </row>
    <row r="3200" spans="1:14" x14ac:dyDescent="0.35">
      <c r="A3200" t="s">
        <v>61</v>
      </c>
      <c r="B3200" t="s">
        <v>66</v>
      </c>
      <c r="D3200" t="s">
        <v>67</v>
      </c>
      <c r="H3200" s="14">
        <v>43979</v>
      </c>
      <c r="I3200">
        <v>22</v>
      </c>
      <c r="J3200" s="3">
        <v>11377239</v>
      </c>
      <c r="K3200">
        <v>8234</v>
      </c>
      <c r="L3200">
        <v>1186</v>
      </c>
      <c r="M3200">
        <v>213</v>
      </c>
      <c r="N3200">
        <v>4</v>
      </c>
    </row>
    <row r="3201" spans="1:14" x14ac:dyDescent="0.35">
      <c r="A3201" t="s">
        <v>61</v>
      </c>
      <c r="B3201" t="s">
        <v>66</v>
      </c>
      <c r="D3201" t="s">
        <v>67</v>
      </c>
      <c r="H3201" s="14">
        <v>43980</v>
      </c>
      <c r="I3201">
        <v>22</v>
      </c>
      <c r="J3201" s="3">
        <v>11377239</v>
      </c>
      <c r="K3201">
        <v>8234</v>
      </c>
      <c r="L3201">
        <v>0</v>
      </c>
      <c r="M3201">
        <v>213</v>
      </c>
      <c r="N3201">
        <v>0</v>
      </c>
    </row>
    <row r="3202" spans="1:14" x14ac:dyDescent="0.35">
      <c r="A3202" t="s">
        <v>61</v>
      </c>
      <c r="B3202" t="s">
        <v>66</v>
      </c>
      <c r="D3202" t="s">
        <v>67</v>
      </c>
      <c r="H3202" s="14">
        <v>43981</v>
      </c>
      <c r="I3202">
        <v>22</v>
      </c>
      <c r="J3202" s="3">
        <v>11377239</v>
      </c>
      <c r="K3202">
        <v>9242</v>
      </c>
      <c r="L3202">
        <v>1008</v>
      </c>
      <c r="M3202">
        <v>218</v>
      </c>
      <c r="N3202">
        <v>5</v>
      </c>
    </row>
    <row r="3203" spans="1:14" x14ac:dyDescent="0.35">
      <c r="A3203" t="s">
        <v>61</v>
      </c>
      <c r="B3203" t="s">
        <v>66</v>
      </c>
      <c r="D3203" t="s">
        <v>67</v>
      </c>
      <c r="H3203" s="14">
        <v>43982</v>
      </c>
      <c r="I3203">
        <v>23</v>
      </c>
      <c r="J3203" s="3">
        <v>11377239</v>
      </c>
      <c r="K3203">
        <v>9332</v>
      </c>
      <c r="L3203">
        <v>90</v>
      </c>
      <c r="M3203">
        <v>224</v>
      </c>
      <c r="N3203">
        <v>6</v>
      </c>
    </row>
    <row r="3204" spans="1:14" x14ac:dyDescent="0.35">
      <c r="A3204" t="s">
        <v>61</v>
      </c>
      <c r="B3204" t="s">
        <v>66</v>
      </c>
      <c r="D3204" t="s">
        <v>67</v>
      </c>
      <c r="H3204" s="14">
        <v>43983</v>
      </c>
      <c r="I3204">
        <v>23</v>
      </c>
      <c r="J3204" s="3">
        <v>11377239</v>
      </c>
      <c r="K3204">
        <v>9332</v>
      </c>
      <c r="L3204">
        <v>0</v>
      </c>
      <c r="M3204">
        <v>232</v>
      </c>
      <c r="N3204">
        <v>8</v>
      </c>
    </row>
    <row r="3205" spans="1:14" x14ac:dyDescent="0.35">
      <c r="A3205" t="s">
        <v>61</v>
      </c>
      <c r="B3205" t="s">
        <v>66</v>
      </c>
      <c r="D3205" t="s">
        <v>67</v>
      </c>
      <c r="H3205" s="14">
        <v>43984</v>
      </c>
      <c r="I3205">
        <v>23</v>
      </c>
      <c r="J3205" s="3">
        <v>11377239</v>
      </c>
      <c r="K3205">
        <v>9919</v>
      </c>
      <c r="L3205">
        <v>587</v>
      </c>
      <c r="M3205">
        <v>245</v>
      </c>
      <c r="N3205">
        <v>13</v>
      </c>
    </row>
    <row r="3206" spans="1:14" x14ac:dyDescent="0.35">
      <c r="A3206" t="s">
        <v>61</v>
      </c>
      <c r="B3206" t="s">
        <v>66</v>
      </c>
      <c r="D3206" t="s">
        <v>67</v>
      </c>
      <c r="H3206" s="14">
        <v>43985</v>
      </c>
      <c r="I3206">
        <v>23</v>
      </c>
      <c r="J3206" s="3">
        <v>11377239</v>
      </c>
      <c r="K3206">
        <v>10398</v>
      </c>
      <c r="L3206">
        <v>479</v>
      </c>
      <c r="M3206">
        <v>258</v>
      </c>
      <c r="N3206">
        <v>13</v>
      </c>
    </row>
    <row r="3207" spans="1:14" x14ac:dyDescent="0.35">
      <c r="A3207" t="s">
        <v>61</v>
      </c>
      <c r="B3207" t="s">
        <v>66</v>
      </c>
      <c r="D3207" t="s">
        <v>67</v>
      </c>
      <c r="H3207" s="14">
        <v>43986</v>
      </c>
      <c r="I3207">
        <v>23</v>
      </c>
      <c r="J3207" s="3">
        <v>11377239</v>
      </c>
      <c r="K3207">
        <v>11010</v>
      </c>
      <c r="L3207">
        <v>612</v>
      </c>
      <c r="M3207">
        <v>265</v>
      </c>
      <c r="N3207">
        <v>7</v>
      </c>
    </row>
    <row r="3208" spans="1:14" x14ac:dyDescent="0.35">
      <c r="A3208" t="s">
        <v>61</v>
      </c>
      <c r="B3208" t="s">
        <v>66</v>
      </c>
      <c r="D3208" t="s">
        <v>67</v>
      </c>
      <c r="H3208" s="14">
        <v>43987</v>
      </c>
      <c r="I3208">
        <v>23</v>
      </c>
      <c r="J3208" s="3">
        <v>11377239</v>
      </c>
      <c r="K3208">
        <v>11583</v>
      </c>
      <c r="L3208">
        <v>573</v>
      </c>
      <c r="M3208">
        <v>276</v>
      </c>
      <c r="N3208">
        <v>11</v>
      </c>
    </row>
    <row r="3209" spans="1:14" x14ac:dyDescent="0.35">
      <c r="A3209" t="s">
        <v>61</v>
      </c>
      <c r="B3209" t="s">
        <v>66</v>
      </c>
      <c r="D3209" t="s">
        <v>67</v>
      </c>
      <c r="H3209" s="14">
        <v>43988</v>
      </c>
      <c r="I3209">
        <v>23</v>
      </c>
      <c r="J3209" s="3">
        <v>11377239</v>
      </c>
      <c r="K3209">
        <v>12037</v>
      </c>
      <c r="L3209">
        <v>454</v>
      </c>
      <c r="M3209">
        <v>283</v>
      </c>
      <c r="N3209">
        <v>7</v>
      </c>
    </row>
    <row r="3210" spans="1:14" x14ac:dyDescent="0.35">
      <c r="A3210" t="s">
        <v>61</v>
      </c>
      <c r="B3210" t="s">
        <v>66</v>
      </c>
      <c r="D3210" t="s">
        <v>67</v>
      </c>
      <c r="H3210" s="14">
        <v>43989</v>
      </c>
      <c r="I3210">
        <v>24</v>
      </c>
      <c r="J3210" s="3">
        <v>11377239</v>
      </c>
      <c r="K3210">
        <v>12135</v>
      </c>
      <c r="L3210">
        <v>98</v>
      </c>
      <c r="M3210">
        <v>286</v>
      </c>
      <c r="N3210">
        <v>3</v>
      </c>
    </row>
    <row r="3211" spans="1:14" x14ac:dyDescent="0.35">
      <c r="A3211" t="s">
        <v>61</v>
      </c>
      <c r="B3211" t="s">
        <v>66</v>
      </c>
      <c r="D3211" t="s">
        <v>67</v>
      </c>
      <c r="H3211" s="14">
        <v>43990</v>
      </c>
      <c r="I3211">
        <v>24</v>
      </c>
      <c r="J3211" s="3">
        <v>11377239</v>
      </c>
      <c r="K3211">
        <v>12250</v>
      </c>
      <c r="L3211">
        <v>115</v>
      </c>
      <c r="M3211">
        <v>291</v>
      </c>
      <c r="N3211">
        <v>5</v>
      </c>
    </row>
    <row r="3212" spans="1:14" x14ac:dyDescent="0.35">
      <c r="A3212" t="s">
        <v>61</v>
      </c>
      <c r="B3212" t="s">
        <v>66</v>
      </c>
      <c r="D3212" t="s">
        <v>67</v>
      </c>
      <c r="H3212" s="14">
        <v>43991</v>
      </c>
      <c r="I3212">
        <v>24</v>
      </c>
      <c r="J3212" s="3">
        <v>11377239</v>
      </c>
      <c r="K3212">
        <v>12802</v>
      </c>
      <c r="L3212">
        <v>552</v>
      </c>
      <c r="M3212">
        <v>301</v>
      </c>
      <c r="N3212">
        <v>10</v>
      </c>
    </row>
    <row r="3213" spans="1:14" x14ac:dyDescent="0.35">
      <c r="A3213" t="s">
        <v>61</v>
      </c>
      <c r="B3213" t="s">
        <v>66</v>
      </c>
      <c r="D3213" t="s">
        <v>67</v>
      </c>
      <c r="H3213" s="14">
        <v>43992</v>
      </c>
      <c r="I3213">
        <v>24</v>
      </c>
      <c r="J3213" s="3">
        <v>11377239</v>
      </c>
      <c r="K3213">
        <v>13619</v>
      </c>
      <c r="L3213">
        <v>817</v>
      </c>
      <c r="M3213">
        <v>316</v>
      </c>
      <c r="N3213">
        <v>15</v>
      </c>
    </row>
    <row r="3214" spans="1:14" x14ac:dyDescent="0.35">
      <c r="A3214" t="s">
        <v>61</v>
      </c>
      <c r="B3214" t="s">
        <v>66</v>
      </c>
      <c r="D3214" t="s">
        <v>67</v>
      </c>
      <c r="H3214" s="14">
        <v>43993</v>
      </c>
      <c r="I3214">
        <v>24</v>
      </c>
      <c r="J3214" s="3">
        <v>11377239</v>
      </c>
      <c r="K3214">
        <v>14168</v>
      </c>
      <c r="L3214">
        <v>549</v>
      </c>
      <c r="M3214">
        <v>323</v>
      </c>
      <c r="N3214">
        <v>7</v>
      </c>
    </row>
    <row r="3215" spans="1:14" x14ac:dyDescent="0.35">
      <c r="A3215" t="s">
        <v>61</v>
      </c>
      <c r="B3215" t="s">
        <v>66</v>
      </c>
      <c r="D3215" t="s">
        <v>67</v>
      </c>
      <c r="H3215" s="14">
        <v>43994</v>
      </c>
      <c r="I3215">
        <v>24</v>
      </c>
      <c r="J3215" s="3">
        <v>11377239</v>
      </c>
      <c r="K3215">
        <v>14384</v>
      </c>
      <c r="L3215">
        <v>216</v>
      </c>
      <c r="M3215">
        <v>337</v>
      </c>
      <c r="N3215">
        <v>14</v>
      </c>
    </row>
    <row r="3216" spans="1:14" x14ac:dyDescent="0.35">
      <c r="A3216" t="s">
        <v>61</v>
      </c>
      <c r="B3216" t="s">
        <v>66</v>
      </c>
      <c r="D3216" t="s">
        <v>67</v>
      </c>
      <c r="H3216" s="14">
        <v>43995</v>
      </c>
      <c r="I3216">
        <v>24</v>
      </c>
      <c r="J3216" s="3">
        <v>11377239</v>
      </c>
      <c r="K3216">
        <v>14627</v>
      </c>
      <c r="L3216">
        <v>243</v>
      </c>
      <c r="M3216">
        <v>344</v>
      </c>
      <c r="N3216">
        <v>7</v>
      </c>
    </row>
    <row r="3217" spans="1:14" x14ac:dyDescent="0.35">
      <c r="A3217" t="s">
        <v>61</v>
      </c>
      <c r="B3217" t="s">
        <v>66</v>
      </c>
      <c r="D3217" t="s">
        <v>67</v>
      </c>
      <c r="H3217" s="14">
        <v>43996</v>
      </c>
      <c r="I3217">
        <v>25</v>
      </c>
      <c r="J3217" s="3">
        <v>11377239</v>
      </c>
      <c r="K3217">
        <v>14661</v>
      </c>
      <c r="L3217">
        <v>34</v>
      </c>
      <c r="M3217">
        <v>350</v>
      </c>
      <c r="N3217">
        <v>6</v>
      </c>
    </row>
    <row r="3218" spans="1:14" x14ac:dyDescent="0.35">
      <c r="A3218" t="s">
        <v>61</v>
      </c>
      <c r="B3218" t="s">
        <v>66</v>
      </c>
      <c r="D3218" t="s">
        <v>67</v>
      </c>
      <c r="H3218" s="14">
        <v>43997</v>
      </c>
      <c r="I3218">
        <v>25</v>
      </c>
      <c r="J3218" s="3">
        <v>11377239</v>
      </c>
      <c r="K3218">
        <v>15438</v>
      </c>
      <c r="L3218">
        <v>777</v>
      </c>
      <c r="M3218">
        <v>360</v>
      </c>
      <c r="N3218">
        <v>10</v>
      </c>
    </row>
    <row r="3219" spans="1:14" x14ac:dyDescent="0.35">
      <c r="A3219" t="s">
        <v>61</v>
      </c>
      <c r="B3219" t="s">
        <v>66</v>
      </c>
      <c r="D3219" t="s">
        <v>67</v>
      </c>
      <c r="H3219" s="14">
        <v>43998</v>
      </c>
      <c r="I3219">
        <v>25</v>
      </c>
      <c r="J3219" s="3">
        <v>11377239</v>
      </c>
      <c r="K3219">
        <v>16471</v>
      </c>
      <c r="L3219">
        <v>1033</v>
      </c>
      <c r="M3219">
        <v>374</v>
      </c>
      <c r="N3219">
        <v>14</v>
      </c>
    </row>
    <row r="3220" spans="1:14" x14ac:dyDescent="0.35">
      <c r="A3220" t="s">
        <v>61</v>
      </c>
      <c r="B3220" t="s">
        <v>66</v>
      </c>
      <c r="D3220" t="s">
        <v>67</v>
      </c>
      <c r="H3220" s="14">
        <v>43999</v>
      </c>
      <c r="I3220">
        <v>25</v>
      </c>
      <c r="J3220" s="3">
        <v>11377239</v>
      </c>
      <c r="K3220">
        <v>17128</v>
      </c>
      <c r="L3220">
        <v>657</v>
      </c>
      <c r="M3220">
        <v>387</v>
      </c>
      <c r="N3220">
        <v>13</v>
      </c>
    </row>
    <row r="3221" spans="1:14" x14ac:dyDescent="0.35">
      <c r="A3221" t="s">
        <v>61</v>
      </c>
      <c r="B3221" t="s">
        <v>66</v>
      </c>
      <c r="D3221" t="s">
        <v>67</v>
      </c>
      <c r="H3221" s="14">
        <v>44000</v>
      </c>
      <c r="I3221">
        <v>25</v>
      </c>
      <c r="J3221" s="3">
        <v>11377239</v>
      </c>
      <c r="K3221">
        <v>17822</v>
      </c>
      <c r="L3221">
        <v>694</v>
      </c>
      <c r="M3221">
        <v>406</v>
      </c>
      <c r="N3221">
        <v>19</v>
      </c>
    </row>
    <row r="3222" spans="1:14" x14ac:dyDescent="0.35">
      <c r="A3222" t="s">
        <v>61</v>
      </c>
      <c r="B3222" t="s">
        <v>66</v>
      </c>
      <c r="D3222" t="s">
        <v>67</v>
      </c>
      <c r="H3222" s="14">
        <v>44001</v>
      </c>
      <c r="I3222">
        <v>25</v>
      </c>
      <c r="J3222" s="3">
        <v>11377239</v>
      </c>
      <c r="K3222">
        <v>18587</v>
      </c>
      <c r="L3222">
        <v>765</v>
      </c>
      <c r="M3222">
        <v>423</v>
      </c>
      <c r="N3222">
        <v>17</v>
      </c>
    </row>
    <row r="3223" spans="1:14" x14ac:dyDescent="0.35">
      <c r="A3223" t="s">
        <v>61</v>
      </c>
      <c r="B3223" t="s">
        <v>66</v>
      </c>
      <c r="D3223" t="s">
        <v>67</v>
      </c>
      <c r="H3223" s="14">
        <v>44002</v>
      </c>
      <c r="I3223">
        <v>25</v>
      </c>
      <c r="J3223" s="3">
        <v>11377239</v>
      </c>
      <c r="K3223">
        <v>19138</v>
      </c>
      <c r="L3223">
        <v>551</v>
      </c>
      <c r="M3223">
        <v>430</v>
      </c>
      <c r="N3223">
        <v>7</v>
      </c>
    </row>
    <row r="3224" spans="1:14" x14ac:dyDescent="0.35">
      <c r="A3224" t="s">
        <v>61</v>
      </c>
      <c r="B3224" t="s">
        <v>66</v>
      </c>
      <c r="D3224" t="s">
        <v>67</v>
      </c>
      <c r="H3224" s="14">
        <v>44003</v>
      </c>
      <c r="I3224">
        <v>26</v>
      </c>
      <c r="J3224" s="3">
        <v>11377239</v>
      </c>
      <c r="K3224">
        <v>19348</v>
      </c>
      <c r="L3224">
        <v>210</v>
      </c>
      <c r="M3224">
        <v>434</v>
      </c>
      <c r="N3224">
        <v>4</v>
      </c>
    </row>
    <row r="3225" spans="1:14" x14ac:dyDescent="0.35">
      <c r="A3225" t="s">
        <v>61</v>
      </c>
      <c r="B3225" t="s">
        <v>66</v>
      </c>
      <c r="D3225" t="s">
        <v>67</v>
      </c>
      <c r="H3225" s="14">
        <v>44004</v>
      </c>
      <c r="I3225">
        <v>26</v>
      </c>
      <c r="J3225" s="3">
        <v>11377239</v>
      </c>
      <c r="K3225">
        <v>19710</v>
      </c>
      <c r="L3225">
        <v>362</v>
      </c>
      <c r="M3225">
        <v>458</v>
      </c>
      <c r="N3225">
        <v>24</v>
      </c>
    </row>
    <row r="3226" spans="1:14" x14ac:dyDescent="0.35">
      <c r="A3226" t="s">
        <v>61</v>
      </c>
      <c r="B3226" t="s">
        <v>66</v>
      </c>
      <c r="D3226" t="s">
        <v>67</v>
      </c>
      <c r="H3226" s="14">
        <v>44005</v>
      </c>
      <c r="I3226">
        <v>26</v>
      </c>
      <c r="J3226" s="3">
        <v>11377239</v>
      </c>
      <c r="K3226">
        <v>20864</v>
      </c>
      <c r="L3226">
        <v>1154</v>
      </c>
      <c r="M3226">
        <v>477</v>
      </c>
      <c r="N3226">
        <v>19</v>
      </c>
    </row>
    <row r="3227" spans="1:14" x14ac:dyDescent="0.35">
      <c r="A3227" t="s">
        <v>61</v>
      </c>
      <c r="B3227" t="s">
        <v>66</v>
      </c>
      <c r="D3227" t="s">
        <v>67</v>
      </c>
      <c r="H3227" s="14">
        <v>44006</v>
      </c>
      <c r="I3227">
        <v>26</v>
      </c>
      <c r="J3227" s="3">
        <v>11377239</v>
      </c>
      <c r="K3227">
        <v>22009</v>
      </c>
      <c r="L3227">
        <v>1145</v>
      </c>
      <c r="M3227">
        <v>500</v>
      </c>
      <c r="N3227">
        <v>23</v>
      </c>
    </row>
    <row r="3228" spans="1:14" x14ac:dyDescent="0.35">
      <c r="A3228" t="s">
        <v>61</v>
      </c>
      <c r="B3228" t="s">
        <v>66</v>
      </c>
      <c r="D3228" t="s">
        <v>67</v>
      </c>
      <c r="H3228" s="14">
        <v>44007</v>
      </c>
      <c r="I3228">
        <v>26</v>
      </c>
      <c r="J3228" s="3">
        <v>11377239</v>
      </c>
      <c r="K3228">
        <v>23060</v>
      </c>
      <c r="L3228">
        <v>1051</v>
      </c>
      <c r="M3228">
        <v>500</v>
      </c>
      <c r="N3228">
        <v>0</v>
      </c>
    </row>
    <row r="3229" spans="1:14" x14ac:dyDescent="0.35">
      <c r="A3229" t="s">
        <v>61</v>
      </c>
      <c r="B3229" t="s">
        <v>66</v>
      </c>
      <c r="D3229" t="s">
        <v>67</v>
      </c>
      <c r="H3229" s="14">
        <v>44008</v>
      </c>
      <c r="I3229">
        <v>26</v>
      </c>
      <c r="J3229" s="3">
        <v>11377239</v>
      </c>
      <c r="K3229">
        <v>24114</v>
      </c>
      <c r="L3229">
        <v>1054</v>
      </c>
      <c r="M3229">
        <v>540</v>
      </c>
      <c r="N3229">
        <v>40</v>
      </c>
    </row>
    <row r="3230" spans="1:14" x14ac:dyDescent="0.35">
      <c r="A3230" t="s">
        <v>61</v>
      </c>
      <c r="B3230" t="s">
        <v>66</v>
      </c>
      <c r="D3230" t="s">
        <v>67</v>
      </c>
      <c r="H3230" s="14">
        <v>44009</v>
      </c>
      <c r="I3230">
        <v>26</v>
      </c>
      <c r="J3230" s="3">
        <v>11377239</v>
      </c>
      <c r="K3230">
        <v>25000</v>
      </c>
      <c r="L3230">
        <v>886</v>
      </c>
      <c r="M3230">
        <v>554</v>
      </c>
      <c r="N3230">
        <v>14</v>
      </c>
    </row>
    <row r="3231" spans="1:14" x14ac:dyDescent="0.35">
      <c r="A3231" t="s">
        <v>61</v>
      </c>
      <c r="B3231" t="s">
        <v>66</v>
      </c>
      <c r="D3231" t="s">
        <v>67</v>
      </c>
      <c r="H3231" s="14">
        <v>44010</v>
      </c>
      <c r="I3231">
        <v>27</v>
      </c>
      <c r="J3231" s="3">
        <v>11377239</v>
      </c>
      <c r="K3231">
        <v>25243</v>
      </c>
      <c r="L3231">
        <v>243</v>
      </c>
      <c r="M3231">
        <v>559</v>
      </c>
      <c r="N3231">
        <v>5</v>
      </c>
    </row>
    <row r="3232" spans="1:14" x14ac:dyDescent="0.35">
      <c r="A3232" t="s">
        <v>61</v>
      </c>
      <c r="B3232" t="s">
        <v>66</v>
      </c>
      <c r="D3232" t="s">
        <v>67</v>
      </c>
      <c r="H3232" s="14">
        <v>44011</v>
      </c>
      <c r="I3232">
        <v>27</v>
      </c>
      <c r="J3232" s="3">
        <v>11377239</v>
      </c>
      <c r="K3232">
        <v>25659</v>
      </c>
      <c r="L3232">
        <v>416</v>
      </c>
      <c r="M3232">
        <v>582</v>
      </c>
      <c r="N3232">
        <v>23</v>
      </c>
    </row>
    <row r="3233" spans="1:14" x14ac:dyDescent="0.35">
      <c r="A3233" t="s">
        <v>61</v>
      </c>
      <c r="B3233" t="s">
        <v>66</v>
      </c>
      <c r="D3233" t="s">
        <v>67</v>
      </c>
      <c r="H3233" s="14">
        <v>44012</v>
      </c>
      <c r="I3233">
        <v>27</v>
      </c>
      <c r="J3233" s="3">
        <v>11377239</v>
      </c>
      <c r="K3233">
        <v>26941</v>
      </c>
      <c r="L3233">
        <v>1282</v>
      </c>
      <c r="M3233">
        <v>614</v>
      </c>
      <c r="N3233">
        <v>32</v>
      </c>
    </row>
    <row r="3234" spans="1:14" x14ac:dyDescent="0.35">
      <c r="A3234" t="s">
        <v>61</v>
      </c>
      <c r="B3234" t="s">
        <v>66</v>
      </c>
      <c r="D3234" t="s">
        <v>67</v>
      </c>
      <c r="H3234" s="14">
        <v>44013</v>
      </c>
      <c r="I3234">
        <v>27</v>
      </c>
      <c r="J3234" s="3">
        <v>11377239</v>
      </c>
      <c r="K3234">
        <v>28171</v>
      </c>
      <c r="L3234">
        <v>1230</v>
      </c>
      <c r="M3234">
        <v>636</v>
      </c>
      <c r="N3234">
        <v>22</v>
      </c>
    </row>
    <row r="3235" spans="1:14" x14ac:dyDescent="0.35">
      <c r="A3235" t="s">
        <v>61</v>
      </c>
      <c r="B3235" t="s">
        <v>66</v>
      </c>
      <c r="D3235" t="s">
        <v>67</v>
      </c>
      <c r="H3235" s="14">
        <v>44014</v>
      </c>
      <c r="I3235">
        <v>27</v>
      </c>
      <c r="J3235" s="3">
        <v>11377239</v>
      </c>
      <c r="K3235">
        <v>29195</v>
      </c>
      <c r="L3235">
        <v>1024</v>
      </c>
      <c r="M3235">
        <v>663</v>
      </c>
      <c r="N3235">
        <v>27</v>
      </c>
    </row>
    <row r="3236" spans="1:14" x14ac:dyDescent="0.35">
      <c r="A3236" t="s">
        <v>61</v>
      </c>
      <c r="B3236" t="s">
        <v>66</v>
      </c>
      <c r="D3236" t="s">
        <v>67</v>
      </c>
      <c r="H3236" s="14">
        <v>44015</v>
      </c>
      <c r="I3236">
        <v>27</v>
      </c>
      <c r="J3236" s="3">
        <v>11377239</v>
      </c>
      <c r="K3236">
        <v>30371</v>
      </c>
      <c r="L3236">
        <v>1176</v>
      </c>
      <c r="M3236">
        <v>690</v>
      </c>
      <c r="N3236">
        <v>27</v>
      </c>
    </row>
    <row r="3237" spans="1:14" x14ac:dyDescent="0.35">
      <c r="A3237" t="s">
        <v>61</v>
      </c>
      <c r="B3237" t="s">
        <v>66</v>
      </c>
      <c r="D3237" t="s">
        <v>67</v>
      </c>
      <c r="H3237" s="14">
        <v>44016</v>
      </c>
      <c r="I3237">
        <v>27</v>
      </c>
      <c r="J3237" s="3">
        <v>11377239</v>
      </c>
      <c r="K3237">
        <v>31619</v>
      </c>
      <c r="L3237">
        <v>1248</v>
      </c>
      <c r="M3237">
        <v>715</v>
      </c>
      <c r="N3237">
        <v>25</v>
      </c>
    </row>
    <row r="3238" spans="1:14" x14ac:dyDescent="0.35">
      <c r="A3238" t="s">
        <v>61</v>
      </c>
      <c r="B3238" t="s">
        <v>66</v>
      </c>
      <c r="D3238" t="s">
        <v>67</v>
      </c>
      <c r="H3238" s="14">
        <v>44017</v>
      </c>
      <c r="I3238">
        <v>28</v>
      </c>
      <c r="J3238" s="3">
        <v>11377239</v>
      </c>
      <c r="K3238">
        <v>31955</v>
      </c>
      <c r="L3238">
        <v>336</v>
      </c>
      <c r="M3238">
        <v>727</v>
      </c>
      <c r="N3238">
        <v>12</v>
      </c>
    </row>
    <row r="3239" spans="1:14" x14ac:dyDescent="0.35">
      <c r="A3239" t="s">
        <v>61</v>
      </c>
      <c r="B3239" t="s">
        <v>66</v>
      </c>
      <c r="D3239" t="s">
        <v>67</v>
      </c>
      <c r="H3239" s="14">
        <v>44018</v>
      </c>
      <c r="I3239">
        <v>28</v>
      </c>
      <c r="J3239" s="3">
        <v>11377239</v>
      </c>
      <c r="K3239">
        <v>32401</v>
      </c>
      <c r="L3239">
        <v>446</v>
      </c>
      <c r="M3239">
        <v>759</v>
      </c>
      <c r="N3239">
        <v>32</v>
      </c>
    </row>
    <row r="3240" spans="1:14" x14ac:dyDescent="0.35">
      <c r="A3240" t="s">
        <v>61</v>
      </c>
      <c r="B3240" t="s">
        <v>66</v>
      </c>
      <c r="D3240" t="s">
        <v>67</v>
      </c>
      <c r="H3240" s="14">
        <v>44019</v>
      </c>
      <c r="I3240">
        <v>28</v>
      </c>
      <c r="J3240" s="3">
        <v>11377239</v>
      </c>
      <c r="K3240">
        <v>33800</v>
      </c>
      <c r="L3240">
        <v>1399</v>
      </c>
      <c r="M3240">
        <v>791</v>
      </c>
      <c r="N3240">
        <v>32</v>
      </c>
    </row>
    <row r="3241" spans="1:14" x14ac:dyDescent="0.35">
      <c r="A3241" t="s">
        <v>61</v>
      </c>
      <c r="B3241" t="s">
        <v>66</v>
      </c>
      <c r="D3241" t="s">
        <v>67</v>
      </c>
      <c r="H3241" s="14">
        <v>44020</v>
      </c>
      <c r="I3241">
        <v>28</v>
      </c>
      <c r="J3241" s="3">
        <v>11377239</v>
      </c>
      <c r="K3241">
        <v>35557</v>
      </c>
      <c r="L3241">
        <v>1757</v>
      </c>
      <c r="M3241">
        <v>825</v>
      </c>
      <c r="N3241">
        <v>34</v>
      </c>
    </row>
    <row r="3242" spans="1:14" x14ac:dyDescent="0.35">
      <c r="A3242" t="s">
        <v>68</v>
      </c>
      <c r="B3242" t="s">
        <v>69</v>
      </c>
      <c r="D3242" t="s">
        <v>70</v>
      </c>
      <c r="H3242" s="14">
        <v>43886</v>
      </c>
      <c r="I3242">
        <v>9</v>
      </c>
      <c r="J3242" s="3">
        <v>2778986</v>
      </c>
      <c r="K3242">
        <v>0</v>
      </c>
      <c r="L3242">
        <v>0</v>
      </c>
      <c r="M3242">
        <v>0</v>
      </c>
      <c r="N3242">
        <v>0</v>
      </c>
    </row>
    <row r="3243" spans="1:14" x14ac:dyDescent="0.35">
      <c r="A3243" t="s">
        <v>68</v>
      </c>
      <c r="B3243" t="s">
        <v>69</v>
      </c>
      <c r="D3243" t="s">
        <v>70</v>
      </c>
      <c r="H3243" s="14">
        <v>43887</v>
      </c>
      <c r="I3243">
        <v>9</v>
      </c>
      <c r="J3243" s="3">
        <v>2778986</v>
      </c>
      <c r="K3243">
        <v>0</v>
      </c>
      <c r="L3243">
        <v>0</v>
      </c>
      <c r="M3243">
        <v>0</v>
      </c>
      <c r="N3243">
        <v>0</v>
      </c>
    </row>
    <row r="3244" spans="1:14" x14ac:dyDescent="0.35">
      <c r="A3244" t="s">
        <v>68</v>
      </c>
      <c r="B3244" t="s">
        <v>69</v>
      </c>
      <c r="D3244" t="s">
        <v>70</v>
      </c>
      <c r="H3244" s="14">
        <v>43888</v>
      </c>
      <c r="I3244">
        <v>9</v>
      </c>
      <c r="J3244" s="3">
        <v>2778986</v>
      </c>
      <c r="K3244">
        <v>0</v>
      </c>
      <c r="L3244">
        <v>0</v>
      </c>
      <c r="M3244">
        <v>0</v>
      </c>
      <c r="N3244">
        <v>0</v>
      </c>
    </row>
    <row r="3245" spans="1:14" x14ac:dyDescent="0.35">
      <c r="A3245" t="s">
        <v>68</v>
      </c>
      <c r="B3245" t="s">
        <v>69</v>
      </c>
      <c r="D3245" t="s">
        <v>70</v>
      </c>
      <c r="H3245" s="14">
        <v>43889</v>
      </c>
      <c r="I3245">
        <v>9</v>
      </c>
      <c r="J3245" s="3">
        <v>2778986</v>
      </c>
      <c r="K3245">
        <v>0</v>
      </c>
      <c r="L3245">
        <v>0</v>
      </c>
      <c r="M3245">
        <v>0</v>
      </c>
      <c r="N3245">
        <v>0</v>
      </c>
    </row>
    <row r="3246" spans="1:14" x14ac:dyDescent="0.35">
      <c r="A3246" t="s">
        <v>68</v>
      </c>
      <c r="B3246" t="s">
        <v>69</v>
      </c>
      <c r="D3246" t="s">
        <v>70</v>
      </c>
      <c r="H3246" s="14">
        <v>43890</v>
      </c>
      <c r="I3246">
        <v>9</v>
      </c>
      <c r="J3246" s="3">
        <v>2778986</v>
      </c>
      <c r="K3246">
        <v>0</v>
      </c>
      <c r="L3246">
        <v>0</v>
      </c>
      <c r="M3246">
        <v>0</v>
      </c>
      <c r="N3246">
        <v>0</v>
      </c>
    </row>
    <row r="3247" spans="1:14" x14ac:dyDescent="0.35">
      <c r="A3247" t="s">
        <v>68</v>
      </c>
      <c r="B3247" t="s">
        <v>69</v>
      </c>
      <c r="D3247" t="s">
        <v>70</v>
      </c>
      <c r="H3247" s="14">
        <v>43891</v>
      </c>
      <c r="I3247">
        <v>10</v>
      </c>
      <c r="J3247" s="3">
        <v>2778986</v>
      </c>
      <c r="K3247">
        <v>0</v>
      </c>
      <c r="L3247">
        <v>0</v>
      </c>
      <c r="M3247">
        <v>0</v>
      </c>
      <c r="N3247">
        <v>0</v>
      </c>
    </row>
    <row r="3248" spans="1:14" x14ac:dyDescent="0.35">
      <c r="A3248" t="s">
        <v>68</v>
      </c>
      <c r="B3248" t="s">
        <v>69</v>
      </c>
      <c r="D3248" t="s">
        <v>70</v>
      </c>
      <c r="H3248" s="14">
        <v>43892</v>
      </c>
      <c r="I3248">
        <v>10</v>
      </c>
      <c r="J3248" s="3">
        <v>2778986</v>
      </c>
      <c r="K3248">
        <v>0</v>
      </c>
      <c r="L3248">
        <v>0</v>
      </c>
      <c r="M3248">
        <v>0</v>
      </c>
      <c r="N3248">
        <v>0</v>
      </c>
    </row>
    <row r="3249" spans="1:14" x14ac:dyDescent="0.35">
      <c r="A3249" t="s">
        <v>68</v>
      </c>
      <c r="B3249" t="s">
        <v>69</v>
      </c>
      <c r="D3249" t="s">
        <v>70</v>
      </c>
      <c r="H3249" s="14">
        <v>43893</v>
      </c>
      <c r="I3249">
        <v>10</v>
      </c>
      <c r="J3249" s="3">
        <v>2778986</v>
      </c>
      <c r="K3249">
        <v>0</v>
      </c>
      <c r="L3249">
        <v>0</v>
      </c>
      <c r="M3249">
        <v>0</v>
      </c>
      <c r="N3249">
        <v>0</v>
      </c>
    </row>
    <row r="3250" spans="1:14" x14ac:dyDescent="0.35">
      <c r="A3250" t="s">
        <v>68</v>
      </c>
      <c r="B3250" t="s">
        <v>69</v>
      </c>
      <c r="D3250" t="s">
        <v>70</v>
      </c>
      <c r="H3250" s="14">
        <v>43894</v>
      </c>
      <c r="I3250">
        <v>10</v>
      </c>
      <c r="J3250" s="3">
        <v>2778986</v>
      </c>
      <c r="K3250">
        <v>0</v>
      </c>
      <c r="L3250">
        <v>0</v>
      </c>
      <c r="M3250">
        <v>0</v>
      </c>
      <c r="N3250">
        <v>0</v>
      </c>
    </row>
    <row r="3251" spans="1:14" x14ac:dyDescent="0.35">
      <c r="A3251" t="s">
        <v>68</v>
      </c>
      <c r="B3251" t="s">
        <v>69</v>
      </c>
      <c r="D3251" t="s">
        <v>70</v>
      </c>
      <c r="H3251" s="14">
        <v>43895</v>
      </c>
      <c r="I3251">
        <v>10</v>
      </c>
      <c r="J3251" s="3">
        <v>2778986</v>
      </c>
      <c r="K3251">
        <v>0</v>
      </c>
      <c r="L3251">
        <v>0</v>
      </c>
      <c r="M3251">
        <v>0</v>
      </c>
      <c r="N3251">
        <v>0</v>
      </c>
    </row>
    <row r="3252" spans="1:14" x14ac:dyDescent="0.35">
      <c r="A3252" t="s">
        <v>68</v>
      </c>
      <c r="B3252" t="s">
        <v>69</v>
      </c>
      <c r="D3252" t="s">
        <v>70</v>
      </c>
      <c r="H3252" s="14">
        <v>43896</v>
      </c>
      <c r="I3252">
        <v>10</v>
      </c>
      <c r="J3252" s="3">
        <v>2778986</v>
      </c>
      <c r="K3252">
        <v>0</v>
      </c>
      <c r="L3252">
        <v>0</v>
      </c>
      <c r="M3252">
        <v>0</v>
      </c>
      <c r="N3252">
        <v>0</v>
      </c>
    </row>
    <row r="3253" spans="1:14" x14ac:dyDescent="0.35">
      <c r="A3253" t="s">
        <v>68</v>
      </c>
      <c r="B3253" t="s">
        <v>69</v>
      </c>
      <c r="D3253" t="s">
        <v>70</v>
      </c>
      <c r="H3253" s="14">
        <v>43897</v>
      </c>
      <c r="I3253">
        <v>10</v>
      </c>
      <c r="J3253" s="3">
        <v>2778986</v>
      </c>
      <c r="K3253">
        <v>0</v>
      </c>
      <c r="L3253">
        <v>0</v>
      </c>
      <c r="M3253">
        <v>0</v>
      </c>
      <c r="N3253">
        <v>0</v>
      </c>
    </row>
    <row r="3254" spans="1:14" x14ac:dyDescent="0.35">
      <c r="A3254" t="s">
        <v>68</v>
      </c>
      <c r="B3254" t="s">
        <v>69</v>
      </c>
      <c r="D3254" t="s">
        <v>70</v>
      </c>
      <c r="H3254" s="14">
        <v>43898</v>
      </c>
      <c r="I3254">
        <v>11</v>
      </c>
      <c r="J3254" s="3">
        <v>2778986</v>
      </c>
      <c r="K3254">
        <v>0</v>
      </c>
      <c r="L3254">
        <v>0</v>
      </c>
      <c r="M3254">
        <v>0</v>
      </c>
      <c r="N3254">
        <v>0</v>
      </c>
    </row>
    <row r="3255" spans="1:14" x14ac:dyDescent="0.35">
      <c r="A3255" t="s">
        <v>68</v>
      </c>
      <c r="B3255" t="s">
        <v>69</v>
      </c>
      <c r="D3255" t="s">
        <v>70</v>
      </c>
      <c r="H3255" s="14">
        <v>43899</v>
      </c>
      <c r="I3255">
        <v>11</v>
      </c>
      <c r="J3255" s="3">
        <v>2778986</v>
      </c>
      <c r="K3255">
        <v>0</v>
      </c>
      <c r="L3255">
        <v>0</v>
      </c>
      <c r="M3255">
        <v>0</v>
      </c>
      <c r="N3255">
        <v>0</v>
      </c>
    </row>
    <row r="3256" spans="1:14" x14ac:dyDescent="0.35">
      <c r="A3256" t="s">
        <v>68</v>
      </c>
      <c r="B3256" t="s">
        <v>69</v>
      </c>
      <c r="D3256" t="s">
        <v>70</v>
      </c>
      <c r="H3256" s="14">
        <v>43900</v>
      </c>
      <c r="I3256">
        <v>11</v>
      </c>
      <c r="J3256" s="3">
        <v>2778986</v>
      </c>
      <c r="K3256">
        <v>0</v>
      </c>
      <c r="L3256">
        <v>0</v>
      </c>
      <c r="M3256">
        <v>0</v>
      </c>
      <c r="N3256">
        <v>0</v>
      </c>
    </row>
    <row r="3257" spans="1:14" x14ac:dyDescent="0.35">
      <c r="A3257" t="s">
        <v>68</v>
      </c>
      <c r="B3257" t="s">
        <v>69</v>
      </c>
      <c r="D3257" t="s">
        <v>70</v>
      </c>
      <c r="H3257" s="14">
        <v>43901</v>
      </c>
      <c r="I3257">
        <v>11</v>
      </c>
      <c r="J3257" s="3">
        <v>2778986</v>
      </c>
      <c r="K3257">
        <v>0</v>
      </c>
      <c r="L3257">
        <v>0</v>
      </c>
      <c r="M3257">
        <v>0</v>
      </c>
      <c r="N3257">
        <v>0</v>
      </c>
    </row>
    <row r="3258" spans="1:14" x14ac:dyDescent="0.35">
      <c r="A3258" t="s">
        <v>68</v>
      </c>
      <c r="B3258" t="s">
        <v>69</v>
      </c>
      <c r="D3258" t="s">
        <v>70</v>
      </c>
      <c r="H3258" s="14">
        <v>43902</v>
      </c>
      <c r="I3258">
        <v>11</v>
      </c>
      <c r="J3258" s="3">
        <v>2778986</v>
      </c>
      <c r="K3258">
        <v>0</v>
      </c>
      <c r="L3258">
        <v>0</v>
      </c>
      <c r="M3258">
        <v>0</v>
      </c>
      <c r="N3258">
        <v>0</v>
      </c>
    </row>
    <row r="3259" spans="1:14" x14ac:dyDescent="0.35">
      <c r="A3259" t="s">
        <v>68</v>
      </c>
      <c r="B3259" t="s">
        <v>69</v>
      </c>
      <c r="D3259" t="s">
        <v>70</v>
      </c>
      <c r="H3259" s="14">
        <v>43903</v>
      </c>
      <c r="I3259">
        <v>11</v>
      </c>
      <c r="J3259" s="3">
        <v>2778986</v>
      </c>
      <c r="K3259">
        <v>0</v>
      </c>
      <c r="L3259">
        <v>0</v>
      </c>
      <c r="M3259">
        <v>0</v>
      </c>
      <c r="N3259">
        <v>0</v>
      </c>
    </row>
    <row r="3260" spans="1:14" x14ac:dyDescent="0.35">
      <c r="A3260" t="s">
        <v>68</v>
      </c>
      <c r="B3260" t="s">
        <v>69</v>
      </c>
      <c r="D3260" t="s">
        <v>70</v>
      </c>
      <c r="H3260" s="14">
        <v>43904</v>
      </c>
      <c r="I3260">
        <v>11</v>
      </c>
      <c r="J3260" s="3">
        <v>2778986</v>
      </c>
      <c r="K3260">
        <v>0</v>
      </c>
      <c r="L3260">
        <v>0</v>
      </c>
      <c r="M3260">
        <v>0</v>
      </c>
      <c r="N3260">
        <v>0</v>
      </c>
    </row>
    <row r="3261" spans="1:14" x14ac:dyDescent="0.35">
      <c r="A3261" t="s">
        <v>68</v>
      </c>
      <c r="B3261" t="s">
        <v>69</v>
      </c>
      <c r="D3261" t="s">
        <v>70</v>
      </c>
      <c r="H3261" s="14">
        <v>43905</v>
      </c>
      <c r="I3261">
        <v>12</v>
      </c>
      <c r="J3261" s="3">
        <v>2778986</v>
      </c>
      <c r="K3261">
        <v>0</v>
      </c>
      <c r="L3261">
        <v>0</v>
      </c>
      <c r="M3261">
        <v>0</v>
      </c>
      <c r="N3261">
        <v>0</v>
      </c>
    </row>
    <row r="3262" spans="1:14" x14ac:dyDescent="0.35">
      <c r="A3262" t="s">
        <v>68</v>
      </c>
      <c r="B3262" t="s">
        <v>69</v>
      </c>
      <c r="D3262" t="s">
        <v>70</v>
      </c>
      <c r="H3262" s="14">
        <v>43906</v>
      </c>
      <c r="I3262">
        <v>12</v>
      </c>
      <c r="J3262" s="3">
        <v>2778986</v>
      </c>
      <c r="K3262">
        <v>2</v>
      </c>
      <c r="L3262">
        <v>2</v>
      </c>
      <c r="M3262">
        <v>0</v>
      </c>
      <c r="N3262">
        <v>0</v>
      </c>
    </row>
    <row r="3263" spans="1:14" x14ac:dyDescent="0.35">
      <c r="A3263" t="s">
        <v>68</v>
      </c>
      <c r="B3263" t="s">
        <v>69</v>
      </c>
      <c r="D3263" t="s">
        <v>70</v>
      </c>
      <c r="H3263" s="14">
        <v>43907</v>
      </c>
      <c r="I3263">
        <v>12</v>
      </c>
      <c r="J3263" s="3">
        <v>2778986</v>
      </c>
      <c r="K3263">
        <v>4</v>
      </c>
      <c r="L3263">
        <v>2</v>
      </c>
      <c r="M3263">
        <v>0</v>
      </c>
      <c r="N3263">
        <v>0</v>
      </c>
    </row>
    <row r="3264" spans="1:14" x14ac:dyDescent="0.35">
      <c r="A3264" t="s">
        <v>68</v>
      </c>
      <c r="B3264" t="s">
        <v>69</v>
      </c>
      <c r="D3264" t="s">
        <v>70</v>
      </c>
      <c r="H3264" s="14">
        <v>43908</v>
      </c>
      <c r="I3264">
        <v>12</v>
      </c>
      <c r="J3264" s="3">
        <v>2778986</v>
      </c>
      <c r="K3264">
        <v>7</v>
      </c>
      <c r="L3264">
        <v>3</v>
      </c>
      <c r="M3264">
        <v>0</v>
      </c>
      <c r="N3264">
        <v>0</v>
      </c>
    </row>
    <row r="3265" spans="1:14" x14ac:dyDescent="0.35">
      <c r="A3265" t="s">
        <v>68</v>
      </c>
      <c r="B3265" t="s">
        <v>69</v>
      </c>
      <c r="D3265" t="s">
        <v>70</v>
      </c>
      <c r="H3265" s="14">
        <v>43909</v>
      </c>
      <c r="I3265">
        <v>12</v>
      </c>
      <c r="J3265" s="3">
        <v>2778986</v>
      </c>
      <c r="K3265">
        <v>7</v>
      </c>
      <c r="L3265">
        <v>0</v>
      </c>
      <c r="M3265">
        <v>0</v>
      </c>
      <c r="N3265">
        <v>0</v>
      </c>
    </row>
    <row r="3266" spans="1:14" x14ac:dyDescent="0.35">
      <c r="A3266" t="s">
        <v>68</v>
      </c>
      <c r="B3266" t="s">
        <v>69</v>
      </c>
      <c r="D3266" t="s">
        <v>70</v>
      </c>
      <c r="H3266" s="14">
        <v>43910</v>
      </c>
      <c r="I3266">
        <v>12</v>
      </c>
      <c r="J3266" s="3">
        <v>2778986</v>
      </c>
      <c r="K3266">
        <v>9</v>
      </c>
      <c r="L3266">
        <v>2</v>
      </c>
      <c r="M3266">
        <v>0</v>
      </c>
      <c r="N3266">
        <v>0</v>
      </c>
    </row>
    <row r="3267" spans="1:14" x14ac:dyDescent="0.35">
      <c r="A3267" t="s">
        <v>68</v>
      </c>
      <c r="B3267" t="s">
        <v>69</v>
      </c>
      <c r="D3267" t="s">
        <v>70</v>
      </c>
      <c r="H3267" s="14">
        <v>43911</v>
      </c>
      <c r="I3267">
        <v>12</v>
      </c>
      <c r="J3267" s="3">
        <v>2778986</v>
      </c>
      <c r="K3267">
        <v>16</v>
      </c>
      <c r="L3267">
        <v>7</v>
      </c>
      <c r="M3267">
        <v>0</v>
      </c>
      <c r="N3267">
        <v>0</v>
      </c>
    </row>
    <row r="3268" spans="1:14" x14ac:dyDescent="0.35">
      <c r="A3268" t="s">
        <v>68</v>
      </c>
      <c r="B3268" t="s">
        <v>69</v>
      </c>
      <c r="D3268" t="s">
        <v>70</v>
      </c>
      <c r="H3268" s="14">
        <v>43912</v>
      </c>
      <c r="I3268">
        <v>13</v>
      </c>
      <c r="J3268" s="3">
        <v>2778986</v>
      </c>
      <c r="K3268">
        <v>21</v>
      </c>
      <c r="L3268">
        <v>5</v>
      </c>
      <c r="M3268">
        <v>0</v>
      </c>
      <c r="N3268">
        <v>0</v>
      </c>
    </row>
    <row r="3269" spans="1:14" x14ac:dyDescent="0.35">
      <c r="A3269" t="s">
        <v>68</v>
      </c>
      <c r="B3269" t="s">
        <v>69</v>
      </c>
      <c r="D3269" t="s">
        <v>70</v>
      </c>
      <c r="H3269" s="14">
        <v>43913</v>
      </c>
      <c r="I3269">
        <v>13</v>
      </c>
      <c r="J3269" s="3">
        <v>2778986</v>
      </c>
      <c r="K3269">
        <v>21</v>
      </c>
      <c r="L3269">
        <v>0</v>
      </c>
      <c r="M3269">
        <v>0</v>
      </c>
      <c r="N3269">
        <v>0</v>
      </c>
    </row>
    <row r="3270" spans="1:14" x14ac:dyDescent="0.35">
      <c r="A3270" t="s">
        <v>68</v>
      </c>
      <c r="B3270" t="s">
        <v>69</v>
      </c>
      <c r="D3270" t="s">
        <v>70</v>
      </c>
      <c r="H3270" s="14">
        <v>43914</v>
      </c>
      <c r="I3270">
        <v>13</v>
      </c>
      <c r="J3270" s="3">
        <v>2778986</v>
      </c>
      <c r="K3270">
        <v>23</v>
      </c>
      <c r="L3270">
        <v>2</v>
      </c>
      <c r="M3270">
        <v>0</v>
      </c>
      <c r="N3270">
        <v>0</v>
      </c>
    </row>
    <row r="3271" spans="1:14" x14ac:dyDescent="0.35">
      <c r="A3271" t="s">
        <v>68</v>
      </c>
      <c r="B3271" t="s">
        <v>69</v>
      </c>
      <c r="D3271" t="s">
        <v>70</v>
      </c>
      <c r="H3271" s="14">
        <v>43915</v>
      </c>
      <c r="I3271">
        <v>13</v>
      </c>
      <c r="J3271" s="3">
        <v>2778986</v>
      </c>
      <c r="K3271">
        <v>24</v>
      </c>
      <c r="L3271">
        <v>1</v>
      </c>
      <c r="M3271">
        <v>0</v>
      </c>
      <c r="N3271">
        <v>0</v>
      </c>
    </row>
    <row r="3272" spans="1:14" x14ac:dyDescent="0.35">
      <c r="A3272" t="s">
        <v>68</v>
      </c>
      <c r="B3272" t="s">
        <v>69</v>
      </c>
      <c r="D3272" t="s">
        <v>70</v>
      </c>
      <c r="H3272" s="14">
        <v>43916</v>
      </c>
      <c r="I3272">
        <v>13</v>
      </c>
      <c r="J3272" s="3">
        <v>2778986</v>
      </c>
      <c r="K3272">
        <v>25</v>
      </c>
      <c r="L3272">
        <v>1</v>
      </c>
      <c r="M3272">
        <v>0</v>
      </c>
      <c r="N3272">
        <v>0</v>
      </c>
    </row>
    <row r="3273" spans="1:14" x14ac:dyDescent="0.35">
      <c r="A3273" t="s">
        <v>68</v>
      </c>
      <c r="B3273" t="s">
        <v>69</v>
      </c>
      <c r="D3273" t="s">
        <v>70</v>
      </c>
      <c r="H3273" s="14">
        <v>43917</v>
      </c>
      <c r="I3273">
        <v>13</v>
      </c>
      <c r="J3273" s="3">
        <v>2778986</v>
      </c>
      <c r="K3273">
        <v>28</v>
      </c>
      <c r="L3273">
        <v>3</v>
      </c>
      <c r="M3273">
        <v>0</v>
      </c>
      <c r="N3273">
        <v>0</v>
      </c>
    </row>
    <row r="3274" spans="1:14" x14ac:dyDescent="0.35">
      <c r="A3274" t="s">
        <v>68</v>
      </c>
      <c r="B3274" t="s">
        <v>69</v>
      </c>
      <c r="D3274" t="s">
        <v>70</v>
      </c>
      <c r="H3274" s="14">
        <v>43918</v>
      </c>
      <c r="I3274">
        <v>13</v>
      </c>
      <c r="J3274" s="3">
        <v>2778986</v>
      </c>
      <c r="K3274">
        <v>31</v>
      </c>
      <c r="L3274">
        <v>3</v>
      </c>
      <c r="M3274">
        <v>0</v>
      </c>
      <c r="N3274">
        <v>0</v>
      </c>
    </row>
    <row r="3275" spans="1:14" x14ac:dyDescent="0.35">
      <c r="A3275" t="s">
        <v>68</v>
      </c>
      <c r="B3275" t="s">
        <v>69</v>
      </c>
      <c r="D3275" t="s">
        <v>70</v>
      </c>
      <c r="H3275" s="14">
        <v>43919</v>
      </c>
      <c r="I3275">
        <v>14</v>
      </c>
      <c r="J3275" s="3">
        <v>2778986</v>
      </c>
      <c r="K3275">
        <v>36</v>
      </c>
      <c r="L3275">
        <v>5</v>
      </c>
      <c r="M3275">
        <v>0</v>
      </c>
      <c r="N3275">
        <v>0</v>
      </c>
    </row>
    <row r="3276" spans="1:14" x14ac:dyDescent="0.35">
      <c r="A3276" t="s">
        <v>68</v>
      </c>
      <c r="B3276" t="s">
        <v>69</v>
      </c>
      <c r="D3276" t="s">
        <v>70</v>
      </c>
      <c r="H3276" s="14">
        <v>43920</v>
      </c>
      <c r="I3276">
        <v>14</v>
      </c>
      <c r="J3276" s="3">
        <v>2778986</v>
      </c>
      <c r="K3276">
        <v>44</v>
      </c>
      <c r="L3276">
        <v>8</v>
      </c>
      <c r="M3276">
        <v>0</v>
      </c>
      <c r="N3276">
        <v>0</v>
      </c>
    </row>
    <row r="3277" spans="1:14" x14ac:dyDescent="0.35">
      <c r="A3277" t="s">
        <v>68</v>
      </c>
      <c r="B3277" t="s">
        <v>69</v>
      </c>
      <c r="D3277" t="s">
        <v>70</v>
      </c>
      <c r="H3277" s="14">
        <v>43921</v>
      </c>
      <c r="I3277">
        <v>14</v>
      </c>
      <c r="J3277" s="3">
        <v>2778986</v>
      </c>
      <c r="K3277">
        <v>48</v>
      </c>
      <c r="L3277">
        <v>4</v>
      </c>
      <c r="M3277">
        <v>1</v>
      </c>
      <c r="N3277">
        <v>1</v>
      </c>
    </row>
    <row r="3278" spans="1:14" x14ac:dyDescent="0.35">
      <c r="A3278" t="s">
        <v>68</v>
      </c>
      <c r="B3278" t="s">
        <v>69</v>
      </c>
      <c r="D3278" t="s">
        <v>70</v>
      </c>
      <c r="H3278" s="14">
        <v>43922</v>
      </c>
      <c r="I3278">
        <v>14</v>
      </c>
      <c r="J3278" s="3">
        <v>2778986</v>
      </c>
      <c r="K3278">
        <v>51</v>
      </c>
      <c r="L3278">
        <v>3</v>
      </c>
      <c r="M3278">
        <v>1</v>
      </c>
      <c r="N3278">
        <v>0</v>
      </c>
    </row>
    <row r="3279" spans="1:14" x14ac:dyDescent="0.35">
      <c r="A3279" t="s">
        <v>68</v>
      </c>
      <c r="B3279" t="s">
        <v>69</v>
      </c>
      <c r="D3279" t="s">
        <v>70</v>
      </c>
      <c r="H3279" s="14">
        <v>43923</v>
      </c>
      <c r="I3279">
        <v>14</v>
      </c>
      <c r="J3279" s="3">
        <v>2778986</v>
      </c>
      <c r="K3279">
        <v>53</v>
      </c>
      <c r="L3279">
        <v>2</v>
      </c>
      <c r="M3279">
        <v>1</v>
      </c>
      <c r="N3279">
        <v>0</v>
      </c>
    </row>
    <row r="3280" spans="1:14" x14ac:dyDescent="0.35">
      <c r="A3280" t="s">
        <v>68</v>
      </c>
      <c r="B3280" t="s">
        <v>69</v>
      </c>
      <c r="D3280" t="s">
        <v>70</v>
      </c>
      <c r="H3280" s="14">
        <v>43924</v>
      </c>
      <c r="I3280">
        <v>14</v>
      </c>
      <c r="J3280" s="3">
        <v>2778986</v>
      </c>
      <c r="K3280">
        <v>60</v>
      </c>
      <c r="L3280">
        <v>7</v>
      </c>
      <c r="M3280">
        <v>1</v>
      </c>
      <c r="N3280">
        <v>0</v>
      </c>
    </row>
    <row r="3281" spans="1:14" x14ac:dyDescent="0.35">
      <c r="A3281" t="s">
        <v>68</v>
      </c>
      <c r="B3281" t="s">
        <v>69</v>
      </c>
      <c r="D3281" t="s">
        <v>70</v>
      </c>
      <c r="H3281" s="14">
        <v>43925</v>
      </c>
      <c r="I3281">
        <v>14</v>
      </c>
      <c r="J3281" s="3">
        <v>2778986</v>
      </c>
      <c r="K3281">
        <v>62</v>
      </c>
      <c r="L3281">
        <v>2</v>
      </c>
      <c r="M3281">
        <v>1</v>
      </c>
      <c r="N3281">
        <v>0</v>
      </c>
    </row>
    <row r="3282" spans="1:14" x14ac:dyDescent="0.35">
      <c r="A3282" t="s">
        <v>68</v>
      </c>
      <c r="B3282" t="s">
        <v>69</v>
      </c>
      <c r="D3282" t="s">
        <v>70</v>
      </c>
      <c r="H3282" s="14">
        <v>43926</v>
      </c>
      <c r="I3282">
        <v>15</v>
      </c>
      <c r="J3282" s="3">
        <v>2778986</v>
      </c>
      <c r="K3282">
        <v>65</v>
      </c>
      <c r="L3282">
        <v>3</v>
      </c>
      <c r="M3282">
        <v>1</v>
      </c>
      <c r="N3282">
        <v>0</v>
      </c>
    </row>
    <row r="3283" spans="1:14" x14ac:dyDescent="0.35">
      <c r="A3283" t="s">
        <v>68</v>
      </c>
      <c r="B3283" t="s">
        <v>69</v>
      </c>
      <c r="D3283" t="s">
        <v>70</v>
      </c>
      <c r="H3283" s="14">
        <v>43927</v>
      </c>
      <c r="I3283">
        <v>15</v>
      </c>
      <c r="J3283" s="3">
        <v>2778986</v>
      </c>
      <c r="K3283">
        <v>66</v>
      </c>
      <c r="L3283">
        <v>1</v>
      </c>
      <c r="M3283">
        <v>1</v>
      </c>
      <c r="N3283">
        <v>0</v>
      </c>
    </row>
    <row r="3284" spans="1:14" x14ac:dyDescent="0.35">
      <c r="A3284" t="s">
        <v>68</v>
      </c>
      <c r="B3284" t="s">
        <v>69</v>
      </c>
      <c r="D3284" t="s">
        <v>70</v>
      </c>
      <c r="H3284" s="14">
        <v>43928</v>
      </c>
      <c r="I3284">
        <v>15</v>
      </c>
      <c r="J3284" s="3">
        <v>2778986</v>
      </c>
      <c r="K3284">
        <v>80</v>
      </c>
      <c r="L3284">
        <v>14</v>
      </c>
      <c r="M3284">
        <v>2</v>
      </c>
      <c r="N3284">
        <v>1</v>
      </c>
    </row>
    <row r="3285" spans="1:14" x14ac:dyDescent="0.35">
      <c r="A3285" t="s">
        <v>68</v>
      </c>
      <c r="B3285" t="s">
        <v>69</v>
      </c>
      <c r="D3285" t="s">
        <v>70</v>
      </c>
      <c r="H3285" s="14">
        <v>43929</v>
      </c>
      <c r="I3285">
        <v>15</v>
      </c>
      <c r="J3285" s="3">
        <v>2778986</v>
      </c>
      <c r="K3285">
        <v>85</v>
      </c>
      <c r="L3285">
        <v>5</v>
      </c>
      <c r="M3285">
        <v>2</v>
      </c>
      <c r="N3285">
        <v>0</v>
      </c>
    </row>
    <row r="3286" spans="1:14" x14ac:dyDescent="0.35">
      <c r="A3286" t="s">
        <v>68</v>
      </c>
      <c r="B3286" t="s">
        <v>69</v>
      </c>
      <c r="D3286" t="s">
        <v>70</v>
      </c>
      <c r="H3286" s="14">
        <v>43930</v>
      </c>
      <c r="I3286">
        <v>15</v>
      </c>
      <c r="J3286" s="3">
        <v>2778986</v>
      </c>
      <c r="K3286">
        <v>89</v>
      </c>
      <c r="L3286">
        <v>4</v>
      </c>
      <c r="M3286">
        <v>2</v>
      </c>
      <c r="N3286">
        <v>0</v>
      </c>
    </row>
    <row r="3287" spans="1:14" x14ac:dyDescent="0.35">
      <c r="A3287" t="s">
        <v>68</v>
      </c>
      <c r="B3287" t="s">
        <v>69</v>
      </c>
      <c r="D3287" t="s">
        <v>70</v>
      </c>
      <c r="H3287" s="14">
        <v>43931</v>
      </c>
      <c r="I3287">
        <v>15</v>
      </c>
      <c r="J3287" s="3">
        <v>2778986</v>
      </c>
      <c r="K3287">
        <v>97</v>
      </c>
      <c r="L3287">
        <v>8</v>
      </c>
      <c r="M3287">
        <v>2</v>
      </c>
      <c r="N3287">
        <v>0</v>
      </c>
    </row>
    <row r="3288" spans="1:14" x14ac:dyDescent="0.35">
      <c r="A3288" t="s">
        <v>68</v>
      </c>
      <c r="B3288" t="s">
        <v>69</v>
      </c>
      <c r="D3288" t="s">
        <v>70</v>
      </c>
      <c r="H3288" s="14">
        <v>43932</v>
      </c>
      <c r="I3288">
        <v>15</v>
      </c>
      <c r="J3288" s="3">
        <v>2778986</v>
      </c>
      <c r="K3288">
        <v>100</v>
      </c>
      <c r="L3288">
        <v>3</v>
      </c>
      <c r="M3288">
        <v>2</v>
      </c>
      <c r="N3288">
        <v>0</v>
      </c>
    </row>
    <row r="3289" spans="1:14" x14ac:dyDescent="0.35">
      <c r="A3289" t="s">
        <v>68</v>
      </c>
      <c r="B3289" t="s">
        <v>69</v>
      </c>
      <c r="D3289" t="s">
        <v>70</v>
      </c>
      <c r="H3289" s="14">
        <v>43933</v>
      </c>
      <c r="I3289">
        <v>16</v>
      </c>
      <c r="J3289" s="3">
        <v>2778986</v>
      </c>
      <c r="K3289">
        <v>101</v>
      </c>
      <c r="L3289">
        <v>1</v>
      </c>
      <c r="M3289">
        <v>2</v>
      </c>
      <c r="N3289">
        <v>0</v>
      </c>
    </row>
    <row r="3290" spans="1:14" x14ac:dyDescent="0.35">
      <c r="A3290" t="s">
        <v>68</v>
      </c>
      <c r="B3290" t="s">
        <v>69</v>
      </c>
      <c r="D3290" t="s">
        <v>70</v>
      </c>
      <c r="H3290" s="14">
        <v>43934</v>
      </c>
      <c r="I3290">
        <v>16</v>
      </c>
      <c r="J3290" s="3">
        <v>2778986</v>
      </c>
      <c r="K3290">
        <v>113</v>
      </c>
      <c r="L3290">
        <v>12</v>
      </c>
      <c r="M3290">
        <v>4</v>
      </c>
      <c r="N3290">
        <v>2</v>
      </c>
    </row>
    <row r="3291" spans="1:14" x14ac:dyDescent="0.35">
      <c r="A3291" t="s">
        <v>68</v>
      </c>
      <c r="B3291" t="s">
        <v>69</v>
      </c>
      <c r="D3291" t="s">
        <v>70</v>
      </c>
      <c r="H3291" s="14">
        <v>43935</v>
      </c>
      <c r="I3291">
        <v>16</v>
      </c>
      <c r="J3291" s="3">
        <v>2778986</v>
      </c>
      <c r="K3291">
        <v>115</v>
      </c>
      <c r="L3291">
        <v>2</v>
      </c>
      <c r="M3291">
        <v>4</v>
      </c>
      <c r="N3291">
        <v>0</v>
      </c>
    </row>
    <row r="3292" spans="1:14" x14ac:dyDescent="0.35">
      <c r="A3292" t="s">
        <v>68</v>
      </c>
      <c r="B3292" t="s">
        <v>69</v>
      </c>
      <c r="D3292" t="s">
        <v>70</v>
      </c>
      <c r="H3292" s="14">
        <v>43936</v>
      </c>
      <c r="I3292">
        <v>16</v>
      </c>
      <c r="J3292" s="3">
        <v>2778986</v>
      </c>
      <c r="K3292">
        <v>121</v>
      </c>
      <c r="L3292">
        <v>6</v>
      </c>
      <c r="M3292">
        <v>4</v>
      </c>
      <c r="N3292">
        <v>0</v>
      </c>
    </row>
    <row r="3293" spans="1:14" x14ac:dyDescent="0.35">
      <c r="A3293" t="s">
        <v>68</v>
      </c>
      <c r="B3293" t="s">
        <v>69</v>
      </c>
      <c r="D3293" t="s">
        <v>70</v>
      </c>
      <c r="H3293" s="14">
        <v>43937</v>
      </c>
      <c r="I3293">
        <v>16</v>
      </c>
      <c r="J3293" s="3">
        <v>2778986</v>
      </c>
      <c r="K3293">
        <v>131</v>
      </c>
      <c r="L3293">
        <v>10</v>
      </c>
      <c r="M3293">
        <v>5</v>
      </c>
      <c r="N3293">
        <v>1</v>
      </c>
    </row>
    <row r="3294" spans="1:14" x14ac:dyDescent="0.35">
      <c r="A3294" t="s">
        <v>68</v>
      </c>
      <c r="B3294" t="s">
        <v>69</v>
      </c>
      <c r="D3294" t="s">
        <v>70</v>
      </c>
      <c r="H3294" s="14">
        <v>43938</v>
      </c>
      <c r="I3294">
        <v>16</v>
      </c>
      <c r="J3294" s="3">
        <v>2778986</v>
      </c>
      <c r="K3294">
        <v>143</v>
      </c>
      <c r="L3294">
        <v>12</v>
      </c>
      <c r="M3294">
        <v>5</v>
      </c>
      <c r="N3294">
        <v>0</v>
      </c>
    </row>
    <row r="3295" spans="1:14" x14ac:dyDescent="0.35">
      <c r="A3295" t="s">
        <v>68</v>
      </c>
      <c r="B3295" t="s">
        <v>69</v>
      </c>
      <c r="D3295" t="s">
        <v>70</v>
      </c>
      <c r="H3295" s="14">
        <v>43939</v>
      </c>
      <c r="I3295">
        <v>16</v>
      </c>
      <c r="J3295" s="3">
        <v>2778986</v>
      </c>
      <c r="K3295">
        <v>161</v>
      </c>
      <c r="L3295">
        <v>18</v>
      </c>
      <c r="M3295">
        <v>5</v>
      </c>
      <c r="N3295">
        <v>0</v>
      </c>
    </row>
    <row r="3296" spans="1:14" x14ac:dyDescent="0.35">
      <c r="A3296" t="s">
        <v>68</v>
      </c>
      <c r="B3296" t="s">
        <v>69</v>
      </c>
      <c r="D3296" t="s">
        <v>70</v>
      </c>
      <c r="H3296" s="14">
        <v>43940</v>
      </c>
      <c r="I3296">
        <v>17</v>
      </c>
      <c r="J3296" s="3">
        <v>2778986</v>
      </c>
      <c r="K3296">
        <v>168</v>
      </c>
      <c r="L3296">
        <v>7</v>
      </c>
      <c r="M3296">
        <v>5</v>
      </c>
      <c r="N3296">
        <v>0</v>
      </c>
    </row>
    <row r="3297" spans="1:14" x14ac:dyDescent="0.35">
      <c r="A3297" t="s">
        <v>68</v>
      </c>
      <c r="B3297" t="s">
        <v>69</v>
      </c>
      <c r="D3297" t="s">
        <v>70</v>
      </c>
      <c r="H3297" s="14">
        <v>43941</v>
      </c>
      <c r="I3297">
        <v>17</v>
      </c>
      <c r="J3297" s="3">
        <v>2778986</v>
      </c>
      <c r="K3297">
        <v>171</v>
      </c>
      <c r="L3297">
        <v>3</v>
      </c>
      <c r="M3297">
        <v>5</v>
      </c>
      <c r="N3297">
        <v>0</v>
      </c>
    </row>
    <row r="3298" spans="1:14" x14ac:dyDescent="0.35">
      <c r="A3298" t="s">
        <v>68</v>
      </c>
      <c r="B3298" t="s">
        <v>69</v>
      </c>
      <c r="D3298" t="s">
        <v>70</v>
      </c>
      <c r="H3298" s="14">
        <v>43942</v>
      </c>
      <c r="I3298">
        <v>17</v>
      </c>
      <c r="J3298" s="3">
        <v>2778986</v>
      </c>
      <c r="K3298">
        <v>173</v>
      </c>
      <c r="L3298">
        <v>2</v>
      </c>
      <c r="M3298">
        <v>6</v>
      </c>
      <c r="N3298">
        <v>1</v>
      </c>
    </row>
    <row r="3299" spans="1:14" x14ac:dyDescent="0.35">
      <c r="A3299" t="s">
        <v>68</v>
      </c>
      <c r="B3299" t="s">
        <v>69</v>
      </c>
      <c r="D3299" t="s">
        <v>70</v>
      </c>
      <c r="H3299" s="14">
        <v>43943</v>
      </c>
      <c r="I3299">
        <v>17</v>
      </c>
      <c r="J3299" s="3">
        <v>2778986</v>
      </c>
      <c r="K3299">
        <v>175</v>
      </c>
      <c r="L3299">
        <v>2</v>
      </c>
      <c r="M3299">
        <v>6</v>
      </c>
      <c r="N3299">
        <v>0</v>
      </c>
    </row>
    <row r="3300" spans="1:14" x14ac:dyDescent="0.35">
      <c r="A3300" t="s">
        <v>68</v>
      </c>
      <c r="B3300" t="s">
        <v>69</v>
      </c>
      <c r="D3300" t="s">
        <v>70</v>
      </c>
      <c r="H3300" s="14">
        <v>43944</v>
      </c>
      <c r="I3300">
        <v>17</v>
      </c>
      <c r="J3300" s="3">
        <v>2778986</v>
      </c>
      <c r="K3300">
        <v>186</v>
      </c>
      <c r="L3300">
        <v>11</v>
      </c>
      <c r="M3300">
        <v>7</v>
      </c>
      <c r="N3300">
        <v>1</v>
      </c>
    </row>
    <row r="3301" spans="1:14" x14ac:dyDescent="0.35">
      <c r="A3301" t="s">
        <v>68</v>
      </c>
      <c r="B3301" t="s">
        <v>69</v>
      </c>
      <c r="D3301" t="s">
        <v>70</v>
      </c>
      <c r="H3301" s="14">
        <v>43945</v>
      </c>
      <c r="I3301">
        <v>17</v>
      </c>
      <c r="J3301" s="3">
        <v>2778986</v>
      </c>
      <c r="K3301">
        <v>213</v>
      </c>
      <c r="L3301">
        <v>27</v>
      </c>
      <c r="M3301">
        <v>7</v>
      </c>
      <c r="N3301">
        <v>0</v>
      </c>
    </row>
    <row r="3302" spans="1:14" x14ac:dyDescent="0.35">
      <c r="A3302" t="s">
        <v>68</v>
      </c>
      <c r="B3302" t="s">
        <v>69</v>
      </c>
      <c r="D3302" t="s">
        <v>70</v>
      </c>
      <c r="H3302" s="14">
        <v>43946</v>
      </c>
      <c r="I3302">
        <v>17</v>
      </c>
      <c r="J3302" s="3">
        <v>2778986</v>
      </c>
      <c r="K3302">
        <v>217</v>
      </c>
      <c r="L3302">
        <v>4</v>
      </c>
      <c r="M3302">
        <v>7</v>
      </c>
      <c r="N3302">
        <v>0</v>
      </c>
    </row>
    <row r="3303" spans="1:14" x14ac:dyDescent="0.35">
      <c r="A3303" t="s">
        <v>68</v>
      </c>
      <c r="B3303" t="s">
        <v>69</v>
      </c>
      <c r="D3303" t="s">
        <v>70</v>
      </c>
      <c r="H3303" s="14">
        <v>43947</v>
      </c>
      <c r="I3303">
        <v>18</v>
      </c>
      <c r="J3303" s="3">
        <v>2778986</v>
      </c>
      <c r="K3303">
        <v>234</v>
      </c>
      <c r="L3303">
        <v>17</v>
      </c>
      <c r="M3303">
        <v>7</v>
      </c>
      <c r="N3303">
        <v>0</v>
      </c>
    </row>
    <row r="3304" spans="1:14" x14ac:dyDescent="0.35">
      <c r="A3304" t="s">
        <v>68</v>
      </c>
      <c r="B3304" t="s">
        <v>69</v>
      </c>
      <c r="D3304" t="s">
        <v>70</v>
      </c>
      <c r="H3304" s="14">
        <v>43948</v>
      </c>
      <c r="I3304">
        <v>18</v>
      </c>
      <c r="J3304" s="3">
        <v>2778986</v>
      </c>
      <c r="K3304">
        <v>238</v>
      </c>
      <c r="L3304">
        <v>4</v>
      </c>
      <c r="M3304">
        <v>9</v>
      </c>
      <c r="N3304">
        <v>2</v>
      </c>
    </row>
    <row r="3305" spans="1:14" x14ac:dyDescent="0.35">
      <c r="A3305" t="s">
        <v>68</v>
      </c>
      <c r="B3305" t="s">
        <v>69</v>
      </c>
      <c r="D3305" t="s">
        <v>70</v>
      </c>
      <c r="H3305" s="14">
        <v>43949</v>
      </c>
      <c r="I3305">
        <v>18</v>
      </c>
      <c r="J3305" s="3">
        <v>2778986</v>
      </c>
      <c r="K3305">
        <v>240</v>
      </c>
      <c r="L3305">
        <v>2</v>
      </c>
      <c r="M3305">
        <v>9</v>
      </c>
      <c r="N3305">
        <v>0</v>
      </c>
    </row>
    <row r="3306" spans="1:14" x14ac:dyDescent="0.35">
      <c r="A3306" t="s">
        <v>68</v>
      </c>
      <c r="B3306" t="s">
        <v>69</v>
      </c>
      <c r="D3306" t="s">
        <v>70</v>
      </c>
      <c r="H3306" s="14">
        <v>43950</v>
      </c>
      <c r="I3306">
        <v>18</v>
      </c>
      <c r="J3306" s="3">
        <v>2778986</v>
      </c>
      <c r="K3306">
        <v>249</v>
      </c>
      <c r="L3306">
        <v>9</v>
      </c>
      <c r="M3306">
        <v>9</v>
      </c>
      <c r="N3306">
        <v>0</v>
      </c>
    </row>
    <row r="3307" spans="1:14" x14ac:dyDescent="0.35">
      <c r="A3307" t="s">
        <v>68</v>
      </c>
      <c r="B3307" t="s">
        <v>69</v>
      </c>
      <c r="D3307" t="s">
        <v>70</v>
      </c>
      <c r="H3307" s="14">
        <v>43951</v>
      </c>
      <c r="I3307">
        <v>18</v>
      </c>
      <c r="J3307" s="3">
        <v>2778986</v>
      </c>
      <c r="K3307">
        <v>255</v>
      </c>
      <c r="L3307">
        <v>6</v>
      </c>
      <c r="M3307">
        <v>9</v>
      </c>
      <c r="N3307">
        <v>0</v>
      </c>
    </row>
    <row r="3308" spans="1:14" x14ac:dyDescent="0.35">
      <c r="A3308" t="s">
        <v>68</v>
      </c>
      <c r="B3308" t="s">
        <v>69</v>
      </c>
      <c r="D3308" t="s">
        <v>70</v>
      </c>
      <c r="H3308" s="14">
        <v>43952</v>
      </c>
      <c r="I3308">
        <v>18</v>
      </c>
      <c r="J3308" s="3">
        <v>2778986</v>
      </c>
      <c r="K3308">
        <v>261</v>
      </c>
      <c r="L3308">
        <v>6</v>
      </c>
      <c r="M3308">
        <v>9</v>
      </c>
      <c r="N3308">
        <v>0</v>
      </c>
    </row>
    <row r="3309" spans="1:14" x14ac:dyDescent="0.35">
      <c r="A3309" t="s">
        <v>68</v>
      </c>
      <c r="B3309" t="s">
        <v>69</v>
      </c>
      <c r="D3309" t="s">
        <v>70</v>
      </c>
      <c r="H3309" s="14">
        <v>43953</v>
      </c>
      <c r="I3309">
        <v>18</v>
      </c>
      <c r="J3309" s="3">
        <v>2778986</v>
      </c>
      <c r="K3309">
        <v>266</v>
      </c>
      <c r="L3309">
        <v>5</v>
      </c>
      <c r="M3309">
        <v>9</v>
      </c>
      <c r="N3309">
        <v>0</v>
      </c>
    </row>
    <row r="3310" spans="1:14" x14ac:dyDescent="0.35">
      <c r="A3310" t="s">
        <v>68</v>
      </c>
      <c r="B3310" t="s">
        <v>69</v>
      </c>
      <c r="D3310" t="s">
        <v>70</v>
      </c>
      <c r="H3310" s="14">
        <v>43954</v>
      </c>
      <c r="I3310">
        <v>19</v>
      </c>
      <c r="J3310" s="3">
        <v>2778986</v>
      </c>
      <c r="K3310">
        <v>272</v>
      </c>
      <c r="L3310">
        <v>6</v>
      </c>
      <c r="M3310">
        <v>10</v>
      </c>
      <c r="N3310">
        <v>1</v>
      </c>
    </row>
    <row r="3311" spans="1:14" x14ac:dyDescent="0.35">
      <c r="A3311" t="s">
        <v>68</v>
      </c>
      <c r="B3311" t="s">
        <v>69</v>
      </c>
      <c r="D3311" t="s">
        <v>70</v>
      </c>
      <c r="H3311" s="14">
        <v>43955</v>
      </c>
      <c r="I3311">
        <v>19</v>
      </c>
      <c r="J3311" s="3">
        <v>2778986</v>
      </c>
      <c r="K3311">
        <v>274</v>
      </c>
      <c r="L3311">
        <v>2</v>
      </c>
      <c r="M3311">
        <v>10</v>
      </c>
      <c r="N3311">
        <v>0</v>
      </c>
    </row>
    <row r="3312" spans="1:14" x14ac:dyDescent="0.35">
      <c r="A3312" t="s">
        <v>68</v>
      </c>
      <c r="B3312" t="s">
        <v>69</v>
      </c>
      <c r="D3312" t="s">
        <v>70</v>
      </c>
      <c r="H3312" s="14">
        <v>43956</v>
      </c>
      <c r="I3312">
        <v>19</v>
      </c>
      <c r="J3312" s="3">
        <v>2778986</v>
      </c>
      <c r="K3312">
        <v>283</v>
      </c>
      <c r="L3312">
        <v>9</v>
      </c>
      <c r="M3312">
        <v>10</v>
      </c>
      <c r="N3312">
        <v>0</v>
      </c>
    </row>
    <row r="3313" spans="1:14" x14ac:dyDescent="0.35">
      <c r="A3313" t="s">
        <v>68</v>
      </c>
      <c r="B3313" t="s">
        <v>69</v>
      </c>
      <c r="D3313" t="s">
        <v>70</v>
      </c>
      <c r="H3313" s="14">
        <v>43957</v>
      </c>
      <c r="I3313">
        <v>19</v>
      </c>
      <c r="J3313" s="3">
        <v>2778986</v>
      </c>
      <c r="K3313">
        <v>288</v>
      </c>
      <c r="L3313">
        <v>5</v>
      </c>
      <c r="M3313">
        <v>10</v>
      </c>
      <c r="N3313">
        <v>0</v>
      </c>
    </row>
    <row r="3314" spans="1:14" x14ac:dyDescent="0.35">
      <c r="A3314" t="s">
        <v>68</v>
      </c>
      <c r="B3314" t="s">
        <v>69</v>
      </c>
      <c r="D3314" t="s">
        <v>70</v>
      </c>
      <c r="H3314" s="14">
        <v>43958</v>
      </c>
      <c r="I3314">
        <v>19</v>
      </c>
      <c r="J3314" s="3">
        <v>2778986</v>
      </c>
      <c r="K3314">
        <v>311</v>
      </c>
      <c r="L3314">
        <v>23</v>
      </c>
      <c r="M3314">
        <v>10</v>
      </c>
      <c r="N3314">
        <v>0</v>
      </c>
    </row>
    <row r="3315" spans="1:14" x14ac:dyDescent="0.35">
      <c r="A3315" t="s">
        <v>68</v>
      </c>
      <c r="B3315" t="s">
        <v>69</v>
      </c>
      <c r="D3315" t="s">
        <v>70</v>
      </c>
      <c r="H3315" s="14">
        <v>43959</v>
      </c>
      <c r="I3315">
        <v>19</v>
      </c>
      <c r="J3315" s="3">
        <v>2778986</v>
      </c>
      <c r="K3315">
        <v>326</v>
      </c>
      <c r="L3315">
        <v>15</v>
      </c>
      <c r="M3315">
        <v>11</v>
      </c>
      <c r="N3315">
        <v>1</v>
      </c>
    </row>
    <row r="3316" spans="1:14" x14ac:dyDescent="0.35">
      <c r="A3316" t="s">
        <v>68</v>
      </c>
      <c r="B3316" t="s">
        <v>69</v>
      </c>
      <c r="D3316" t="s">
        <v>70</v>
      </c>
      <c r="H3316" s="14">
        <v>43960</v>
      </c>
      <c r="I3316">
        <v>19</v>
      </c>
      <c r="J3316" s="3">
        <v>2778986</v>
      </c>
      <c r="K3316">
        <v>346</v>
      </c>
      <c r="L3316">
        <v>20</v>
      </c>
      <c r="M3316">
        <v>11</v>
      </c>
      <c r="N3316">
        <v>0</v>
      </c>
    </row>
    <row r="3317" spans="1:14" x14ac:dyDescent="0.35">
      <c r="A3317" t="s">
        <v>68</v>
      </c>
      <c r="B3317" t="s">
        <v>69</v>
      </c>
      <c r="D3317" t="s">
        <v>70</v>
      </c>
      <c r="H3317" s="14">
        <v>43961</v>
      </c>
      <c r="I3317">
        <v>20</v>
      </c>
      <c r="J3317" s="3">
        <v>2778986</v>
      </c>
      <c r="K3317">
        <v>362</v>
      </c>
      <c r="L3317">
        <v>16</v>
      </c>
      <c r="M3317">
        <v>11</v>
      </c>
      <c r="N3317">
        <v>0</v>
      </c>
    </row>
    <row r="3318" spans="1:14" x14ac:dyDescent="0.35">
      <c r="A3318" t="s">
        <v>68</v>
      </c>
      <c r="B3318" t="s">
        <v>69</v>
      </c>
      <c r="D3318" t="s">
        <v>70</v>
      </c>
      <c r="H3318" s="14">
        <v>43962</v>
      </c>
      <c r="I3318">
        <v>20</v>
      </c>
      <c r="J3318" s="3">
        <v>2778986</v>
      </c>
      <c r="K3318">
        <v>385</v>
      </c>
      <c r="L3318">
        <v>23</v>
      </c>
      <c r="M3318">
        <v>11</v>
      </c>
      <c r="N3318">
        <v>0</v>
      </c>
    </row>
    <row r="3319" spans="1:14" x14ac:dyDescent="0.35">
      <c r="A3319" t="s">
        <v>68</v>
      </c>
      <c r="B3319" t="s">
        <v>69</v>
      </c>
      <c r="D3319" t="s">
        <v>70</v>
      </c>
      <c r="H3319" s="14">
        <v>43963</v>
      </c>
      <c r="I3319">
        <v>20</v>
      </c>
      <c r="J3319" s="3">
        <v>2778986</v>
      </c>
      <c r="K3319">
        <v>405</v>
      </c>
      <c r="L3319">
        <v>20</v>
      </c>
      <c r="M3319">
        <v>12</v>
      </c>
      <c r="N3319">
        <v>1</v>
      </c>
    </row>
    <row r="3320" spans="1:14" x14ac:dyDescent="0.35">
      <c r="A3320" t="s">
        <v>68</v>
      </c>
      <c r="B3320" t="s">
        <v>69</v>
      </c>
      <c r="D3320" t="s">
        <v>70</v>
      </c>
      <c r="H3320" s="14">
        <v>43964</v>
      </c>
      <c r="I3320">
        <v>20</v>
      </c>
      <c r="J3320" s="3">
        <v>2778986</v>
      </c>
      <c r="K3320">
        <v>430</v>
      </c>
      <c r="L3320">
        <v>25</v>
      </c>
      <c r="M3320">
        <v>13</v>
      </c>
      <c r="N3320">
        <v>1</v>
      </c>
    </row>
    <row r="3321" spans="1:14" x14ac:dyDescent="0.35">
      <c r="A3321" t="s">
        <v>68</v>
      </c>
      <c r="B3321" t="s">
        <v>69</v>
      </c>
      <c r="D3321" t="s">
        <v>70</v>
      </c>
      <c r="H3321" s="14">
        <v>43965</v>
      </c>
      <c r="I3321">
        <v>20</v>
      </c>
      <c r="J3321" s="3">
        <v>2778986</v>
      </c>
      <c r="K3321">
        <v>452</v>
      </c>
      <c r="L3321">
        <v>22</v>
      </c>
      <c r="M3321">
        <v>14</v>
      </c>
      <c r="N3321">
        <v>1</v>
      </c>
    </row>
    <row r="3322" spans="1:14" x14ac:dyDescent="0.35">
      <c r="A3322" t="s">
        <v>68</v>
      </c>
      <c r="B3322" t="s">
        <v>69</v>
      </c>
      <c r="D3322" t="s">
        <v>70</v>
      </c>
      <c r="H3322" s="14">
        <v>43966</v>
      </c>
      <c r="I3322">
        <v>20</v>
      </c>
      <c r="J3322" s="3">
        <v>2778986</v>
      </c>
      <c r="K3322">
        <v>479</v>
      </c>
      <c r="L3322">
        <v>27</v>
      </c>
      <c r="M3322">
        <v>14</v>
      </c>
      <c r="N3322">
        <v>0</v>
      </c>
    </row>
    <row r="3323" spans="1:14" x14ac:dyDescent="0.35">
      <c r="A3323" t="s">
        <v>68</v>
      </c>
      <c r="B3323" t="s">
        <v>69</v>
      </c>
      <c r="D3323" t="s">
        <v>70</v>
      </c>
      <c r="H3323" s="14">
        <v>43967</v>
      </c>
      <c r="I3323">
        <v>20</v>
      </c>
      <c r="J3323" s="3">
        <v>2778986</v>
      </c>
      <c r="K3323">
        <v>508</v>
      </c>
      <c r="L3323">
        <v>29</v>
      </c>
      <c r="M3323">
        <v>15</v>
      </c>
      <c r="N3323">
        <v>1</v>
      </c>
    </row>
    <row r="3324" spans="1:14" x14ac:dyDescent="0.35">
      <c r="A3324" t="s">
        <v>68</v>
      </c>
      <c r="B3324" t="s">
        <v>69</v>
      </c>
      <c r="D3324" t="s">
        <v>70</v>
      </c>
      <c r="H3324" s="14">
        <v>43968</v>
      </c>
      <c r="I3324">
        <v>21</v>
      </c>
      <c r="J3324" s="3">
        <v>2778986</v>
      </c>
      <c r="K3324">
        <v>570</v>
      </c>
      <c r="L3324">
        <v>62</v>
      </c>
      <c r="M3324">
        <v>15</v>
      </c>
      <c r="N3324">
        <v>0</v>
      </c>
    </row>
    <row r="3325" spans="1:14" x14ac:dyDescent="0.35">
      <c r="A3325" t="s">
        <v>68</v>
      </c>
      <c r="B3325" t="s">
        <v>69</v>
      </c>
      <c r="D3325" t="s">
        <v>70</v>
      </c>
      <c r="H3325" s="14">
        <v>43969</v>
      </c>
      <c r="I3325">
        <v>21</v>
      </c>
      <c r="J3325" s="3">
        <v>2778986</v>
      </c>
      <c r="K3325">
        <v>613</v>
      </c>
      <c r="L3325">
        <v>43</v>
      </c>
      <c r="M3325">
        <v>16</v>
      </c>
      <c r="N3325">
        <v>1</v>
      </c>
    </row>
    <row r="3326" spans="1:14" x14ac:dyDescent="0.35">
      <c r="A3326" t="s">
        <v>68</v>
      </c>
      <c r="B3326" t="s">
        <v>69</v>
      </c>
      <c r="D3326" t="s">
        <v>70</v>
      </c>
      <c r="H3326" s="14">
        <v>43970</v>
      </c>
      <c r="I3326">
        <v>21</v>
      </c>
      <c r="J3326" s="3">
        <v>2778986</v>
      </c>
      <c r="K3326">
        <v>642</v>
      </c>
      <c r="L3326">
        <v>29</v>
      </c>
      <c r="M3326">
        <v>16</v>
      </c>
      <c r="N3326">
        <v>0</v>
      </c>
    </row>
    <row r="3327" spans="1:14" x14ac:dyDescent="0.35">
      <c r="A3327" t="s">
        <v>68</v>
      </c>
      <c r="B3327" t="s">
        <v>69</v>
      </c>
      <c r="D3327" t="s">
        <v>70</v>
      </c>
      <c r="H3327" s="14">
        <v>43971</v>
      </c>
      <c r="I3327">
        <v>21</v>
      </c>
      <c r="J3327" s="3">
        <v>2778986</v>
      </c>
      <c r="K3327">
        <v>693</v>
      </c>
      <c r="L3327">
        <v>51</v>
      </c>
      <c r="M3327">
        <v>17</v>
      </c>
      <c r="N3327">
        <v>1</v>
      </c>
    </row>
    <row r="3328" spans="1:14" x14ac:dyDescent="0.35">
      <c r="A3328" t="s">
        <v>68</v>
      </c>
      <c r="B3328" t="s">
        <v>69</v>
      </c>
      <c r="D3328" t="s">
        <v>70</v>
      </c>
      <c r="H3328" s="14">
        <v>43972</v>
      </c>
      <c r="I3328">
        <v>21</v>
      </c>
      <c r="J3328" s="3">
        <v>2778986</v>
      </c>
      <c r="K3328">
        <v>746</v>
      </c>
      <c r="L3328">
        <v>53</v>
      </c>
      <c r="M3328">
        <v>17</v>
      </c>
      <c r="N3328">
        <v>0</v>
      </c>
    </row>
    <row r="3329" spans="1:14" x14ac:dyDescent="0.35">
      <c r="A3329" t="s">
        <v>68</v>
      </c>
      <c r="B3329" t="s">
        <v>69</v>
      </c>
      <c r="D3329" t="s">
        <v>70</v>
      </c>
      <c r="H3329" s="14">
        <v>43973</v>
      </c>
      <c r="I3329">
        <v>21</v>
      </c>
      <c r="J3329" s="3">
        <v>2778986</v>
      </c>
      <c r="K3329">
        <v>805</v>
      </c>
      <c r="L3329">
        <v>59</v>
      </c>
      <c r="M3329">
        <v>17</v>
      </c>
      <c r="N3329">
        <v>0</v>
      </c>
    </row>
    <row r="3330" spans="1:14" x14ac:dyDescent="0.35">
      <c r="A3330" t="s">
        <v>68</v>
      </c>
      <c r="B3330" t="s">
        <v>69</v>
      </c>
      <c r="D3330" t="s">
        <v>70</v>
      </c>
      <c r="H3330" s="14">
        <v>43974</v>
      </c>
      <c r="I3330">
        <v>21</v>
      </c>
      <c r="J3330" s="3">
        <v>2778986</v>
      </c>
      <c r="K3330">
        <v>858</v>
      </c>
      <c r="L3330">
        <v>53</v>
      </c>
      <c r="M3330">
        <v>17</v>
      </c>
      <c r="N3330">
        <v>0</v>
      </c>
    </row>
    <row r="3331" spans="1:14" x14ac:dyDescent="0.35">
      <c r="A3331" t="s">
        <v>68</v>
      </c>
      <c r="B3331" t="s">
        <v>69</v>
      </c>
      <c r="D3331" t="s">
        <v>70</v>
      </c>
      <c r="H3331" s="14">
        <v>43975</v>
      </c>
      <c r="I3331">
        <v>22</v>
      </c>
      <c r="J3331" s="3">
        <v>2778986</v>
      </c>
      <c r="K3331">
        <v>924</v>
      </c>
      <c r="L3331">
        <v>66</v>
      </c>
      <c r="M3331">
        <v>17</v>
      </c>
      <c r="N3331">
        <v>0</v>
      </c>
    </row>
    <row r="3332" spans="1:14" x14ac:dyDescent="0.35">
      <c r="A3332" t="s">
        <v>68</v>
      </c>
      <c r="B3332" t="s">
        <v>69</v>
      </c>
      <c r="D3332" t="s">
        <v>70</v>
      </c>
      <c r="H3332" s="14">
        <v>43976</v>
      </c>
      <c r="I3332">
        <v>22</v>
      </c>
      <c r="J3332" s="3">
        <v>2778986</v>
      </c>
      <c r="K3332">
        <v>1023</v>
      </c>
      <c r="L3332">
        <v>99</v>
      </c>
      <c r="M3332">
        <v>17</v>
      </c>
      <c r="N3332">
        <v>0</v>
      </c>
    </row>
    <row r="3333" spans="1:14" x14ac:dyDescent="0.35">
      <c r="A3333" t="s">
        <v>68</v>
      </c>
      <c r="B3333" t="s">
        <v>69</v>
      </c>
      <c r="D3333" t="s">
        <v>70</v>
      </c>
      <c r="H3333" s="14">
        <v>43977</v>
      </c>
      <c r="I3333">
        <v>22</v>
      </c>
      <c r="J3333" s="3">
        <v>2778986</v>
      </c>
      <c r="K3333">
        <v>1100</v>
      </c>
      <c r="L3333">
        <v>77</v>
      </c>
      <c r="M3333">
        <v>17</v>
      </c>
      <c r="N3333">
        <v>0</v>
      </c>
    </row>
    <row r="3334" spans="1:14" x14ac:dyDescent="0.35">
      <c r="A3334" t="s">
        <v>68</v>
      </c>
      <c r="B3334" t="s">
        <v>69</v>
      </c>
      <c r="D3334" t="s">
        <v>70</v>
      </c>
      <c r="H3334" s="14">
        <v>43978</v>
      </c>
      <c r="I3334">
        <v>22</v>
      </c>
      <c r="J3334" s="3">
        <v>2778986</v>
      </c>
      <c r="K3334">
        <v>1186</v>
      </c>
      <c r="L3334">
        <v>86</v>
      </c>
      <c r="M3334">
        <v>18</v>
      </c>
      <c r="N3334">
        <v>1</v>
      </c>
    </row>
    <row r="3335" spans="1:14" x14ac:dyDescent="0.35">
      <c r="A3335" t="s">
        <v>68</v>
      </c>
      <c r="B3335" t="s">
        <v>69</v>
      </c>
      <c r="D3335" t="s">
        <v>70</v>
      </c>
      <c r="H3335" s="14">
        <v>43979</v>
      </c>
      <c r="I3335">
        <v>22</v>
      </c>
      <c r="J3335" s="3">
        <v>2778986</v>
      </c>
      <c r="K3335">
        <v>1262</v>
      </c>
      <c r="L3335">
        <v>76</v>
      </c>
      <c r="M3335">
        <v>18</v>
      </c>
      <c r="N3335">
        <v>0</v>
      </c>
    </row>
    <row r="3336" spans="1:14" x14ac:dyDescent="0.35">
      <c r="A3336" t="s">
        <v>68</v>
      </c>
      <c r="B3336" t="s">
        <v>69</v>
      </c>
      <c r="D3336" t="s">
        <v>70</v>
      </c>
      <c r="H3336" s="14">
        <v>43980</v>
      </c>
      <c r="I3336">
        <v>22</v>
      </c>
      <c r="J3336" s="3">
        <v>2778986</v>
      </c>
      <c r="K3336">
        <v>1356</v>
      </c>
      <c r="L3336">
        <v>94</v>
      </c>
      <c r="M3336">
        <v>18</v>
      </c>
      <c r="N3336">
        <v>0</v>
      </c>
    </row>
    <row r="3337" spans="1:14" x14ac:dyDescent="0.35">
      <c r="A3337" t="s">
        <v>68</v>
      </c>
      <c r="B3337" t="s">
        <v>69</v>
      </c>
      <c r="D3337" t="s">
        <v>70</v>
      </c>
      <c r="H3337" s="14">
        <v>43981</v>
      </c>
      <c r="I3337">
        <v>22</v>
      </c>
      <c r="J3337" s="3">
        <v>2778986</v>
      </c>
      <c r="K3337">
        <v>1418</v>
      </c>
      <c r="L3337">
        <v>62</v>
      </c>
      <c r="M3337">
        <v>19</v>
      </c>
      <c r="N3337">
        <v>1</v>
      </c>
    </row>
    <row r="3338" spans="1:14" x14ac:dyDescent="0.35">
      <c r="A3338" t="s">
        <v>68</v>
      </c>
      <c r="B3338" t="s">
        <v>69</v>
      </c>
      <c r="D3338" t="s">
        <v>70</v>
      </c>
      <c r="H3338" s="14">
        <v>43982</v>
      </c>
      <c r="I3338">
        <v>23</v>
      </c>
      <c r="J3338" s="3">
        <v>2778986</v>
      </c>
      <c r="K3338">
        <v>1489</v>
      </c>
      <c r="L3338">
        <v>71</v>
      </c>
      <c r="M3338">
        <v>20</v>
      </c>
      <c r="N3338">
        <v>1</v>
      </c>
    </row>
    <row r="3339" spans="1:14" x14ac:dyDescent="0.35">
      <c r="A3339" t="s">
        <v>68</v>
      </c>
      <c r="B3339" t="s">
        <v>69</v>
      </c>
      <c r="D3339" t="s">
        <v>70</v>
      </c>
      <c r="H3339" s="14">
        <v>43983</v>
      </c>
      <c r="I3339">
        <v>23</v>
      </c>
      <c r="J3339" s="3">
        <v>2778986</v>
      </c>
      <c r="K3339">
        <v>1568</v>
      </c>
      <c r="L3339">
        <v>79</v>
      </c>
      <c r="M3339">
        <v>20</v>
      </c>
      <c r="N3339">
        <v>0</v>
      </c>
    </row>
    <row r="3340" spans="1:14" x14ac:dyDescent="0.35">
      <c r="A3340" t="s">
        <v>68</v>
      </c>
      <c r="B3340" t="s">
        <v>69</v>
      </c>
      <c r="D3340" t="s">
        <v>70</v>
      </c>
      <c r="H3340" s="14">
        <v>43984</v>
      </c>
      <c r="I3340">
        <v>23</v>
      </c>
      <c r="J3340" s="3">
        <v>2778986</v>
      </c>
      <c r="K3340">
        <v>1646</v>
      </c>
      <c r="L3340">
        <v>78</v>
      </c>
      <c r="M3340">
        <v>20</v>
      </c>
      <c r="N3340">
        <v>0</v>
      </c>
    </row>
    <row r="3341" spans="1:14" x14ac:dyDescent="0.35">
      <c r="A3341" t="s">
        <v>68</v>
      </c>
      <c r="B3341" t="s">
        <v>69</v>
      </c>
      <c r="D3341" t="s">
        <v>70</v>
      </c>
      <c r="H3341" s="14">
        <v>43985</v>
      </c>
      <c r="I3341">
        <v>23</v>
      </c>
      <c r="J3341" s="3">
        <v>2778986</v>
      </c>
      <c r="K3341">
        <v>1802</v>
      </c>
      <c r="L3341">
        <v>156</v>
      </c>
      <c r="M3341">
        <v>20</v>
      </c>
      <c r="N3341">
        <v>0</v>
      </c>
    </row>
    <row r="3342" spans="1:14" x14ac:dyDescent="0.35">
      <c r="A3342" t="s">
        <v>68</v>
      </c>
      <c r="B3342" t="s">
        <v>69</v>
      </c>
      <c r="D3342" t="s">
        <v>70</v>
      </c>
      <c r="H3342" s="14">
        <v>43986</v>
      </c>
      <c r="I3342">
        <v>23</v>
      </c>
      <c r="J3342" s="3">
        <v>2778986</v>
      </c>
      <c r="K3342">
        <v>1925</v>
      </c>
      <c r="L3342">
        <v>123</v>
      </c>
      <c r="M3342">
        <v>20</v>
      </c>
      <c r="N3342">
        <v>0</v>
      </c>
    </row>
    <row r="3343" spans="1:14" x14ac:dyDescent="0.35">
      <c r="A3343" t="s">
        <v>68</v>
      </c>
      <c r="B3343" t="s">
        <v>69</v>
      </c>
      <c r="D3343" t="s">
        <v>70</v>
      </c>
      <c r="H3343" s="14">
        <v>43987</v>
      </c>
      <c r="I3343">
        <v>23</v>
      </c>
      <c r="J3343" s="3">
        <v>2778986</v>
      </c>
      <c r="K3343">
        <v>1997</v>
      </c>
      <c r="L3343">
        <v>72</v>
      </c>
      <c r="M3343">
        <v>21</v>
      </c>
      <c r="N3343">
        <v>1</v>
      </c>
    </row>
    <row r="3344" spans="1:14" x14ac:dyDescent="0.35">
      <c r="A3344" t="s">
        <v>68</v>
      </c>
      <c r="B3344" t="s">
        <v>69</v>
      </c>
      <c r="D3344" t="s">
        <v>70</v>
      </c>
      <c r="H3344" s="14">
        <v>43988</v>
      </c>
      <c r="I3344">
        <v>23</v>
      </c>
      <c r="J3344" s="3">
        <v>2778986</v>
      </c>
      <c r="K3344">
        <v>2132</v>
      </c>
      <c r="L3344">
        <v>135</v>
      </c>
      <c r="M3344">
        <v>21</v>
      </c>
      <c r="N3344">
        <v>0</v>
      </c>
    </row>
    <row r="3345" spans="1:14" x14ac:dyDescent="0.35">
      <c r="A3345" t="s">
        <v>68</v>
      </c>
      <c r="B3345" t="s">
        <v>69</v>
      </c>
      <c r="D3345" t="s">
        <v>70</v>
      </c>
      <c r="H3345" s="14">
        <v>43989</v>
      </c>
      <c r="I3345">
        <v>24</v>
      </c>
      <c r="J3345" s="3">
        <v>2778986</v>
      </c>
      <c r="K3345">
        <v>2253</v>
      </c>
      <c r="L3345">
        <v>121</v>
      </c>
      <c r="M3345">
        <v>21</v>
      </c>
      <c r="N3345">
        <v>0</v>
      </c>
    </row>
    <row r="3346" spans="1:14" x14ac:dyDescent="0.35">
      <c r="A3346" t="s">
        <v>68</v>
      </c>
      <c r="B3346" t="s">
        <v>69</v>
      </c>
      <c r="D3346" t="s">
        <v>70</v>
      </c>
      <c r="H3346" s="14">
        <v>43990</v>
      </c>
      <c r="I3346">
        <v>24</v>
      </c>
      <c r="J3346" s="3">
        <v>2778986</v>
      </c>
      <c r="K3346">
        <v>2324</v>
      </c>
      <c r="L3346">
        <v>71</v>
      </c>
      <c r="M3346">
        <v>22</v>
      </c>
      <c r="N3346">
        <v>1</v>
      </c>
    </row>
    <row r="3347" spans="1:14" x14ac:dyDescent="0.35">
      <c r="A3347" t="s">
        <v>68</v>
      </c>
      <c r="B3347" t="s">
        <v>69</v>
      </c>
      <c r="D3347" t="s">
        <v>70</v>
      </c>
      <c r="H3347" s="14">
        <v>43991</v>
      </c>
      <c r="I3347">
        <v>24</v>
      </c>
      <c r="J3347" s="3">
        <v>2778986</v>
      </c>
      <c r="K3347">
        <v>2455</v>
      </c>
      <c r="L3347">
        <v>131</v>
      </c>
      <c r="M3347">
        <v>22</v>
      </c>
      <c r="N3347">
        <v>0</v>
      </c>
    </row>
    <row r="3348" spans="1:14" x14ac:dyDescent="0.35">
      <c r="A3348" t="s">
        <v>68</v>
      </c>
      <c r="B3348" t="s">
        <v>69</v>
      </c>
      <c r="D3348" t="s">
        <v>70</v>
      </c>
      <c r="H3348" s="14">
        <v>43992</v>
      </c>
      <c r="I3348">
        <v>24</v>
      </c>
      <c r="J3348" s="3">
        <v>2778986</v>
      </c>
      <c r="K3348">
        <v>2597</v>
      </c>
      <c r="L3348">
        <v>142</v>
      </c>
      <c r="M3348">
        <v>24</v>
      </c>
      <c r="N3348">
        <v>2</v>
      </c>
    </row>
    <row r="3349" spans="1:14" x14ac:dyDescent="0.35">
      <c r="A3349" t="s">
        <v>68</v>
      </c>
      <c r="B3349" t="s">
        <v>69</v>
      </c>
      <c r="D3349" t="s">
        <v>70</v>
      </c>
      <c r="H3349" s="14">
        <v>43993</v>
      </c>
      <c r="I3349">
        <v>24</v>
      </c>
      <c r="J3349" s="3">
        <v>2778986</v>
      </c>
      <c r="K3349">
        <v>2853</v>
      </c>
      <c r="L3349">
        <v>256</v>
      </c>
      <c r="M3349">
        <v>25</v>
      </c>
      <c r="N3349">
        <v>1</v>
      </c>
    </row>
    <row r="3350" spans="1:14" x14ac:dyDescent="0.35">
      <c r="A3350" t="s">
        <v>68</v>
      </c>
      <c r="B3350" t="s">
        <v>69</v>
      </c>
      <c r="D3350" t="s">
        <v>70</v>
      </c>
      <c r="H3350" s="14">
        <v>43994</v>
      </c>
      <c r="I3350">
        <v>24</v>
      </c>
      <c r="J3350" s="3">
        <v>2778986</v>
      </c>
      <c r="K3350">
        <v>3001</v>
      </c>
      <c r="L3350">
        <v>148</v>
      </c>
      <c r="M3350">
        <v>28</v>
      </c>
      <c r="N3350">
        <v>3</v>
      </c>
    </row>
    <row r="3351" spans="1:14" x14ac:dyDescent="0.35">
      <c r="A3351" t="s">
        <v>68</v>
      </c>
      <c r="B3351" t="s">
        <v>69</v>
      </c>
      <c r="D3351" t="s">
        <v>70</v>
      </c>
      <c r="H3351" s="14">
        <v>43995</v>
      </c>
      <c r="I3351">
        <v>24</v>
      </c>
      <c r="J3351" s="3">
        <v>2778986</v>
      </c>
      <c r="K3351">
        <v>3235</v>
      </c>
      <c r="L3351">
        <v>234</v>
      </c>
      <c r="M3351">
        <v>28</v>
      </c>
      <c r="N3351">
        <v>0</v>
      </c>
    </row>
    <row r="3352" spans="1:14" x14ac:dyDescent="0.35">
      <c r="A3352" t="s">
        <v>68</v>
      </c>
      <c r="B3352" t="s">
        <v>69</v>
      </c>
      <c r="D3352" t="s">
        <v>70</v>
      </c>
      <c r="H3352" s="14">
        <v>43996</v>
      </c>
      <c r="I3352">
        <v>25</v>
      </c>
      <c r="J3352" s="3">
        <v>2778986</v>
      </c>
      <c r="K3352">
        <v>3433</v>
      </c>
      <c r="L3352">
        <v>198</v>
      </c>
      <c r="M3352">
        <v>31</v>
      </c>
      <c r="N3352">
        <v>3</v>
      </c>
    </row>
    <row r="3353" spans="1:14" x14ac:dyDescent="0.35">
      <c r="A3353" t="s">
        <v>68</v>
      </c>
      <c r="B3353" t="s">
        <v>69</v>
      </c>
      <c r="D3353" t="s">
        <v>70</v>
      </c>
      <c r="H3353" s="14">
        <v>43997</v>
      </c>
      <c r="I3353">
        <v>25</v>
      </c>
      <c r="J3353" s="3">
        <v>2778986</v>
      </c>
      <c r="K3353">
        <v>3551</v>
      </c>
      <c r="L3353">
        <v>118</v>
      </c>
      <c r="M3353">
        <v>33</v>
      </c>
      <c r="N3353">
        <v>2</v>
      </c>
    </row>
    <row r="3354" spans="1:14" x14ac:dyDescent="0.35">
      <c r="A3354" t="s">
        <v>68</v>
      </c>
      <c r="B3354" t="s">
        <v>69</v>
      </c>
      <c r="D3354" t="s">
        <v>70</v>
      </c>
      <c r="H3354" s="14">
        <v>43998</v>
      </c>
      <c r="I3354">
        <v>25</v>
      </c>
      <c r="J3354" s="3">
        <v>2778986</v>
      </c>
      <c r="K3354">
        <v>3785</v>
      </c>
      <c r="L3354">
        <v>234</v>
      </c>
      <c r="M3354">
        <v>36</v>
      </c>
      <c r="N3354">
        <v>3</v>
      </c>
    </row>
    <row r="3355" spans="1:14" x14ac:dyDescent="0.35">
      <c r="A3355" t="s">
        <v>68</v>
      </c>
      <c r="B3355" t="s">
        <v>69</v>
      </c>
      <c r="D3355" t="s">
        <v>70</v>
      </c>
      <c r="H3355" s="14">
        <v>43999</v>
      </c>
      <c r="I3355">
        <v>25</v>
      </c>
      <c r="J3355" s="3">
        <v>2778986</v>
      </c>
      <c r="K3355">
        <v>4164</v>
      </c>
      <c r="L3355">
        <v>379</v>
      </c>
      <c r="M3355">
        <v>36</v>
      </c>
      <c r="N3355">
        <v>0</v>
      </c>
    </row>
    <row r="3356" spans="1:14" x14ac:dyDescent="0.35">
      <c r="A3356" t="s">
        <v>68</v>
      </c>
      <c r="B3356" t="s">
        <v>69</v>
      </c>
      <c r="D3356" t="s">
        <v>70</v>
      </c>
      <c r="H3356" s="14">
        <v>44000</v>
      </c>
      <c r="I3356">
        <v>25</v>
      </c>
      <c r="J3356" s="3">
        <v>2778986</v>
      </c>
      <c r="K3356">
        <v>4274</v>
      </c>
      <c r="L3356">
        <v>110</v>
      </c>
      <c r="M3356">
        <v>39</v>
      </c>
      <c r="N3356">
        <v>3</v>
      </c>
    </row>
    <row r="3357" spans="1:14" x14ac:dyDescent="0.35">
      <c r="A3357" t="s">
        <v>68</v>
      </c>
      <c r="B3357" t="s">
        <v>69</v>
      </c>
      <c r="D3357" t="s">
        <v>70</v>
      </c>
      <c r="H3357" s="14">
        <v>44001</v>
      </c>
      <c r="I3357">
        <v>25</v>
      </c>
      <c r="J3357" s="3">
        <v>2778986</v>
      </c>
      <c r="K3357">
        <v>4666</v>
      </c>
      <c r="L3357">
        <v>392</v>
      </c>
      <c r="M3357">
        <v>40</v>
      </c>
      <c r="N3357">
        <v>1</v>
      </c>
    </row>
    <row r="3358" spans="1:14" x14ac:dyDescent="0.35">
      <c r="A3358" t="s">
        <v>68</v>
      </c>
      <c r="B3358" t="s">
        <v>69</v>
      </c>
      <c r="D3358" t="s">
        <v>70</v>
      </c>
      <c r="H3358" s="14">
        <v>44002</v>
      </c>
      <c r="I3358">
        <v>25</v>
      </c>
      <c r="J3358" s="3">
        <v>2778986</v>
      </c>
      <c r="K3358">
        <v>4990</v>
      </c>
      <c r="L3358">
        <v>324</v>
      </c>
      <c r="M3358">
        <v>43</v>
      </c>
      <c r="N3358">
        <v>3</v>
      </c>
    </row>
    <row r="3359" spans="1:14" x14ac:dyDescent="0.35">
      <c r="A3359" t="s">
        <v>68</v>
      </c>
      <c r="B3359" t="s">
        <v>69</v>
      </c>
      <c r="D3359" t="s">
        <v>70</v>
      </c>
      <c r="H3359" s="14">
        <v>44003</v>
      </c>
      <c r="I3359">
        <v>26</v>
      </c>
      <c r="J3359" s="3">
        <v>2778986</v>
      </c>
      <c r="K3359">
        <v>5237</v>
      </c>
      <c r="L3359">
        <v>247</v>
      </c>
      <c r="M3359">
        <v>45</v>
      </c>
      <c r="N3359">
        <v>2</v>
      </c>
    </row>
    <row r="3360" spans="1:14" x14ac:dyDescent="0.35">
      <c r="A3360" t="s">
        <v>68</v>
      </c>
      <c r="B3360" t="s">
        <v>69</v>
      </c>
      <c r="D3360" t="s">
        <v>70</v>
      </c>
      <c r="H3360" s="14">
        <v>44004</v>
      </c>
      <c r="I3360">
        <v>26</v>
      </c>
      <c r="J3360" s="3">
        <v>2778986</v>
      </c>
      <c r="K3360">
        <v>5391</v>
      </c>
      <c r="L3360">
        <v>154</v>
      </c>
      <c r="M3360">
        <v>47</v>
      </c>
      <c r="N3360">
        <v>2</v>
      </c>
    </row>
    <row r="3361" spans="1:14" x14ac:dyDescent="0.35">
      <c r="A3361" t="s">
        <v>68</v>
      </c>
      <c r="B3361" t="s">
        <v>69</v>
      </c>
      <c r="D3361" t="s">
        <v>70</v>
      </c>
      <c r="H3361" s="14">
        <v>44005</v>
      </c>
      <c r="I3361">
        <v>26</v>
      </c>
      <c r="J3361" s="3">
        <v>2778986</v>
      </c>
      <c r="K3361">
        <v>5784</v>
      </c>
      <c r="L3361">
        <v>393</v>
      </c>
      <c r="M3361">
        <v>55</v>
      </c>
      <c r="N3361">
        <v>8</v>
      </c>
    </row>
    <row r="3362" spans="1:14" x14ac:dyDescent="0.35">
      <c r="A3362" t="s">
        <v>68</v>
      </c>
      <c r="B3362" t="s">
        <v>69</v>
      </c>
      <c r="D3362" t="s">
        <v>70</v>
      </c>
      <c r="H3362" s="14">
        <v>44006</v>
      </c>
      <c r="I3362">
        <v>26</v>
      </c>
      <c r="J3362" s="3">
        <v>2778986</v>
      </c>
      <c r="K3362">
        <v>6201</v>
      </c>
      <c r="L3362">
        <v>417</v>
      </c>
      <c r="M3362">
        <v>56</v>
      </c>
      <c r="N3362">
        <v>1</v>
      </c>
    </row>
    <row r="3363" spans="1:14" x14ac:dyDescent="0.35">
      <c r="A3363" t="s">
        <v>68</v>
      </c>
      <c r="B3363" t="s">
        <v>69</v>
      </c>
      <c r="D3363" t="s">
        <v>70</v>
      </c>
      <c r="H3363" s="14">
        <v>44007</v>
      </c>
      <c r="I3363">
        <v>26</v>
      </c>
      <c r="J3363" s="3">
        <v>2778986</v>
      </c>
      <c r="K3363">
        <v>6523</v>
      </c>
      <c r="L3363">
        <v>322</v>
      </c>
      <c r="M3363">
        <v>61</v>
      </c>
      <c r="N3363">
        <v>5</v>
      </c>
    </row>
    <row r="3364" spans="1:14" x14ac:dyDescent="0.35">
      <c r="A3364" t="s">
        <v>68</v>
      </c>
      <c r="B3364" t="s">
        <v>69</v>
      </c>
      <c r="D3364" t="s">
        <v>70</v>
      </c>
      <c r="H3364" s="14">
        <v>44008</v>
      </c>
      <c r="I3364">
        <v>26</v>
      </c>
      <c r="J3364" s="3">
        <v>2778986</v>
      </c>
      <c r="K3364">
        <v>6913</v>
      </c>
      <c r="L3364">
        <v>390</v>
      </c>
      <c r="M3364">
        <v>65</v>
      </c>
      <c r="N3364">
        <v>4</v>
      </c>
    </row>
    <row r="3365" spans="1:14" x14ac:dyDescent="0.35">
      <c r="A3365" t="s">
        <v>68</v>
      </c>
      <c r="B3365" t="s">
        <v>69</v>
      </c>
      <c r="D3365" t="s">
        <v>70</v>
      </c>
      <c r="H3365" s="14">
        <v>44009</v>
      </c>
      <c r="I3365">
        <v>26</v>
      </c>
      <c r="J3365" s="3">
        <v>2778986</v>
      </c>
      <c r="K3365">
        <v>7307</v>
      </c>
      <c r="L3365">
        <v>394</v>
      </c>
      <c r="M3365">
        <v>68</v>
      </c>
      <c r="N3365">
        <v>3</v>
      </c>
    </row>
    <row r="3366" spans="1:14" x14ac:dyDescent="0.35">
      <c r="A3366" t="s">
        <v>68</v>
      </c>
      <c r="B3366" t="s">
        <v>69</v>
      </c>
      <c r="D3366" t="s">
        <v>70</v>
      </c>
      <c r="H3366" s="14">
        <v>44010</v>
      </c>
      <c r="I3366">
        <v>27</v>
      </c>
      <c r="J3366" s="3">
        <v>2778986</v>
      </c>
      <c r="K3366">
        <v>7527</v>
      </c>
      <c r="L3366">
        <v>220</v>
      </c>
      <c r="M3366">
        <v>72</v>
      </c>
      <c r="N3366">
        <v>4</v>
      </c>
    </row>
    <row r="3367" spans="1:14" x14ac:dyDescent="0.35">
      <c r="A3367" t="s">
        <v>68</v>
      </c>
      <c r="B3367" t="s">
        <v>69</v>
      </c>
      <c r="D3367" t="s">
        <v>70</v>
      </c>
      <c r="H3367" s="14">
        <v>44011</v>
      </c>
      <c r="I3367">
        <v>27</v>
      </c>
      <c r="J3367" s="3">
        <v>2778986</v>
      </c>
      <c r="K3367">
        <v>7676</v>
      </c>
      <c r="L3367">
        <v>149</v>
      </c>
      <c r="M3367">
        <v>75</v>
      </c>
      <c r="N3367">
        <v>3</v>
      </c>
    </row>
    <row r="3368" spans="1:14" x14ac:dyDescent="0.35">
      <c r="A3368" t="s">
        <v>68</v>
      </c>
      <c r="B3368" t="s">
        <v>69</v>
      </c>
      <c r="D3368" t="s">
        <v>70</v>
      </c>
      <c r="H3368" s="14">
        <v>44012</v>
      </c>
      <c r="I3368">
        <v>27</v>
      </c>
      <c r="J3368" s="3">
        <v>2778986</v>
      </c>
      <c r="K3368">
        <v>7965</v>
      </c>
      <c r="L3368">
        <v>289</v>
      </c>
      <c r="M3368">
        <v>76</v>
      </c>
      <c r="N3368">
        <v>1</v>
      </c>
    </row>
    <row r="3369" spans="1:14" x14ac:dyDescent="0.35">
      <c r="A3369" t="s">
        <v>68</v>
      </c>
      <c r="B3369" t="s">
        <v>69</v>
      </c>
      <c r="D3369" t="s">
        <v>70</v>
      </c>
      <c r="H3369" s="14">
        <v>44013</v>
      </c>
      <c r="I3369">
        <v>27</v>
      </c>
      <c r="J3369" s="3">
        <v>2778986</v>
      </c>
      <c r="K3369">
        <v>8676</v>
      </c>
      <c r="L3369">
        <v>711</v>
      </c>
      <c r="M3369">
        <v>85</v>
      </c>
      <c r="N3369">
        <v>9</v>
      </c>
    </row>
    <row r="3370" spans="1:14" x14ac:dyDescent="0.35">
      <c r="A3370" t="s">
        <v>68</v>
      </c>
      <c r="B3370" t="s">
        <v>69</v>
      </c>
      <c r="D3370" t="s">
        <v>70</v>
      </c>
      <c r="H3370" s="14">
        <v>44014</v>
      </c>
      <c r="I3370">
        <v>27</v>
      </c>
      <c r="J3370" s="3">
        <v>2778986</v>
      </c>
      <c r="K3370">
        <v>9062</v>
      </c>
      <c r="L3370">
        <v>386</v>
      </c>
      <c r="M3370">
        <v>91</v>
      </c>
      <c r="N3370">
        <v>6</v>
      </c>
    </row>
    <row r="3371" spans="1:14" x14ac:dyDescent="0.35">
      <c r="A3371" t="s">
        <v>68</v>
      </c>
      <c r="B3371" t="s">
        <v>69</v>
      </c>
      <c r="D3371" t="s">
        <v>70</v>
      </c>
      <c r="H3371" s="14">
        <v>44015</v>
      </c>
      <c r="I3371">
        <v>27</v>
      </c>
      <c r="J3371" s="3">
        <v>2778986</v>
      </c>
      <c r="K3371">
        <v>9388</v>
      </c>
      <c r="L3371">
        <v>326</v>
      </c>
      <c r="M3371">
        <v>107</v>
      </c>
      <c r="N3371">
        <v>16</v>
      </c>
    </row>
    <row r="3372" spans="1:14" x14ac:dyDescent="0.35">
      <c r="A3372" t="s">
        <v>68</v>
      </c>
      <c r="B3372" t="s">
        <v>69</v>
      </c>
      <c r="D3372" t="s">
        <v>70</v>
      </c>
      <c r="H3372" s="14">
        <v>44016</v>
      </c>
      <c r="I3372">
        <v>27</v>
      </c>
      <c r="J3372" s="3">
        <v>2778986</v>
      </c>
      <c r="K3372">
        <v>9910</v>
      </c>
      <c r="L3372">
        <v>522</v>
      </c>
      <c r="M3372">
        <v>114</v>
      </c>
      <c r="N3372">
        <v>7</v>
      </c>
    </row>
    <row r="3373" spans="1:14" x14ac:dyDescent="0.35">
      <c r="A3373" t="s">
        <v>68</v>
      </c>
      <c r="B3373" t="s">
        <v>69</v>
      </c>
      <c r="D3373" t="s">
        <v>70</v>
      </c>
      <c r="H3373" s="14">
        <v>44017</v>
      </c>
      <c r="I3373">
        <v>28</v>
      </c>
      <c r="J3373" s="3">
        <v>2778986</v>
      </c>
      <c r="K3373">
        <v>10089</v>
      </c>
      <c r="L3373">
        <v>179</v>
      </c>
      <c r="M3373">
        <v>117</v>
      </c>
      <c r="N3373">
        <v>3</v>
      </c>
    </row>
    <row r="3374" spans="1:14" x14ac:dyDescent="0.35">
      <c r="A3374" t="s">
        <v>68</v>
      </c>
      <c r="B3374" t="s">
        <v>69</v>
      </c>
      <c r="D3374" t="s">
        <v>70</v>
      </c>
      <c r="H3374" s="14">
        <v>44018</v>
      </c>
      <c r="I3374">
        <v>28</v>
      </c>
      <c r="J3374" s="3">
        <v>2778986</v>
      </c>
      <c r="K3374">
        <v>10253</v>
      </c>
      <c r="L3374">
        <v>164</v>
      </c>
      <c r="M3374">
        <v>122</v>
      </c>
      <c r="N3374">
        <v>5</v>
      </c>
    </row>
    <row r="3375" spans="1:14" x14ac:dyDescent="0.35">
      <c r="A3375" t="s">
        <v>68</v>
      </c>
      <c r="B3375" t="s">
        <v>69</v>
      </c>
      <c r="D3375" t="s">
        <v>70</v>
      </c>
      <c r="H3375" s="14">
        <v>44019</v>
      </c>
      <c r="I3375">
        <v>28</v>
      </c>
      <c r="J3375" s="3">
        <v>2778986</v>
      </c>
      <c r="K3375">
        <v>10687</v>
      </c>
      <c r="L3375">
        <v>434</v>
      </c>
      <c r="M3375">
        <v>128</v>
      </c>
      <c r="N3375">
        <v>6</v>
      </c>
    </row>
    <row r="3376" spans="1:14" x14ac:dyDescent="0.35">
      <c r="A3376" t="s">
        <v>68</v>
      </c>
      <c r="B3376" t="s">
        <v>69</v>
      </c>
      <c r="D3376" t="s">
        <v>70</v>
      </c>
      <c r="H3376" s="14">
        <v>44020</v>
      </c>
      <c r="I3376">
        <v>28</v>
      </c>
      <c r="J3376" s="3">
        <v>2778986</v>
      </c>
      <c r="K3376">
        <v>11063</v>
      </c>
      <c r="L3376">
        <v>376</v>
      </c>
      <c r="M3376">
        <v>134</v>
      </c>
      <c r="N3376">
        <v>6</v>
      </c>
    </row>
    <row r="3377" spans="1:14" x14ac:dyDescent="0.35">
      <c r="A3377" t="s">
        <v>68</v>
      </c>
      <c r="B3377" t="s">
        <v>71</v>
      </c>
      <c r="D3377" t="s">
        <v>72</v>
      </c>
      <c r="H3377" s="14">
        <v>43886</v>
      </c>
      <c r="I3377">
        <v>9</v>
      </c>
      <c r="J3377" s="3">
        <v>3484466</v>
      </c>
      <c r="K3377">
        <v>0</v>
      </c>
      <c r="L3377">
        <v>0</v>
      </c>
      <c r="M3377">
        <v>0</v>
      </c>
      <c r="N3377">
        <v>0</v>
      </c>
    </row>
    <row r="3378" spans="1:14" x14ac:dyDescent="0.35">
      <c r="A3378" t="s">
        <v>68</v>
      </c>
      <c r="B3378" t="s">
        <v>71</v>
      </c>
      <c r="D3378" t="s">
        <v>72</v>
      </c>
      <c r="H3378" s="14">
        <v>43887</v>
      </c>
      <c r="I3378">
        <v>9</v>
      </c>
      <c r="J3378" s="3">
        <v>3484466</v>
      </c>
      <c r="K3378">
        <v>0</v>
      </c>
      <c r="L3378">
        <v>0</v>
      </c>
      <c r="M3378">
        <v>0</v>
      </c>
      <c r="N3378">
        <v>0</v>
      </c>
    </row>
    <row r="3379" spans="1:14" x14ac:dyDescent="0.35">
      <c r="A3379" t="s">
        <v>68</v>
      </c>
      <c r="B3379" t="s">
        <v>71</v>
      </c>
      <c r="D3379" t="s">
        <v>72</v>
      </c>
      <c r="H3379" s="14">
        <v>43888</v>
      </c>
      <c r="I3379">
        <v>9</v>
      </c>
      <c r="J3379" s="3">
        <v>3484466</v>
      </c>
      <c r="K3379">
        <v>0</v>
      </c>
      <c r="L3379">
        <v>0</v>
      </c>
      <c r="M3379">
        <v>0</v>
      </c>
      <c r="N3379">
        <v>0</v>
      </c>
    </row>
    <row r="3380" spans="1:14" x14ac:dyDescent="0.35">
      <c r="A3380" t="s">
        <v>68</v>
      </c>
      <c r="B3380" t="s">
        <v>71</v>
      </c>
      <c r="D3380" t="s">
        <v>72</v>
      </c>
      <c r="H3380" s="14">
        <v>43889</v>
      </c>
      <c r="I3380">
        <v>9</v>
      </c>
      <c r="J3380" s="3">
        <v>3484466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 t="s">
        <v>68</v>
      </c>
      <c r="B3381" t="s">
        <v>71</v>
      </c>
      <c r="D3381" t="s">
        <v>72</v>
      </c>
      <c r="H3381" s="14">
        <v>43890</v>
      </c>
      <c r="I3381">
        <v>9</v>
      </c>
      <c r="J3381" s="3">
        <v>3484466</v>
      </c>
      <c r="K3381">
        <v>0</v>
      </c>
      <c r="L3381">
        <v>0</v>
      </c>
      <c r="M3381">
        <v>0</v>
      </c>
      <c r="N3381">
        <v>0</v>
      </c>
    </row>
    <row r="3382" spans="1:14" x14ac:dyDescent="0.35">
      <c r="A3382" t="s">
        <v>68</v>
      </c>
      <c r="B3382" t="s">
        <v>71</v>
      </c>
      <c r="D3382" t="s">
        <v>72</v>
      </c>
      <c r="H3382" s="14">
        <v>43891</v>
      </c>
      <c r="I3382">
        <v>10</v>
      </c>
      <c r="J3382" s="3">
        <v>3484466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 t="s">
        <v>68</v>
      </c>
      <c r="B3383" t="s">
        <v>71</v>
      </c>
      <c r="D3383" t="s">
        <v>72</v>
      </c>
      <c r="H3383" s="14">
        <v>43892</v>
      </c>
      <c r="I3383">
        <v>10</v>
      </c>
      <c r="J3383" s="3">
        <v>3484466</v>
      </c>
      <c r="K3383">
        <v>0</v>
      </c>
      <c r="L3383">
        <v>0</v>
      </c>
      <c r="M3383">
        <v>0</v>
      </c>
      <c r="N3383">
        <v>0</v>
      </c>
    </row>
    <row r="3384" spans="1:14" x14ac:dyDescent="0.35">
      <c r="A3384" t="s">
        <v>68</v>
      </c>
      <c r="B3384" t="s">
        <v>71</v>
      </c>
      <c r="D3384" t="s">
        <v>72</v>
      </c>
      <c r="H3384" s="14">
        <v>43893</v>
      </c>
      <c r="I3384">
        <v>10</v>
      </c>
      <c r="J3384" s="3">
        <v>3484466</v>
      </c>
      <c r="K3384">
        <v>0</v>
      </c>
      <c r="L3384">
        <v>0</v>
      </c>
      <c r="M3384">
        <v>0</v>
      </c>
      <c r="N3384">
        <v>0</v>
      </c>
    </row>
    <row r="3385" spans="1:14" x14ac:dyDescent="0.35">
      <c r="A3385" t="s">
        <v>68</v>
      </c>
      <c r="B3385" t="s">
        <v>71</v>
      </c>
      <c r="D3385" t="s">
        <v>72</v>
      </c>
      <c r="H3385" s="14">
        <v>43894</v>
      </c>
      <c r="I3385">
        <v>10</v>
      </c>
      <c r="J3385" s="3">
        <v>3484466</v>
      </c>
      <c r="K3385">
        <v>0</v>
      </c>
      <c r="L3385">
        <v>0</v>
      </c>
      <c r="M3385">
        <v>0</v>
      </c>
      <c r="N3385">
        <v>0</v>
      </c>
    </row>
    <row r="3386" spans="1:14" x14ac:dyDescent="0.35">
      <c r="A3386" t="s">
        <v>68</v>
      </c>
      <c r="B3386" t="s">
        <v>71</v>
      </c>
      <c r="D3386" t="s">
        <v>72</v>
      </c>
      <c r="H3386" s="14">
        <v>43895</v>
      </c>
      <c r="I3386">
        <v>10</v>
      </c>
      <c r="J3386" s="3">
        <v>3484466</v>
      </c>
      <c r="K3386">
        <v>0</v>
      </c>
      <c r="L3386">
        <v>0</v>
      </c>
      <c r="M3386">
        <v>0</v>
      </c>
      <c r="N3386">
        <v>0</v>
      </c>
    </row>
    <row r="3387" spans="1:14" x14ac:dyDescent="0.35">
      <c r="A3387" t="s">
        <v>68</v>
      </c>
      <c r="B3387" t="s">
        <v>71</v>
      </c>
      <c r="D3387" t="s">
        <v>72</v>
      </c>
      <c r="H3387" s="14">
        <v>43896</v>
      </c>
      <c r="I3387">
        <v>10</v>
      </c>
      <c r="J3387" s="3">
        <v>3484466</v>
      </c>
      <c r="K3387">
        <v>0</v>
      </c>
      <c r="L3387">
        <v>0</v>
      </c>
      <c r="M3387">
        <v>0</v>
      </c>
      <c r="N3387">
        <v>0</v>
      </c>
    </row>
    <row r="3388" spans="1:14" x14ac:dyDescent="0.35">
      <c r="A3388" t="s">
        <v>68</v>
      </c>
      <c r="B3388" t="s">
        <v>71</v>
      </c>
      <c r="D3388" t="s">
        <v>72</v>
      </c>
      <c r="H3388" s="14">
        <v>43897</v>
      </c>
      <c r="I3388">
        <v>10</v>
      </c>
      <c r="J3388" s="3">
        <v>3484466</v>
      </c>
      <c r="K3388">
        <v>0</v>
      </c>
      <c r="L3388">
        <v>0</v>
      </c>
      <c r="M3388">
        <v>0</v>
      </c>
      <c r="N3388">
        <v>0</v>
      </c>
    </row>
    <row r="3389" spans="1:14" x14ac:dyDescent="0.35">
      <c r="A3389" t="s">
        <v>68</v>
      </c>
      <c r="B3389" t="s">
        <v>71</v>
      </c>
      <c r="D3389" t="s">
        <v>72</v>
      </c>
      <c r="H3389" s="14">
        <v>43898</v>
      </c>
      <c r="I3389">
        <v>11</v>
      </c>
      <c r="J3389" s="3">
        <v>3484466</v>
      </c>
      <c r="K3389">
        <v>0</v>
      </c>
      <c r="L3389">
        <v>0</v>
      </c>
      <c r="M3389">
        <v>0</v>
      </c>
      <c r="N3389">
        <v>0</v>
      </c>
    </row>
    <row r="3390" spans="1:14" x14ac:dyDescent="0.35">
      <c r="A3390" t="s">
        <v>68</v>
      </c>
      <c r="B3390" t="s">
        <v>71</v>
      </c>
      <c r="D3390" t="s">
        <v>72</v>
      </c>
      <c r="H3390" s="14">
        <v>43899</v>
      </c>
      <c r="I3390">
        <v>11</v>
      </c>
      <c r="J3390" s="3">
        <v>3484466</v>
      </c>
      <c r="K3390">
        <v>0</v>
      </c>
      <c r="L3390">
        <v>0</v>
      </c>
      <c r="M3390">
        <v>0</v>
      </c>
      <c r="N3390">
        <v>0</v>
      </c>
    </row>
    <row r="3391" spans="1:14" x14ac:dyDescent="0.35">
      <c r="A3391" t="s">
        <v>68</v>
      </c>
      <c r="B3391" t="s">
        <v>71</v>
      </c>
      <c r="D3391" t="s">
        <v>72</v>
      </c>
      <c r="H3391" s="14">
        <v>43900</v>
      </c>
      <c r="I3391">
        <v>11</v>
      </c>
      <c r="J3391" s="3">
        <v>3484466</v>
      </c>
      <c r="K3391">
        <v>0</v>
      </c>
      <c r="L3391">
        <v>0</v>
      </c>
      <c r="M3391">
        <v>0</v>
      </c>
      <c r="N3391">
        <v>0</v>
      </c>
    </row>
    <row r="3392" spans="1:14" x14ac:dyDescent="0.35">
      <c r="A3392" t="s">
        <v>68</v>
      </c>
      <c r="B3392" t="s">
        <v>71</v>
      </c>
      <c r="D3392" t="s">
        <v>72</v>
      </c>
      <c r="H3392" s="14">
        <v>43901</v>
      </c>
      <c r="I3392">
        <v>11</v>
      </c>
      <c r="J3392" s="3">
        <v>3484466</v>
      </c>
      <c r="K3392">
        <v>0</v>
      </c>
      <c r="L3392">
        <v>0</v>
      </c>
      <c r="M3392">
        <v>0</v>
      </c>
      <c r="N3392">
        <v>0</v>
      </c>
    </row>
    <row r="3393" spans="1:14" x14ac:dyDescent="0.35">
      <c r="A3393" t="s">
        <v>68</v>
      </c>
      <c r="B3393" t="s">
        <v>71</v>
      </c>
      <c r="D3393" t="s">
        <v>72</v>
      </c>
      <c r="H3393" s="14">
        <v>43902</v>
      </c>
      <c r="I3393">
        <v>11</v>
      </c>
      <c r="J3393" s="3">
        <v>3484466</v>
      </c>
      <c r="K3393">
        <v>0</v>
      </c>
      <c r="L3393">
        <v>0</v>
      </c>
      <c r="M3393">
        <v>0</v>
      </c>
      <c r="N3393">
        <v>0</v>
      </c>
    </row>
    <row r="3394" spans="1:14" x14ac:dyDescent="0.35">
      <c r="A3394" t="s">
        <v>68</v>
      </c>
      <c r="B3394" t="s">
        <v>71</v>
      </c>
      <c r="D3394" t="s">
        <v>72</v>
      </c>
      <c r="H3394" s="14">
        <v>43903</v>
      </c>
      <c r="I3394">
        <v>11</v>
      </c>
      <c r="J3394" s="3">
        <v>3484466</v>
      </c>
      <c r="K3394">
        <v>0</v>
      </c>
      <c r="L3394">
        <v>0</v>
      </c>
      <c r="M3394">
        <v>0</v>
      </c>
      <c r="N3394">
        <v>0</v>
      </c>
    </row>
    <row r="3395" spans="1:14" x14ac:dyDescent="0.35">
      <c r="A3395" t="s">
        <v>68</v>
      </c>
      <c r="B3395" t="s">
        <v>71</v>
      </c>
      <c r="D3395" t="s">
        <v>72</v>
      </c>
      <c r="H3395" s="14">
        <v>43904</v>
      </c>
      <c r="I3395">
        <v>11</v>
      </c>
      <c r="J3395" s="3">
        <v>3484466</v>
      </c>
      <c r="K3395">
        <v>0</v>
      </c>
      <c r="L3395">
        <v>0</v>
      </c>
      <c r="M3395">
        <v>0</v>
      </c>
      <c r="N3395">
        <v>0</v>
      </c>
    </row>
    <row r="3396" spans="1:14" x14ac:dyDescent="0.35">
      <c r="A3396" t="s">
        <v>68</v>
      </c>
      <c r="B3396" t="s">
        <v>71</v>
      </c>
      <c r="D3396" t="s">
        <v>72</v>
      </c>
      <c r="H3396" s="14">
        <v>43905</v>
      </c>
      <c r="I3396">
        <v>12</v>
      </c>
      <c r="J3396" s="3">
        <v>3484466</v>
      </c>
      <c r="K3396">
        <v>0</v>
      </c>
      <c r="L3396">
        <v>0</v>
      </c>
      <c r="M3396">
        <v>0</v>
      </c>
      <c r="N3396">
        <v>0</v>
      </c>
    </row>
    <row r="3397" spans="1:14" x14ac:dyDescent="0.35">
      <c r="A3397" t="s">
        <v>68</v>
      </c>
      <c r="B3397" t="s">
        <v>71</v>
      </c>
      <c r="D3397" t="s">
        <v>72</v>
      </c>
      <c r="H3397" s="14">
        <v>43906</v>
      </c>
      <c r="I3397">
        <v>12</v>
      </c>
      <c r="J3397" s="3">
        <v>3484466</v>
      </c>
      <c r="K3397">
        <v>0</v>
      </c>
      <c r="L3397">
        <v>0</v>
      </c>
      <c r="M3397">
        <v>0</v>
      </c>
      <c r="N3397">
        <v>0</v>
      </c>
    </row>
    <row r="3398" spans="1:14" x14ac:dyDescent="0.35">
      <c r="A3398" t="s">
        <v>68</v>
      </c>
      <c r="B3398" t="s">
        <v>71</v>
      </c>
      <c r="D3398" t="s">
        <v>72</v>
      </c>
      <c r="H3398" s="14">
        <v>43907</v>
      </c>
      <c r="I3398">
        <v>12</v>
      </c>
      <c r="J3398" s="3">
        <v>3484466</v>
      </c>
      <c r="K3398">
        <v>0</v>
      </c>
      <c r="L3398">
        <v>0</v>
      </c>
      <c r="M3398">
        <v>0</v>
      </c>
      <c r="N3398">
        <v>0</v>
      </c>
    </row>
    <row r="3399" spans="1:14" x14ac:dyDescent="0.35">
      <c r="A3399" t="s">
        <v>68</v>
      </c>
      <c r="B3399" t="s">
        <v>71</v>
      </c>
      <c r="D3399" t="s">
        <v>72</v>
      </c>
      <c r="H3399" s="14">
        <v>43908</v>
      </c>
      <c r="I3399">
        <v>12</v>
      </c>
      <c r="J3399" s="3">
        <v>3484466</v>
      </c>
      <c r="K3399">
        <v>0</v>
      </c>
      <c r="L3399">
        <v>0</v>
      </c>
      <c r="M3399">
        <v>0</v>
      </c>
      <c r="N3399">
        <v>0</v>
      </c>
    </row>
    <row r="3400" spans="1:14" x14ac:dyDescent="0.35">
      <c r="A3400" t="s">
        <v>68</v>
      </c>
      <c r="B3400" t="s">
        <v>71</v>
      </c>
      <c r="D3400" t="s">
        <v>72</v>
      </c>
      <c r="H3400" s="14">
        <v>43909</v>
      </c>
      <c r="I3400">
        <v>12</v>
      </c>
      <c r="J3400" s="3">
        <v>3484466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 t="s">
        <v>68</v>
      </c>
      <c r="B3401" t="s">
        <v>71</v>
      </c>
      <c r="D3401" t="s">
        <v>72</v>
      </c>
      <c r="H3401" s="14">
        <v>43910</v>
      </c>
      <c r="I3401">
        <v>12</v>
      </c>
      <c r="J3401" s="3">
        <v>3484466</v>
      </c>
      <c r="K3401">
        <v>1</v>
      </c>
      <c r="L3401">
        <v>1</v>
      </c>
      <c r="M3401">
        <v>0</v>
      </c>
      <c r="N3401">
        <v>0</v>
      </c>
    </row>
    <row r="3402" spans="1:14" x14ac:dyDescent="0.35">
      <c r="A3402" t="s">
        <v>68</v>
      </c>
      <c r="B3402" t="s">
        <v>71</v>
      </c>
      <c r="D3402" t="s">
        <v>72</v>
      </c>
      <c r="H3402" s="14">
        <v>43911</v>
      </c>
      <c r="I3402">
        <v>12</v>
      </c>
      <c r="J3402" s="3">
        <v>3484466</v>
      </c>
      <c r="K3402">
        <v>2</v>
      </c>
      <c r="L3402">
        <v>1</v>
      </c>
      <c r="M3402">
        <v>0</v>
      </c>
      <c r="N3402">
        <v>0</v>
      </c>
    </row>
    <row r="3403" spans="1:14" x14ac:dyDescent="0.35">
      <c r="A3403" t="s">
        <v>68</v>
      </c>
      <c r="B3403" t="s">
        <v>71</v>
      </c>
      <c r="D3403" t="s">
        <v>72</v>
      </c>
      <c r="H3403" s="14">
        <v>43912</v>
      </c>
      <c r="I3403">
        <v>13</v>
      </c>
      <c r="J3403" s="3">
        <v>3484466</v>
      </c>
      <c r="K3403">
        <v>2</v>
      </c>
      <c r="L3403">
        <v>0</v>
      </c>
      <c r="M3403">
        <v>0</v>
      </c>
      <c r="N3403">
        <v>0</v>
      </c>
    </row>
    <row r="3404" spans="1:14" x14ac:dyDescent="0.35">
      <c r="A3404" t="s">
        <v>68</v>
      </c>
      <c r="B3404" t="s">
        <v>71</v>
      </c>
      <c r="D3404" t="s">
        <v>72</v>
      </c>
      <c r="H3404" s="14">
        <v>43913</v>
      </c>
      <c r="I3404">
        <v>13</v>
      </c>
      <c r="J3404" s="3">
        <v>3484466</v>
      </c>
      <c r="K3404">
        <v>2</v>
      </c>
      <c r="L3404">
        <v>0</v>
      </c>
      <c r="M3404">
        <v>0</v>
      </c>
      <c r="N3404">
        <v>0</v>
      </c>
    </row>
    <row r="3405" spans="1:14" x14ac:dyDescent="0.35">
      <c r="A3405" t="s">
        <v>68</v>
      </c>
      <c r="B3405" t="s">
        <v>71</v>
      </c>
      <c r="D3405" t="s">
        <v>72</v>
      </c>
      <c r="H3405" s="14">
        <v>43914</v>
      </c>
      <c r="I3405">
        <v>13</v>
      </c>
      <c r="J3405" s="3">
        <v>3484466</v>
      </c>
      <c r="K3405">
        <v>7</v>
      </c>
      <c r="L3405">
        <v>5</v>
      </c>
      <c r="M3405">
        <v>0</v>
      </c>
      <c r="N3405">
        <v>0</v>
      </c>
    </row>
    <row r="3406" spans="1:14" x14ac:dyDescent="0.35">
      <c r="A3406" t="s">
        <v>68</v>
      </c>
      <c r="B3406" t="s">
        <v>71</v>
      </c>
      <c r="D3406" t="s">
        <v>72</v>
      </c>
      <c r="H3406" s="14">
        <v>43915</v>
      </c>
      <c r="I3406">
        <v>13</v>
      </c>
      <c r="J3406" s="3">
        <v>3484466</v>
      </c>
      <c r="K3406">
        <v>8</v>
      </c>
      <c r="L3406">
        <v>1</v>
      </c>
      <c r="M3406">
        <v>0</v>
      </c>
      <c r="N3406">
        <v>0</v>
      </c>
    </row>
    <row r="3407" spans="1:14" x14ac:dyDescent="0.35">
      <c r="A3407" t="s">
        <v>68</v>
      </c>
      <c r="B3407" t="s">
        <v>71</v>
      </c>
      <c r="D3407" t="s">
        <v>72</v>
      </c>
      <c r="H3407" s="14">
        <v>43916</v>
      </c>
      <c r="I3407">
        <v>13</v>
      </c>
      <c r="J3407" s="3">
        <v>3484466</v>
      </c>
      <c r="K3407">
        <v>11</v>
      </c>
      <c r="L3407">
        <v>3</v>
      </c>
      <c r="M3407">
        <v>0</v>
      </c>
      <c r="N3407">
        <v>0</v>
      </c>
    </row>
    <row r="3408" spans="1:14" x14ac:dyDescent="0.35">
      <c r="A3408" t="s">
        <v>68</v>
      </c>
      <c r="B3408" t="s">
        <v>71</v>
      </c>
      <c r="D3408" t="s">
        <v>72</v>
      </c>
      <c r="H3408" s="14">
        <v>43917</v>
      </c>
      <c r="I3408">
        <v>13</v>
      </c>
      <c r="J3408" s="3">
        <v>3484466</v>
      </c>
      <c r="K3408">
        <v>11</v>
      </c>
      <c r="L3408">
        <v>0</v>
      </c>
      <c r="M3408">
        <v>0</v>
      </c>
      <c r="N3408">
        <v>0</v>
      </c>
    </row>
    <row r="3409" spans="1:14" x14ac:dyDescent="0.35">
      <c r="A3409" t="s">
        <v>68</v>
      </c>
      <c r="B3409" t="s">
        <v>71</v>
      </c>
      <c r="D3409" t="s">
        <v>72</v>
      </c>
      <c r="H3409" s="14">
        <v>43918</v>
      </c>
      <c r="I3409">
        <v>13</v>
      </c>
      <c r="J3409" s="3">
        <v>3484466</v>
      </c>
      <c r="K3409">
        <v>13</v>
      </c>
      <c r="L3409">
        <v>2</v>
      </c>
      <c r="M3409">
        <v>0</v>
      </c>
      <c r="N3409">
        <v>0</v>
      </c>
    </row>
    <row r="3410" spans="1:14" x14ac:dyDescent="0.35">
      <c r="A3410" t="s">
        <v>68</v>
      </c>
      <c r="B3410" t="s">
        <v>71</v>
      </c>
      <c r="D3410" t="s">
        <v>72</v>
      </c>
      <c r="H3410" s="14">
        <v>43919</v>
      </c>
      <c r="I3410">
        <v>14</v>
      </c>
      <c r="J3410" s="3">
        <v>3484466</v>
      </c>
      <c r="K3410">
        <v>16</v>
      </c>
      <c r="L3410">
        <v>3</v>
      </c>
      <c r="M3410">
        <v>0</v>
      </c>
      <c r="N3410">
        <v>0</v>
      </c>
    </row>
    <row r="3411" spans="1:14" x14ac:dyDescent="0.35">
      <c r="A3411" t="s">
        <v>68</v>
      </c>
      <c r="B3411" t="s">
        <v>71</v>
      </c>
      <c r="D3411" t="s">
        <v>72</v>
      </c>
      <c r="H3411" s="14">
        <v>43920</v>
      </c>
      <c r="I3411">
        <v>14</v>
      </c>
      <c r="J3411" s="3">
        <v>3484466</v>
      </c>
      <c r="K3411">
        <v>18</v>
      </c>
      <c r="L3411">
        <v>2</v>
      </c>
      <c r="M3411">
        <v>0</v>
      </c>
      <c r="N3411">
        <v>0</v>
      </c>
    </row>
    <row r="3412" spans="1:14" x14ac:dyDescent="0.35">
      <c r="A3412" t="s">
        <v>68</v>
      </c>
      <c r="B3412" t="s">
        <v>71</v>
      </c>
      <c r="D3412" t="s">
        <v>72</v>
      </c>
      <c r="H3412" s="14">
        <v>43921</v>
      </c>
      <c r="I3412">
        <v>14</v>
      </c>
      <c r="J3412" s="3">
        <v>3484466</v>
      </c>
      <c r="K3412">
        <v>25</v>
      </c>
      <c r="L3412">
        <v>7</v>
      </c>
      <c r="M3412">
        <v>0</v>
      </c>
      <c r="N3412">
        <v>0</v>
      </c>
    </row>
    <row r="3413" spans="1:14" x14ac:dyDescent="0.35">
      <c r="A3413" t="s">
        <v>68</v>
      </c>
      <c r="B3413" t="s">
        <v>71</v>
      </c>
      <c r="D3413" t="s">
        <v>72</v>
      </c>
      <c r="H3413" s="14">
        <v>43922</v>
      </c>
      <c r="I3413">
        <v>14</v>
      </c>
      <c r="J3413" s="3">
        <v>3484466</v>
      </c>
      <c r="K3413">
        <v>27</v>
      </c>
      <c r="L3413">
        <v>2</v>
      </c>
      <c r="M3413">
        <v>0</v>
      </c>
      <c r="N3413">
        <v>0</v>
      </c>
    </row>
    <row r="3414" spans="1:14" x14ac:dyDescent="0.35">
      <c r="A3414" t="s">
        <v>68</v>
      </c>
      <c r="B3414" t="s">
        <v>71</v>
      </c>
      <c r="D3414" t="s">
        <v>72</v>
      </c>
      <c r="H3414" s="14">
        <v>43923</v>
      </c>
      <c r="I3414">
        <v>14</v>
      </c>
      <c r="J3414" s="3">
        <v>3484466</v>
      </c>
      <c r="K3414">
        <v>36</v>
      </c>
      <c r="L3414">
        <v>9</v>
      </c>
      <c r="M3414">
        <v>0</v>
      </c>
      <c r="N3414">
        <v>0</v>
      </c>
    </row>
    <row r="3415" spans="1:14" x14ac:dyDescent="0.35">
      <c r="A3415" t="s">
        <v>68</v>
      </c>
      <c r="B3415" t="s">
        <v>71</v>
      </c>
      <c r="D3415" t="s">
        <v>72</v>
      </c>
      <c r="H3415" s="14">
        <v>43924</v>
      </c>
      <c r="I3415">
        <v>14</v>
      </c>
      <c r="J3415" s="3">
        <v>3484466</v>
      </c>
      <c r="K3415">
        <v>44</v>
      </c>
      <c r="L3415">
        <v>8</v>
      </c>
      <c r="M3415">
        <v>1</v>
      </c>
      <c r="N3415">
        <v>1</v>
      </c>
    </row>
    <row r="3416" spans="1:14" x14ac:dyDescent="0.35">
      <c r="A3416" t="s">
        <v>68</v>
      </c>
      <c r="B3416" t="s">
        <v>71</v>
      </c>
      <c r="D3416" t="s">
        <v>72</v>
      </c>
      <c r="H3416" s="14">
        <v>43925</v>
      </c>
      <c r="I3416">
        <v>14</v>
      </c>
      <c r="J3416" s="3">
        <v>3484466</v>
      </c>
      <c r="K3416">
        <v>56</v>
      </c>
      <c r="L3416">
        <v>12</v>
      </c>
      <c r="M3416">
        <v>1</v>
      </c>
      <c r="N3416">
        <v>0</v>
      </c>
    </row>
    <row r="3417" spans="1:14" x14ac:dyDescent="0.35">
      <c r="A3417" t="s">
        <v>68</v>
      </c>
      <c r="B3417" t="s">
        <v>71</v>
      </c>
      <c r="D3417" t="s">
        <v>72</v>
      </c>
      <c r="H3417" s="14">
        <v>43926</v>
      </c>
      <c r="I3417">
        <v>15</v>
      </c>
      <c r="J3417" s="3">
        <v>3484466</v>
      </c>
      <c r="K3417">
        <v>60</v>
      </c>
      <c r="L3417">
        <v>4</v>
      </c>
      <c r="M3417">
        <v>1</v>
      </c>
      <c r="N3417">
        <v>0</v>
      </c>
    </row>
    <row r="3418" spans="1:14" x14ac:dyDescent="0.35">
      <c r="A3418" t="s">
        <v>68</v>
      </c>
      <c r="B3418" t="s">
        <v>71</v>
      </c>
      <c r="D3418" t="s">
        <v>72</v>
      </c>
      <c r="H3418" s="14">
        <v>43927</v>
      </c>
      <c r="I3418">
        <v>15</v>
      </c>
      <c r="J3418" s="3">
        <v>3484466</v>
      </c>
      <c r="K3418">
        <v>76</v>
      </c>
      <c r="L3418">
        <v>16</v>
      </c>
      <c r="M3418">
        <v>1</v>
      </c>
      <c r="N3418">
        <v>0</v>
      </c>
    </row>
    <row r="3419" spans="1:14" x14ac:dyDescent="0.35">
      <c r="A3419" t="s">
        <v>68</v>
      </c>
      <c r="B3419" t="s">
        <v>71</v>
      </c>
      <c r="D3419" t="s">
        <v>72</v>
      </c>
      <c r="H3419" s="14">
        <v>43928</v>
      </c>
      <c r="I3419">
        <v>15</v>
      </c>
      <c r="J3419" s="3">
        <v>3484466</v>
      </c>
      <c r="K3419">
        <v>78</v>
      </c>
      <c r="L3419">
        <v>2</v>
      </c>
      <c r="M3419">
        <v>1</v>
      </c>
      <c r="N3419">
        <v>0</v>
      </c>
    </row>
    <row r="3420" spans="1:14" x14ac:dyDescent="0.35">
      <c r="A3420" t="s">
        <v>68</v>
      </c>
      <c r="B3420" t="s">
        <v>71</v>
      </c>
      <c r="D3420" t="s">
        <v>72</v>
      </c>
      <c r="H3420" s="14">
        <v>43929</v>
      </c>
      <c r="I3420">
        <v>15</v>
      </c>
      <c r="J3420" s="3">
        <v>3484466</v>
      </c>
      <c r="K3420">
        <v>90</v>
      </c>
      <c r="L3420">
        <v>12</v>
      </c>
      <c r="M3420">
        <v>1</v>
      </c>
      <c r="N3420">
        <v>0</v>
      </c>
    </row>
    <row r="3421" spans="1:14" x14ac:dyDescent="0.35">
      <c r="A3421" t="s">
        <v>68</v>
      </c>
      <c r="B3421" t="s">
        <v>71</v>
      </c>
      <c r="D3421" t="s">
        <v>72</v>
      </c>
      <c r="H3421" s="14">
        <v>43930</v>
      </c>
      <c r="I3421">
        <v>15</v>
      </c>
      <c r="J3421" s="3">
        <v>3484466</v>
      </c>
      <c r="K3421">
        <v>108</v>
      </c>
      <c r="L3421">
        <v>18</v>
      </c>
      <c r="M3421">
        <v>2</v>
      </c>
      <c r="N3421">
        <v>1</v>
      </c>
    </row>
    <row r="3422" spans="1:14" x14ac:dyDescent="0.35">
      <c r="A3422" t="s">
        <v>68</v>
      </c>
      <c r="B3422" t="s">
        <v>71</v>
      </c>
      <c r="D3422" t="s">
        <v>72</v>
      </c>
      <c r="H3422" s="14">
        <v>43931</v>
      </c>
      <c r="I3422">
        <v>15</v>
      </c>
      <c r="J3422" s="3">
        <v>3484466</v>
      </c>
      <c r="K3422">
        <v>112</v>
      </c>
      <c r="L3422">
        <v>4</v>
      </c>
      <c r="M3422">
        <v>2</v>
      </c>
      <c r="N3422">
        <v>0</v>
      </c>
    </row>
    <row r="3423" spans="1:14" x14ac:dyDescent="0.35">
      <c r="A3423" t="s">
        <v>68</v>
      </c>
      <c r="B3423" t="s">
        <v>71</v>
      </c>
      <c r="D3423" t="s">
        <v>72</v>
      </c>
      <c r="H3423" s="14">
        <v>43932</v>
      </c>
      <c r="I3423">
        <v>15</v>
      </c>
      <c r="J3423" s="3">
        <v>3484466</v>
      </c>
      <c r="K3423">
        <v>121</v>
      </c>
      <c r="L3423">
        <v>9</v>
      </c>
      <c r="M3423">
        <v>3</v>
      </c>
      <c r="N3423">
        <v>1</v>
      </c>
    </row>
    <row r="3424" spans="1:14" x14ac:dyDescent="0.35">
      <c r="A3424" t="s">
        <v>68</v>
      </c>
      <c r="B3424" t="s">
        <v>71</v>
      </c>
      <c r="D3424" t="s">
        <v>72</v>
      </c>
      <c r="H3424" s="14">
        <v>43933</v>
      </c>
      <c r="I3424">
        <v>16</v>
      </c>
      <c r="J3424" s="3">
        <v>3484466</v>
      </c>
      <c r="K3424">
        <v>123</v>
      </c>
      <c r="L3424">
        <v>2</v>
      </c>
      <c r="M3424">
        <v>3</v>
      </c>
      <c r="N3424">
        <v>0</v>
      </c>
    </row>
    <row r="3425" spans="1:14" x14ac:dyDescent="0.35">
      <c r="A3425" t="s">
        <v>68</v>
      </c>
      <c r="B3425" t="s">
        <v>71</v>
      </c>
      <c r="D3425" t="s">
        <v>72</v>
      </c>
      <c r="H3425" s="14">
        <v>43934</v>
      </c>
      <c r="I3425">
        <v>16</v>
      </c>
      <c r="J3425" s="3">
        <v>3484466</v>
      </c>
      <c r="K3425">
        <v>134</v>
      </c>
      <c r="L3425">
        <v>11</v>
      </c>
      <c r="M3425">
        <v>4</v>
      </c>
      <c r="N3425">
        <v>1</v>
      </c>
    </row>
    <row r="3426" spans="1:14" x14ac:dyDescent="0.35">
      <c r="A3426" t="s">
        <v>68</v>
      </c>
      <c r="B3426" t="s">
        <v>71</v>
      </c>
      <c r="D3426" t="s">
        <v>72</v>
      </c>
      <c r="H3426" s="14">
        <v>43935</v>
      </c>
      <c r="I3426">
        <v>16</v>
      </c>
      <c r="J3426" s="3">
        <v>3484466</v>
      </c>
      <c r="K3426">
        <v>138</v>
      </c>
      <c r="L3426">
        <v>4</v>
      </c>
      <c r="M3426">
        <v>4</v>
      </c>
      <c r="N3426">
        <v>0</v>
      </c>
    </row>
    <row r="3427" spans="1:14" x14ac:dyDescent="0.35">
      <c r="A3427" t="s">
        <v>68</v>
      </c>
      <c r="B3427" t="s">
        <v>71</v>
      </c>
      <c r="D3427" t="s">
        <v>72</v>
      </c>
      <c r="H3427" s="14">
        <v>43936</v>
      </c>
      <c r="I3427">
        <v>16</v>
      </c>
      <c r="J3427" s="3">
        <v>3484466</v>
      </c>
      <c r="K3427">
        <v>151</v>
      </c>
      <c r="L3427">
        <v>13</v>
      </c>
      <c r="M3427">
        <v>4</v>
      </c>
      <c r="N3427">
        <v>0</v>
      </c>
    </row>
    <row r="3428" spans="1:14" x14ac:dyDescent="0.35">
      <c r="A3428" t="s">
        <v>68</v>
      </c>
      <c r="B3428" t="s">
        <v>71</v>
      </c>
      <c r="D3428" t="s">
        <v>72</v>
      </c>
      <c r="H3428" s="14">
        <v>43937</v>
      </c>
      <c r="I3428">
        <v>16</v>
      </c>
      <c r="J3428" s="3">
        <v>3484466</v>
      </c>
      <c r="K3428">
        <v>156</v>
      </c>
      <c r="L3428">
        <v>5</v>
      </c>
      <c r="M3428">
        <v>5</v>
      </c>
      <c r="N3428">
        <v>1</v>
      </c>
    </row>
    <row r="3429" spans="1:14" x14ac:dyDescent="0.35">
      <c r="A3429" t="s">
        <v>68</v>
      </c>
      <c r="B3429" t="s">
        <v>71</v>
      </c>
      <c r="D3429" t="s">
        <v>72</v>
      </c>
      <c r="H3429" s="14">
        <v>43938</v>
      </c>
      <c r="I3429">
        <v>16</v>
      </c>
      <c r="J3429" s="3">
        <v>3484466</v>
      </c>
      <c r="K3429">
        <v>162</v>
      </c>
      <c r="L3429">
        <v>6</v>
      </c>
      <c r="M3429">
        <v>5</v>
      </c>
      <c r="N3429">
        <v>0</v>
      </c>
    </row>
    <row r="3430" spans="1:14" x14ac:dyDescent="0.35">
      <c r="A3430" t="s">
        <v>68</v>
      </c>
      <c r="B3430" t="s">
        <v>71</v>
      </c>
      <c r="D3430" t="s">
        <v>72</v>
      </c>
      <c r="H3430" s="14">
        <v>43939</v>
      </c>
      <c r="I3430">
        <v>16</v>
      </c>
      <c r="J3430" s="3">
        <v>3484466</v>
      </c>
      <c r="K3430">
        <v>171</v>
      </c>
      <c r="L3430">
        <v>9</v>
      </c>
      <c r="M3430">
        <v>5</v>
      </c>
      <c r="N3430">
        <v>0</v>
      </c>
    </row>
    <row r="3431" spans="1:14" x14ac:dyDescent="0.35">
      <c r="A3431" t="s">
        <v>68</v>
      </c>
      <c r="B3431" t="s">
        <v>71</v>
      </c>
      <c r="D3431" t="s">
        <v>72</v>
      </c>
      <c r="H3431" s="14">
        <v>43940</v>
      </c>
      <c r="I3431">
        <v>17</v>
      </c>
      <c r="J3431" s="3">
        <v>3484466</v>
      </c>
      <c r="K3431">
        <v>174</v>
      </c>
      <c r="L3431">
        <v>3</v>
      </c>
      <c r="M3431">
        <v>5</v>
      </c>
      <c r="N3431">
        <v>0</v>
      </c>
    </row>
    <row r="3432" spans="1:14" x14ac:dyDescent="0.35">
      <c r="A3432" t="s">
        <v>68</v>
      </c>
      <c r="B3432" t="s">
        <v>71</v>
      </c>
      <c r="D3432" t="s">
        <v>72</v>
      </c>
      <c r="H3432" s="14">
        <v>43941</v>
      </c>
      <c r="I3432">
        <v>17</v>
      </c>
      <c r="J3432" s="3">
        <v>3484466</v>
      </c>
      <c r="K3432">
        <v>181</v>
      </c>
      <c r="L3432">
        <v>7</v>
      </c>
      <c r="M3432">
        <v>6</v>
      </c>
      <c r="N3432">
        <v>1</v>
      </c>
    </row>
    <row r="3433" spans="1:14" x14ac:dyDescent="0.35">
      <c r="A3433" t="s">
        <v>68</v>
      </c>
      <c r="B3433" t="s">
        <v>71</v>
      </c>
      <c r="D3433" t="s">
        <v>72</v>
      </c>
      <c r="H3433" s="14">
        <v>43942</v>
      </c>
      <c r="I3433">
        <v>17</v>
      </c>
      <c r="J3433" s="3">
        <v>3484466</v>
      </c>
      <c r="K3433">
        <v>181</v>
      </c>
      <c r="L3433">
        <v>0</v>
      </c>
      <c r="M3433">
        <v>6</v>
      </c>
      <c r="N3433">
        <v>0</v>
      </c>
    </row>
    <row r="3434" spans="1:14" x14ac:dyDescent="0.35">
      <c r="A3434" t="s">
        <v>68</v>
      </c>
      <c r="B3434" t="s">
        <v>71</v>
      </c>
      <c r="D3434" t="s">
        <v>72</v>
      </c>
      <c r="H3434" s="14">
        <v>43943</v>
      </c>
      <c r="I3434">
        <v>17</v>
      </c>
      <c r="J3434" s="3">
        <v>3484466</v>
      </c>
      <c r="K3434">
        <v>183</v>
      </c>
      <c r="L3434">
        <v>2</v>
      </c>
      <c r="M3434">
        <v>6</v>
      </c>
      <c r="N3434">
        <v>0</v>
      </c>
    </row>
    <row r="3435" spans="1:14" x14ac:dyDescent="0.35">
      <c r="A3435" t="s">
        <v>68</v>
      </c>
      <c r="B3435" t="s">
        <v>71</v>
      </c>
      <c r="D3435" t="s">
        <v>72</v>
      </c>
      <c r="H3435" s="14">
        <v>43944</v>
      </c>
      <c r="I3435">
        <v>17</v>
      </c>
      <c r="J3435" s="3">
        <v>3484466</v>
      </c>
      <c r="K3435">
        <v>221</v>
      </c>
      <c r="L3435">
        <v>38</v>
      </c>
      <c r="M3435">
        <v>7</v>
      </c>
      <c r="N3435">
        <v>1</v>
      </c>
    </row>
    <row r="3436" spans="1:14" x14ac:dyDescent="0.35">
      <c r="A3436" t="s">
        <v>68</v>
      </c>
      <c r="B3436" t="s">
        <v>71</v>
      </c>
      <c r="D3436" t="s">
        <v>72</v>
      </c>
      <c r="H3436" s="14">
        <v>43945</v>
      </c>
      <c r="I3436">
        <v>17</v>
      </c>
      <c r="J3436" s="3">
        <v>3484466</v>
      </c>
      <c r="K3436">
        <v>240</v>
      </c>
      <c r="L3436">
        <v>19</v>
      </c>
      <c r="M3436">
        <v>8</v>
      </c>
      <c r="N3436">
        <v>1</v>
      </c>
    </row>
    <row r="3437" spans="1:14" x14ac:dyDescent="0.35">
      <c r="A3437" t="s">
        <v>68</v>
      </c>
      <c r="B3437" t="s">
        <v>71</v>
      </c>
      <c r="D3437" t="s">
        <v>72</v>
      </c>
      <c r="H3437" s="14">
        <v>43946</v>
      </c>
      <c r="I3437">
        <v>17</v>
      </c>
      <c r="J3437" s="3">
        <v>3484466</v>
      </c>
      <c r="K3437">
        <v>247</v>
      </c>
      <c r="L3437">
        <v>7</v>
      </c>
      <c r="M3437">
        <v>9</v>
      </c>
      <c r="N3437">
        <v>1</v>
      </c>
    </row>
    <row r="3438" spans="1:14" x14ac:dyDescent="0.35">
      <c r="A3438" t="s">
        <v>68</v>
      </c>
      <c r="B3438" t="s">
        <v>71</v>
      </c>
      <c r="D3438" t="s">
        <v>72</v>
      </c>
      <c r="H3438" s="14">
        <v>43947</v>
      </c>
      <c r="I3438">
        <v>18</v>
      </c>
      <c r="J3438" s="3">
        <v>3484466</v>
      </c>
      <c r="K3438">
        <v>250</v>
      </c>
      <c r="L3438">
        <v>3</v>
      </c>
      <c r="M3438">
        <v>9</v>
      </c>
      <c r="N3438">
        <v>0</v>
      </c>
    </row>
    <row r="3439" spans="1:14" x14ac:dyDescent="0.35">
      <c r="A3439" t="s">
        <v>68</v>
      </c>
      <c r="B3439" t="s">
        <v>71</v>
      </c>
      <c r="D3439" t="s">
        <v>72</v>
      </c>
      <c r="H3439" s="14">
        <v>43948</v>
      </c>
      <c r="I3439">
        <v>18</v>
      </c>
      <c r="J3439" s="3">
        <v>3484466</v>
      </c>
      <c r="K3439">
        <v>257</v>
      </c>
      <c r="L3439">
        <v>7</v>
      </c>
      <c r="M3439">
        <v>10</v>
      </c>
      <c r="N3439">
        <v>1</v>
      </c>
    </row>
    <row r="3440" spans="1:14" x14ac:dyDescent="0.35">
      <c r="A3440" t="s">
        <v>68</v>
      </c>
      <c r="B3440" t="s">
        <v>71</v>
      </c>
      <c r="D3440" t="s">
        <v>72</v>
      </c>
      <c r="H3440" s="14">
        <v>43949</v>
      </c>
      <c r="I3440">
        <v>18</v>
      </c>
      <c r="J3440" s="3">
        <v>3484466</v>
      </c>
      <c r="K3440">
        <v>261</v>
      </c>
      <c r="L3440">
        <v>4</v>
      </c>
      <c r="M3440">
        <v>11</v>
      </c>
      <c r="N3440">
        <v>1</v>
      </c>
    </row>
    <row r="3441" spans="1:14" x14ac:dyDescent="0.35">
      <c r="A3441" t="s">
        <v>68</v>
      </c>
      <c r="B3441" t="s">
        <v>71</v>
      </c>
      <c r="D3441" t="s">
        <v>72</v>
      </c>
      <c r="H3441" s="14">
        <v>43950</v>
      </c>
      <c r="I3441">
        <v>18</v>
      </c>
      <c r="J3441" s="3">
        <v>3484466</v>
      </c>
      <c r="K3441">
        <v>292</v>
      </c>
      <c r="L3441">
        <v>31</v>
      </c>
      <c r="M3441">
        <v>11</v>
      </c>
      <c r="N3441">
        <v>0</v>
      </c>
    </row>
    <row r="3442" spans="1:14" x14ac:dyDescent="0.35">
      <c r="A3442" t="s">
        <v>68</v>
      </c>
      <c r="B3442" t="s">
        <v>71</v>
      </c>
      <c r="D3442" t="s">
        <v>72</v>
      </c>
      <c r="H3442" s="14">
        <v>43951</v>
      </c>
      <c r="I3442">
        <v>18</v>
      </c>
      <c r="J3442" s="3">
        <v>3484466</v>
      </c>
      <c r="K3442">
        <v>297</v>
      </c>
      <c r="L3442">
        <v>5</v>
      </c>
      <c r="M3442">
        <v>11</v>
      </c>
      <c r="N3442">
        <v>0</v>
      </c>
    </row>
    <row r="3443" spans="1:14" x14ac:dyDescent="0.35">
      <c r="A3443" t="s">
        <v>68</v>
      </c>
      <c r="B3443" t="s">
        <v>71</v>
      </c>
      <c r="D3443" t="s">
        <v>72</v>
      </c>
      <c r="H3443" s="14">
        <v>43952</v>
      </c>
      <c r="I3443">
        <v>18</v>
      </c>
      <c r="J3443" s="3">
        <v>3484466</v>
      </c>
      <c r="K3443">
        <v>320</v>
      </c>
      <c r="L3443">
        <v>23</v>
      </c>
      <c r="M3443">
        <v>11</v>
      </c>
      <c r="N3443">
        <v>0</v>
      </c>
    </row>
    <row r="3444" spans="1:14" x14ac:dyDescent="0.35">
      <c r="A3444" t="s">
        <v>68</v>
      </c>
      <c r="B3444" t="s">
        <v>71</v>
      </c>
      <c r="D3444" t="s">
        <v>72</v>
      </c>
      <c r="H3444" s="14">
        <v>43953</v>
      </c>
      <c r="I3444">
        <v>18</v>
      </c>
      <c r="J3444" s="3">
        <v>3484466</v>
      </c>
      <c r="K3444">
        <v>331</v>
      </c>
      <c r="L3444">
        <v>11</v>
      </c>
      <c r="M3444">
        <v>12</v>
      </c>
      <c r="N3444">
        <v>1</v>
      </c>
    </row>
    <row r="3445" spans="1:14" x14ac:dyDescent="0.35">
      <c r="A3445" t="s">
        <v>68</v>
      </c>
      <c r="B3445" t="s">
        <v>71</v>
      </c>
      <c r="D3445" t="s">
        <v>72</v>
      </c>
      <c r="H3445" s="14">
        <v>43954</v>
      </c>
      <c r="I3445">
        <v>19</v>
      </c>
      <c r="J3445" s="3">
        <v>3484466</v>
      </c>
      <c r="K3445">
        <v>337</v>
      </c>
      <c r="L3445">
        <v>6</v>
      </c>
      <c r="M3445">
        <v>12</v>
      </c>
      <c r="N3445">
        <v>0</v>
      </c>
    </row>
    <row r="3446" spans="1:14" x14ac:dyDescent="0.35">
      <c r="A3446" t="s">
        <v>68</v>
      </c>
      <c r="B3446" t="s">
        <v>71</v>
      </c>
      <c r="D3446" t="s">
        <v>72</v>
      </c>
      <c r="H3446" s="14">
        <v>43955</v>
      </c>
      <c r="I3446">
        <v>19</v>
      </c>
      <c r="J3446" s="3">
        <v>3484466</v>
      </c>
      <c r="K3446">
        <v>344</v>
      </c>
      <c r="L3446">
        <v>7</v>
      </c>
      <c r="M3446">
        <v>13</v>
      </c>
      <c r="N3446">
        <v>1</v>
      </c>
    </row>
    <row r="3447" spans="1:14" x14ac:dyDescent="0.35">
      <c r="A3447" t="s">
        <v>68</v>
      </c>
      <c r="B3447" t="s">
        <v>71</v>
      </c>
      <c r="D3447" t="s">
        <v>72</v>
      </c>
      <c r="H3447" s="14">
        <v>43956</v>
      </c>
      <c r="I3447">
        <v>19</v>
      </c>
      <c r="J3447" s="3">
        <v>3484466</v>
      </c>
      <c r="K3447">
        <v>365</v>
      </c>
      <c r="L3447">
        <v>21</v>
      </c>
      <c r="M3447">
        <v>13</v>
      </c>
      <c r="N3447">
        <v>0</v>
      </c>
    </row>
    <row r="3448" spans="1:14" x14ac:dyDescent="0.35">
      <c r="A3448" t="s">
        <v>68</v>
      </c>
      <c r="B3448" t="s">
        <v>71</v>
      </c>
      <c r="D3448" t="s">
        <v>72</v>
      </c>
      <c r="H3448" s="14">
        <v>43957</v>
      </c>
      <c r="I3448">
        <v>19</v>
      </c>
      <c r="J3448" s="3">
        <v>3484466</v>
      </c>
      <c r="K3448">
        <v>379</v>
      </c>
      <c r="L3448">
        <v>14</v>
      </c>
      <c r="M3448">
        <v>13</v>
      </c>
      <c r="N3448">
        <v>0</v>
      </c>
    </row>
    <row r="3449" spans="1:14" x14ac:dyDescent="0.35">
      <c r="A3449" t="s">
        <v>68</v>
      </c>
      <c r="B3449" t="s">
        <v>71</v>
      </c>
      <c r="D3449" t="s">
        <v>72</v>
      </c>
      <c r="H3449" s="14">
        <v>43958</v>
      </c>
      <c r="I3449">
        <v>19</v>
      </c>
      <c r="J3449" s="3">
        <v>3484466</v>
      </c>
      <c r="K3449">
        <v>417</v>
      </c>
      <c r="L3449">
        <v>38</v>
      </c>
      <c r="M3449">
        <v>13</v>
      </c>
      <c r="N3449">
        <v>0</v>
      </c>
    </row>
    <row r="3450" spans="1:14" x14ac:dyDescent="0.35">
      <c r="A3450" t="s">
        <v>68</v>
      </c>
      <c r="B3450" t="s">
        <v>71</v>
      </c>
      <c r="D3450" t="s">
        <v>72</v>
      </c>
      <c r="H3450" s="14">
        <v>43959</v>
      </c>
      <c r="I3450">
        <v>19</v>
      </c>
      <c r="J3450" s="3">
        <v>3484466</v>
      </c>
      <c r="K3450">
        <v>457</v>
      </c>
      <c r="L3450">
        <v>40</v>
      </c>
      <c r="M3450">
        <v>14</v>
      </c>
      <c r="N3450">
        <v>1</v>
      </c>
    </row>
    <row r="3451" spans="1:14" x14ac:dyDescent="0.35">
      <c r="A3451" t="s">
        <v>68</v>
      </c>
      <c r="B3451" t="s">
        <v>71</v>
      </c>
      <c r="D3451" t="s">
        <v>72</v>
      </c>
      <c r="H3451" s="14">
        <v>43960</v>
      </c>
      <c r="I3451">
        <v>19</v>
      </c>
      <c r="J3451" s="3">
        <v>3484466</v>
      </c>
      <c r="K3451">
        <v>502</v>
      </c>
      <c r="L3451">
        <v>45</v>
      </c>
      <c r="M3451">
        <v>16</v>
      </c>
      <c r="N3451">
        <v>2</v>
      </c>
    </row>
    <row r="3452" spans="1:14" x14ac:dyDescent="0.35">
      <c r="A3452" t="s">
        <v>68</v>
      </c>
      <c r="B3452" t="s">
        <v>71</v>
      </c>
      <c r="D3452" t="s">
        <v>72</v>
      </c>
      <c r="H3452" s="14">
        <v>43961</v>
      </c>
      <c r="I3452">
        <v>20</v>
      </c>
      <c r="J3452" s="3">
        <v>3484466</v>
      </c>
      <c r="K3452">
        <v>519</v>
      </c>
      <c r="L3452">
        <v>17</v>
      </c>
      <c r="M3452">
        <v>18</v>
      </c>
      <c r="N3452">
        <v>2</v>
      </c>
    </row>
    <row r="3453" spans="1:14" x14ac:dyDescent="0.35">
      <c r="A3453" t="s">
        <v>68</v>
      </c>
      <c r="B3453" t="s">
        <v>71</v>
      </c>
      <c r="D3453" t="s">
        <v>72</v>
      </c>
      <c r="H3453" s="14">
        <v>43962</v>
      </c>
      <c r="I3453">
        <v>20</v>
      </c>
      <c r="J3453" s="3">
        <v>3484466</v>
      </c>
      <c r="K3453">
        <v>541</v>
      </c>
      <c r="L3453">
        <v>22</v>
      </c>
      <c r="M3453">
        <v>19</v>
      </c>
      <c r="N3453">
        <v>1</v>
      </c>
    </row>
    <row r="3454" spans="1:14" x14ac:dyDescent="0.35">
      <c r="A3454" t="s">
        <v>68</v>
      </c>
      <c r="B3454" t="s">
        <v>71</v>
      </c>
      <c r="D3454" t="s">
        <v>72</v>
      </c>
      <c r="H3454" s="14">
        <v>43963</v>
      </c>
      <c r="I3454">
        <v>20</v>
      </c>
      <c r="J3454" s="3">
        <v>3484466</v>
      </c>
      <c r="K3454">
        <v>591</v>
      </c>
      <c r="L3454">
        <v>50</v>
      </c>
      <c r="M3454">
        <v>19</v>
      </c>
      <c r="N3454">
        <v>0</v>
      </c>
    </row>
    <row r="3455" spans="1:14" x14ac:dyDescent="0.35">
      <c r="A3455" t="s">
        <v>68</v>
      </c>
      <c r="B3455" t="s">
        <v>71</v>
      </c>
      <c r="D3455" t="s">
        <v>72</v>
      </c>
      <c r="H3455" s="14">
        <v>43964</v>
      </c>
      <c r="I3455">
        <v>20</v>
      </c>
      <c r="J3455" s="3">
        <v>3484466</v>
      </c>
      <c r="K3455">
        <v>661</v>
      </c>
      <c r="L3455">
        <v>70</v>
      </c>
      <c r="M3455">
        <v>20</v>
      </c>
      <c r="N3455">
        <v>1</v>
      </c>
    </row>
    <row r="3456" spans="1:14" x14ac:dyDescent="0.35">
      <c r="A3456" t="s">
        <v>68</v>
      </c>
      <c r="B3456" t="s">
        <v>71</v>
      </c>
      <c r="D3456" t="s">
        <v>72</v>
      </c>
      <c r="H3456" s="14">
        <v>43965</v>
      </c>
      <c r="I3456">
        <v>20</v>
      </c>
      <c r="J3456" s="3">
        <v>3484466</v>
      </c>
      <c r="K3456">
        <v>719</v>
      </c>
      <c r="L3456">
        <v>58</v>
      </c>
      <c r="M3456">
        <v>23</v>
      </c>
      <c r="N3456">
        <v>3</v>
      </c>
    </row>
    <row r="3457" spans="1:14" x14ac:dyDescent="0.35">
      <c r="A3457" t="s">
        <v>68</v>
      </c>
      <c r="B3457" t="s">
        <v>71</v>
      </c>
      <c r="D3457" t="s">
        <v>72</v>
      </c>
      <c r="H3457" s="14">
        <v>43966</v>
      </c>
      <c r="I3457">
        <v>20</v>
      </c>
      <c r="J3457" s="3">
        <v>3484466</v>
      </c>
      <c r="K3457">
        <v>779</v>
      </c>
      <c r="L3457">
        <v>60</v>
      </c>
      <c r="M3457">
        <v>26</v>
      </c>
      <c r="N3457">
        <v>3</v>
      </c>
    </row>
    <row r="3458" spans="1:14" x14ac:dyDescent="0.35">
      <c r="A3458" t="s">
        <v>68</v>
      </c>
      <c r="B3458" t="s">
        <v>71</v>
      </c>
      <c r="D3458" t="s">
        <v>72</v>
      </c>
      <c r="H3458" s="14">
        <v>43967</v>
      </c>
      <c r="I3458">
        <v>20</v>
      </c>
      <c r="J3458" s="3">
        <v>3484466</v>
      </c>
      <c r="K3458">
        <v>851</v>
      </c>
      <c r="L3458">
        <v>72</v>
      </c>
      <c r="M3458">
        <v>27</v>
      </c>
      <c r="N3458">
        <v>1</v>
      </c>
    </row>
    <row r="3459" spans="1:14" x14ac:dyDescent="0.35">
      <c r="A3459" t="s">
        <v>68</v>
      </c>
      <c r="B3459" t="s">
        <v>71</v>
      </c>
      <c r="D3459" t="s">
        <v>72</v>
      </c>
      <c r="H3459" s="14">
        <v>43968</v>
      </c>
      <c r="I3459">
        <v>21</v>
      </c>
      <c r="J3459" s="3">
        <v>3484466</v>
      </c>
      <c r="K3459">
        <v>901</v>
      </c>
      <c r="L3459">
        <v>50</v>
      </c>
      <c r="M3459">
        <v>27</v>
      </c>
      <c r="N3459">
        <v>0</v>
      </c>
    </row>
    <row r="3460" spans="1:14" x14ac:dyDescent="0.35">
      <c r="A3460" t="s">
        <v>68</v>
      </c>
      <c r="B3460" t="s">
        <v>71</v>
      </c>
      <c r="D3460" t="s">
        <v>72</v>
      </c>
      <c r="H3460" s="14">
        <v>43969</v>
      </c>
      <c r="I3460">
        <v>21</v>
      </c>
      <c r="J3460" s="3">
        <v>3484466</v>
      </c>
      <c r="K3460">
        <v>937</v>
      </c>
      <c r="L3460">
        <v>36</v>
      </c>
      <c r="M3460">
        <v>29</v>
      </c>
      <c r="N3460">
        <v>2</v>
      </c>
    </row>
    <row r="3461" spans="1:14" x14ac:dyDescent="0.35">
      <c r="A3461" t="s">
        <v>68</v>
      </c>
      <c r="B3461" t="s">
        <v>71</v>
      </c>
      <c r="D3461" t="s">
        <v>72</v>
      </c>
      <c r="H3461" s="14">
        <v>43970</v>
      </c>
      <c r="I3461">
        <v>21</v>
      </c>
      <c r="J3461" s="3">
        <v>3484466</v>
      </c>
      <c r="K3461">
        <v>995</v>
      </c>
      <c r="L3461">
        <v>58</v>
      </c>
      <c r="M3461">
        <v>32</v>
      </c>
      <c r="N3461">
        <v>3</v>
      </c>
    </row>
    <row r="3462" spans="1:14" x14ac:dyDescent="0.35">
      <c r="A3462" t="s">
        <v>68</v>
      </c>
      <c r="B3462" t="s">
        <v>71</v>
      </c>
      <c r="D3462" t="s">
        <v>72</v>
      </c>
      <c r="H3462" s="14">
        <v>43971</v>
      </c>
      <c r="I3462">
        <v>21</v>
      </c>
      <c r="J3462" s="3">
        <v>3484466</v>
      </c>
      <c r="K3462">
        <v>1054</v>
      </c>
      <c r="L3462">
        <v>59</v>
      </c>
      <c r="M3462">
        <v>32</v>
      </c>
      <c r="N3462">
        <v>0</v>
      </c>
    </row>
    <row r="3463" spans="1:14" x14ac:dyDescent="0.35">
      <c r="A3463" t="s">
        <v>68</v>
      </c>
      <c r="B3463" t="s">
        <v>71</v>
      </c>
      <c r="D3463" t="s">
        <v>72</v>
      </c>
      <c r="H3463" s="14">
        <v>43972</v>
      </c>
      <c r="I3463">
        <v>21</v>
      </c>
      <c r="J3463" s="3">
        <v>3484466</v>
      </c>
      <c r="K3463">
        <v>1172</v>
      </c>
      <c r="L3463">
        <v>118</v>
      </c>
      <c r="M3463">
        <v>34</v>
      </c>
      <c r="N3463">
        <v>2</v>
      </c>
    </row>
    <row r="3464" spans="1:14" x14ac:dyDescent="0.35">
      <c r="A3464" t="s">
        <v>68</v>
      </c>
      <c r="B3464" t="s">
        <v>71</v>
      </c>
      <c r="D3464" t="s">
        <v>72</v>
      </c>
      <c r="H3464" s="14">
        <v>43973</v>
      </c>
      <c r="I3464">
        <v>21</v>
      </c>
      <c r="J3464" s="3">
        <v>3484466</v>
      </c>
      <c r="K3464">
        <v>1220</v>
      </c>
      <c r="L3464">
        <v>48</v>
      </c>
      <c r="M3464">
        <v>37</v>
      </c>
      <c r="N3464">
        <v>3</v>
      </c>
    </row>
    <row r="3465" spans="1:14" x14ac:dyDescent="0.35">
      <c r="A3465" t="s">
        <v>68</v>
      </c>
      <c r="B3465" t="s">
        <v>71</v>
      </c>
      <c r="D3465" t="s">
        <v>72</v>
      </c>
      <c r="H3465" s="14">
        <v>43974</v>
      </c>
      <c r="I3465">
        <v>21</v>
      </c>
      <c r="J3465" s="3">
        <v>3484466</v>
      </c>
      <c r="K3465">
        <v>1352</v>
      </c>
      <c r="L3465">
        <v>132</v>
      </c>
      <c r="M3465">
        <v>37</v>
      </c>
      <c r="N3465">
        <v>0</v>
      </c>
    </row>
    <row r="3466" spans="1:14" x14ac:dyDescent="0.35">
      <c r="A3466" t="s">
        <v>68</v>
      </c>
      <c r="B3466" t="s">
        <v>71</v>
      </c>
      <c r="D3466" t="s">
        <v>72</v>
      </c>
      <c r="H3466" s="14">
        <v>43975</v>
      </c>
      <c r="I3466">
        <v>22</v>
      </c>
      <c r="J3466" s="3">
        <v>3484466</v>
      </c>
      <c r="K3466">
        <v>1462</v>
      </c>
      <c r="L3466">
        <v>110</v>
      </c>
      <c r="M3466">
        <v>40</v>
      </c>
      <c r="N3466">
        <v>3</v>
      </c>
    </row>
    <row r="3467" spans="1:14" x14ac:dyDescent="0.35">
      <c r="A3467" t="s">
        <v>68</v>
      </c>
      <c r="B3467" t="s">
        <v>71</v>
      </c>
      <c r="D3467" t="s">
        <v>72</v>
      </c>
      <c r="H3467" s="14">
        <v>43976</v>
      </c>
      <c r="I3467">
        <v>22</v>
      </c>
      <c r="J3467" s="3">
        <v>3484466</v>
      </c>
      <c r="K3467">
        <v>1500</v>
      </c>
      <c r="L3467">
        <v>38</v>
      </c>
      <c r="M3467">
        <v>41</v>
      </c>
      <c r="N3467">
        <v>1</v>
      </c>
    </row>
    <row r="3468" spans="1:14" x14ac:dyDescent="0.35">
      <c r="A3468" t="s">
        <v>68</v>
      </c>
      <c r="B3468" t="s">
        <v>71</v>
      </c>
      <c r="D3468" t="s">
        <v>72</v>
      </c>
      <c r="H3468" s="14">
        <v>43977</v>
      </c>
      <c r="I3468">
        <v>22</v>
      </c>
      <c r="J3468" s="3">
        <v>3484466</v>
      </c>
      <c r="K3468">
        <v>1628</v>
      </c>
      <c r="L3468">
        <v>128</v>
      </c>
      <c r="M3468">
        <v>43</v>
      </c>
      <c r="N3468">
        <v>2</v>
      </c>
    </row>
    <row r="3469" spans="1:14" x14ac:dyDescent="0.35">
      <c r="A3469" t="s">
        <v>68</v>
      </c>
      <c r="B3469" t="s">
        <v>71</v>
      </c>
      <c r="D3469" t="s">
        <v>72</v>
      </c>
      <c r="H3469" s="14">
        <v>43978</v>
      </c>
      <c r="I3469">
        <v>22</v>
      </c>
      <c r="J3469" s="3">
        <v>3484466</v>
      </c>
      <c r="K3469">
        <v>1839</v>
      </c>
      <c r="L3469">
        <v>211</v>
      </c>
      <c r="M3469">
        <v>46</v>
      </c>
      <c r="N3469">
        <v>3</v>
      </c>
    </row>
    <row r="3470" spans="1:14" x14ac:dyDescent="0.35">
      <c r="A3470" t="s">
        <v>68</v>
      </c>
      <c r="B3470" t="s">
        <v>71</v>
      </c>
      <c r="D3470" t="s">
        <v>72</v>
      </c>
      <c r="H3470" s="14">
        <v>43979</v>
      </c>
      <c r="I3470">
        <v>22</v>
      </c>
      <c r="J3470" s="3">
        <v>3484466</v>
      </c>
      <c r="K3470">
        <v>1951</v>
      </c>
      <c r="L3470">
        <v>112</v>
      </c>
      <c r="M3470">
        <v>51</v>
      </c>
      <c r="N3470">
        <v>5</v>
      </c>
    </row>
    <row r="3471" spans="1:14" x14ac:dyDescent="0.35">
      <c r="A3471" t="s">
        <v>68</v>
      </c>
      <c r="B3471" t="s">
        <v>71</v>
      </c>
      <c r="D3471" t="s">
        <v>72</v>
      </c>
      <c r="H3471" s="14">
        <v>43980</v>
      </c>
      <c r="I3471">
        <v>22</v>
      </c>
      <c r="J3471" s="3">
        <v>3484466</v>
      </c>
      <c r="K3471">
        <v>2103</v>
      </c>
      <c r="L3471">
        <v>152</v>
      </c>
      <c r="M3471">
        <v>56</v>
      </c>
      <c r="N3471">
        <v>5</v>
      </c>
    </row>
    <row r="3472" spans="1:14" x14ac:dyDescent="0.35">
      <c r="A3472" t="s">
        <v>68</v>
      </c>
      <c r="B3472" t="s">
        <v>71</v>
      </c>
      <c r="D3472" t="s">
        <v>72</v>
      </c>
      <c r="H3472" s="14">
        <v>43981</v>
      </c>
      <c r="I3472">
        <v>22</v>
      </c>
      <c r="J3472" s="3">
        <v>3484466</v>
      </c>
      <c r="K3472">
        <v>2361</v>
      </c>
      <c r="L3472">
        <v>258</v>
      </c>
      <c r="M3472">
        <v>57</v>
      </c>
      <c r="N3472">
        <v>1</v>
      </c>
    </row>
    <row r="3473" spans="1:14" x14ac:dyDescent="0.35">
      <c r="A3473" t="s">
        <v>68</v>
      </c>
      <c r="B3473" t="s">
        <v>71</v>
      </c>
      <c r="D3473" t="s">
        <v>72</v>
      </c>
      <c r="H3473" s="14">
        <v>43982</v>
      </c>
      <c r="I3473">
        <v>23</v>
      </c>
      <c r="J3473" s="3">
        <v>3484466</v>
      </c>
      <c r="K3473">
        <v>2429</v>
      </c>
      <c r="L3473">
        <v>68</v>
      </c>
      <c r="M3473">
        <v>61</v>
      </c>
      <c r="N3473">
        <v>4</v>
      </c>
    </row>
    <row r="3474" spans="1:14" x14ac:dyDescent="0.35">
      <c r="A3474" t="s">
        <v>68</v>
      </c>
      <c r="B3474" t="s">
        <v>71</v>
      </c>
      <c r="D3474" t="s">
        <v>72</v>
      </c>
      <c r="H3474" s="14">
        <v>43983</v>
      </c>
      <c r="I3474">
        <v>23</v>
      </c>
      <c r="J3474" s="3">
        <v>3484466</v>
      </c>
      <c r="K3474">
        <v>2541</v>
      </c>
      <c r="L3474">
        <v>112</v>
      </c>
      <c r="M3474">
        <v>66</v>
      </c>
      <c r="N3474">
        <v>5</v>
      </c>
    </row>
    <row r="3475" spans="1:14" x14ac:dyDescent="0.35">
      <c r="A3475" t="s">
        <v>68</v>
      </c>
      <c r="B3475" t="s">
        <v>71</v>
      </c>
      <c r="D3475" t="s">
        <v>72</v>
      </c>
      <c r="H3475" s="14">
        <v>43984</v>
      </c>
      <c r="I3475">
        <v>23</v>
      </c>
      <c r="J3475" s="3">
        <v>3484466</v>
      </c>
      <c r="K3475">
        <v>2709</v>
      </c>
      <c r="L3475">
        <v>168</v>
      </c>
      <c r="M3475">
        <v>70</v>
      </c>
      <c r="N3475">
        <v>4</v>
      </c>
    </row>
    <row r="3476" spans="1:14" x14ac:dyDescent="0.35">
      <c r="A3476" t="s">
        <v>68</v>
      </c>
      <c r="B3476" t="s">
        <v>71</v>
      </c>
      <c r="D3476" t="s">
        <v>72</v>
      </c>
      <c r="H3476" s="14">
        <v>43985</v>
      </c>
      <c r="I3476">
        <v>23</v>
      </c>
      <c r="J3476" s="3">
        <v>3484466</v>
      </c>
      <c r="K3476">
        <v>2848</v>
      </c>
      <c r="L3476">
        <v>139</v>
      </c>
      <c r="M3476">
        <v>76</v>
      </c>
      <c r="N3476">
        <v>6</v>
      </c>
    </row>
    <row r="3477" spans="1:14" x14ac:dyDescent="0.35">
      <c r="A3477" t="s">
        <v>68</v>
      </c>
      <c r="B3477" t="s">
        <v>71</v>
      </c>
      <c r="D3477" t="s">
        <v>72</v>
      </c>
      <c r="H3477" s="14">
        <v>43986</v>
      </c>
      <c r="I3477">
        <v>23</v>
      </c>
      <c r="J3477" s="3">
        <v>3484466</v>
      </c>
      <c r="K3477">
        <v>3194</v>
      </c>
      <c r="L3477">
        <v>346</v>
      </c>
      <c r="M3477">
        <v>82</v>
      </c>
      <c r="N3477">
        <v>6</v>
      </c>
    </row>
    <row r="3478" spans="1:14" x14ac:dyDescent="0.35">
      <c r="A3478" t="s">
        <v>68</v>
      </c>
      <c r="B3478" t="s">
        <v>71</v>
      </c>
      <c r="D3478" t="s">
        <v>72</v>
      </c>
      <c r="H3478" s="14">
        <v>43987</v>
      </c>
      <c r="I3478">
        <v>23</v>
      </c>
      <c r="J3478" s="3">
        <v>3484466</v>
      </c>
      <c r="K3478">
        <v>3481</v>
      </c>
      <c r="L3478">
        <v>287</v>
      </c>
      <c r="M3478">
        <v>88</v>
      </c>
      <c r="N3478">
        <v>6</v>
      </c>
    </row>
    <row r="3479" spans="1:14" x14ac:dyDescent="0.35">
      <c r="A3479" t="s">
        <v>68</v>
      </c>
      <c r="B3479" t="s">
        <v>71</v>
      </c>
      <c r="D3479" t="s">
        <v>72</v>
      </c>
      <c r="H3479" s="14">
        <v>43988</v>
      </c>
      <c r="I3479">
        <v>23</v>
      </c>
      <c r="J3479" s="3">
        <v>3484466</v>
      </c>
      <c r="K3479">
        <v>3662</v>
      </c>
      <c r="L3479">
        <v>181</v>
      </c>
      <c r="M3479">
        <v>96</v>
      </c>
      <c r="N3479">
        <v>8</v>
      </c>
    </row>
    <row r="3480" spans="1:14" x14ac:dyDescent="0.35">
      <c r="A3480" t="s">
        <v>68</v>
      </c>
      <c r="B3480" t="s">
        <v>71</v>
      </c>
      <c r="D3480" t="s">
        <v>72</v>
      </c>
      <c r="H3480" s="14">
        <v>43989</v>
      </c>
      <c r="I3480">
        <v>24</v>
      </c>
      <c r="J3480" s="3">
        <v>3484466</v>
      </c>
      <c r="K3480">
        <v>3878</v>
      </c>
      <c r="L3480">
        <v>216</v>
      </c>
      <c r="M3480">
        <v>109</v>
      </c>
      <c r="N3480">
        <v>13</v>
      </c>
    </row>
    <row r="3481" spans="1:14" x14ac:dyDescent="0.35">
      <c r="A3481" t="s">
        <v>68</v>
      </c>
      <c r="B3481" t="s">
        <v>71</v>
      </c>
      <c r="D3481" t="s">
        <v>72</v>
      </c>
      <c r="H3481" s="14">
        <v>43990</v>
      </c>
      <c r="I3481">
        <v>24</v>
      </c>
      <c r="J3481" s="3">
        <v>3484466</v>
      </c>
      <c r="K3481">
        <v>4100</v>
      </c>
      <c r="L3481">
        <v>222</v>
      </c>
      <c r="M3481">
        <v>116</v>
      </c>
      <c r="N3481">
        <v>7</v>
      </c>
    </row>
    <row r="3482" spans="1:14" x14ac:dyDescent="0.35">
      <c r="A3482" t="s">
        <v>68</v>
      </c>
      <c r="B3482" t="s">
        <v>71</v>
      </c>
      <c r="D3482" t="s">
        <v>72</v>
      </c>
      <c r="H3482" s="14">
        <v>43991</v>
      </c>
      <c r="I3482">
        <v>24</v>
      </c>
      <c r="J3482" s="3">
        <v>3484466</v>
      </c>
      <c r="K3482">
        <v>4339</v>
      </c>
      <c r="L3482">
        <v>239</v>
      </c>
      <c r="M3482">
        <v>135</v>
      </c>
      <c r="N3482">
        <v>19</v>
      </c>
    </row>
    <row r="3483" spans="1:14" x14ac:dyDescent="0.35">
      <c r="A3483" t="s">
        <v>68</v>
      </c>
      <c r="B3483" t="s">
        <v>71</v>
      </c>
      <c r="D3483" t="s">
        <v>72</v>
      </c>
      <c r="H3483" s="14">
        <v>43992</v>
      </c>
      <c r="I3483">
        <v>24</v>
      </c>
      <c r="J3483" s="3">
        <v>3484466</v>
      </c>
      <c r="K3483">
        <v>4602</v>
      </c>
      <c r="L3483">
        <v>263</v>
      </c>
      <c r="M3483">
        <v>146</v>
      </c>
      <c r="N3483">
        <v>11</v>
      </c>
    </row>
    <row r="3484" spans="1:14" x14ac:dyDescent="0.35">
      <c r="A3484" t="s">
        <v>68</v>
      </c>
      <c r="B3484" t="s">
        <v>71</v>
      </c>
      <c r="D3484" t="s">
        <v>72</v>
      </c>
      <c r="H3484" s="14">
        <v>43993</v>
      </c>
      <c r="I3484">
        <v>24</v>
      </c>
      <c r="J3484" s="3">
        <v>3484466</v>
      </c>
      <c r="K3484">
        <v>5092</v>
      </c>
      <c r="L3484">
        <v>490</v>
      </c>
      <c r="M3484">
        <v>160</v>
      </c>
      <c r="N3484">
        <v>14</v>
      </c>
    </row>
    <row r="3485" spans="1:14" x14ac:dyDescent="0.35">
      <c r="A3485" t="s">
        <v>68</v>
      </c>
      <c r="B3485" t="s">
        <v>71</v>
      </c>
      <c r="D3485" t="s">
        <v>72</v>
      </c>
      <c r="H3485" s="14">
        <v>43994</v>
      </c>
      <c r="I3485">
        <v>24</v>
      </c>
      <c r="J3485" s="3">
        <v>3484466</v>
      </c>
      <c r="K3485">
        <v>5363</v>
      </c>
      <c r="L3485">
        <v>271</v>
      </c>
      <c r="M3485">
        <v>175</v>
      </c>
      <c r="N3485">
        <v>15</v>
      </c>
    </row>
    <row r="3486" spans="1:14" x14ac:dyDescent="0.35">
      <c r="A3486" t="s">
        <v>68</v>
      </c>
      <c r="B3486" t="s">
        <v>71</v>
      </c>
      <c r="D3486" t="s">
        <v>72</v>
      </c>
      <c r="H3486" s="14">
        <v>43995</v>
      </c>
      <c r="I3486">
        <v>24</v>
      </c>
      <c r="J3486" s="3">
        <v>3484466</v>
      </c>
      <c r="K3486">
        <v>5524</v>
      </c>
      <c r="L3486">
        <v>161</v>
      </c>
      <c r="M3486">
        <v>192</v>
      </c>
      <c r="N3486">
        <v>17</v>
      </c>
    </row>
    <row r="3487" spans="1:14" x14ac:dyDescent="0.35">
      <c r="A3487" t="s">
        <v>68</v>
      </c>
      <c r="B3487" t="s">
        <v>71</v>
      </c>
      <c r="D3487" t="s">
        <v>72</v>
      </c>
      <c r="H3487" s="14">
        <v>43996</v>
      </c>
      <c r="I3487">
        <v>25</v>
      </c>
      <c r="J3487" s="3">
        <v>3484466</v>
      </c>
      <c r="K3487">
        <v>5861</v>
      </c>
      <c r="L3487">
        <v>337</v>
      </c>
      <c r="M3487">
        <v>209</v>
      </c>
      <c r="N3487">
        <v>17</v>
      </c>
    </row>
    <row r="3488" spans="1:14" x14ac:dyDescent="0.35">
      <c r="A3488" t="s">
        <v>68</v>
      </c>
      <c r="B3488" t="s">
        <v>71</v>
      </c>
      <c r="D3488" t="s">
        <v>72</v>
      </c>
      <c r="H3488" s="14">
        <v>43997</v>
      </c>
      <c r="I3488">
        <v>25</v>
      </c>
      <c r="J3488" s="3">
        <v>3484466</v>
      </c>
      <c r="K3488">
        <v>6185</v>
      </c>
      <c r="L3488">
        <v>324</v>
      </c>
      <c r="M3488">
        <v>216</v>
      </c>
      <c r="N3488">
        <v>7</v>
      </c>
    </row>
    <row r="3489" spans="1:14" x14ac:dyDescent="0.35">
      <c r="A3489" t="s">
        <v>68</v>
      </c>
      <c r="B3489" t="s">
        <v>71</v>
      </c>
      <c r="D3489" t="s">
        <v>72</v>
      </c>
      <c r="H3489" s="14">
        <v>43998</v>
      </c>
      <c r="I3489">
        <v>25</v>
      </c>
      <c r="J3489" s="3">
        <v>3484466</v>
      </c>
      <c r="K3489">
        <v>6388</v>
      </c>
      <c r="L3489">
        <v>203</v>
      </c>
      <c r="M3489">
        <v>226</v>
      </c>
      <c r="N3489">
        <v>10</v>
      </c>
    </row>
    <row r="3490" spans="1:14" x14ac:dyDescent="0.35">
      <c r="A3490" t="s">
        <v>68</v>
      </c>
      <c r="B3490" t="s">
        <v>71</v>
      </c>
      <c r="D3490" t="s">
        <v>72</v>
      </c>
      <c r="H3490" s="14">
        <v>43999</v>
      </c>
      <c r="I3490">
        <v>25</v>
      </c>
      <c r="J3490" s="3">
        <v>3484466</v>
      </c>
      <c r="K3490">
        <v>7124</v>
      </c>
      <c r="L3490">
        <v>736</v>
      </c>
      <c r="M3490">
        <v>266</v>
      </c>
      <c r="N3490">
        <v>40</v>
      </c>
    </row>
    <row r="3491" spans="1:14" x14ac:dyDescent="0.35">
      <c r="A3491" t="s">
        <v>68</v>
      </c>
      <c r="B3491" t="s">
        <v>71</v>
      </c>
      <c r="D3491" t="s">
        <v>72</v>
      </c>
      <c r="H3491" s="14">
        <v>44000</v>
      </c>
      <c r="I3491">
        <v>25</v>
      </c>
      <c r="J3491" s="3">
        <v>3484466</v>
      </c>
      <c r="K3491">
        <v>7512</v>
      </c>
      <c r="L3491">
        <v>388</v>
      </c>
      <c r="M3491">
        <v>281</v>
      </c>
      <c r="N3491">
        <v>15</v>
      </c>
    </row>
    <row r="3492" spans="1:14" x14ac:dyDescent="0.35">
      <c r="A3492" t="s">
        <v>68</v>
      </c>
      <c r="B3492" t="s">
        <v>71</v>
      </c>
      <c r="D3492" t="s">
        <v>72</v>
      </c>
      <c r="H3492" s="14">
        <v>44001</v>
      </c>
      <c r="I3492">
        <v>25</v>
      </c>
      <c r="J3492" s="3">
        <v>3484466</v>
      </c>
      <c r="K3492">
        <v>8353</v>
      </c>
      <c r="L3492">
        <v>841</v>
      </c>
      <c r="M3492">
        <v>309</v>
      </c>
      <c r="N3492">
        <v>28</v>
      </c>
    </row>
    <row r="3493" spans="1:14" x14ac:dyDescent="0.35">
      <c r="A3493" t="s">
        <v>68</v>
      </c>
      <c r="B3493" t="s">
        <v>71</v>
      </c>
      <c r="D3493" t="s">
        <v>72</v>
      </c>
      <c r="H3493" s="14">
        <v>44002</v>
      </c>
      <c r="I3493">
        <v>25</v>
      </c>
      <c r="J3493" s="3">
        <v>3484466</v>
      </c>
      <c r="K3493">
        <v>8962</v>
      </c>
      <c r="L3493">
        <v>609</v>
      </c>
      <c r="M3493">
        <v>335</v>
      </c>
      <c r="N3493">
        <v>26</v>
      </c>
    </row>
    <row r="3494" spans="1:14" x14ac:dyDescent="0.35">
      <c r="A3494" t="s">
        <v>68</v>
      </c>
      <c r="B3494" t="s">
        <v>71</v>
      </c>
      <c r="D3494" t="s">
        <v>72</v>
      </c>
      <c r="H3494" s="14">
        <v>44003</v>
      </c>
      <c r="I3494">
        <v>26</v>
      </c>
      <c r="J3494" s="3">
        <v>3484466</v>
      </c>
      <c r="K3494">
        <v>9470</v>
      </c>
      <c r="L3494">
        <v>508</v>
      </c>
      <c r="M3494">
        <v>360</v>
      </c>
      <c r="N3494">
        <v>25</v>
      </c>
    </row>
    <row r="3495" spans="1:14" x14ac:dyDescent="0.35">
      <c r="A3495" t="s">
        <v>68</v>
      </c>
      <c r="B3495" t="s">
        <v>71</v>
      </c>
      <c r="D3495" t="s">
        <v>72</v>
      </c>
      <c r="H3495" s="14">
        <v>44004</v>
      </c>
      <c r="I3495">
        <v>26</v>
      </c>
      <c r="J3495" s="3">
        <v>3484466</v>
      </c>
      <c r="K3495">
        <v>10021</v>
      </c>
      <c r="L3495">
        <v>551</v>
      </c>
      <c r="M3495">
        <v>384</v>
      </c>
      <c r="N3495">
        <v>24</v>
      </c>
    </row>
    <row r="3496" spans="1:14" x14ac:dyDescent="0.35">
      <c r="A3496" t="s">
        <v>68</v>
      </c>
      <c r="B3496" t="s">
        <v>71</v>
      </c>
      <c r="D3496" t="s">
        <v>72</v>
      </c>
      <c r="H3496" s="14">
        <v>44005</v>
      </c>
      <c r="I3496">
        <v>26</v>
      </c>
      <c r="J3496" s="3">
        <v>3484466</v>
      </c>
      <c r="K3496">
        <v>10659</v>
      </c>
      <c r="L3496">
        <v>638</v>
      </c>
      <c r="M3496">
        <v>401</v>
      </c>
      <c r="N3496">
        <v>17</v>
      </c>
    </row>
    <row r="3497" spans="1:14" x14ac:dyDescent="0.35">
      <c r="A3497" t="s">
        <v>68</v>
      </c>
      <c r="B3497" t="s">
        <v>71</v>
      </c>
      <c r="D3497" t="s">
        <v>72</v>
      </c>
      <c r="H3497" s="14">
        <v>44006</v>
      </c>
      <c r="I3497">
        <v>26</v>
      </c>
      <c r="J3497" s="3">
        <v>3484466</v>
      </c>
      <c r="K3497">
        <v>11443</v>
      </c>
      <c r="L3497">
        <v>784</v>
      </c>
      <c r="M3497">
        <v>443</v>
      </c>
      <c r="N3497">
        <v>42</v>
      </c>
    </row>
    <row r="3498" spans="1:14" x14ac:dyDescent="0.35">
      <c r="A3498" t="s">
        <v>68</v>
      </c>
      <c r="B3498" t="s">
        <v>71</v>
      </c>
      <c r="D3498" t="s">
        <v>72</v>
      </c>
      <c r="H3498" s="14">
        <v>44007</v>
      </c>
      <c r="I3498">
        <v>26</v>
      </c>
      <c r="J3498" s="3">
        <v>3484466</v>
      </c>
      <c r="K3498">
        <v>12157</v>
      </c>
      <c r="L3498">
        <v>714</v>
      </c>
      <c r="M3498">
        <v>462</v>
      </c>
      <c r="N3498">
        <v>19</v>
      </c>
    </row>
    <row r="3499" spans="1:14" x14ac:dyDescent="0.35">
      <c r="A3499" t="s">
        <v>68</v>
      </c>
      <c r="B3499" t="s">
        <v>71</v>
      </c>
      <c r="D3499" t="s">
        <v>72</v>
      </c>
      <c r="H3499" s="14">
        <v>44008</v>
      </c>
      <c r="I3499">
        <v>26</v>
      </c>
      <c r="J3499" s="3">
        <v>3484466</v>
      </c>
      <c r="K3499">
        <v>13026</v>
      </c>
      <c r="L3499">
        <v>869</v>
      </c>
      <c r="M3499">
        <v>480</v>
      </c>
      <c r="N3499">
        <v>18</v>
      </c>
    </row>
    <row r="3500" spans="1:14" x14ac:dyDescent="0.35">
      <c r="A3500" t="s">
        <v>68</v>
      </c>
      <c r="B3500" t="s">
        <v>71</v>
      </c>
      <c r="D3500" t="s">
        <v>72</v>
      </c>
      <c r="H3500" s="14">
        <v>44009</v>
      </c>
      <c r="I3500">
        <v>26</v>
      </c>
      <c r="J3500" s="3">
        <v>3484466</v>
      </c>
      <c r="K3500">
        <v>13805</v>
      </c>
      <c r="L3500">
        <v>779</v>
      </c>
      <c r="M3500">
        <v>527</v>
      </c>
      <c r="N3500">
        <v>47</v>
      </c>
    </row>
    <row r="3501" spans="1:14" x14ac:dyDescent="0.35">
      <c r="A3501" t="s">
        <v>68</v>
      </c>
      <c r="B3501" t="s">
        <v>71</v>
      </c>
      <c r="D3501" t="s">
        <v>72</v>
      </c>
      <c r="H3501" s="14">
        <v>44010</v>
      </c>
      <c r="I3501">
        <v>27</v>
      </c>
      <c r="J3501" s="3">
        <v>3484466</v>
      </c>
      <c r="K3501">
        <v>14687</v>
      </c>
      <c r="L3501">
        <v>882</v>
      </c>
      <c r="M3501">
        <v>563</v>
      </c>
      <c r="N3501">
        <v>36</v>
      </c>
    </row>
    <row r="3502" spans="1:14" x14ac:dyDescent="0.35">
      <c r="A3502" t="s">
        <v>68</v>
      </c>
      <c r="B3502" t="s">
        <v>71</v>
      </c>
      <c r="D3502" t="s">
        <v>72</v>
      </c>
      <c r="H3502" s="14">
        <v>44011</v>
      </c>
      <c r="I3502">
        <v>27</v>
      </c>
      <c r="J3502" s="3">
        <v>3484466</v>
      </c>
      <c r="K3502">
        <v>15086</v>
      </c>
      <c r="L3502">
        <v>399</v>
      </c>
      <c r="M3502">
        <v>582</v>
      </c>
      <c r="N3502">
        <v>19</v>
      </c>
    </row>
    <row r="3503" spans="1:14" x14ac:dyDescent="0.35">
      <c r="A3503" t="s">
        <v>68</v>
      </c>
      <c r="B3503" t="s">
        <v>71</v>
      </c>
      <c r="D3503" t="s">
        <v>72</v>
      </c>
      <c r="H3503" s="14">
        <v>44012</v>
      </c>
      <c r="I3503">
        <v>27</v>
      </c>
      <c r="J3503" s="3">
        <v>3484466</v>
      </c>
      <c r="K3503">
        <v>15636</v>
      </c>
      <c r="L3503">
        <v>550</v>
      </c>
      <c r="M3503">
        <v>593</v>
      </c>
      <c r="N3503">
        <v>11</v>
      </c>
    </row>
    <row r="3504" spans="1:14" x14ac:dyDescent="0.35">
      <c r="A3504" t="s">
        <v>68</v>
      </c>
      <c r="B3504" t="s">
        <v>71</v>
      </c>
      <c r="D3504" t="s">
        <v>72</v>
      </c>
      <c r="H3504" s="14">
        <v>44013</v>
      </c>
      <c r="I3504">
        <v>27</v>
      </c>
      <c r="J3504" s="3">
        <v>3484466</v>
      </c>
      <c r="K3504">
        <v>16621</v>
      </c>
      <c r="L3504">
        <v>985</v>
      </c>
      <c r="M3504">
        <v>634</v>
      </c>
      <c r="N3504">
        <v>41</v>
      </c>
    </row>
    <row r="3505" spans="1:14" x14ac:dyDescent="0.35">
      <c r="A3505" t="s">
        <v>68</v>
      </c>
      <c r="B3505" t="s">
        <v>71</v>
      </c>
      <c r="D3505" t="s">
        <v>72</v>
      </c>
      <c r="H3505" s="14">
        <v>44014</v>
      </c>
      <c r="I3505">
        <v>27</v>
      </c>
      <c r="J3505" s="3">
        <v>3484466</v>
      </c>
      <c r="K3505">
        <v>17727</v>
      </c>
      <c r="L3505">
        <v>1106</v>
      </c>
      <c r="M3505">
        <v>674</v>
      </c>
      <c r="N3505">
        <v>40</v>
      </c>
    </row>
    <row r="3506" spans="1:14" x14ac:dyDescent="0.35">
      <c r="A3506" t="s">
        <v>68</v>
      </c>
      <c r="B3506" t="s">
        <v>71</v>
      </c>
      <c r="D3506" t="s">
        <v>72</v>
      </c>
      <c r="H3506" s="14">
        <v>44015</v>
      </c>
      <c r="I3506">
        <v>27</v>
      </c>
      <c r="J3506" s="3">
        <v>3484466</v>
      </c>
      <c r="K3506">
        <v>18854</v>
      </c>
      <c r="L3506">
        <v>1127</v>
      </c>
      <c r="M3506">
        <v>709</v>
      </c>
      <c r="N3506">
        <v>35</v>
      </c>
    </row>
    <row r="3507" spans="1:14" x14ac:dyDescent="0.35">
      <c r="A3507" t="s">
        <v>68</v>
      </c>
      <c r="B3507" t="s">
        <v>71</v>
      </c>
      <c r="D3507" t="s">
        <v>72</v>
      </c>
      <c r="H3507" s="14">
        <v>44016</v>
      </c>
      <c r="I3507">
        <v>27</v>
      </c>
      <c r="J3507" s="3">
        <v>3484466</v>
      </c>
      <c r="K3507">
        <v>20098</v>
      </c>
      <c r="L3507">
        <v>1244</v>
      </c>
      <c r="M3507">
        <v>755</v>
      </c>
      <c r="N3507">
        <v>46</v>
      </c>
    </row>
    <row r="3508" spans="1:14" x14ac:dyDescent="0.35">
      <c r="A3508" t="s">
        <v>68</v>
      </c>
      <c r="B3508" t="s">
        <v>71</v>
      </c>
      <c r="D3508" t="s">
        <v>72</v>
      </c>
      <c r="H3508" s="14">
        <v>44017</v>
      </c>
      <c r="I3508">
        <v>28</v>
      </c>
      <c r="J3508" s="3">
        <v>3484466</v>
      </c>
      <c r="K3508">
        <v>20891</v>
      </c>
      <c r="L3508">
        <v>793</v>
      </c>
      <c r="M3508">
        <v>807</v>
      </c>
      <c r="N3508">
        <v>52</v>
      </c>
    </row>
    <row r="3509" spans="1:14" x14ac:dyDescent="0.35">
      <c r="A3509" t="s">
        <v>68</v>
      </c>
      <c r="B3509" t="s">
        <v>71</v>
      </c>
      <c r="D3509" t="s">
        <v>72</v>
      </c>
      <c r="H3509" s="14">
        <v>44018</v>
      </c>
      <c r="I3509">
        <v>28</v>
      </c>
      <c r="J3509" s="3">
        <v>3484466</v>
      </c>
      <c r="K3509">
        <v>21496</v>
      </c>
      <c r="L3509">
        <v>605</v>
      </c>
      <c r="M3509">
        <v>826</v>
      </c>
      <c r="N3509">
        <v>19</v>
      </c>
    </row>
    <row r="3510" spans="1:14" x14ac:dyDescent="0.35">
      <c r="A3510" t="s">
        <v>68</v>
      </c>
      <c r="B3510" t="s">
        <v>71</v>
      </c>
      <c r="D3510" t="s">
        <v>72</v>
      </c>
      <c r="H3510" s="14">
        <v>44019</v>
      </c>
      <c r="I3510">
        <v>28</v>
      </c>
      <c r="J3510" s="3">
        <v>3484466</v>
      </c>
      <c r="K3510">
        <v>22406</v>
      </c>
      <c r="L3510">
        <v>910</v>
      </c>
      <c r="M3510">
        <v>846</v>
      </c>
      <c r="N3510">
        <v>20</v>
      </c>
    </row>
    <row r="3511" spans="1:14" x14ac:dyDescent="0.35">
      <c r="A3511" t="s">
        <v>68</v>
      </c>
      <c r="B3511" t="s">
        <v>71</v>
      </c>
      <c r="D3511" t="s">
        <v>72</v>
      </c>
      <c r="H3511" s="14">
        <v>44020</v>
      </c>
      <c r="I3511">
        <v>28</v>
      </c>
      <c r="J3511" s="3">
        <v>3484466</v>
      </c>
      <c r="K3511">
        <v>23835</v>
      </c>
      <c r="L3511">
        <v>1429</v>
      </c>
      <c r="M3511">
        <v>882</v>
      </c>
      <c r="N3511">
        <v>36</v>
      </c>
    </row>
    <row r="3512" spans="1:14" x14ac:dyDescent="0.35">
      <c r="A3512" t="s">
        <v>68</v>
      </c>
      <c r="B3512" t="s">
        <v>73</v>
      </c>
      <c r="D3512" t="s">
        <v>74</v>
      </c>
      <c r="H3512" s="14">
        <v>43886</v>
      </c>
      <c r="I3512">
        <v>9</v>
      </c>
      <c r="J3512" s="3">
        <v>7018354</v>
      </c>
      <c r="K3512">
        <v>0</v>
      </c>
      <c r="L3512">
        <v>0</v>
      </c>
      <c r="M3512">
        <v>0</v>
      </c>
      <c r="N3512">
        <v>0</v>
      </c>
    </row>
    <row r="3513" spans="1:14" x14ac:dyDescent="0.35">
      <c r="A3513" t="s">
        <v>68</v>
      </c>
      <c r="B3513" t="s">
        <v>73</v>
      </c>
      <c r="D3513" t="s">
        <v>74</v>
      </c>
      <c r="H3513" s="14">
        <v>43887</v>
      </c>
      <c r="I3513">
        <v>9</v>
      </c>
      <c r="J3513" s="3">
        <v>7018354</v>
      </c>
      <c r="K3513">
        <v>0</v>
      </c>
      <c r="L3513">
        <v>0</v>
      </c>
      <c r="M3513">
        <v>0</v>
      </c>
      <c r="N3513">
        <v>0</v>
      </c>
    </row>
    <row r="3514" spans="1:14" x14ac:dyDescent="0.35">
      <c r="A3514" t="s">
        <v>68</v>
      </c>
      <c r="B3514" t="s">
        <v>73</v>
      </c>
      <c r="D3514" t="s">
        <v>74</v>
      </c>
      <c r="H3514" s="14">
        <v>43888</v>
      </c>
      <c r="I3514">
        <v>9</v>
      </c>
      <c r="J3514" s="3">
        <v>7018354</v>
      </c>
      <c r="K3514">
        <v>0</v>
      </c>
      <c r="L3514">
        <v>0</v>
      </c>
      <c r="M3514">
        <v>0</v>
      </c>
      <c r="N3514">
        <v>0</v>
      </c>
    </row>
    <row r="3515" spans="1:14" x14ac:dyDescent="0.35">
      <c r="A3515" t="s">
        <v>68</v>
      </c>
      <c r="B3515" t="s">
        <v>73</v>
      </c>
      <c r="D3515" t="s">
        <v>74</v>
      </c>
      <c r="H3515" s="14">
        <v>43889</v>
      </c>
      <c r="I3515">
        <v>9</v>
      </c>
      <c r="J3515" s="3">
        <v>7018354</v>
      </c>
      <c r="K3515">
        <v>0</v>
      </c>
      <c r="L3515">
        <v>0</v>
      </c>
      <c r="M3515">
        <v>0</v>
      </c>
      <c r="N3515">
        <v>0</v>
      </c>
    </row>
    <row r="3516" spans="1:14" x14ac:dyDescent="0.35">
      <c r="A3516" t="s">
        <v>68</v>
      </c>
      <c r="B3516" t="s">
        <v>73</v>
      </c>
      <c r="D3516" t="s">
        <v>74</v>
      </c>
      <c r="H3516" s="14">
        <v>43890</v>
      </c>
      <c r="I3516">
        <v>9</v>
      </c>
      <c r="J3516" s="3">
        <v>7018354</v>
      </c>
      <c r="K3516">
        <v>0</v>
      </c>
      <c r="L3516">
        <v>0</v>
      </c>
      <c r="M3516">
        <v>0</v>
      </c>
      <c r="N3516">
        <v>0</v>
      </c>
    </row>
    <row r="3517" spans="1:14" x14ac:dyDescent="0.35">
      <c r="A3517" t="s">
        <v>68</v>
      </c>
      <c r="B3517" t="s">
        <v>73</v>
      </c>
      <c r="D3517" t="s">
        <v>74</v>
      </c>
      <c r="H3517" s="14">
        <v>43891</v>
      </c>
      <c r="I3517">
        <v>10</v>
      </c>
      <c r="J3517" s="3">
        <v>7018354</v>
      </c>
      <c r="K3517">
        <v>0</v>
      </c>
      <c r="L3517">
        <v>0</v>
      </c>
      <c r="M3517">
        <v>0</v>
      </c>
      <c r="N3517">
        <v>0</v>
      </c>
    </row>
    <row r="3518" spans="1:14" x14ac:dyDescent="0.35">
      <c r="A3518" t="s">
        <v>68</v>
      </c>
      <c r="B3518" t="s">
        <v>73</v>
      </c>
      <c r="D3518" t="s">
        <v>74</v>
      </c>
      <c r="H3518" s="14">
        <v>43892</v>
      </c>
      <c r="I3518">
        <v>10</v>
      </c>
      <c r="J3518" s="3">
        <v>7018354</v>
      </c>
      <c r="K3518">
        <v>0</v>
      </c>
      <c r="L3518">
        <v>0</v>
      </c>
      <c r="M3518">
        <v>0</v>
      </c>
      <c r="N3518">
        <v>0</v>
      </c>
    </row>
    <row r="3519" spans="1:14" x14ac:dyDescent="0.35">
      <c r="A3519" t="s">
        <v>68</v>
      </c>
      <c r="B3519" t="s">
        <v>73</v>
      </c>
      <c r="D3519" t="s">
        <v>74</v>
      </c>
      <c r="H3519" s="14">
        <v>43893</v>
      </c>
      <c r="I3519">
        <v>10</v>
      </c>
      <c r="J3519" s="3">
        <v>7018354</v>
      </c>
      <c r="K3519">
        <v>0</v>
      </c>
      <c r="L3519">
        <v>0</v>
      </c>
      <c r="M3519">
        <v>0</v>
      </c>
      <c r="N3519">
        <v>0</v>
      </c>
    </row>
    <row r="3520" spans="1:14" x14ac:dyDescent="0.35">
      <c r="A3520" t="s">
        <v>68</v>
      </c>
      <c r="B3520" t="s">
        <v>73</v>
      </c>
      <c r="D3520" t="s">
        <v>74</v>
      </c>
      <c r="H3520" s="14">
        <v>43894</v>
      </c>
      <c r="I3520">
        <v>10</v>
      </c>
      <c r="J3520" s="3">
        <v>7018354</v>
      </c>
      <c r="K3520">
        <v>0</v>
      </c>
      <c r="L3520">
        <v>0</v>
      </c>
      <c r="M3520">
        <v>0</v>
      </c>
      <c r="N3520">
        <v>0</v>
      </c>
    </row>
    <row r="3521" spans="1:14" x14ac:dyDescent="0.35">
      <c r="A3521" t="s">
        <v>68</v>
      </c>
      <c r="B3521" t="s">
        <v>73</v>
      </c>
      <c r="D3521" t="s">
        <v>74</v>
      </c>
      <c r="H3521" s="14">
        <v>43895</v>
      </c>
      <c r="I3521">
        <v>10</v>
      </c>
      <c r="J3521" s="3">
        <v>7018354</v>
      </c>
      <c r="K3521">
        <v>0</v>
      </c>
      <c r="L3521">
        <v>0</v>
      </c>
      <c r="M3521">
        <v>0</v>
      </c>
      <c r="N3521">
        <v>0</v>
      </c>
    </row>
    <row r="3522" spans="1:14" x14ac:dyDescent="0.35">
      <c r="A3522" t="s">
        <v>68</v>
      </c>
      <c r="B3522" t="s">
        <v>73</v>
      </c>
      <c r="D3522" t="s">
        <v>74</v>
      </c>
      <c r="H3522" s="14">
        <v>43896</v>
      </c>
      <c r="I3522">
        <v>10</v>
      </c>
      <c r="J3522" s="3">
        <v>7018354</v>
      </c>
      <c r="K3522">
        <v>0</v>
      </c>
      <c r="L3522">
        <v>0</v>
      </c>
      <c r="M3522">
        <v>0</v>
      </c>
      <c r="N3522">
        <v>0</v>
      </c>
    </row>
    <row r="3523" spans="1:14" x14ac:dyDescent="0.35">
      <c r="A3523" t="s">
        <v>68</v>
      </c>
      <c r="B3523" t="s">
        <v>73</v>
      </c>
      <c r="D3523" t="s">
        <v>74</v>
      </c>
      <c r="H3523" s="14">
        <v>43897</v>
      </c>
      <c r="I3523">
        <v>10</v>
      </c>
      <c r="J3523" s="3">
        <v>7018354</v>
      </c>
      <c r="K3523">
        <v>0</v>
      </c>
      <c r="L3523">
        <v>0</v>
      </c>
      <c r="M3523">
        <v>0</v>
      </c>
      <c r="N3523">
        <v>0</v>
      </c>
    </row>
    <row r="3524" spans="1:14" x14ac:dyDescent="0.35">
      <c r="A3524" t="s">
        <v>68</v>
      </c>
      <c r="B3524" t="s">
        <v>73</v>
      </c>
      <c r="D3524" t="s">
        <v>74</v>
      </c>
      <c r="H3524" s="14">
        <v>43898</v>
      </c>
      <c r="I3524">
        <v>11</v>
      </c>
      <c r="J3524" s="3">
        <v>7018354</v>
      </c>
      <c r="K3524">
        <v>0</v>
      </c>
      <c r="L3524">
        <v>0</v>
      </c>
      <c r="M3524">
        <v>0</v>
      </c>
      <c r="N3524">
        <v>0</v>
      </c>
    </row>
    <row r="3525" spans="1:14" x14ac:dyDescent="0.35">
      <c r="A3525" t="s">
        <v>68</v>
      </c>
      <c r="B3525" t="s">
        <v>73</v>
      </c>
      <c r="D3525" t="s">
        <v>74</v>
      </c>
      <c r="H3525" s="14">
        <v>43899</v>
      </c>
      <c r="I3525">
        <v>11</v>
      </c>
      <c r="J3525" s="3">
        <v>7018354</v>
      </c>
      <c r="K3525">
        <v>0</v>
      </c>
      <c r="L3525">
        <v>0</v>
      </c>
      <c r="M3525">
        <v>0</v>
      </c>
      <c r="N3525">
        <v>0</v>
      </c>
    </row>
    <row r="3526" spans="1:14" x14ac:dyDescent="0.35">
      <c r="A3526" t="s">
        <v>68</v>
      </c>
      <c r="B3526" t="s">
        <v>73</v>
      </c>
      <c r="D3526" t="s">
        <v>74</v>
      </c>
      <c r="H3526" s="14">
        <v>43900</v>
      </c>
      <c r="I3526">
        <v>11</v>
      </c>
      <c r="J3526" s="3">
        <v>7018354</v>
      </c>
      <c r="K3526">
        <v>0</v>
      </c>
      <c r="L3526">
        <v>0</v>
      </c>
      <c r="M3526">
        <v>0</v>
      </c>
      <c r="N3526">
        <v>0</v>
      </c>
    </row>
    <row r="3527" spans="1:14" x14ac:dyDescent="0.35">
      <c r="A3527" t="s">
        <v>68</v>
      </c>
      <c r="B3527" t="s">
        <v>73</v>
      </c>
      <c r="D3527" t="s">
        <v>74</v>
      </c>
      <c r="H3527" s="14">
        <v>43901</v>
      </c>
      <c r="I3527">
        <v>11</v>
      </c>
      <c r="J3527" s="3">
        <v>7018354</v>
      </c>
      <c r="K3527">
        <v>0</v>
      </c>
      <c r="L3527">
        <v>0</v>
      </c>
      <c r="M3527">
        <v>0</v>
      </c>
      <c r="N3527">
        <v>0</v>
      </c>
    </row>
    <row r="3528" spans="1:14" x14ac:dyDescent="0.35">
      <c r="A3528" t="s">
        <v>68</v>
      </c>
      <c r="B3528" t="s">
        <v>73</v>
      </c>
      <c r="D3528" t="s">
        <v>74</v>
      </c>
      <c r="H3528" s="14">
        <v>43902</v>
      </c>
      <c r="I3528">
        <v>11</v>
      </c>
      <c r="J3528" s="3">
        <v>7018354</v>
      </c>
      <c r="K3528">
        <v>0</v>
      </c>
      <c r="L3528">
        <v>0</v>
      </c>
      <c r="M3528">
        <v>0</v>
      </c>
      <c r="N3528">
        <v>0</v>
      </c>
    </row>
    <row r="3529" spans="1:14" x14ac:dyDescent="0.35">
      <c r="A3529" t="s">
        <v>68</v>
      </c>
      <c r="B3529" t="s">
        <v>73</v>
      </c>
      <c r="D3529" t="s">
        <v>74</v>
      </c>
      <c r="H3529" s="14">
        <v>43903</v>
      </c>
      <c r="I3529">
        <v>11</v>
      </c>
      <c r="J3529" s="3">
        <v>7018354</v>
      </c>
      <c r="K3529">
        <v>3</v>
      </c>
      <c r="L3529">
        <v>3</v>
      </c>
      <c r="M3529">
        <v>0</v>
      </c>
      <c r="N3529">
        <v>0</v>
      </c>
    </row>
    <row r="3530" spans="1:14" x14ac:dyDescent="0.35">
      <c r="A3530" t="s">
        <v>68</v>
      </c>
      <c r="B3530" t="s">
        <v>73</v>
      </c>
      <c r="D3530" t="s">
        <v>74</v>
      </c>
      <c r="H3530" s="14">
        <v>43904</v>
      </c>
      <c r="I3530">
        <v>11</v>
      </c>
      <c r="J3530" s="3">
        <v>7018354</v>
      </c>
      <c r="K3530">
        <v>3</v>
      </c>
      <c r="L3530">
        <v>0</v>
      </c>
      <c r="M3530">
        <v>0</v>
      </c>
      <c r="N3530">
        <v>0</v>
      </c>
    </row>
    <row r="3531" spans="1:14" x14ac:dyDescent="0.35">
      <c r="A3531" t="s">
        <v>68</v>
      </c>
      <c r="B3531" t="s">
        <v>73</v>
      </c>
      <c r="D3531" t="s">
        <v>74</v>
      </c>
      <c r="H3531" s="14">
        <v>43905</v>
      </c>
      <c r="I3531">
        <v>12</v>
      </c>
      <c r="J3531" s="3">
        <v>7018354</v>
      </c>
      <c r="K3531">
        <v>3</v>
      </c>
      <c r="L3531">
        <v>0</v>
      </c>
      <c r="M3531">
        <v>0</v>
      </c>
      <c r="N3531">
        <v>0</v>
      </c>
    </row>
    <row r="3532" spans="1:14" x14ac:dyDescent="0.35">
      <c r="A3532" t="s">
        <v>68</v>
      </c>
      <c r="B3532" t="s">
        <v>73</v>
      </c>
      <c r="D3532" t="s">
        <v>74</v>
      </c>
      <c r="H3532" s="14">
        <v>43906</v>
      </c>
      <c r="I3532">
        <v>12</v>
      </c>
      <c r="J3532" s="3">
        <v>7018354</v>
      </c>
      <c r="K3532">
        <v>3</v>
      </c>
      <c r="L3532">
        <v>0</v>
      </c>
      <c r="M3532">
        <v>0</v>
      </c>
      <c r="N3532">
        <v>0</v>
      </c>
    </row>
    <row r="3533" spans="1:14" x14ac:dyDescent="0.35">
      <c r="A3533" t="s">
        <v>68</v>
      </c>
      <c r="B3533" t="s">
        <v>73</v>
      </c>
      <c r="D3533" t="s">
        <v>74</v>
      </c>
      <c r="H3533" s="14">
        <v>43907</v>
      </c>
      <c r="I3533">
        <v>12</v>
      </c>
      <c r="J3533" s="3">
        <v>7018354</v>
      </c>
      <c r="K3533">
        <v>6</v>
      </c>
      <c r="L3533">
        <v>3</v>
      </c>
      <c r="M3533">
        <v>0</v>
      </c>
      <c r="N3533">
        <v>0</v>
      </c>
    </row>
    <row r="3534" spans="1:14" x14ac:dyDescent="0.35">
      <c r="A3534" t="s">
        <v>68</v>
      </c>
      <c r="B3534" t="s">
        <v>73</v>
      </c>
      <c r="D3534" t="s">
        <v>74</v>
      </c>
      <c r="H3534" s="14">
        <v>43908</v>
      </c>
      <c r="I3534">
        <v>12</v>
      </c>
      <c r="J3534" s="3">
        <v>7018354</v>
      </c>
      <c r="K3534">
        <v>8</v>
      </c>
      <c r="L3534">
        <v>2</v>
      </c>
      <c r="M3534">
        <v>0</v>
      </c>
      <c r="N3534">
        <v>0</v>
      </c>
    </row>
    <row r="3535" spans="1:14" x14ac:dyDescent="0.35">
      <c r="A3535" t="s">
        <v>68</v>
      </c>
      <c r="B3535" t="s">
        <v>73</v>
      </c>
      <c r="D3535" t="s">
        <v>74</v>
      </c>
      <c r="H3535" s="14">
        <v>43909</v>
      </c>
      <c r="I3535">
        <v>12</v>
      </c>
      <c r="J3535" s="3">
        <v>7018354</v>
      </c>
      <c r="K3535">
        <v>12</v>
      </c>
      <c r="L3535">
        <v>4</v>
      </c>
      <c r="M3535">
        <v>0</v>
      </c>
      <c r="N3535">
        <v>0</v>
      </c>
    </row>
    <row r="3536" spans="1:14" x14ac:dyDescent="0.35">
      <c r="A3536" t="s">
        <v>68</v>
      </c>
      <c r="B3536" t="s">
        <v>73</v>
      </c>
      <c r="D3536" t="s">
        <v>74</v>
      </c>
      <c r="H3536" s="14">
        <v>43910</v>
      </c>
      <c r="I3536">
        <v>12</v>
      </c>
      <c r="J3536" s="3">
        <v>7018354</v>
      </c>
      <c r="K3536">
        <v>15</v>
      </c>
      <c r="L3536">
        <v>3</v>
      </c>
      <c r="M3536">
        <v>0</v>
      </c>
      <c r="N3536">
        <v>0</v>
      </c>
    </row>
    <row r="3537" spans="1:14" x14ac:dyDescent="0.35">
      <c r="A3537" t="s">
        <v>68</v>
      </c>
      <c r="B3537" t="s">
        <v>73</v>
      </c>
      <c r="D3537" t="s">
        <v>74</v>
      </c>
      <c r="H3537" s="14">
        <v>43911</v>
      </c>
      <c r="I3537">
        <v>12</v>
      </c>
      <c r="J3537" s="3">
        <v>7018354</v>
      </c>
      <c r="K3537">
        <v>20</v>
      </c>
      <c r="L3537">
        <v>5</v>
      </c>
      <c r="M3537">
        <v>0</v>
      </c>
      <c r="N3537">
        <v>0</v>
      </c>
    </row>
    <row r="3538" spans="1:14" x14ac:dyDescent="0.35">
      <c r="A3538" t="s">
        <v>68</v>
      </c>
      <c r="B3538" t="s">
        <v>73</v>
      </c>
      <c r="D3538" t="s">
        <v>74</v>
      </c>
      <c r="H3538" s="14">
        <v>43912</v>
      </c>
      <c r="I3538">
        <v>13</v>
      </c>
      <c r="J3538" s="3">
        <v>7018354</v>
      </c>
      <c r="K3538">
        <v>21</v>
      </c>
      <c r="L3538">
        <v>1</v>
      </c>
      <c r="M3538">
        <v>0</v>
      </c>
      <c r="N3538">
        <v>0</v>
      </c>
    </row>
    <row r="3539" spans="1:14" x14ac:dyDescent="0.35">
      <c r="A3539" t="s">
        <v>68</v>
      </c>
      <c r="B3539" t="s">
        <v>73</v>
      </c>
      <c r="D3539" t="s">
        <v>74</v>
      </c>
      <c r="H3539" s="14">
        <v>43913</v>
      </c>
      <c r="I3539">
        <v>13</v>
      </c>
      <c r="J3539" s="3">
        <v>7018354</v>
      </c>
      <c r="K3539">
        <v>23</v>
      </c>
      <c r="L3539">
        <v>2</v>
      </c>
      <c r="M3539">
        <v>0</v>
      </c>
      <c r="N3539">
        <v>0</v>
      </c>
    </row>
    <row r="3540" spans="1:14" x14ac:dyDescent="0.35">
      <c r="A3540" t="s">
        <v>68</v>
      </c>
      <c r="B3540" t="s">
        <v>73</v>
      </c>
      <c r="D3540" t="s">
        <v>74</v>
      </c>
      <c r="H3540" s="14">
        <v>43914</v>
      </c>
      <c r="I3540">
        <v>13</v>
      </c>
      <c r="J3540" s="3">
        <v>7018354</v>
      </c>
      <c r="K3540">
        <v>27</v>
      </c>
      <c r="L3540">
        <v>4</v>
      </c>
      <c r="M3540">
        <v>0</v>
      </c>
      <c r="N3540">
        <v>0</v>
      </c>
    </row>
    <row r="3541" spans="1:14" x14ac:dyDescent="0.35">
      <c r="A3541" t="s">
        <v>68</v>
      </c>
      <c r="B3541" t="s">
        <v>73</v>
      </c>
      <c r="D3541" t="s">
        <v>74</v>
      </c>
      <c r="H3541" s="14">
        <v>43915</v>
      </c>
      <c r="I3541">
        <v>13</v>
      </c>
      <c r="J3541" s="3">
        <v>7018354</v>
      </c>
      <c r="K3541">
        <v>29</v>
      </c>
      <c r="L3541">
        <v>2</v>
      </c>
      <c r="M3541">
        <v>0</v>
      </c>
      <c r="N3541">
        <v>0</v>
      </c>
    </row>
    <row r="3542" spans="1:14" x14ac:dyDescent="0.35">
      <c r="A3542" t="s">
        <v>68</v>
      </c>
      <c r="B3542" t="s">
        <v>73</v>
      </c>
      <c r="D3542" t="s">
        <v>74</v>
      </c>
      <c r="H3542" s="14">
        <v>43916</v>
      </c>
      <c r="I3542">
        <v>13</v>
      </c>
      <c r="J3542" s="3">
        <v>7018354</v>
      </c>
      <c r="K3542">
        <v>39</v>
      </c>
      <c r="L3542">
        <v>10</v>
      </c>
      <c r="M3542">
        <v>1</v>
      </c>
      <c r="N3542">
        <v>1</v>
      </c>
    </row>
    <row r="3543" spans="1:14" x14ac:dyDescent="0.35">
      <c r="A3543" t="s">
        <v>68</v>
      </c>
      <c r="B3543" t="s">
        <v>73</v>
      </c>
      <c r="D3543" t="s">
        <v>74</v>
      </c>
      <c r="H3543" s="14">
        <v>43917</v>
      </c>
      <c r="I3543">
        <v>13</v>
      </c>
      <c r="J3543" s="3">
        <v>7018354</v>
      </c>
      <c r="K3543">
        <v>49</v>
      </c>
      <c r="L3543">
        <v>10</v>
      </c>
      <c r="M3543">
        <v>1</v>
      </c>
      <c r="N3543">
        <v>0</v>
      </c>
    </row>
    <row r="3544" spans="1:14" x14ac:dyDescent="0.35">
      <c r="A3544" t="s">
        <v>68</v>
      </c>
      <c r="B3544" t="s">
        <v>73</v>
      </c>
      <c r="D3544" t="s">
        <v>74</v>
      </c>
      <c r="H3544" s="14">
        <v>43918</v>
      </c>
      <c r="I3544">
        <v>13</v>
      </c>
      <c r="J3544" s="3">
        <v>7018354</v>
      </c>
      <c r="K3544">
        <v>56</v>
      </c>
      <c r="L3544">
        <v>7</v>
      </c>
      <c r="M3544">
        <v>1</v>
      </c>
      <c r="N3544">
        <v>0</v>
      </c>
    </row>
    <row r="3545" spans="1:14" x14ac:dyDescent="0.35">
      <c r="A3545" t="s">
        <v>68</v>
      </c>
      <c r="B3545" t="s">
        <v>73</v>
      </c>
      <c r="D3545" t="s">
        <v>74</v>
      </c>
      <c r="H3545" s="14">
        <v>43919</v>
      </c>
      <c r="I3545">
        <v>14</v>
      </c>
      <c r="J3545" s="3">
        <v>7018354</v>
      </c>
      <c r="K3545">
        <v>58</v>
      </c>
      <c r="L3545">
        <v>2</v>
      </c>
      <c r="M3545">
        <v>1</v>
      </c>
      <c r="N3545">
        <v>0</v>
      </c>
    </row>
    <row r="3546" spans="1:14" x14ac:dyDescent="0.35">
      <c r="A3546" t="s">
        <v>68</v>
      </c>
      <c r="B3546" t="s">
        <v>73</v>
      </c>
      <c r="D3546" t="s">
        <v>74</v>
      </c>
      <c r="H3546" s="14">
        <v>43920</v>
      </c>
      <c r="I3546">
        <v>14</v>
      </c>
      <c r="J3546" s="3">
        <v>7018354</v>
      </c>
      <c r="K3546">
        <v>61</v>
      </c>
      <c r="L3546">
        <v>3</v>
      </c>
      <c r="M3546">
        <v>1</v>
      </c>
      <c r="N3546">
        <v>0</v>
      </c>
    </row>
    <row r="3547" spans="1:14" x14ac:dyDescent="0.35">
      <c r="A3547" t="s">
        <v>68</v>
      </c>
      <c r="B3547" t="s">
        <v>73</v>
      </c>
      <c r="D3547" t="s">
        <v>74</v>
      </c>
      <c r="H3547" s="14">
        <v>43921</v>
      </c>
      <c r="I3547">
        <v>14</v>
      </c>
      <c r="J3547" s="3">
        <v>7018354</v>
      </c>
      <c r="K3547">
        <v>65</v>
      </c>
      <c r="L3547">
        <v>4</v>
      </c>
      <c r="M3547">
        <v>1</v>
      </c>
      <c r="N3547">
        <v>0</v>
      </c>
    </row>
    <row r="3548" spans="1:14" x14ac:dyDescent="0.35">
      <c r="A3548" t="s">
        <v>68</v>
      </c>
      <c r="B3548" t="s">
        <v>73</v>
      </c>
      <c r="D3548" t="s">
        <v>74</v>
      </c>
      <c r="H3548" s="14">
        <v>43922</v>
      </c>
      <c r="I3548">
        <v>14</v>
      </c>
      <c r="J3548" s="3">
        <v>7018354</v>
      </c>
      <c r="K3548">
        <v>71</v>
      </c>
      <c r="L3548">
        <v>6</v>
      </c>
      <c r="M3548">
        <v>1</v>
      </c>
      <c r="N3548">
        <v>0</v>
      </c>
    </row>
    <row r="3549" spans="1:14" x14ac:dyDescent="0.35">
      <c r="A3549" t="s">
        <v>68</v>
      </c>
      <c r="B3549" t="s">
        <v>73</v>
      </c>
      <c r="D3549" t="s">
        <v>74</v>
      </c>
      <c r="H3549" s="14">
        <v>43923</v>
      </c>
      <c r="I3549">
        <v>14</v>
      </c>
      <c r="J3549" s="3">
        <v>7018354</v>
      </c>
      <c r="K3549">
        <v>73</v>
      </c>
      <c r="L3549">
        <v>2</v>
      </c>
      <c r="M3549">
        <v>1</v>
      </c>
      <c r="N3549">
        <v>0</v>
      </c>
    </row>
    <row r="3550" spans="1:14" x14ac:dyDescent="0.35">
      <c r="A3550" t="s">
        <v>68</v>
      </c>
      <c r="B3550" t="s">
        <v>73</v>
      </c>
      <c r="D3550" t="s">
        <v>74</v>
      </c>
      <c r="H3550" s="14">
        <v>43924</v>
      </c>
      <c r="I3550">
        <v>14</v>
      </c>
      <c r="J3550" s="3">
        <v>7018354</v>
      </c>
      <c r="K3550">
        <v>88</v>
      </c>
      <c r="L3550">
        <v>15</v>
      </c>
      <c r="M3550">
        <v>2</v>
      </c>
      <c r="N3550">
        <v>1</v>
      </c>
    </row>
    <row r="3551" spans="1:14" x14ac:dyDescent="0.35">
      <c r="A3551" t="s">
        <v>68</v>
      </c>
      <c r="B3551" t="s">
        <v>73</v>
      </c>
      <c r="D3551" t="s">
        <v>74</v>
      </c>
      <c r="H3551" s="14">
        <v>43925</v>
      </c>
      <c r="I3551">
        <v>14</v>
      </c>
      <c r="J3551" s="3">
        <v>7018354</v>
      </c>
      <c r="K3551">
        <v>103</v>
      </c>
      <c r="L3551">
        <v>15</v>
      </c>
      <c r="M3551">
        <v>2</v>
      </c>
      <c r="N3551">
        <v>0</v>
      </c>
    </row>
    <row r="3552" spans="1:14" x14ac:dyDescent="0.35">
      <c r="A3552" t="s">
        <v>68</v>
      </c>
      <c r="B3552" t="s">
        <v>73</v>
      </c>
      <c r="D3552" t="s">
        <v>74</v>
      </c>
      <c r="H3552" s="14">
        <v>43926</v>
      </c>
      <c r="I3552">
        <v>15</v>
      </c>
      <c r="J3552" s="3">
        <v>7018354</v>
      </c>
      <c r="K3552">
        <v>115</v>
      </c>
      <c r="L3552">
        <v>12</v>
      </c>
      <c r="M3552">
        <v>3</v>
      </c>
      <c r="N3552">
        <v>1</v>
      </c>
    </row>
    <row r="3553" spans="1:14" x14ac:dyDescent="0.35">
      <c r="A3553" t="s">
        <v>68</v>
      </c>
      <c r="B3553" t="s">
        <v>73</v>
      </c>
      <c r="D3553" t="s">
        <v>74</v>
      </c>
      <c r="H3553" s="14">
        <v>43927</v>
      </c>
      <c r="I3553">
        <v>15</v>
      </c>
      <c r="J3553" s="3">
        <v>7018354</v>
      </c>
      <c r="K3553">
        <v>119</v>
      </c>
      <c r="L3553">
        <v>4</v>
      </c>
      <c r="M3553">
        <v>5</v>
      </c>
      <c r="N3553">
        <v>2</v>
      </c>
    </row>
    <row r="3554" spans="1:14" x14ac:dyDescent="0.35">
      <c r="A3554" t="s">
        <v>68</v>
      </c>
      <c r="B3554" t="s">
        <v>73</v>
      </c>
      <c r="D3554" t="s">
        <v>74</v>
      </c>
      <c r="H3554" s="14">
        <v>43928</v>
      </c>
      <c r="I3554">
        <v>15</v>
      </c>
      <c r="J3554" s="3">
        <v>7018354</v>
      </c>
      <c r="K3554">
        <v>133</v>
      </c>
      <c r="L3554">
        <v>14</v>
      </c>
      <c r="M3554">
        <v>5</v>
      </c>
      <c r="N3554">
        <v>0</v>
      </c>
    </row>
    <row r="3555" spans="1:14" x14ac:dyDescent="0.35">
      <c r="A3555" t="s">
        <v>68</v>
      </c>
      <c r="B3555" t="s">
        <v>73</v>
      </c>
      <c r="D3555" t="s">
        <v>74</v>
      </c>
      <c r="H3555" s="14">
        <v>43929</v>
      </c>
      <c r="I3555">
        <v>15</v>
      </c>
      <c r="J3555" s="3">
        <v>7018354</v>
      </c>
      <c r="K3555">
        <v>158</v>
      </c>
      <c r="L3555">
        <v>25</v>
      </c>
      <c r="M3555">
        <v>7</v>
      </c>
      <c r="N3555">
        <v>2</v>
      </c>
    </row>
    <row r="3556" spans="1:14" x14ac:dyDescent="0.35">
      <c r="A3556" t="s">
        <v>68</v>
      </c>
      <c r="B3556" t="s">
        <v>73</v>
      </c>
      <c r="D3556" t="s">
        <v>74</v>
      </c>
      <c r="H3556" s="14">
        <v>43930</v>
      </c>
      <c r="I3556">
        <v>15</v>
      </c>
      <c r="J3556" s="3">
        <v>7018354</v>
      </c>
      <c r="K3556">
        <v>179</v>
      </c>
      <c r="L3556">
        <v>21</v>
      </c>
      <c r="M3556">
        <v>7</v>
      </c>
      <c r="N3556">
        <v>0</v>
      </c>
    </row>
    <row r="3557" spans="1:14" x14ac:dyDescent="0.35">
      <c r="A3557" t="s">
        <v>68</v>
      </c>
      <c r="B3557" t="s">
        <v>73</v>
      </c>
      <c r="D3557" t="s">
        <v>74</v>
      </c>
      <c r="H3557" s="14">
        <v>43931</v>
      </c>
      <c r="I3557">
        <v>15</v>
      </c>
      <c r="J3557" s="3">
        <v>7018354</v>
      </c>
      <c r="K3557">
        <v>191</v>
      </c>
      <c r="L3557">
        <v>12</v>
      </c>
      <c r="M3557">
        <v>8</v>
      </c>
      <c r="N3557">
        <v>1</v>
      </c>
    </row>
    <row r="3558" spans="1:14" x14ac:dyDescent="0.35">
      <c r="A3558" t="s">
        <v>68</v>
      </c>
      <c r="B3558" t="s">
        <v>73</v>
      </c>
      <c r="D3558" t="s">
        <v>74</v>
      </c>
      <c r="H3558" s="14">
        <v>43932</v>
      </c>
      <c r="I3558">
        <v>15</v>
      </c>
      <c r="J3558" s="3">
        <v>7018354</v>
      </c>
      <c r="K3558">
        <v>209</v>
      </c>
      <c r="L3558">
        <v>18</v>
      </c>
      <c r="M3558">
        <v>10</v>
      </c>
      <c r="N3558">
        <v>2</v>
      </c>
    </row>
    <row r="3559" spans="1:14" x14ac:dyDescent="0.35">
      <c r="A3559" t="s">
        <v>68</v>
      </c>
      <c r="B3559" t="s">
        <v>73</v>
      </c>
      <c r="D3559" t="s">
        <v>74</v>
      </c>
      <c r="H3559" s="14">
        <v>43933</v>
      </c>
      <c r="I3559">
        <v>16</v>
      </c>
      <c r="J3559" s="3">
        <v>7018354</v>
      </c>
      <c r="K3559">
        <v>229</v>
      </c>
      <c r="L3559">
        <v>20</v>
      </c>
      <c r="M3559">
        <v>14</v>
      </c>
      <c r="N3559">
        <v>4</v>
      </c>
    </row>
    <row r="3560" spans="1:14" x14ac:dyDescent="0.35">
      <c r="A3560" t="s">
        <v>68</v>
      </c>
      <c r="B3560" t="s">
        <v>73</v>
      </c>
      <c r="D3560" t="s">
        <v>74</v>
      </c>
      <c r="H3560" s="14">
        <v>43934</v>
      </c>
      <c r="I3560">
        <v>16</v>
      </c>
      <c r="J3560" s="3">
        <v>7018354</v>
      </c>
      <c r="K3560">
        <v>233</v>
      </c>
      <c r="L3560">
        <v>4</v>
      </c>
      <c r="M3560">
        <v>15</v>
      </c>
      <c r="N3560">
        <v>1</v>
      </c>
    </row>
    <row r="3561" spans="1:14" x14ac:dyDescent="0.35">
      <c r="A3561" t="s">
        <v>68</v>
      </c>
      <c r="B3561" t="s">
        <v>73</v>
      </c>
      <c r="D3561" t="s">
        <v>74</v>
      </c>
      <c r="H3561" s="14">
        <v>43935</v>
      </c>
      <c r="I3561">
        <v>16</v>
      </c>
      <c r="J3561" s="3">
        <v>7018354</v>
      </c>
      <c r="K3561">
        <v>284</v>
      </c>
      <c r="L3561">
        <v>51</v>
      </c>
      <c r="M3561">
        <v>15</v>
      </c>
      <c r="N3561">
        <v>0</v>
      </c>
    </row>
    <row r="3562" spans="1:14" x14ac:dyDescent="0.35">
      <c r="A3562" t="s">
        <v>68</v>
      </c>
      <c r="B3562" t="s">
        <v>73</v>
      </c>
      <c r="D3562" t="s">
        <v>74</v>
      </c>
      <c r="H3562" s="14">
        <v>43936</v>
      </c>
      <c r="I3562">
        <v>16</v>
      </c>
      <c r="J3562" s="3">
        <v>7018354</v>
      </c>
      <c r="K3562">
        <v>304</v>
      </c>
      <c r="L3562">
        <v>20</v>
      </c>
      <c r="M3562">
        <v>15</v>
      </c>
      <c r="N3562">
        <v>0</v>
      </c>
    </row>
    <row r="3563" spans="1:14" x14ac:dyDescent="0.35">
      <c r="A3563" t="s">
        <v>68</v>
      </c>
      <c r="B3563" t="s">
        <v>73</v>
      </c>
      <c r="D3563" t="s">
        <v>74</v>
      </c>
      <c r="H3563" s="14">
        <v>43937</v>
      </c>
      <c r="I3563">
        <v>16</v>
      </c>
      <c r="J3563" s="3">
        <v>7018354</v>
      </c>
      <c r="K3563">
        <v>318</v>
      </c>
      <c r="L3563">
        <v>14</v>
      </c>
      <c r="M3563">
        <v>16</v>
      </c>
      <c r="N3563">
        <v>1</v>
      </c>
    </row>
    <row r="3564" spans="1:14" x14ac:dyDescent="0.35">
      <c r="A3564" t="s">
        <v>68</v>
      </c>
      <c r="B3564" t="s">
        <v>73</v>
      </c>
      <c r="D3564" t="s">
        <v>74</v>
      </c>
      <c r="H3564" s="14">
        <v>43938</v>
      </c>
      <c r="I3564">
        <v>16</v>
      </c>
      <c r="J3564" s="3">
        <v>7018354</v>
      </c>
      <c r="K3564">
        <v>335</v>
      </c>
      <c r="L3564">
        <v>17</v>
      </c>
      <c r="M3564">
        <v>16</v>
      </c>
      <c r="N3564">
        <v>0</v>
      </c>
    </row>
    <row r="3565" spans="1:14" x14ac:dyDescent="0.35">
      <c r="A3565" t="s">
        <v>68</v>
      </c>
      <c r="B3565" t="s">
        <v>73</v>
      </c>
      <c r="D3565" t="s">
        <v>74</v>
      </c>
      <c r="H3565" s="14">
        <v>43939</v>
      </c>
      <c r="I3565">
        <v>16</v>
      </c>
      <c r="J3565" s="3">
        <v>7018354</v>
      </c>
      <c r="K3565">
        <v>378</v>
      </c>
      <c r="L3565">
        <v>43</v>
      </c>
      <c r="M3565">
        <v>18</v>
      </c>
      <c r="N3565">
        <v>2</v>
      </c>
    </row>
    <row r="3566" spans="1:14" x14ac:dyDescent="0.35">
      <c r="A3566" t="s">
        <v>68</v>
      </c>
      <c r="B3566" t="s">
        <v>73</v>
      </c>
      <c r="D3566" t="s">
        <v>74</v>
      </c>
      <c r="H3566" s="14">
        <v>43940</v>
      </c>
      <c r="I3566">
        <v>17</v>
      </c>
      <c r="J3566" s="3">
        <v>7018354</v>
      </c>
      <c r="K3566">
        <v>393</v>
      </c>
      <c r="L3566">
        <v>15</v>
      </c>
      <c r="M3566">
        <v>18</v>
      </c>
      <c r="N3566">
        <v>0</v>
      </c>
    </row>
    <row r="3567" spans="1:14" x14ac:dyDescent="0.35">
      <c r="A3567" t="s">
        <v>68</v>
      </c>
      <c r="B3567" t="s">
        <v>73</v>
      </c>
      <c r="D3567" t="s">
        <v>74</v>
      </c>
      <c r="H3567" s="14">
        <v>43941</v>
      </c>
      <c r="I3567">
        <v>17</v>
      </c>
      <c r="J3567" s="3">
        <v>7018354</v>
      </c>
      <c r="K3567">
        <v>403</v>
      </c>
      <c r="L3567">
        <v>10</v>
      </c>
      <c r="M3567">
        <v>19</v>
      </c>
      <c r="N3567">
        <v>1</v>
      </c>
    </row>
    <row r="3568" spans="1:14" x14ac:dyDescent="0.35">
      <c r="A3568" t="s">
        <v>68</v>
      </c>
      <c r="B3568" t="s">
        <v>73</v>
      </c>
      <c r="D3568" t="s">
        <v>74</v>
      </c>
      <c r="H3568" s="14">
        <v>43942</v>
      </c>
      <c r="I3568">
        <v>17</v>
      </c>
      <c r="J3568" s="3">
        <v>7018354</v>
      </c>
      <c r="K3568">
        <v>421</v>
      </c>
      <c r="L3568">
        <v>18</v>
      </c>
      <c r="M3568">
        <v>19</v>
      </c>
      <c r="N3568">
        <v>0</v>
      </c>
    </row>
    <row r="3569" spans="1:14" x14ac:dyDescent="0.35">
      <c r="A3569" t="s">
        <v>68</v>
      </c>
      <c r="B3569" t="s">
        <v>73</v>
      </c>
      <c r="D3569" t="s">
        <v>74</v>
      </c>
      <c r="H3569" s="14">
        <v>43943</v>
      </c>
      <c r="I3569">
        <v>17</v>
      </c>
      <c r="J3569" s="3">
        <v>7018354</v>
      </c>
      <c r="K3569">
        <v>438</v>
      </c>
      <c r="L3569">
        <v>17</v>
      </c>
      <c r="M3569">
        <v>21</v>
      </c>
      <c r="N3569">
        <v>2</v>
      </c>
    </row>
    <row r="3570" spans="1:14" x14ac:dyDescent="0.35">
      <c r="A3570" t="s">
        <v>68</v>
      </c>
      <c r="B3570" t="s">
        <v>73</v>
      </c>
      <c r="D3570" t="s">
        <v>74</v>
      </c>
      <c r="H3570" s="14">
        <v>43944</v>
      </c>
      <c r="I3570">
        <v>17</v>
      </c>
      <c r="J3570" s="3">
        <v>7018354</v>
      </c>
      <c r="K3570">
        <v>453</v>
      </c>
      <c r="L3570">
        <v>15</v>
      </c>
      <c r="M3570">
        <v>23</v>
      </c>
      <c r="N3570">
        <v>2</v>
      </c>
    </row>
    <row r="3571" spans="1:14" x14ac:dyDescent="0.35">
      <c r="A3571" t="s">
        <v>68</v>
      </c>
      <c r="B3571" t="s">
        <v>73</v>
      </c>
      <c r="D3571" t="s">
        <v>74</v>
      </c>
      <c r="H3571" s="14">
        <v>43945</v>
      </c>
      <c r="I3571">
        <v>17</v>
      </c>
      <c r="J3571" s="3">
        <v>7018354</v>
      </c>
      <c r="K3571">
        <v>486</v>
      </c>
      <c r="L3571">
        <v>33</v>
      </c>
      <c r="M3571">
        <v>24</v>
      </c>
      <c r="N3571">
        <v>1</v>
      </c>
    </row>
    <row r="3572" spans="1:14" x14ac:dyDescent="0.35">
      <c r="A3572" t="s">
        <v>68</v>
      </c>
      <c r="B3572" t="s">
        <v>73</v>
      </c>
      <c r="D3572" t="s">
        <v>74</v>
      </c>
      <c r="H3572" s="14">
        <v>43946</v>
      </c>
      <c r="I3572">
        <v>17</v>
      </c>
      <c r="J3572" s="3">
        <v>7018354</v>
      </c>
      <c r="K3572">
        <v>506</v>
      </c>
      <c r="L3572">
        <v>20</v>
      </c>
      <c r="M3572">
        <v>25</v>
      </c>
      <c r="N3572">
        <v>1</v>
      </c>
    </row>
    <row r="3573" spans="1:14" x14ac:dyDescent="0.35">
      <c r="A3573" t="s">
        <v>68</v>
      </c>
      <c r="B3573" t="s">
        <v>73</v>
      </c>
      <c r="D3573" t="s">
        <v>74</v>
      </c>
      <c r="H3573" s="14">
        <v>43947</v>
      </c>
      <c r="I3573">
        <v>18</v>
      </c>
      <c r="J3573" s="3">
        <v>7018354</v>
      </c>
      <c r="K3573">
        <v>573</v>
      </c>
      <c r="L3573">
        <v>67</v>
      </c>
      <c r="M3573">
        <v>25</v>
      </c>
      <c r="N3573">
        <v>0</v>
      </c>
    </row>
    <row r="3574" spans="1:14" x14ac:dyDescent="0.35">
      <c r="A3574" t="s">
        <v>68</v>
      </c>
      <c r="B3574" t="s">
        <v>73</v>
      </c>
      <c r="D3574" t="s">
        <v>74</v>
      </c>
      <c r="H3574" s="14">
        <v>43948</v>
      </c>
      <c r="I3574">
        <v>18</v>
      </c>
      <c r="J3574" s="3">
        <v>7018354</v>
      </c>
      <c r="K3574">
        <v>616</v>
      </c>
      <c r="L3574">
        <v>43</v>
      </c>
      <c r="M3574">
        <v>26</v>
      </c>
      <c r="N3574">
        <v>1</v>
      </c>
    </row>
    <row r="3575" spans="1:14" x14ac:dyDescent="0.35">
      <c r="A3575" t="s">
        <v>68</v>
      </c>
      <c r="B3575" t="s">
        <v>73</v>
      </c>
      <c r="D3575" t="s">
        <v>74</v>
      </c>
      <c r="H3575" s="14">
        <v>43949</v>
      </c>
      <c r="I3575">
        <v>18</v>
      </c>
      <c r="J3575" s="3">
        <v>7018354</v>
      </c>
      <c r="K3575">
        <v>661</v>
      </c>
      <c r="L3575">
        <v>45</v>
      </c>
      <c r="M3575">
        <v>27</v>
      </c>
      <c r="N3575">
        <v>1</v>
      </c>
    </row>
    <row r="3576" spans="1:14" x14ac:dyDescent="0.35">
      <c r="A3576" t="s">
        <v>68</v>
      </c>
      <c r="B3576" t="s">
        <v>73</v>
      </c>
      <c r="D3576" t="s">
        <v>74</v>
      </c>
      <c r="H3576" s="14">
        <v>43950</v>
      </c>
      <c r="I3576">
        <v>18</v>
      </c>
      <c r="J3576" s="3">
        <v>7018354</v>
      </c>
      <c r="K3576">
        <v>705</v>
      </c>
      <c r="L3576">
        <v>44</v>
      </c>
      <c r="M3576">
        <v>27</v>
      </c>
      <c r="N3576">
        <v>0</v>
      </c>
    </row>
    <row r="3577" spans="1:14" x14ac:dyDescent="0.35">
      <c r="A3577" t="s">
        <v>68</v>
      </c>
      <c r="B3577" t="s">
        <v>73</v>
      </c>
      <c r="D3577" t="s">
        <v>74</v>
      </c>
      <c r="H3577" s="14">
        <v>43951</v>
      </c>
      <c r="I3577">
        <v>18</v>
      </c>
      <c r="J3577" s="3">
        <v>7018354</v>
      </c>
      <c r="K3577">
        <v>781</v>
      </c>
      <c r="L3577">
        <v>76</v>
      </c>
      <c r="M3577">
        <v>29</v>
      </c>
      <c r="N3577">
        <v>2</v>
      </c>
    </row>
    <row r="3578" spans="1:14" x14ac:dyDescent="0.35">
      <c r="A3578" t="s">
        <v>68</v>
      </c>
      <c r="B3578" t="s">
        <v>73</v>
      </c>
      <c r="D3578" t="s">
        <v>74</v>
      </c>
      <c r="H3578" s="14">
        <v>43952</v>
      </c>
      <c r="I3578">
        <v>18</v>
      </c>
      <c r="J3578" s="3">
        <v>7018354</v>
      </c>
      <c r="K3578">
        <v>808</v>
      </c>
      <c r="L3578">
        <v>27</v>
      </c>
      <c r="M3578">
        <v>29</v>
      </c>
      <c r="N3578">
        <v>0</v>
      </c>
    </row>
    <row r="3579" spans="1:14" x14ac:dyDescent="0.35">
      <c r="A3579" t="s">
        <v>68</v>
      </c>
      <c r="B3579" t="s">
        <v>73</v>
      </c>
      <c r="D3579" t="s">
        <v>74</v>
      </c>
      <c r="H3579" s="14">
        <v>43953</v>
      </c>
      <c r="I3579">
        <v>18</v>
      </c>
      <c r="J3579" s="3">
        <v>7018354</v>
      </c>
      <c r="K3579">
        <v>825</v>
      </c>
      <c r="L3579">
        <v>17</v>
      </c>
      <c r="M3579">
        <v>30</v>
      </c>
      <c r="N3579">
        <v>1</v>
      </c>
    </row>
    <row r="3580" spans="1:14" x14ac:dyDescent="0.35">
      <c r="A3580" t="s">
        <v>68</v>
      </c>
      <c r="B3580" t="s">
        <v>73</v>
      </c>
      <c r="D3580" t="s">
        <v>74</v>
      </c>
      <c r="H3580" s="14">
        <v>43954</v>
      </c>
      <c r="I3580">
        <v>19</v>
      </c>
      <c r="J3580" s="3">
        <v>7018354</v>
      </c>
      <c r="K3580">
        <v>850</v>
      </c>
      <c r="L3580">
        <v>25</v>
      </c>
      <c r="M3580">
        <v>30</v>
      </c>
      <c r="N3580">
        <v>0</v>
      </c>
    </row>
    <row r="3581" spans="1:14" x14ac:dyDescent="0.35">
      <c r="A3581" t="s">
        <v>68</v>
      </c>
      <c r="B3581" t="s">
        <v>73</v>
      </c>
      <c r="D3581" t="s">
        <v>74</v>
      </c>
      <c r="H3581" s="14">
        <v>43955</v>
      </c>
      <c r="I3581">
        <v>19</v>
      </c>
      <c r="J3581" s="3">
        <v>7018354</v>
      </c>
      <c r="K3581">
        <v>861</v>
      </c>
      <c r="L3581">
        <v>11</v>
      </c>
      <c r="M3581">
        <v>30</v>
      </c>
      <c r="N3581">
        <v>0</v>
      </c>
    </row>
    <row r="3582" spans="1:14" x14ac:dyDescent="0.35">
      <c r="A3582" t="s">
        <v>68</v>
      </c>
      <c r="B3582" t="s">
        <v>73</v>
      </c>
      <c r="D3582" t="s">
        <v>74</v>
      </c>
      <c r="H3582" s="14">
        <v>43956</v>
      </c>
      <c r="I3582">
        <v>19</v>
      </c>
      <c r="J3582" s="3">
        <v>7018354</v>
      </c>
      <c r="K3582">
        <v>922</v>
      </c>
      <c r="L3582">
        <v>61</v>
      </c>
      <c r="M3582">
        <v>38</v>
      </c>
      <c r="N3582">
        <v>8</v>
      </c>
    </row>
    <row r="3583" spans="1:14" x14ac:dyDescent="0.35">
      <c r="A3583" t="s">
        <v>68</v>
      </c>
      <c r="B3583" t="s">
        <v>73</v>
      </c>
      <c r="D3583" t="s">
        <v>74</v>
      </c>
      <c r="H3583" s="14">
        <v>43957</v>
      </c>
      <c r="I3583">
        <v>19</v>
      </c>
      <c r="J3583" s="3">
        <v>7018354</v>
      </c>
      <c r="K3583">
        <v>1024</v>
      </c>
      <c r="L3583">
        <v>102</v>
      </c>
      <c r="M3583">
        <v>44</v>
      </c>
      <c r="N3583">
        <v>6</v>
      </c>
    </row>
    <row r="3584" spans="1:14" x14ac:dyDescent="0.35">
      <c r="A3584" t="s">
        <v>68</v>
      </c>
      <c r="B3584" t="s">
        <v>73</v>
      </c>
      <c r="D3584" t="s">
        <v>74</v>
      </c>
      <c r="H3584" s="14">
        <v>43958</v>
      </c>
      <c r="I3584">
        <v>19</v>
      </c>
      <c r="J3584" s="3">
        <v>7018354</v>
      </c>
      <c r="K3584">
        <v>1027</v>
      </c>
      <c r="L3584">
        <v>3</v>
      </c>
      <c r="M3584">
        <v>44</v>
      </c>
      <c r="N3584">
        <v>0</v>
      </c>
    </row>
    <row r="3585" spans="1:14" x14ac:dyDescent="0.35">
      <c r="A3585" t="s">
        <v>68</v>
      </c>
      <c r="B3585" t="s">
        <v>73</v>
      </c>
      <c r="D3585" t="s">
        <v>74</v>
      </c>
      <c r="H3585" s="14">
        <v>43959</v>
      </c>
      <c r="I3585">
        <v>19</v>
      </c>
      <c r="J3585" s="3">
        <v>7018354</v>
      </c>
      <c r="K3585">
        <v>1053</v>
      </c>
      <c r="L3585">
        <v>26</v>
      </c>
      <c r="M3585">
        <v>47</v>
      </c>
      <c r="N3585">
        <v>3</v>
      </c>
    </row>
    <row r="3586" spans="1:14" x14ac:dyDescent="0.35">
      <c r="A3586" t="s">
        <v>68</v>
      </c>
      <c r="B3586" t="s">
        <v>73</v>
      </c>
      <c r="D3586" t="s">
        <v>74</v>
      </c>
      <c r="H3586" s="14">
        <v>43960</v>
      </c>
      <c r="I3586">
        <v>19</v>
      </c>
      <c r="J3586" s="3">
        <v>7018354</v>
      </c>
      <c r="K3586">
        <v>1069</v>
      </c>
      <c r="L3586">
        <v>16</v>
      </c>
      <c r="M3586">
        <v>47</v>
      </c>
      <c r="N3586">
        <v>0</v>
      </c>
    </row>
    <row r="3587" spans="1:14" x14ac:dyDescent="0.35">
      <c r="A3587" t="s">
        <v>68</v>
      </c>
      <c r="B3587" t="s">
        <v>73</v>
      </c>
      <c r="D3587" t="s">
        <v>74</v>
      </c>
      <c r="H3587" s="14">
        <v>43961</v>
      </c>
      <c r="I3587">
        <v>20</v>
      </c>
      <c r="J3587" s="3">
        <v>7018354</v>
      </c>
      <c r="K3587">
        <v>1093</v>
      </c>
      <c r="L3587">
        <v>24</v>
      </c>
      <c r="M3587">
        <v>47</v>
      </c>
      <c r="N3587">
        <v>0</v>
      </c>
    </row>
    <row r="3588" spans="1:14" x14ac:dyDescent="0.35">
      <c r="A3588" t="s">
        <v>68</v>
      </c>
      <c r="B3588" t="s">
        <v>73</v>
      </c>
      <c r="D3588" t="s">
        <v>74</v>
      </c>
      <c r="H3588" s="14">
        <v>43962</v>
      </c>
      <c r="I3588">
        <v>20</v>
      </c>
      <c r="J3588" s="3">
        <v>7018354</v>
      </c>
      <c r="K3588">
        <v>1100</v>
      </c>
      <c r="L3588">
        <v>7</v>
      </c>
      <c r="M3588">
        <v>49</v>
      </c>
      <c r="N3588">
        <v>2</v>
      </c>
    </row>
    <row r="3589" spans="1:14" x14ac:dyDescent="0.35">
      <c r="A3589" t="s">
        <v>68</v>
      </c>
      <c r="B3589" t="s">
        <v>73</v>
      </c>
      <c r="D3589" t="s">
        <v>74</v>
      </c>
      <c r="H3589" s="14">
        <v>43963</v>
      </c>
      <c r="I3589">
        <v>20</v>
      </c>
      <c r="J3589" s="3">
        <v>7018354</v>
      </c>
      <c r="K3589">
        <v>1115</v>
      </c>
      <c r="L3589">
        <v>15</v>
      </c>
      <c r="M3589">
        <v>52</v>
      </c>
      <c r="N3589">
        <v>3</v>
      </c>
    </row>
    <row r="3590" spans="1:14" x14ac:dyDescent="0.35">
      <c r="A3590" t="s">
        <v>68</v>
      </c>
      <c r="B3590" t="s">
        <v>73</v>
      </c>
      <c r="D3590" t="s">
        <v>74</v>
      </c>
      <c r="H3590" s="14">
        <v>43964</v>
      </c>
      <c r="I3590">
        <v>20</v>
      </c>
      <c r="J3590" s="3">
        <v>7018354</v>
      </c>
      <c r="K3590">
        <v>1134</v>
      </c>
      <c r="L3590">
        <v>19</v>
      </c>
      <c r="M3590">
        <v>61</v>
      </c>
      <c r="N3590">
        <v>9</v>
      </c>
    </row>
    <row r="3591" spans="1:14" x14ac:dyDescent="0.35">
      <c r="A3591" t="s">
        <v>68</v>
      </c>
      <c r="B3591" t="s">
        <v>73</v>
      </c>
      <c r="D3591" t="s">
        <v>74</v>
      </c>
      <c r="H3591" s="14">
        <v>43965</v>
      </c>
      <c r="I3591">
        <v>20</v>
      </c>
      <c r="J3591" s="3">
        <v>7018354</v>
      </c>
      <c r="K3591">
        <v>1423</v>
      </c>
      <c r="L3591">
        <v>289</v>
      </c>
      <c r="M3591">
        <v>64</v>
      </c>
      <c r="N3591">
        <v>3</v>
      </c>
    </row>
    <row r="3592" spans="1:14" x14ac:dyDescent="0.35">
      <c r="A3592" t="s">
        <v>68</v>
      </c>
      <c r="B3592" t="s">
        <v>73</v>
      </c>
      <c r="D3592" t="s">
        <v>74</v>
      </c>
      <c r="H3592" s="14">
        <v>43966</v>
      </c>
      <c r="I3592">
        <v>20</v>
      </c>
      <c r="J3592" s="3">
        <v>7018354</v>
      </c>
      <c r="K3592">
        <v>1572</v>
      </c>
      <c r="L3592">
        <v>149</v>
      </c>
      <c r="M3592">
        <v>67</v>
      </c>
      <c r="N3592">
        <v>3</v>
      </c>
    </row>
    <row r="3593" spans="1:14" x14ac:dyDescent="0.35">
      <c r="A3593" t="s">
        <v>68</v>
      </c>
      <c r="B3593" t="s">
        <v>73</v>
      </c>
      <c r="D3593" t="s">
        <v>74</v>
      </c>
      <c r="H3593" s="14">
        <v>43967</v>
      </c>
      <c r="I3593">
        <v>20</v>
      </c>
      <c r="J3593" s="3">
        <v>7018354</v>
      </c>
      <c r="K3593">
        <v>1640</v>
      </c>
      <c r="L3593">
        <v>68</v>
      </c>
      <c r="M3593">
        <v>69</v>
      </c>
      <c r="N3593">
        <v>2</v>
      </c>
    </row>
    <row r="3594" spans="1:14" x14ac:dyDescent="0.35">
      <c r="A3594" t="s">
        <v>68</v>
      </c>
      <c r="B3594" t="s">
        <v>73</v>
      </c>
      <c r="D3594" t="s">
        <v>74</v>
      </c>
      <c r="H3594" s="14">
        <v>43968</v>
      </c>
      <c r="I3594">
        <v>21</v>
      </c>
      <c r="J3594" s="3">
        <v>7018354</v>
      </c>
      <c r="K3594">
        <v>1692</v>
      </c>
      <c r="L3594">
        <v>52</v>
      </c>
      <c r="M3594">
        <v>70</v>
      </c>
      <c r="N3594">
        <v>1</v>
      </c>
    </row>
    <row r="3595" spans="1:14" x14ac:dyDescent="0.35">
      <c r="A3595" t="s">
        <v>68</v>
      </c>
      <c r="B3595" t="s">
        <v>73</v>
      </c>
      <c r="D3595" t="s">
        <v>74</v>
      </c>
      <c r="H3595" s="14">
        <v>43969</v>
      </c>
      <c r="I3595">
        <v>21</v>
      </c>
      <c r="J3595" s="3">
        <v>7018354</v>
      </c>
      <c r="K3595">
        <v>1749</v>
      </c>
      <c r="L3595">
        <v>57</v>
      </c>
      <c r="M3595">
        <v>73</v>
      </c>
      <c r="N3595">
        <v>3</v>
      </c>
    </row>
    <row r="3596" spans="1:14" x14ac:dyDescent="0.35">
      <c r="A3596" t="s">
        <v>68</v>
      </c>
      <c r="B3596" t="s">
        <v>73</v>
      </c>
      <c r="D3596" t="s">
        <v>74</v>
      </c>
      <c r="H3596" s="14">
        <v>43970</v>
      </c>
      <c r="I3596">
        <v>21</v>
      </c>
      <c r="J3596" s="3">
        <v>7018354</v>
      </c>
      <c r="K3596">
        <v>1846</v>
      </c>
      <c r="L3596">
        <v>97</v>
      </c>
      <c r="M3596">
        <v>73</v>
      </c>
      <c r="N3596">
        <v>0</v>
      </c>
    </row>
    <row r="3597" spans="1:14" x14ac:dyDescent="0.35">
      <c r="A3597" t="s">
        <v>68</v>
      </c>
      <c r="B3597" t="s">
        <v>73</v>
      </c>
      <c r="D3597" t="s">
        <v>74</v>
      </c>
      <c r="H3597" s="14">
        <v>43971</v>
      </c>
      <c r="I3597">
        <v>21</v>
      </c>
      <c r="J3597" s="3">
        <v>7018354</v>
      </c>
      <c r="K3597">
        <v>1978</v>
      </c>
      <c r="L3597">
        <v>132</v>
      </c>
      <c r="M3597">
        <v>78</v>
      </c>
      <c r="N3597">
        <v>5</v>
      </c>
    </row>
    <row r="3598" spans="1:14" x14ac:dyDescent="0.35">
      <c r="A3598" t="s">
        <v>68</v>
      </c>
      <c r="B3598" t="s">
        <v>73</v>
      </c>
      <c r="D3598" t="s">
        <v>74</v>
      </c>
      <c r="H3598" s="14">
        <v>43972</v>
      </c>
      <c r="I3598">
        <v>21</v>
      </c>
      <c r="J3598" s="3">
        <v>7018354</v>
      </c>
      <c r="K3598">
        <v>2114</v>
      </c>
      <c r="L3598">
        <v>136</v>
      </c>
      <c r="M3598">
        <v>85</v>
      </c>
      <c r="N3598">
        <v>7</v>
      </c>
    </row>
    <row r="3599" spans="1:14" x14ac:dyDescent="0.35">
      <c r="A3599" t="s">
        <v>68</v>
      </c>
      <c r="B3599" t="s">
        <v>73</v>
      </c>
      <c r="D3599" t="s">
        <v>74</v>
      </c>
      <c r="H3599" s="14">
        <v>43973</v>
      </c>
      <c r="I3599">
        <v>21</v>
      </c>
      <c r="J3599" s="3">
        <v>7018354</v>
      </c>
      <c r="K3599">
        <v>2304</v>
      </c>
      <c r="L3599">
        <v>190</v>
      </c>
      <c r="M3599">
        <v>93</v>
      </c>
      <c r="N3599">
        <v>8</v>
      </c>
    </row>
    <row r="3600" spans="1:14" x14ac:dyDescent="0.35">
      <c r="A3600" t="s">
        <v>68</v>
      </c>
      <c r="B3600" t="s">
        <v>73</v>
      </c>
      <c r="D3600" t="s">
        <v>74</v>
      </c>
      <c r="H3600" s="14">
        <v>43974</v>
      </c>
      <c r="I3600">
        <v>21</v>
      </c>
      <c r="J3600" s="3">
        <v>7018354</v>
      </c>
      <c r="K3600">
        <v>2377</v>
      </c>
      <c r="L3600">
        <v>73</v>
      </c>
      <c r="M3600">
        <v>95</v>
      </c>
      <c r="N3600">
        <v>2</v>
      </c>
    </row>
    <row r="3601" spans="1:14" x14ac:dyDescent="0.35">
      <c r="A3601" t="s">
        <v>68</v>
      </c>
      <c r="B3601" t="s">
        <v>73</v>
      </c>
      <c r="D3601" t="s">
        <v>74</v>
      </c>
      <c r="H3601" s="14">
        <v>43975</v>
      </c>
      <c r="I3601">
        <v>22</v>
      </c>
      <c r="J3601" s="3">
        <v>7018354</v>
      </c>
      <c r="K3601">
        <v>2443</v>
      </c>
      <c r="L3601">
        <v>66</v>
      </c>
      <c r="M3601">
        <v>95</v>
      </c>
      <c r="N3601">
        <v>0</v>
      </c>
    </row>
    <row r="3602" spans="1:14" x14ac:dyDescent="0.35">
      <c r="A3602" t="s">
        <v>68</v>
      </c>
      <c r="B3602" t="s">
        <v>73</v>
      </c>
      <c r="D3602" t="s">
        <v>74</v>
      </c>
      <c r="H3602" s="14">
        <v>43976</v>
      </c>
      <c r="I3602">
        <v>22</v>
      </c>
      <c r="J3602" s="3">
        <v>7018354</v>
      </c>
      <c r="K3602">
        <v>2512</v>
      </c>
      <c r="L3602">
        <v>69</v>
      </c>
      <c r="M3602">
        <v>96</v>
      </c>
      <c r="N3602">
        <v>1</v>
      </c>
    </row>
    <row r="3603" spans="1:14" x14ac:dyDescent="0.35">
      <c r="A3603" t="s">
        <v>68</v>
      </c>
      <c r="B3603" t="s">
        <v>73</v>
      </c>
      <c r="D3603" t="s">
        <v>74</v>
      </c>
      <c r="H3603" s="14">
        <v>43977</v>
      </c>
      <c r="I3603">
        <v>22</v>
      </c>
      <c r="J3603" s="3">
        <v>7018354</v>
      </c>
      <c r="K3603">
        <v>2671</v>
      </c>
      <c r="L3603">
        <v>159</v>
      </c>
      <c r="M3603">
        <v>104</v>
      </c>
      <c r="N3603">
        <v>8</v>
      </c>
    </row>
    <row r="3604" spans="1:14" x14ac:dyDescent="0.35">
      <c r="A3604" t="s">
        <v>68</v>
      </c>
      <c r="B3604" t="s">
        <v>73</v>
      </c>
      <c r="D3604" t="s">
        <v>74</v>
      </c>
      <c r="H3604" s="14">
        <v>43978</v>
      </c>
      <c r="I3604">
        <v>22</v>
      </c>
      <c r="J3604" s="3">
        <v>7018354</v>
      </c>
      <c r="K3604">
        <v>2843</v>
      </c>
      <c r="L3604">
        <v>172</v>
      </c>
      <c r="M3604">
        <v>108</v>
      </c>
      <c r="N3604">
        <v>4</v>
      </c>
    </row>
    <row r="3605" spans="1:14" x14ac:dyDescent="0.35">
      <c r="A3605" t="s">
        <v>68</v>
      </c>
      <c r="B3605" t="s">
        <v>73</v>
      </c>
      <c r="D3605" t="s">
        <v>74</v>
      </c>
      <c r="H3605" s="14">
        <v>43979</v>
      </c>
      <c r="I3605">
        <v>22</v>
      </c>
      <c r="J3605" s="3">
        <v>7018354</v>
      </c>
      <c r="K3605">
        <v>3090</v>
      </c>
      <c r="L3605">
        <v>247</v>
      </c>
      <c r="M3605">
        <v>115</v>
      </c>
      <c r="N3605">
        <v>7</v>
      </c>
    </row>
    <row r="3606" spans="1:14" x14ac:dyDescent="0.35">
      <c r="A3606" t="s">
        <v>68</v>
      </c>
      <c r="B3606" t="s">
        <v>73</v>
      </c>
      <c r="D3606" t="s">
        <v>74</v>
      </c>
      <c r="H3606" s="14">
        <v>43980</v>
      </c>
      <c r="I3606">
        <v>22</v>
      </c>
      <c r="J3606" s="3">
        <v>7018354</v>
      </c>
      <c r="K3606">
        <v>3319</v>
      </c>
      <c r="L3606">
        <v>229</v>
      </c>
      <c r="M3606">
        <v>119</v>
      </c>
      <c r="N3606">
        <v>4</v>
      </c>
    </row>
    <row r="3607" spans="1:14" x14ac:dyDescent="0.35">
      <c r="A3607" t="s">
        <v>68</v>
      </c>
      <c r="B3607" t="s">
        <v>73</v>
      </c>
      <c r="D3607" t="s">
        <v>74</v>
      </c>
      <c r="H3607" s="14">
        <v>43981</v>
      </c>
      <c r="I3607">
        <v>22</v>
      </c>
      <c r="J3607" s="3">
        <v>7018354</v>
      </c>
      <c r="K3607">
        <v>3585</v>
      </c>
      <c r="L3607">
        <v>266</v>
      </c>
      <c r="M3607">
        <v>122</v>
      </c>
      <c r="N3607">
        <v>3</v>
      </c>
    </row>
    <row r="3608" spans="1:14" x14ac:dyDescent="0.35">
      <c r="A3608" t="s">
        <v>68</v>
      </c>
      <c r="B3608" t="s">
        <v>73</v>
      </c>
      <c r="D3608" t="s">
        <v>74</v>
      </c>
      <c r="H3608" s="14">
        <v>43982</v>
      </c>
      <c r="I3608">
        <v>23</v>
      </c>
      <c r="J3608" s="3">
        <v>7018354</v>
      </c>
      <c r="K3608">
        <v>3702</v>
      </c>
      <c r="L3608">
        <v>117</v>
      </c>
      <c r="M3608">
        <v>124</v>
      </c>
      <c r="N3608">
        <v>2</v>
      </c>
    </row>
    <row r="3609" spans="1:14" x14ac:dyDescent="0.35">
      <c r="A3609" t="s">
        <v>68</v>
      </c>
      <c r="B3609" t="s">
        <v>73</v>
      </c>
      <c r="D3609" t="s">
        <v>74</v>
      </c>
      <c r="H3609" s="14">
        <v>43983</v>
      </c>
      <c r="I3609">
        <v>23</v>
      </c>
      <c r="J3609" s="3">
        <v>7018354</v>
      </c>
      <c r="K3609">
        <v>3906</v>
      </c>
      <c r="L3609">
        <v>204</v>
      </c>
      <c r="M3609">
        <v>127</v>
      </c>
      <c r="N3609">
        <v>3</v>
      </c>
    </row>
    <row r="3610" spans="1:14" x14ac:dyDescent="0.35">
      <c r="A3610" t="s">
        <v>68</v>
      </c>
      <c r="B3610" t="s">
        <v>73</v>
      </c>
      <c r="D3610" t="s">
        <v>74</v>
      </c>
      <c r="H3610" s="14">
        <v>43984</v>
      </c>
      <c r="I3610">
        <v>23</v>
      </c>
      <c r="J3610" s="3">
        <v>7018354</v>
      </c>
      <c r="K3610">
        <v>4377</v>
      </c>
      <c r="L3610">
        <v>471</v>
      </c>
      <c r="M3610">
        <v>151</v>
      </c>
      <c r="N3610">
        <v>24</v>
      </c>
    </row>
    <row r="3611" spans="1:14" x14ac:dyDescent="0.35">
      <c r="A3611" t="s">
        <v>68</v>
      </c>
      <c r="B3611" t="s">
        <v>73</v>
      </c>
      <c r="D3611" t="s">
        <v>74</v>
      </c>
      <c r="H3611" s="14">
        <v>43985</v>
      </c>
      <c r="I3611">
        <v>23</v>
      </c>
      <c r="J3611" s="3">
        <v>7018354</v>
      </c>
      <c r="K3611">
        <v>4570</v>
      </c>
      <c r="L3611">
        <v>193</v>
      </c>
      <c r="M3611">
        <v>155</v>
      </c>
      <c r="N3611">
        <v>4</v>
      </c>
    </row>
    <row r="3612" spans="1:14" x14ac:dyDescent="0.35">
      <c r="A3612" t="s">
        <v>68</v>
      </c>
      <c r="B3612" t="s">
        <v>73</v>
      </c>
      <c r="D3612" t="s">
        <v>74</v>
      </c>
      <c r="H3612" s="14">
        <v>43986</v>
      </c>
      <c r="I3612">
        <v>23</v>
      </c>
      <c r="J3612" s="3">
        <v>7018354</v>
      </c>
      <c r="K3612">
        <v>4944</v>
      </c>
      <c r="L3612">
        <v>374</v>
      </c>
      <c r="M3612">
        <v>164</v>
      </c>
      <c r="N3612">
        <v>9</v>
      </c>
    </row>
    <row r="3613" spans="1:14" x14ac:dyDescent="0.35">
      <c r="A3613" t="s">
        <v>68</v>
      </c>
      <c r="B3613" t="s">
        <v>73</v>
      </c>
      <c r="D3613" t="s">
        <v>74</v>
      </c>
      <c r="H3613" s="14">
        <v>43987</v>
      </c>
      <c r="I3613">
        <v>23</v>
      </c>
      <c r="J3613" s="3">
        <v>7018354</v>
      </c>
      <c r="K3613">
        <v>5373</v>
      </c>
      <c r="L3613">
        <v>429</v>
      </c>
      <c r="M3613">
        <v>167</v>
      </c>
      <c r="N3613">
        <v>3</v>
      </c>
    </row>
    <row r="3614" spans="1:14" x14ac:dyDescent="0.35">
      <c r="A3614" t="s">
        <v>68</v>
      </c>
      <c r="B3614" t="s">
        <v>73</v>
      </c>
      <c r="D3614" t="s">
        <v>74</v>
      </c>
      <c r="H3614" s="14">
        <v>43988</v>
      </c>
      <c r="I3614">
        <v>23</v>
      </c>
      <c r="J3614" s="3">
        <v>7018354</v>
      </c>
      <c r="K3614">
        <v>5669</v>
      </c>
      <c r="L3614">
        <v>296</v>
      </c>
      <c r="M3614">
        <v>172</v>
      </c>
      <c r="N3614">
        <v>5</v>
      </c>
    </row>
    <row r="3615" spans="1:14" x14ac:dyDescent="0.35">
      <c r="A3615" t="s">
        <v>68</v>
      </c>
      <c r="B3615" t="s">
        <v>73</v>
      </c>
      <c r="D3615" t="s">
        <v>74</v>
      </c>
      <c r="H3615" s="14">
        <v>43989</v>
      </c>
      <c r="I3615">
        <v>24</v>
      </c>
      <c r="J3615" s="3">
        <v>7018354</v>
      </c>
      <c r="K3615">
        <v>5813</v>
      </c>
      <c r="L3615">
        <v>144</v>
      </c>
      <c r="M3615">
        <v>173</v>
      </c>
      <c r="N3615">
        <v>1</v>
      </c>
    </row>
    <row r="3616" spans="1:14" x14ac:dyDescent="0.35">
      <c r="A3616" t="s">
        <v>68</v>
      </c>
      <c r="B3616" t="s">
        <v>73</v>
      </c>
      <c r="D3616" t="s">
        <v>74</v>
      </c>
      <c r="H3616" s="14">
        <v>43990</v>
      </c>
      <c r="I3616">
        <v>24</v>
      </c>
      <c r="J3616" s="3">
        <v>7018354</v>
      </c>
      <c r="K3616">
        <v>6124</v>
      </c>
      <c r="L3616">
        <v>311</v>
      </c>
      <c r="M3616">
        <v>173</v>
      </c>
      <c r="N3616">
        <v>0</v>
      </c>
    </row>
    <row r="3617" spans="1:14" x14ac:dyDescent="0.35">
      <c r="A3617" t="s">
        <v>68</v>
      </c>
      <c r="B3617" t="s">
        <v>73</v>
      </c>
      <c r="D3617" t="s">
        <v>74</v>
      </c>
      <c r="H3617" s="14">
        <v>43991</v>
      </c>
      <c r="I3617">
        <v>24</v>
      </c>
      <c r="J3617" s="3">
        <v>7018354</v>
      </c>
      <c r="K3617">
        <v>6521</v>
      </c>
      <c r="L3617">
        <v>397</v>
      </c>
      <c r="M3617">
        <v>180</v>
      </c>
      <c r="N3617">
        <v>7</v>
      </c>
    </row>
    <row r="3618" spans="1:14" x14ac:dyDescent="0.35">
      <c r="A3618" t="s">
        <v>68</v>
      </c>
      <c r="B3618" t="s">
        <v>73</v>
      </c>
      <c r="D3618" t="s">
        <v>74</v>
      </c>
      <c r="H3618" s="14">
        <v>43992</v>
      </c>
      <c r="I3618">
        <v>24</v>
      </c>
      <c r="J3618" s="3">
        <v>7018354</v>
      </c>
      <c r="K3618">
        <v>7159</v>
      </c>
      <c r="L3618">
        <v>638</v>
      </c>
      <c r="M3618">
        <v>188</v>
      </c>
      <c r="N3618">
        <v>8</v>
      </c>
    </row>
    <row r="3619" spans="1:14" x14ac:dyDescent="0.35">
      <c r="A3619" t="s">
        <v>68</v>
      </c>
      <c r="B3619" t="s">
        <v>73</v>
      </c>
      <c r="D3619" t="s">
        <v>74</v>
      </c>
      <c r="H3619" s="14">
        <v>43993</v>
      </c>
      <c r="I3619">
        <v>24</v>
      </c>
      <c r="J3619" s="3">
        <v>7018354</v>
      </c>
      <c r="K3619">
        <v>7657</v>
      </c>
      <c r="L3619">
        <v>498</v>
      </c>
      <c r="M3619">
        <v>189</v>
      </c>
      <c r="N3619">
        <v>1</v>
      </c>
    </row>
    <row r="3620" spans="1:14" x14ac:dyDescent="0.35">
      <c r="A3620" t="s">
        <v>68</v>
      </c>
      <c r="B3620" t="s">
        <v>73</v>
      </c>
      <c r="D3620" t="s">
        <v>74</v>
      </c>
      <c r="H3620" s="14">
        <v>43994</v>
      </c>
      <c r="I3620">
        <v>24</v>
      </c>
      <c r="J3620" s="3">
        <v>7018354</v>
      </c>
      <c r="K3620">
        <v>7846</v>
      </c>
      <c r="L3620">
        <v>189</v>
      </c>
      <c r="M3620">
        <v>194</v>
      </c>
      <c r="N3620">
        <v>5</v>
      </c>
    </row>
    <row r="3621" spans="1:14" x14ac:dyDescent="0.35">
      <c r="A3621" t="s">
        <v>68</v>
      </c>
      <c r="B3621" t="s">
        <v>73</v>
      </c>
      <c r="D3621" t="s">
        <v>74</v>
      </c>
      <c r="H3621" s="14">
        <v>43995</v>
      </c>
      <c r="I3621">
        <v>24</v>
      </c>
      <c r="J3621" s="3">
        <v>7018354</v>
      </c>
      <c r="K3621">
        <v>7940</v>
      </c>
      <c r="L3621">
        <v>94</v>
      </c>
      <c r="M3621">
        <v>208</v>
      </c>
      <c r="N3621">
        <v>14</v>
      </c>
    </row>
    <row r="3622" spans="1:14" x14ac:dyDescent="0.35">
      <c r="A3622" t="s">
        <v>68</v>
      </c>
      <c r="B3622" t="s">
        <v>73</v>
      </c>
      <c r="D3622" t="s">
        <v>74</v>
      </c>
      <c r="H3622" s="14">
        <v>43996</v>
      </c>
      <c r="I3622">
        <v>25</v>
      </c>
      <c r="J3622" s="3">
        <v>7018354</v>
      </c>
      <c r="K3622">
        <v>7944</v>
      </c>
      <c r="L3622">
        <v>4</v>
      </c>
      <c r="M3622">
        <v>211</v>
      </c>
      <c r="N3622">
        <v>3</v>
      </c>
    </row>
    <row r="3623" spans="1:14" x14ac:dyDescent="0.35">
      <c r="A3623" t="s">
        <v>68</v>
      </c>
      <c r="B3623" t="s">
        <v>73</v>
      </c>
      <c r="D3623" t="s">
        <v>74</v>
      </c>
      <c r="H3623" s="14">
        <v>43997</v>
      </c>
      <c r="I3623">
        <v>25</v>
      </c>
      <c r="J3623" s="3">
        <v>7018354</v>
      </c>
      <c r="K3623">
        <v>10182</v>
      </c>
      <c r="L3623">
        <v>2238</v>
      </c>
      <c r="M3623">
        <v>226</v>
      </c>
      <c r="N3623">
        <v>15</v>
      </c>
    </row>
    <row r="3624" spans="1:14" x14ac:dyDescent="0.35">
      <c r="A3624" t="s">
        <v>68</v>
      </c>
      <c r="B3624" t="s">
        <v>73</v>
      </c>
      <c r="D3624" t="s">
        <v>74</v>
      </c>
      <c r="H3624" s="14">
        <v>43998</v>
      </c>
      <c r="I3624">
        <v>25</v>
      </c>
      <c r="J3624" s="3">
        <v>7018354</v>
      </c>
      <c r="K3624">
        <v>11264</v>
      </c>
      <c r="L3624">
        <v>1082</v>
      </c>
      <c r="M3624">
        <v>246</v>
      </c>
      <c r="N3624">
        <v>20</v>
      </c>
    </row>
    <row r="3625" spans="1:14" x14ac:dyDescent="0.35">
      <c r="A3625" t="s">
        <v>68</v>
      </c>
      <c r="B3625" t="s">
        <v>73</v>
      </c>
      <c r="D3625" t="s">
        <v>74</v>
      </c>
      <c r="H3625" s="14">
        <v>43999</v>
      </c>
      <c r="I3625">
        <v>25</v>
      </c>
      <c r="J3625" s="3">
        <v>7018354</v>
      </c>
      <c r="K3625">
        <v>12236</v>
      </c>
      <c r="L3625">
        <v>972</v>
      </c>
      <c r="M3625">
        <v>252</v>
      </c>
      <c r="N3625">
        <v>6</v>
      </c>
    </row>
    <row r="3626" spans="1:14" x14ac:dyDescent="0.35">
      <c r="A3626" t="s">
        <v>68</v>
      </c>
      <c r="B3626" t="s">
        <v>73</v>
      </c>
      <c r="D3626" t="s">
        <v>74</v>
      </c>
      <c r="H3626" s="14">
        <v>44000</v>
      </c>
      <c r="I3626">
        <v>25</v>
      </c>
      <c r="J3626" s="3">
        <v>7018354</v>
      </c>
      <c r="K3626">
        <v>13304</v>
      </c>
      <c r="L3626">
        <v>1068</v>
      </c>
      <c r="M3626">
        <v>264</v>
      </c>
      <c r="N3626">
        <v>12</v>
      </c>
    </row>
    <row r="3627" spans="1:14" x14ac:dyDescent="0.35">
      <c r="A3627" t="s">
        <v>68</v>
      </c>
      <c r="B3627" t="s">
        <v>73</v>
      </c>
      <c r="D3627" t="s">
        <v>74</v>
      </c>
      <c r="H3627" s="14">
        <v>44001</v>
      </c>
      <c r="I3627">
        <v>25</v>
      </c>
      <c r="J3627" s="3">
        <v>7018354</v>
      </c>
      <c r="K3627">
        <v>14027</v>
      </c>
      <c r="L3627">
        <v>723</v>
      </c>
      <c r="M3627">
        <v>281</v>
      </c>
      <c r="N3627">
        <v>17</v>
      </c>
    </row>
    <row r="3628" spans="1:14" x14ac:dyDescent="0.35">
      <c r="A3628" t="s">
        <v>68</v>
      </c>
      <c r="B3628" t="s">
        <v>73</v>
      </c>
      <c r="D3628" t="s">
        <v>74</v>
      </c>
      <c r="H3628" s="14">
        <v>44002</v>
      </c>
      <c r="I3628">
        <v>25</v>
      </c>
      <c r="J3628" s="3">
        <v>7018354</v>
      </c>
      <c r="K3628">
        <v>14880</v>
      </c>
      <c r="L3628">
        <v>853</v>
      </c>
      <c r="M3628">
        <v>295</v>
      </c>
      <c r="N3628">
        <v>14</v>
      </c>
    </row>
    <row r="3629" spans="1:14" x14ac:dyDescent="0.35">
      <c r="A3629" t="s">
        <v>68</v>
      </c>
      <c r="B3629" t="s">
        <v>73</v>
      </c>
      <c r="D3629" t="s">
        <v>74</v>
      </c>
      <c r="H3629" s="14">
        <v>44003</v>
      </c>
      <c r="I3629">
        <v>26</v>
      </c>
      <c r="J3629" s="3">
        <v>7018354</v>
      </c>
      <c r="K3629">
        <v>15619</v>
      </c>
      <c r="L3629">
        <v>739</v>
      </c>
      <c r="M3629">
        <v>303</v>
      </c>
      <c r="N3629">
        <v>8</v>
      </c>
    </row>
    <row r="3630" spans="1:14" x14ac:dyDescent="0.35">
      <c r="A3630" t="s">
        <v>68</v>
      </c>
      <c r="B3630" t="s">
        <v>73</v>
      </c>
      <c r="D3630" t="s">
        <v>74</v>
      </c>
      <c r="H3630" s="14">
        <v>44004</v>
      </c>
      <c r="I3630">
        <v>26</v>
      </c>
      <c r="J3630" s="3">
        <v>7018354</v>
      </c>
      <c r="K3630">
        <v>16536</v>
      </c>
      <c r="L3630">
        <v>917</v>
      </c>
      <c r="M3630">
        <v>311</v>
      </c>
      <c r="N3630">
        <v>8</v>
      </c>
    </row>
    <row r="3631" spans="1:14" x14ac:dyDescent="0.35">
      <c r="A3631" t="s">
        <v>68</v>
      </c>
      <c r="B3631" t="s">
        <v>73</v>
      </c>
      <c r="D3631" t="s">
        <v>74</v>
      </c>
      <c r="H3631" s="14">
        <v>44005</v>
      </c>
      <c r="I3631">
        <v>26</v>
      </c>
      <c r="J3631" s="3">
        <v>7018354</v>
      </c>
      <c r="K3631">
        <v>17568</v>
      </c>
      <c r="L3631">
        <v>1032</v>
      </c>
      <c r="M3631">
        <v>329</v>
      </c>
      <c r="N3631">
        <v>18</v>
      </c>
    </row>
    <row r="3632" spans="1:14" x14ac:dyDescent="0.35">
      <c r="A3632" t="s">
        <v>68</v>
      </c>
      <c r="B3632" t="s">
        <v>73</v>
      </c>
      <c r="D3632" t="s">
        <v>74</v>
      </c>
      <c r="H3632" s="14">
        <v>44006</v>
      </c>
      <c r="I3632">
        <v>26</v>
      </c>
      <c r="J3632" s="3">
        <v>7018354</v>
      </c>
      <c r="K3632">
        <v>18622</v>
      </c>
      <c r="L3632">
        <v>1054</v>
      </c>
      <c r="M3632">
        <v>363</v>
      </c>
      <c r="N3632">
        <v>34</v>
      </c>
    </row>
    <row r="3633" spans="1:14" x14ac:dyDescent="0.35">
      <c r="A3633" t="s">
        <v>68</v>
      </c>
      <c r="B3633" t="s">
        <v>73</v>
      </c>
      <c r="D3633" t="s">
        <v>74</v>
      </c>
      <c r="H3633" s="14">
        <v>44007</v>
      </c>
      <c r="I3633">
        <v>26</v>
      </c>
      <c r="J3633" s="3">
        <v>7018354</v>
      </c>
      <c r="K3633">
        <v>19547</v>
      </c>
      <c r="L3633">
        <v>925</v>
      </c>
      <c r="M3633">
        <v>384</v>
      </c>
      <c r="N3633">
        <v>21</v>
      </c>
    </row>
    <row r="3634" spans="1:14" x14ac:dyDescent="0.35">
      <c r="A3634" t="s">
        <v>68</v>
      </c>
      <c r="B3634" t="s">
        <v>73</v>
      </c>
      <c r="D3634" t="s">
        <v>74</v>
      </c>
      <c r="H3634" s="14">
        <v>44008</v>
      </c>
      <c r="I3634">
        <v>26</v>
      </c>
      <c r="J3634" s="3">
        <v>7018354</v>
      </c>
      <c r="K3634">
        <v>20863</v>
      </c>
      <c r="L3634">
        <v>1316</v>
      </c>
      <c r="M3634">
        <v>409</v>
      </c>
      <c r="N3634">
        <v>25</v>
      </c>
    </row>
    <row r="3635" spans="1:14" x14ac:dyDescent="0.35">
      <c r="A3635" t="s">
        <v>68</v>
      </c>
      <c r="B3635" t="s">
        <v>73</v>
      </c>
      <c r="D3635" t="s">
        <v>74</v>
      </c>
      <c r="H3635" s="14">
        <v>44009</v>
      </c>
      <c r="I3635">
        <v>26</v>
      </c>
      <c r="J3635" s="3">
        <v>7018354</v>
      </c>
      <c r="K3635">
        <v>21620</v>
      </c>
      <c r="L3635">
        <v>757</v>
      </c>
      <c r="M3635">
        <v>429</v>
      </c>
      <c r="N3635">
        <v>20</v>
      </c>
    </row>
    <row r="3636" spans="1:14" x14ac:dyDescent="0.35">
      <c r="A3636" t="s">
        <v>68</v>
      </c>
      <c r="B3636" t="s">
        <v>73</v>
      </c>
      <c r="D3636" t="s">
        <v>74</v>
      </c>
      <c r="H3636" s="14">
        <v>44010</v>
      </c>
      <c r="I3636">
        <v>27</v>
      </c>
      <c r="J3636" s="3">
        <v>7018354</v>
      </c>
      <c r="K3636">
        <v>21984</v>
      </c>
      <c r="L3636">
        <v>364</v>
      </c>
      <c r="M3636">
        <v>435</v>
      </c>
      <c r="N3636">
        <v>6</v>
      </c>
    </row>
    <row r="3637" spans="1:14" x14ac:dyDescent="0.35">
      <c r="A3637" t="s">
        <v>68</v>
      </c>
      <c r="B3637" t="s">
        <v>73</v>
      </c>
      <c r="D3637" t="s">
        <v>74</v>
      </c>
      <c r="H3637" s="14">
        <v>44011</v>
      </c>
      <c r="I3637">
        <v>27</v>
      </c>
      <c r="J3637" s="3">
        <v>7018354</v>
      </c>
      <c r="K3637">
        <v>23007</v>
      </c>
      <c r="L3637">
        <v>1023</v>
      </c>
      <c r="M3637">
        <v>437</v>
      </c>
      <c r="N3637">
        <v>2</v>
      </c>
    </row>
    <row r="3638" spans="1:14" x14ac:dyDescent="0.35">
      <c r="A3638" t="s">
        <v>68</v>
      </c>
      <c r="B3638" t="s">
        <v>73</v>
      </c>
      <c r="D3638" t="s">
        <v>74</v>
      </c>
      <c r="H3638" s="14">
        <v>44012</v>
      </c>
      <c r="I3638">
        <v>27</v>
      </c>
      <c r="J3638" s="3">
        <v>7018354</v>
      </c>
      <c r="K3638">
        <v>24381</v>
      </c>
      <c r="L3638">
        <v>1374</v>
      </c>
      <c r="M3638">
        <v>474</v>
      </c>
      <c r="N3638">
        <v>37</v>
      </c>
    </row>
    <row r="3639" spans="1:14" x14ac:dyDescent="0.35">
      <c r="A3639" t="s">
        <v>68</v>
      </c>
      <c r="B3639" t="s">
        <v>73</v>
      </c>
      <c r="D3639" t="s">
        <v>74</v>
      </c>
      <c r="H3639" s="14">
        <v>44013</v>
      </c>
      <c r="I3639">
        <v>27</v>
      </c>
      <c r="J3639" s="3">
        <v>7018354</v>
      </c>
      <c r="K3639">
        <v>25541</v>
      </c>
      <c r="L3639">
        <v>1160</v>
      </c>
      <c r="M3639">
        <v>503</v>
      </c>
      <c r="N3639">
        <v>29</v>
      </c>
    </row>
    <row r="3640" spans="1:14" x14ac:dyDescent="0.35">
      <c r="A3640" t="s">
        <v>68</v>
      </c>
      <c r="B3640" t="s">
        <v>73</v>
      </c>
      <c r="D3640" t="s">
        <v>74</v>
      </c>
      <c r="H3640" s="14">
        <v>44014</v>
      </c>
      <c r="I3640">
        <v>27</v>
      </c>
      <c r="J3640" s="3">
        <v>7018354</v>
      </c>
      <c r="K3640">
        <v>26263</v>
      </c>
      <c r="L3640">
        <v>722</v>
      </c>
      <c r="M3640">
        <v>545</v>
      </c>
      <c r="N3640">
        <v>42</v>
      </c>
    </row>
    <row r="3641" spans="1:14" x14ac:dyDescent="0.35">
      <c r="A3641" t="s">
        <v>68</v>
      </c>
      <c r="B3641" t="s">
        <v>73</v>
      </c>
      <c r="D3641" t="s">
        <v>74</v>
      </c>
      <c r="H3641" s="14">
        <v>44015</v>
      </c>
      <c r="I3641">
        <v>27</v>
      </c>
      <c r="J3641" s="3">
        <v>7018354</v>
      </c>
      <c r="K3641">
        <v>26330</v>
      </c>
      <c r="L3641">
        <v>67</v>
      </c>
      <c r="M3641">
        <v>586</v>
      </c>
      <c r="N3641">
        <v>41</v>
      </c>
    </row>
    <row r="3642" spans="1:14" x14ac:dyDescent="0.35">
      <c r="A3642" t="s">
        <v>68</v>
      </c>
      <c r="B3642" t="s">
        <v>73</v>
      </c>
      <c r="D3642" t="s">
        <v>74</v>
      </c>
      <c r="H3642" s="14">
        <v>44016</v>
      </c>
      <c r="I3642">
        <v>27</v>
      </c>
      <c r="J3642" s="3">
        <v>7018354</v>
      </c>
      <c r="K3642">
        <v>28494</v>
      </c>
      <c r="L3642">
        <v>2164</v>
      </c>
      <c r="M3642">
        <v>611</v>
      </c>
      <c r="N3642">
        <v>25</v>
      </c>
    </row>
    <row r="3643" spans="1:14" x14ac:dyDescent="0.35">
      <c r="A3643" t="s">
        <v>68</v>
      </c>
      <c r="B3643" t="s">
        <v>73</v>
      </c>
      <c r="D3643" t="s">
        <v>74</v>
      </c>
      <c r="H3643" s="14">
        <v>44017</v>
      </c>
      <c r="I3643">
        <v>28</v>
      </c>
      <c r="J3643" s="3">
        <v>7018354</v>
      </c>
      <c r="K3643">
        <v>28526</v>
      </c>
      <c r="L3643">
        <v>32</v>
      </c>
      <c r="M3643">
        <v>621</v>
      </c>
      <c r="N3643">
        <v>10</v>
      </c>
    </row>
    <row r="3644" spans="1:14" x14ac:dyDescent="0.35">
      <c r="A3644" t="s">
        <v>68</v>
      </c>
      <c r="B3644" t="s">
        <v>73</v>
      </c>
      <c r="D3644" t="s">
        <v>74</v>
      </c>
      <c r="H3644" s="14">
        <v>44018</v>
      </c>
      <c r="I3644">
        <v>28</v>
      </c>
      <c r="J3644" s="3">
        <v>7018354</v>
      </c>
      <c r="K3644">
        <v>29296</v>
      </c>
      <c r="L3644">
        <v>770</v>
      </c>
      <c r="M3644">
        <v>654</v>
      </c>
      <c r="N3644">
        <v>33</v>
      </c>
    </row>
    <row r="3645" spans="1:14" x14ac:dyDescent="0.35">
      <c r="A3645" t="s">
        <v>68</v>
      </c>
      <c r="B3645" t="s">
        <v>73</v>
      </c>
      <c r="D3645" t="s">
        <v>74</v>
      </c>
      <c r="H3645" s="14">
        <v>44019</v>
      </c>
      <c r="I3645">
        <v>28</v>
      </c>
      <c r="J3645" s="3">
        <v>7018354</v>
      </c>
      <c r="K3645">
        <v>31308</v>
      </c>
      <c r="L3645">
        <v>2012</v>
      </c>
      <c r="M3645">
        <v>701</v>
      </c>
      <c r="N3645">
        <v>47</v>
      </c>
    </row>
    <row r="3646" spans="1:14" x14ac:dyDescent="0.35">
      <c r="A3646" t="s">
        <v>68</v>
      </c>
      <c r="B3646" t="s">
        <v>73</v>
      </c>
      <c r="D3646" t="s">
        <v>74</v>
      </c>
      <c r="H3646" s="14">
        <v>44020</v>
      </c>
      <c r="I3646">
        <v>28</v>
      </c>
      <c r="J3646" s="3">
        <v>7018354</v>
      </c>
      <c r="K3646">
        <v>32664</v>
      </c>
      <c r="L3646">
        <v>1356</v>
      </c>
      <c r="M3646">
        <v>733</v>
      </c>
      <c r="N3646">
        <v>32</v>
      </c>
    </row>
    <row r="3647" spans="1:14" x14ac:dyDescent="0.35">
      <c r="A3647" t="s">
        <v>68</v>
      </c>
      <c r="B3647" t="s">
        <v>75</v>
      </c>
      <c r="D3647" t="s">
        <v>76</v>
      </c>
      <c r="H3647" s="14">
        <v>43886</v>
      </c>
      <c r="I3647">
        <v>9</v>
      </c>
      <c r="J3647" s="3">
        <v>3015268</v>
      </c>
      <c r="K3647">
        <v>0</v>
      </c>
      <c r="L3647">
        <v>0</v>
      </c>
      <c r="M3647">
        <v>0</v>
      </c>
      <c r="N3647">
        <v>0</v>
      </c>
    </row>
    <row r="3648" spans="1:14" x14ac:dyDescent="0.35">
      <c r="A3648" t="s">
        <v>68</v>
      </c>
      <c r="B3648" t="s">
        <v>75</v>
      </c>
      <c r="D3648" t="s">
        <v>76</v>
      </c>
      <c r="H3648" s="14">
        <v>43887</v>
      </c>
      <c r="I3648">
        <v>9</v>
      </c>
      <c r="J3648" s="3">
        <v>3015268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 t="s">
        <v>68</v>
      </c>
      <c r="B3649" t="s">
        <v>75</v>
      </c>
      <c r="D3649" t="s">
        <v>76</v>
      </c>
      <c r="H3649" s="14">
        <v>43888</v>
      </c>
      <c r="I3649">
        <v>9</v>
      </c>
      <c r="J3649" s="3">
        <v>3015268</v>
      </c>
      <c r="K3649">
        <v>0</v>
      </c>
      <c r="L3649">
        <v>0</v>
      </c>
      <c r="M3649">
        <v>0</v>
      </c>
      <c r="N3649">
        <v>0</v>
      </c>
    </row>
    <row r="3650" spans="1:14" x14ac:dyDescent="0.35">
      <c r="A3650" t="s">
        <v>68</v>
      </c>
      <c r="B3650" t="s">
        <v>75</v>
      </c>
      <c r="D3650" t="s">
        <v>76</v>
      </c>
      <c r="H3650" s="14">
        <v>43889</v>
      </c>
      <c r="I3650">
        <v>9</v>
      </c>
      <c r="J3650" s="3">
        <v>3015268</v>
      </c>
      <c r="K3650">
        <v>0</v>
      </c>
      <c r="L3650">
        <v>0</v>
      </c>
      <c r="M3650">
        <v>0</v>
      </c>
      <c r="N3650">
        <v>0</v>
      </c>
    </row>
    <row r="3651" spans="1:14" x14ac:dyDescent="0.35">
      <c r="A3651" t="s">
        <v>68</v>
      </c>
      <c r="B3651" t="s">
        <v>75</v>
      </c>
      <c r="D3651" t="s">
        <v>76</v>
      </c>
      <c r="H3651" s="14">
        <v>43890</v>
      </c>
      <c r="I3651">
        <v>9</v>
      </c>
      <c r="J3651" s="3">
        <v>3015268</v>
      </c>
      <c r="K3651">
        <v>0</v>
      </c>
      <c r="L3651">
        <v>0</v>
      </c>
      <c r="M3651">
        <v>0</v>
      </c>
      <c r="N3651">
        <v>0</v>
      </c>
    </row>
    <row r="3652" spans="1:14" x14ac:dyDescent="0.35">
      <c r="A3652" t="s">
        <v>68</v>
      </c>
      <c r="B3652" t="s">
        <v>75</v>
      </c>
      <c r="D3652" t="s">
        <v>76</v>
      </c>
      <c r="H3652" s="14">
        <v>43891</v>
      </c>
      <c r="I3652">
        <v>10</v>
      </c>
      <c r="J3652" s="3">
        <v>3015268</v>
      </c>
      <c r="K3652">
        <v>0</v>
      </c>
      <c r="L3652">
        <v>0</v>
      </c>
      <c r="M3652">
        <v>0</v>
      </c>
      <c r="N3652">
        <v>0</v>
      </c>
    </row>
    <row r="3653" spans="1:14" x14ac:dyDescent="0.35">
      <c r="A3653" t="s">
        <v>68</v>
      </c>
      <c r="B3653" t="s">
        <v>75</v>
      </c>
      <c r="D3653" t="s">
        <v>76</v>
      </c>
      <c r="H3653" s="14">
        <v>43892</v>
      </c>
      <c r="I3653">
        <v>10</v>
      </c>
      <c r="J3653" s="3">
        <v>3015268</v>
      </c>
      <c r="K3653">
        <v>0</v>
      </c>
      <c r="L3653">
        <v>0</v>
      </c>
      <c r="M3653">
        <v>0</v>
      </c>
      <c r="N3653">
        <v>0</v>
      </c>
    </row>
    <row r="3654" spans="1:14" x14ac:dyDescent="0.35">
      <c r="A3654" t="s">
        <v>68</v>
      </c>
      <c r="B3654" t="s">
        <v>75</v>
      </c>
      <c r="D3654" t="s">
        <v>76</v>
      </c>
      <c r="H3654" s="14">
        <v>43893</v>
      </c>
      <c r="I3654">
        <v>10</v>
      </c>
      <c r="J3654" s="3">
        <v>3015268</v>
      </c>
      <c r="K3654">
        <v>0</v>
      </c>
      <c r="L3654">
        <v>0</v>
      </c>
      <c r="M3654">
        <v>0</v>
      </c>
      <c r="N3654">
        <v>0</v>
      </c>
    </row>
    <row r="3655" spans="1:14" x14ac:dyDescent="0.35">
      <c r="A3655" t="s">
        <v>68</v>
      </c>
      <c r="B3655" t="s">
        <v>75</v>
      </c>
      <c r="D3655" t="s">
        <v>76</v>
      </c>
      <c r="H3655" s="14">
        <v>43894</v>
      </c>
      <c r="I3655">
        <v>10</v>
      </c>
      <c r="J3655" s="3">
        <v>3015268</v>
      </c>
      <c r="K3655">
        <v>0</v>
      </c>
      <c r="L3655">
        <v>0</v>
      </c>
      <c r="M3655">
        <v>0</v>
      </c>
      <c r="N3655">
        <v>0</v>
      </c>
    </row>
    <row r="3656" spans="1:14" x14ac:dyDescent="0.35">
      <c r="A3656" t="s">
        <v>68</v>
      </c>
      <c r="B3656" t="s">
        <v>75</v>
      </c>
      <c r="D3656" t="s">
        <v>76</v>
      </c>
      <c r="H3656" s="14">
        <v>43895</v>
      </c>
      <c r="I3656">
        <v>10</v>
      </c>
      <c r="J3656" s="3">
        <v>3015268</v>
      </c>
      <c r="K3656">
        <v>0</v>
      </c>
      <c r="L3656">
        <v>0</v>
      </c>
      <c r="M3656">
        <v>0</v>
      </c>
      <c r="N3656">
        <v>0</v>
      </c>
    </row>
    <row r="3657" spans="1:14" x14ac:dyDescent="0.35">
      <c r="A3657" t="s">
        <v>68</v>
      </c>
      <c r="B3657" t="s">
        <v>75</v>
      </c>
      <c r="D3657" t="s">
        <v>76</v>
      </c>
      <c r="H3657" s="14">
        <v>43896</v>
      </c>
      <c r="I3657">
        <v>10</v>
      </c>
      <c r="J3657" s="3">
        <v>3015268</v>
      </c>
      <c r="K3657">
        <v>0</v>
      </c>
      <c r="L3657">
        <v>0</v>
      </c>
      <c r="M3657">
        <v>0</v>
      </c>
      <c r="N3657">
        <v>0</v>
      </c>
    </row>
    <row r="3658" spans="1:14" x14ac:dyDescent="0.35">
      <c r="A3658" t="s">
        <v>68</v>
      </c>
      <c r="B3658" t="s">
        <v>75</v>
      </c>
      <c r="D3658" t="s">
        <v>76</v>
      </c>
      <c r="H3658" s="14">
        <v>43897</v>
      </c>
      <c r="I3658">
        <v>10</v>
      </c>
      <c r="J3658" s="3">
        <v>3015268</v>
      </c>
      <c r="K3658">
        <v>1</v>
      </c>
      <c r="L3658">
        <v>1</v>
      </c>
      <c r="M3658">
        <v>0</v>
      </c>
      <c r="N3658">
        <v>0</v>
      </c>
    </row>
    <row r="3659" spans="1:14" x14ac:dyDescent="0.35">
      <c r="A3659" t="s">
        <v>68</v>
      </c>
      <c r="B3659" t="s">
        <v>75</v>
      </c>
      <c r="D3659" t="s">
        <v>76</v>
      </c>
      <c r="H3659" s="14">
        <v>43898</v>
      </c>
      <c r="I3659">
        <v>11</v>
      </c>
      <c r="J3659" s="3">
        <v>3015268</v>
      </c>
      <c r="K3659">
        <v>1</v>
      </c>
      <c r="L3659">
        <v>0</v>
      </c>
      <c r="M3659">
        <v>0</v>
      </c>
      <c r="N3659">
        <v>0</v>
      </c>
    </row>
    <row r="3660" spans="1:14" x14ac:dyDescent="0.35">
      <c r="A3660" t="s">
        <v>68</v>
      </c>
      <c r="B3660" t="s">
        <v>75</v>
      </c>
      <c r="D3660" t="s">
        <v>76</v>
      </c>
      <c r="H3660" s="14">
        <v>43899</v>
      </c>
      <c r="I3660">
        <v>11</v>
      </c>
      <c r="J3660" s="3">
        <v>3015268</v>
      </c>
      <c r="K3660">
        <v>1</v>
      </c>
      <c r="L3660">
        <v>0</v>
      </c>
      <c r="M3660">
        <v>0</v>
      </c>
      <c r="N3660">
        <v>0</v>
      </c>
    </row>
    <row r="3661" spans="1:14" x14ac:dyDescent="0.35">
      <c r="A3661" t="s">
        <v>68</v>
      </c>
      <c r="B3661" t="s">
        <v>75</v>
      </c>
      <c r="D3661" t="s">
        <v>76</v>
      </c>
      <c r="H3661" s="14">
        <v>43900</v>
      </c>
      <c r="I3661">
        <v>11</v>
      </c>
      <c r="J3661" s="3">
        <v>3015268</v>
      </c>
      <c r="K3661">
        <v>1</v>
      </c>
      <c r="L3661">
        <v>0</v>
      </c>
      <c r="M3661">
        <v>0</v>
      </c>
      <c r="N3661">
        <v>0</v>
      </c>
    </row>
    <row r="3662" spans="1:14" x14ac:dyDescent="0.35">
      <c r="A3662" t="s">
        <v>68</v>
      </c>
      <c r="B3662" t="s">
        <v>75</v>
      </c>
      <c r="D3662" t="s">
        <v>76</v>
      </c>
      <c r="H3662" s="14">
        <v>43901</v>
      </c>
      <c r="I3662">
        <v>11</v>
      </c>
      <c r="J3662" s="3">
        <v>3015268</v>
      </c>
      <c r="K3662">
        <v>2</v>
      </c>
      <c r="L3662">
        <v>1</v>
      </c>
      <c r="M3662">
        <v>0</v>
      </c>
      <c r="N3662">
        <v>0</v>
      </c>
    </row>
    <row r="3663" spans="1:14" x14ac:dyDescent="0.35">
      <c r="A3663" t="s">
        <v>68</v>
      </c>
      <c r="B3663" t="s">
        <v>75</v>
      </c>
      <c r="D3663" t="s">
        <v>76</v>
      </c>
      <c r="H3663" s="14">
        <v>43902</v>
      </c>
      <c r="I3663">
        <v>11</v>
      </c>
      <c r="J3663" s="3">
        <v>3015268</v>
      </c>
      <c r="K3663">
        <v>2</v>
      </c>
      <c r="L3663">
        <v>0</v>
      </c>
      <c r="M3663">
        <v>0</v>
      </c>
      <c r="N3663">
        <v>0</v>
      </c>
    </row>
    <row r="3664" spans="1:14" x14ac:dyDescent="0.35">
      <c r="A3664" t="s">
        <v>68</v>
      </c>
      <c r="B3664" t="s">
        <v>75</v>
      </c>
      <c r="D3664" t="s">
        <v>76</v>
      </c>
      <c r="H3664" s="14">
        <v>43903</v>
      </c>
      <c r="I3664">
        <v>11</v>
      </c>
      <c r="J3664" s="3">
        <v>3015268</v>
      </c>
      <c r="K3664">
        <v>2</v>
      </c>
      <c r="L3664">
        <v>0</v>
      </c>
      <c r="M3664">
        <v>0</v>
      </c>
      <c r="N3664">
        <v>0</v>
      </c>
    </row>
    <row r="3665" spans="1:14" x14ac:dyDescent="0.35">
      <c r="A3665" t="s">
        <v>68</v>
      </c>
      <c r="B3665" t="s">
        <v>75</v>
      </c>
      <c r="D3665" t="s">
        <v>76</v>
      </c>
      <c r="H3665" s="14">
        <v>43904</v>
      </c>
      <c r="I3665">
        <v>11</v>
      </c>
      <c r="J3665" s="3">
        <v>3015268</v>
      </c>
      <c r="K3665">
        <v>6</v>
      </c>
      <c r="L3665">
        <v>4</v>
      </c>
      <c r="M3665">
        <v>0</v>
      </c>
      <c r="N3665">
        <v>0</v>
      </c>
    </row>
    <row r="3666" spans="1:14" x14ac:dyDescent="0.35">
      <c r="A3666" t="s">
        <v>68</v>
      </c>
      <c r="B3666" t="s">
        <v>75</v>
      </c>
      <c r="D3666" t="s">
        <v>76</v>
      </c>
      <c r="H3666" s="14">
        <v>43905</v>
      </c>
      <c r="I3666">
        <v>12</v>
      </c>
      <c r="J3666" s="3">
        <v>3015268</v>
      </c>
      <c r="K3666">
        <v>8</v>
      </c>
      <c r="L3666">
        <v>2</v>
      </c>
      <c r="M3666">
        <v>0</v>
      </c>
      <c r="N3666">
        <v>0</v>
      </c>
    </row>
    <row r="3667" spans="1:14" x14ac:dyDescent="0.35">
      <c r="A3667" t="s">
        <v>68</v>
      </c>
      <c r="B3667" t="s">
        <v>75</v>
      </c>
      <c r="D3667" t="s">
        <v>76</v>
      </c>
      <c r="H3667" s="14">
        <v>43906</v>
      </c>
      <c r="I3667">
        <v>12</v>
      </c>
      <c r="J3667" s="3">
        <v>3015268</v>
      </c>
      <c r="K3667">
        <v>13</v>
      </c>
      <c r="L3667">
        <v>5</v>
      </c>
      <c r="M3667">
        <v>0</v>
      </c>
      <c r="N3667">
        <v>0</v>
      </c>
    </row>
    <row r="3668" spans="1:14" x14ac:dyDescent="0.35">
      <c r="A3668" t="s">
        <v>68</v>
      </c>
      <c r="B3668" t="s">
        <v>75</v>
      </c>
      <c r="D3668" t="s">
        <v>76</v>
      </c>
      <c r="H3668" s="14">
        <v>43907</v>
      </c>
      <c r="I3668">
        <v>12</v>
      </c>
      <c r="J3668" s="3">
        <v>3015268</v>
      </c>
      <c r="K3668">
        <v>22</v>
      </c>
      <c r="L3668">
        <v>9</v>
      </c>
      <c r="M3668">
        <v>0</v>
      </c>
      <c r="N3668">
        <v>0</v>
      </c>
    </row>
    <row r="3669" spans="1:14" x14ac:dyDescent="0.35">
      <c r="A3669" t="s">
        <v>68</v>
      </c>
      <c r="B3669" t="s">
        <v>75</v>
      </c>
      <c r="D3669" t="s">
        <v>76</v>
      </c>
      <c r="H3669" s="14">
        <v>43908</v>
      </c>
      <c r="I3669">
        <v>12</v>
      </c>
      <c r="J3669" s="3">
        <v>3015268</v>
      </c>
      <c r="K3669">
        <v>26</v>
      </c>
      <c r="L3669">
        <v>4</v>
      </c>
      <c r="M3669">
        <v>0</v>
      </c>
      <c r="N3669">
        <v>0</v>
      </c>
    </row>
    <row r="3670" spans="1:14" x14ac:dyDescent="0.35">
      <c r="A3670" t="s">
        <v>68</v>
      </c>
      <c r="B3670" t="s">
        <v>75</v>
      </c>
      <c r="D3670" t="s">
        <v>76</v>
      </c>
      <c r="H3670" s="14">
        <v>43909</v>
      </c>
      <c r="I3670">
        <v>12</v>
      </c>
      <c r="J3670" s="3">
        <v>3015268</v>
      </c>
      <c r="K3670">
        <v>42</v>
      </c>
      <c r="L3670">
        <v>16</v>
      </c>
      <c r="M3670">
        <v>0</v>
      </c>
      <c r="N3670">
        <v>0</v>
      </c>
    </row>
    <row r="3671" spans="1:14" x14ac:dyDescent="0.35">
      <c r="A3671" t="s">
        <v>68</v>
      </c>
      <c r="B3671" t="s">
        <v>75</v>
      </c>
      <c r="D3671" t="s">
        <v>76</v>
      </c>
      <c r="H3671" s="14">
        <v>43910</v>
      </c>
      <c r="I3671">
        <v>12</v>
      </c>
      <c r="J3671" s="3">
        <v>3015268</v>
      </c>
      <c r="K3671">
        <v>87</v>
      </c>
      <c r="L3671">
        <v>45</v>
      </c>
      <c r="M3671">
        <v>0</v>
      </c>
      <c r="N3671">
        <v>0</v>
      </c>
    </row>
    <row r="3672" spans="1:14" x14ac:dyDescent="0.35">
      <c r="A3672" t="s">
        <v>68</v>
      </c>
      <c r="B3672" t="s">
        <v>75</v>
      </c>
      <c r="D3672" t="s">
        <v>76</v>
      </c>
      <c r="H3672" s="14">
        <v>43911</v>
      </c>
      <c r="I3672">
        <v>12</v>
      </c>
      <c r="J3672" s="3">
        <v>3015268</v>
      </c>
      <c r="K3672">
        <v>100</v>
      </c>
      <c r="L3672">
        <v>13</v>
      </c>
      <c r="M3672">
        <v>0</v>
      </c>
      <c r="N3672">
        <v>0</v>
      </c>
    </row>
    <row r="3673" spans="1:14" x14ac:dyDescent="0.35">
      <c r="A3673" t="s">
        <v>68</v>
      </c>
      <c r="B3673" t="s">
        <v>75</v>
      </c>
      <c r="D3673" t="s">
        <v>76</v>
      </c>
      <c r="H3673" s="14">
        <v>43912</v>
      </c>
      <c r="I3673">
        <v>13</v>
      </c>
      <c r="J3673" s="3">
        <v>3015268</v>
      </c>
      <c r="K3673">
        <v>117</v>
      </c>
      <c r="L3673">
        <v>17</v>
      </c>
      <c r="M3673">
        <v>0</v>
      </c>
      <c r="N3673">
        <v>0</v>
      </c>
    </row>
    <row r="3674" spans="1:14" x14ac:dyDescent="0.35">
      <c r="A3674" t="s">
        <v>68</v>
      </c>
      <c r="B3674" t="s">
        <v>75</v>
      </c>
      <c r="D3674" t="s">
        <v>76</v>
      </c>
      <c r="H3674" s="14">
        <v>43913</v>
      </c>
      <c r="I3674">
        <v>13</v>
      </c>
      <c r="J3674" s="3">
        <v>3015268</v>
      </c>
      <c r="K3674">
        <v>133</v>
      </c>
      <c r="L3674">
        <v>16</v>
      </c>
      <c r="M3674">
        <v>0</v>
      </c>
      <c r="N3674">
        <v>0</v>
      </c>
    </row>
    <row r="3675" spans="1:14" x14ac:dyDescent="0.35">
      <c r="A3675" t="s">
        <v>68</v>
      </c>
      <c r="B3675" t="s">
        <v>75</v>
      </c>
      <c r="D3675" t="s">
        <v>76</v>
      </c>
      <c r="H3675" s="14">
        <v>43914</v>
      </c>
      <c r="I3675">
        <v>13</v>
      </c>
      <c r="J3675" s="3">
        <v>3015268</v>
      </c>
      <c r="K3675">
        <v>160</v>
      </c>
      <c r="L3675">
        <v>27</v>
      </c>
      <c r="M3675">
        <v>0</v>
      </c>
      <c r="N3675">
        <v>0</v>
      </c>
    </row>
    <row r="3676" spans="1:14" x14ac:dyDescent="0.35">
      <c r="A3676" t="s">
        <v>68</v>
      </c>
      <c r="B3676" t="s">
        <v>75</v>
      </c>
      <c r="D3676" t="s">
        <v>76</v>
      </c>
      <c r="H3676" s="14">
        <v>43915</v>
      </c>
      <c r="I3676">
        <v>13</v>
      </c>
      <c r="J3676" s="3">
        <v>3015268</v>
      </c>
      <c r="K3676">
        <v>160</v>
      </c>
      <c r="L3676">
        <v>0</v>
      </c>
      <c r="M3676">
        <v>0</v>
      </c>
      <c r="N3676">
        <v>0</v>
      </c>
    </row>
    <row r="3677" spans="1:14" x14ac:dyDescent="0.35">
      <c r="A3677" t="s">
        <v>68</v>
      </c>
      <c r="B3677" t="s">
        <v>75</v>
      </c>
      <c r="D3677" t="s">
        <v>76</v>
      </c>
      <c r="H3677" s="14">
        <v>43916</v>
      </c>
      <c r="I3677">
        <v>13</v>
      </c>
      <c r="J3677" s="3">
        <v>3015268</v>
      </c>
      <c r="K3677">
        <v>200</v>
      </c>
      <c r="L3677">
        <v>40</v>
      </c>
      <c r="M3677">
        <v>0</v>
      </c>
      <c r="N3677">
        <v>0</v>
      </c>
    </row>
    <row r="3678" spans="1:14" x14ac:dyDescent="0.35">
      <c r="A3678" t="s">
        <v>68</v>
      </c>
      <c r="B3678" t="s">
        <v>75</v>
      </c>
      <c r="D3678" t="s">
        <v>76</v>
      </c>
      <c r="H3678" s="14">
        <v>43917</v>
      </c>
      <c r="I3678">
        <v>13</v>
      </c>
      <c r="J3678" s="3">
        <v>3015268</v>
      </c>
      <c r="K3678">
        <v>230</v>
      </c>
      <c r="L3678">
        <v>30</v>
      </c>
      <c r="M3678">
        <v>0</v>
      </c>
      <c r="N3678">
        <v>0</v>
      </c>
    </row>
    <row r="3679" spans="1:14" x14ac:dyDescent="0.35">
      <c r="A3679" t="s">
        <v>68</v>
      </c>
      <c r="B3679" t="s">
        <v>75</v>
      </c>
      <c r="D3679" t="s">
        <v>76</v>
      </c>
      <c r="H3679" s="14">
        <v>43918</v>
      </c>
      <c r="I3679">
        <v>13</v>
      </c>
      <c r="J3679" s="3">
        <v>3015268</v>
      </c>
      <c r="K3679">
        <v>260</v>
      </c>
      <c r="L3679">
        <v>30</v>
      </c>
      <c r="M3679">
        <v>0</v>
      </c>
      <c r="N3679">
        <v>0</v>
      </c>
    </row>
    <row r="3680" spans="1:14" x14ac:dyDescent="0.35">
      <c r="A3680" t="s">
        <v>68</v>
      </c>
      <c r="B3680" t="s">
        <v>75</v>
      </c>
      <c r="D3680" t="s">
        <v>76</v>
      </c>
      <c r="H3680" s="14">
        <v>43919</v>
      </c>
      <c r="I3680">
        <v>14</v>
      </c>
      <c r="J3680" s="3">
        <v>3015268</v>
      </c>
      <c r="K3680">
        <v>289</v>
      </c>
      <c r="L3680">
        <v>29</v>
      </c>
      <c r="M3680">
        <v>1</v>
      </c>
      <c r="N3680">
        <v>1</v>
      </c>
    </row>
    <row r="3681" spans="1:14" x14ac:dyDescent="0.35">
      <c r="A3681" t="s">
        <v>68</v>
      </c>
      <c r="B3681" t="s">
        <v>75</v>
      </c>
      <c r="D3681" t="s">
        <v>76</v>
      </c>
      <c r="H3681" s="14">
        <v>43920</v>
      </c>
      <c r="I3681">
        <v>14</v>
      </c>
      <c r="J3681" s="3">
        <v>3015268</v>
      </c>
      <c r="K3681">
        <v>312</v>
      </c>
      <c r="L3681">
        <v>23</v>
      </c>
      <c r="M3681">
        <v>1</v>
      </c>
      <c r="N3681">
        <v>0</v>
      </c>
    </row>
    <row r="3682" spans="1:14" x14ac:dyDescent="0.35">
      <c r="A3682" t="s">
        <v>68</v>
      </c>
      <c r="B3682" t="s">
        <v>75</v>
      </c>
      <c r="D3682" t="s">
        <v>76</v>
      </c>
      <c r="H3682" s="14">
        <v>43921</v>
      </c>
      <c r="I3682">
        <v>14</v>
      </c>
      <c r="J3682" s="3">
        <v>3015268</v>
      </c>
      <c r="K3682">
        <v>332</v>
      </c>
      <c r="L3682">
        <v>20</v>
      </c>
      <c r="M3682">
        <v>3</v>
      </c>
      <c r="N3682">
        <v>2</v>
      </c>
    </row>
    <row r="3683" spans="1:14" x14ac:dyDescent="0.35">
      <c r="A3683" t="s">
        <v>68</v>
      </c>
      <c r="B3683" t="s">
        <v>75</v>
      </c>
      <c r="D3683" t="s">
        <v>76</v>
      </c>
      <c r="H3683" s="14">
        <v>43922</v>
      </c>
      <c r="I3683">
        <v>14</v>
      </c>
      <c r="J3683" s="3">
        <v>3015268</v>
      </c>
      <c r="K3683">
        <v>355</v>
      </c>
      <c r="L3683">
        <v>23</v>
      </c>
      <c r="M3683">
        <v>3</v>
      </c>
      <c r="N3683">
        <v>0</v>
      </c>
    </row>
    <row r="3684" spans="1:14" x14ac:dyDescent="0.35">
      <c r="A3684" t="s">
        <v>68</v>
      </c>
      <c r="B3684" t="s">
        <v>75</v>
      </c>
      <c r="D3684" t="s">
        <v>76</v>
      </c>
      <c r="H3684" s="14">
        <v>43923</v>
      </c>
      <c r="I3684">
        <v>14</v>
      </c>
      <c r="J3684" s="3">
        <v>3015268</v>
      </c>
      <c r="K3684">
        <v>370</v>
      </c>
      <c r="L3684">
        <v>15</v>
      </c>
      <c r="M3684">
        <v>4</v>
      </c>
      <c r="N3684">
        <v>1</v>
      </c>
    </row>
    <row r="3685" spans="1:14" x14ac:dyDescent="0.35">
      <c r="A3685" t="s">
        <v>68</v>
      </c>
      <c r="B3685" t="s">
        <v>75</v>
      </c>
      <c r="D3685" t="s">
        <v>76</v>
      </c>
      <c r="H3685" s="14">
        <v>43924</v>
      </c>
      <c r="I3685">
        <v>14</v>
      </c>
      <c r="J3685" s="3">
        <v>3015268</v>
      </c>
      <c r="K3685">
        <v>402</v>
      </c>
      <c r="L3685">
        <v>32</v>
      </c>
      <c r="M3685">
        <v>5</v>
      </c>
      <c r="N3685">
        <v>1</v>
      </c>
    </row>
    <row r="3686" spans="1:14" x14ac:dyDescent="0.35">
      <c r="A3686" t="s">
        <v>68</v>
      </c>
      <c r="B3686" t="s">
        <v>75</v>
      </c>
      <c r="D3686" t="s">
        <v>76</v>
      </c>
      <c r="H3686" s="14">
        <v>43925</v>
      </c>
      <c r="I3686">
        <v>14</v>
      </c>
      <c r="J3686" s="3">
        <v>3015268</v>
      </c>
      <c r="K3686">
        <v>454</v>
      </c>
      <c r="L3686">
        <v>52</v>
      </c>
      <c r="M3686">
        <v>7</v>
      </c>
      <c r="N3686">
        <v>2</v>
      </c>
    </row>
    <row r="3687" spans="1:14" x14ac:dyDescent="0.35">
      <c r="A3687" t="s">
        <v>68</v>
      </c>
      <c r="B3687" t="s">
        <v>75</v>
      </c>
      <c r="D3687" t="s">
        <v>76</v>
      </c>
      <c r="H3687" s="14">
        <v>43926</v>
      </c>
      <c r="I3687">
        <v>15</v>
      </c>
      <c r="J3687" s="3">
        <v>3015268</v>
      </c>
      <c r="K3687">
        <v>468</v>
      </c>
      <c r="L3687">
        <v>14</v>
      </c>
      <c r="M3687">
        <v>7</v>
      </c>
      <c r="N3687">
        <v>0</v>
      </c>
    </row>
    <row r="3688" spans="1:14" x14ac:dyDescent="0.35">
      <c r="A3688" t="s">
        <v>68</v>
      </c>
      <c r="B3688" t="s">
        <v>75</v>
      </c>
      <c r="D3688" t="s">
        <v>76</v>
      </c>
      <c r="H3688" s="14">
        <v>43927</v>
      </c>
      <c r="I3688">
        <v>15</v>
      </c>
      <c r="J3688" s="3">
        <v>3015268</v>
      </c>
      <c r="K3688">
        <v>473</v>
      </c>
      <c r="L3688">
        <v>5</v>
      </c>
      <c r="M3688">
        <v>10</v>
      </c>
      <c r="N3688">
        <v>3</v>
      </c>
    </row>
    <row r="3689" spans="1:14" x14ac:dyDescent="0.35">
      <c r="A3689" t="s">
        <v>68</v>
      </c>
      <c r="B3689" t="s">
        <v>75</v>
      </c>
      <c r="D3689" t="s">
        <v>76</v>
      </c>
      <c r="H3689" s="14">
        <v>43928</v>
      </c>
      <c r="I3689">
        <v>15</v>
      </c>
      <c r="J3689" s="3">
        <v>3015268</v>
      </c>
      <c r="K3689">
        <v>492</v>
      </c>
      <c r="L3689">
        <v>19</v>
      </c>
      <c r="M3689">
        <v>12</v>
      </c>
      <c r="N3689">
        <v>2</v>
      </c>
    </row>
    <row r="3690" spans="1:14" x14ac:dyDescent="0.35">
      <c r="A3690" t="s">
        <v>68</v>
      </c>
      <c r="B3690" t="s">
        <v>75</v>
      </c>
      <c r="D3690" t="s">
        <v>76</v>
      </c>
      <c r="H3690" s="14">
        <v>43929</v>
      </c>
      <c r="I3690">
        <v>15</v>
      </c>
      <c r="J3690" s="3">
        <v>3015268</v>
      </c>
      <c r="K3690">
        <v>509</v>
      </c>
      <c r="L3690">
        <v>17</v>
      </c>
      <c r="M3690">
        <v>12</v>
      </c>
      <c r="N3690">
        <v>0</v>
      </c>
    </row>
    <row r="3691" spans="1:14" x14ac:dyDescent="0.35">
      <c r="A3691" t="s">
        <v>68</v>
      </c>
      <c r="B3691" t="s">
        <v>75</v>
      </c>
      <c r="D3691" t="s">
        <v>76</v>
      </c>
      <c r="H3691" s="14">
        <v>43930</v>
      </c>
      <c r="I3691">
        <v>15</v>
      </c>
      <c r="J3691" s="3">
        <v>3015268</v>
      </c>
      <c r="K3691">
        <v>527</v>
      </c>
      <c r="L3691">
        <v>18</v>
      </c>
      <c r="M3691">
        <v>13</v>
      </c>
      <c r="N3691">
        <v>1</v>
      </c>
    </row>
    <row r="3692" spans="1:14" x14ac:dyDescent="0.35">
      <c r="A3692" t="s">
        <v>68</v>
      </c>
      <c r="B3692" t="s">
        <v>75</v>
      </c>
      <c r="D3692" t="s">
        <v>76</v>
      </c>
      <c r="H3692" s="14">
        <v>43931</v>
      </c>
      <c r="I3692">
        <v>15</v>
      </c>
      <c r="J3692" s="3">
        <v>3015268</v>
      </c>
      <c r="K3692">
        <v>555</v>
      </c>
      <c r="L3692">
        <v>28</v>
      </c>
      <c r="M3692">
        <v>14</v>
      </c>
      <c r="N3692">
        <v>1</v>
      </c>
    </row>
    <row r="3693" spans="1:14" x14ac:dyDescent="0.35">
      <c r="A3693" t="s">
        <v>68</v>
      </c>
      <c r="B3693" t="s">
        <v>75</v>
      </c>
      <c r="D3693" t="s">
        <v>76</v>
      </c>
      <c r="H3693" s="14">
        <v>43932</v>
      </c>
      <c r="I3693">
        <v>15</v>
      </c>
      <c r="J3693" s="3">
        <v>3015268</v>
      </c>
      <c r="K3693">
        <v>579</v>
      </c>
      <c r="L3693">
        <v>24</v>
      </c>
      <c r="M3693">
        <v>14</v>
      </c>
      <c r="N3693">
        <v>0</v>
      </c>
    </row>
    <row r="3694" spans="1:14" x14ac:dyDescent="0.35">
      <c r="A3694" t="s">
        <v>68</v>
      </c>
      <c r="B3694" t="s">
        <v>75</v>
      </c>
      <c r="D3694" t="s">
        <v>76</v>
      </c>
      <c r="H3694" s="14">
        <v>43933</v>
      </c>
      <c r="I3694">
        <v>16</v>
      </c>
      <c r="J3694" s="3">
        <v>3015268</v>
      </c>
      <c r="K3694">
        <v>614</v>
      </c>
      <c r="L3694">
        <v>35</v>
      </c>
      <c r="M3694">
        <v>14</v>
      </c>
      <c r="N3694">
        <v>0</v>
      </c>
    </row>
    <row r="3695" spans="1:14" x14ac:dyDescent="0.35">
      <c r="A3695" t="s">
        <v>68</v>
      </c>
      <c r="B3695" t="s">
        <v>75</v>
      </c>
      <c r="D3695" t="s">
        <v>76</v>
      </c>
      <c r="H3695" s="14">
        <v>43934</v>
      </c>
      <c r="I3695">
        <v>16</v>
      </c>
      <c r="J3695" s="3">
        <v>3015268</v>
      </c>
      <c r="K3695">
        <v>638</v>
      </c>
      <c r="L3695">
        <v>24</v>
      </c>
      <c r="M3695">
        <v>15</v>
      </c>
      <c r="N3695">
        <v>1</v>
      </c>
    </row>
    <row r="3696" spans="1:14" x14ac:dyDescent="0.35">
      <c r="A3696" t="s">
        <v>68</v>
      </c>
      <c r="B3696" t="s">
        <v>75</v>
      </c>
      <c r="D3696" t="s">
        <v>76</v>
      </c>
      <c r="H3696" s="14">
        <v>43935</v>
      </c>
      <c r="I3696">
        <v>16</v>
      </c>
      <c r="J3696" s="3">
        <v>3015268</v>
      </c>
      <c r="K3696">
        <v>651</v>
      </c>
      <c r="L3696">
        <v>13</v>
      </c>
      <c r="M3696">
        <v>17</v>
      </c>
      <c r="N3696">
        <v>2</v>
      </c>
    </row>
    <row r="3697" spans="1:14" x14ac:dyDescent="0.35">
      <c r="A3697" t="s">
        <v>68</v>
      </c>
      <c r="B3697" t="s">
        <v>75</v>
      </c>
      <c r="D3697" t="s">
        <v>76</v>
      </c>
      <c r="H3697" s="14">
        <v>43936</v>
      </c>
      <c r="I3697">
        <v>16</v>
      </c>
      <c r="J3697" s="3">
        <v>3015268</v>
      </c>
      <c r="K3697">
        <v>682</v>
      </c>
      <c r="L3697">
        <v>31</v>
      </c>
      <c r="M3697">
        <v>17</v>
      </c>
      <c r="N3697">
        <v>0</v>
      </c>
    </row>
    <row r="3698" spans="1:14" x14ac:dyDescent="0.35">
      <c r="A3698" t="s">
        <v>68</v>
      </c>
      <c r="B3698" t="s">
        <v>75</v>
      </c>
      <c r="D3698" t="s">
        <v>76</v>
      </c>
      <c r="H3698" s="14">
        <v>43937</v>
      </c>
      <c r="I3698">
        <v>16</v>
      </c>
      <c r="J3698" s="3">
        <v>3015268</v>
      </c>
      <c r="K3698">
        <v>716</v>
      </c>
      <c r="L3698">
        <v>34</v>
      </c>
      <c r="M3698">
        <v>20</v>
      </c>
      <c r="N3698">
        <v>3</v>
      </c>
    </row>
    <row r="3699" spans="1:14" x14ac:dyDescent="0.35">
      <c r="A3699" t="s">
        <v>68</v>
      </c>
      <c r="B3699" t="s">
        <v>75</v>
      </c>
      <c r="D3699" t="s">
        <v>76</v>
      </c>
      <c r="H3699" s="14">
        <v>43938</v>
      </c>
      <c r="I3699">
        <v>16</v>
      </c>
      <c r="J3699" s="3">
        <v>3015268</v>
      </c>
      <c r="K3699">
        <v>746</v>
      </c>
      <c r="L3699">
        <v>30</v>
      </c>
      <c r="M3699">
        <v>20</v>
      </c>
      <c r="N3699">
        <v>0</v>
      </c>
    </row>
    <row r="3700" spans="1:14" x14ac:dyDescent="0.35">
      <c r="A3700" t="s">
        <v>68</v>
      </c>
      <c r="B3700" t="s">
        <v>75</v>
      </c>
      <c r="D3700" t="s">
        <v>76</v>
      </c>
      <c r="H3700" s="14">
        <v>43939</v>
      </c>
      <c r="I3700">
        <v>16</v>
      </c>
      <c r="J3700" s="3">
        <v>3015268</v>
      </c>
      <c r="K3700">
        <v>762</v>
      </c>
      <c r="L3700">
        <v>16</v>
      </c>
      <c r="M3700">
        <v>24</v>
      </c>
      <c r="N3700">
        <v>4</v>
      </c>
    </row>
    <row r="3701" spans="1:14" x14ac:dyDescent="0.35">
      <c r="A3701" t="s">
        <v>68</v>
      </c>
      <c r="B3701" t="s">
        <v>75</v>
      </c>
      <c r="D3701" t="s">
        <v>76</v>
      </c>
      <c r="H3701" s="14">
        <v>43940</v>
      </c>
      <c r="I3701">
        <v>17</v>
      </c>
      <c r="J3701" s="3">
        <v>3015268</v>
      </c>
      <c r="K3701">
        <v>827</v>
      </c>
      <c r="L3701">
        <v>65</v>
      </c>
      <c r="M3701">
        <v>24</v>
      </c>
      <c r="N3701">
        <v>0</v>
      </c>
    </row>
    <row r="3702" spans="1:14" x14ac:dyDescent="0.35">
      <c r="A3702" t="s">
        <v>68</v>
      </c>
      <c r="B3702" t="s">
        <v>75</v>
      </c>
      <c r="D3702" t="s">
        <v>76</v>
      </c>
      <c r="H3702" s="14">
        <v>43941</v>
      </c>
      <c r="I3702">
        <v>17</v>
      </c>
      <c r="J3702" s="3">
        <v>3015268</v>
      </c>
      <c r="K3702">
        <v>872</v>
      </c>
      <c r="L3702">
        <v>45</v>
      </c>
      <c r="M3702">
        <v>24</v>
      </c>
      <c r="N3702">
        <v>0</v>
      </c>
    </row>
    <row r="3703" spans="1:14" x14ac:dyDescent="0.35">
      <c r="A3703" t="s">
        <v>68</v>
      </c>
      <c r="B3703" t="s">
        <v>75</v>
      </c>
      <c r="D3703" t="s">
        <v>76</v>
      </c>
      <c r="H3703" s="14">
        <v>43942</v>
      </c>
      <c r="I3703">
        <v>17</v>
      </c>
      <c r="J3703" s="3">
        <v>3015268</v>
      </c>
      <c r="K3703">
        <v>881</v>
      </c>
      <c r="L3703">
        <v>9</v>
      </c>
      <c r="M3703">
        <v>24</v>
      </c>
      <c r="N3703">
        <v>0</v>
      </c>
    </row>
    <row r="3704" spans="1:14" x14ac:dyDescent="0.35">
      <c r="A3704" t="s">
        <v>68</v>
      </c>
      <c r="B3704" t="s">
        <v>75</v>
      </c>
      <c r="D3704" t="s">
        <v>76</v>
      </c>
      <c r="H3704" s="14">
        <v>43943</v>
      </c>
      <c r="I3704">
        <v>17</v>
      </c>
      <c r="J3704" s="3">
        <v>3015268</v>
      </c>
      <c r="K3704">
        <v>946</v>
      </c>
      <c r="L3704">
        <v>65</v>
      </c>
      <c r="M3704">
        <v>25</v>
      </c>
      <c r="N3704">
        <v>1</v>
      </c>
    </row>
    <row r="3705" spans="1:14" x14ac:dyDescent="0.35">
      <c r="A3705" t="s">
        <v>68</v>
      </c>
      <c r="B3705" t="s">
        <v>75</v>
      </c>
      <c r="D3705" t="s">
        <v>76</v>
      </c>
      <c r="H3705" s="14">
        <v>43944</v>
      </c>
      <c r="I3705">
        <v>17</v>
      </c>
      <c r="J3705" s="3">
        <v>3015268</v>
      </c>
      <c r="K3705">
        <v>963</v>
      </c>
      <c r="L3705">
        <v>17</v>
      </c>
      <c r="M3705">
        <v>25</v>
      </c>
      <c r="N3705">
        <v>0</v>
      </c>
    </row>
    <row r="3706" spans="1:14" x14ac:dyDescent="0.35">
      <c r="A3706" t="s">
        <v>68</v>
      </c>
      <c r="B3706" t="s">
        <v>75</v>
      </c>
      <c r="D3706" t="s">
        <v>76</v>
      </c>
      <c r="H3706" s="14">
        <v>43945</v>
      </c>
      <c r="I3706">
        <v>17</v>
      </c>
      <c r="J3706" s="3">
        <v>3015268</v>
      </c>
      <c r="K3706">
        <v>989</v>
      </c>
      <c r="L3706">
        <v>26</v>
      </c>
      <c r="M3706">
        <v>26</v>
      </c>
      <c r="N3706">
        <v>1</v>
      </c>
    </row>
    <row r="3707" spans="1:14" x14ac:dyDescent="0.35">
      <c r="A3707" t="s">
        <v>68</v>
      </c>
      <c r="B3707" t="s">
        <v>75</v>
      </c>
      <c r="D3707" t="s">
        <v>76</v>
      </c>
      <c r="H3707" s="14">
        <v>43946</v>
      </c>
      <c r="I3707">
        <v>17</v>
      </c>
      <c r="J3707" s="3">
        <v>3015268</v>
      </c>
      <c r="K3707">
        <v>1013</v>
      </c>
      <c r="L3707">
        <v>24</v>
      </c>
      <c r="M3707">
        <v>26</v>
      </c>
      <c r="N3707">
        <v>0</v>
      </c>
    </row>
    <row r="3708" spans="1:14" x14ac:dyDescent="0.35">
      <c r="A3708" t="s">
        <v>68</v>
      </c>
      <c r="B3708" t="s">
        <v>75</v>
      </c>
      <c r="D3708" t="s">
        <v>76</v>
      </c>
      <c r="H3708" s="14">
        <v>43947</v>
      </c>
      <c r="I3708">
        <v>18</v>
      </c>
      <c r="J3708" s="3">
        <v>3015268</v>
      </c>
      <c r="K3708">
        <v>1066</v>
      </c>
      <c r="L3708">
        <v>53</v>
      </c>
      <c r="M3708">
        <v>27</v>
      </c>
      <c r="N3708">
        <v>1</v>
      </c>
    </row>
    <row r="3709" spans="1:14" x14ac:dyDescent="0.35">
      <c r="A3709" t="s">
        <v>68</v>
      </c>
      <c r="B3709" t="s">
        <v>75</v>
      </c>
      <c r="D3709" t="s">
        <v>76</v>
      </c>
      <c r="H3709" s="14">
        <v>43948</v>
      </c>
      <c r="I3709">
        <v>18</v>
      </c>
      <c r="J3709" s="3">
        <v>3015268</v>
      </c>
      <c r="K3709">
        <v>1146</v>
      </c>
      <c r="L3709">
        <v>80</v>
      </c>
      <c r="M3709">
        <v>27</v>
      </c>
      <c r="N3709">
        <v>0</v>
      </c>
    </row>
    <row r="3710" spans="1:14" x14ac:dyDescent="0.35">
      <c r="A3710" t="s">
        <v>68</v>
      </c>
      <c r="B3710" t="s">
        <v>75</v>
      </c>
      <c r="D3710" t="s">
        <v>76</v>
      </c>
      <c r="H3710" s="14">
        <v>43949</v>
      </c>
      <c r="I3710">
        <v>18</v>
      </c>
      <c r="J3710" s="3">
        <v>3015268</v>
      </c>
      <c r="K3710">
        <v>1213</v>
      </c>
      <c r="L3710">
        <v>67</v>
      </c>
      <c r="M3710">
        <v>28</v>
      </c>
      <c r="N3710">
        <v>1</v>
      </c>
    </row>
    <row r="3711" spans="1:14" x14ac:dyDescent="0.35">
      <c r="A3711" t="s">
        <v>68</v>
      </c>
      <c r="B3711" t="s">
        <v>75</v>
      </c>
      <c r="D3711" t="s">
        <v>76</v>
      </c>
      <c r="H3711" s="14">
        <v>43950</v>
      </c>
      <c r="I3711">
        <v>18</v>
      </c>
      <c r="J3711" s="3">
        <v>3015268</v>
      </c>
      <c r="K3711">
        <v>1275</v>
      </c>
      <c r="L3711">
        <v>62</v>
      </c>
      <c r="M3711">
        <v>28</v>
      </c>
      <c r="N3711">
        <v>0</v>
      </c>
    </row>
    <row r="3712" spans="1:14" x14ac:dyDescent="0.35">
      <c r="A3712" t="s">
        <v>68</v>
      </c>
      <c r="B3712" t="s">
        <v>75</v>
      </c>
      <c r="D3712" t="s">
        <v>76</v>
      </c>
      <c r="H3712" s="14">
        <v>43951</v>
      </c>
      <c r="I3712">
        <v>18</v>
      </c>
      <c r="J3712" s="3">
        <v>3015268</v>
      </c>
      <c r="K3712">
        <v>1356</v>
      </c>
      <c r="L3712">
        <v>81</v>
      </c>
      <c r="M3712">
        <v>30</v>
      </c>
      <c r="N3712">
        <v>2</v>
      </c>
    </row>
    <row r="3713" spans="1:14" x14ac:dyDescent="0.35">
      <c r="A3713" t="s">
        <v>68</v>
      </c>
      <c r="B3713" t="s">
        <v>75</v>
      </c>
      <c r="D3713" t="s">
        <v>76</v>
      </c>
      <c r="H3713" s="14">
        <v>43952</v>
      </c>
      <c r="I3713">
        <v>18</v>
      </c>
      <c r="J3713" s="3">
        <v>3015268</v>
      </c>
      <c r="K3713">
        <v>1466</v>
      </c>
      <c r="L3713">
        <v>110</v>
      </c>
      <c r="M3713">
        <v>30</v>
      </c>
      <c r="N3713">
        <v>0</v>
      </c>
    </row>
    <row r="3714" spans="1:14" x14ac:dyDescent="0.35">
      <c r="A3714" t="s">
        <v>68</v>
      </c>
      <c r="B3714" t="s">
        <v>75</v>
      </c>
      <c r="D3714" t="s">
        <v>76</v>
      </c>
      <c r="H3714" s="14">
        <v>43953</v>
      </c>
      <c r="I3714">
        <v>18</v>
      </c>
      <c r="J3714" s="3">
        <v>3015268</v>
      </c>
      <c r="K3714">
        <v>1566</v>
      </c>
      <c r="L3714">
        <v>100</v>
      </c>
      <c r="M3714">
        <v>31</v>
      </c>
      <c r="N3714">
        <v>1</v>
      </c>
    </row>
    <row r="3715" spans="1:14" x14ac:dyDescent="0.35">
      <c r="A3715" t="s">
        <v>68</v>
      </c>
      <c r="B3715" t="s">
        <v>75</v>
      </c>
      <c r="D3715" t="s">
        <v>76</v>
      </c>
      <c r="H3715" s="14">
        <v>43954</v>
      </c>
      <c r="I3715">
        <v>19</v>
      </c>
      <c r="J3715" s="3">
        <v>3015268</v>
      </c>
      <c r="K3715">
        <v>1649</v>
      </c>
      <c r="L3715">
        <v>83</v>
      </c>
      <c r="M3715">
        <v>33</v>
      </c>
      <c r="N3715">
        <v>2</v>
      </c>
    </row>
    <row r="3716" spans="1:14" x14ac:dyDescent="0.35">
      <c r="A3716" t="s">
        <v>68</v>
      </c>
      <c r="B3716" t="s">
        <v>75</v>
      </c>
      <c r="D3716" t="s">
        <v>76</v>
      </c>
      <c r="H3716" s="14">
        <v>43955</v>
      </c>
      <c r="I3716">
        <v>19</v>
      </c>
      <c r="J3716" s="3">
        <v>3015268</v>
      </c>
      <c r="K3716">
        <v>1768</v>
      </c>
      <c r="L3716">
        <v>119</v>
      </c>
      <c r="M3716">
        <v>33</v>
      </c>
      <c r="N3716">
        <v>0</v>
      </c>
    </row>
    <row r="3717" spans="1:14" x14ac:dyDescent="0.35">
      <c r="A3717" t="s">
        <v>68</v>
      </c>
      <c r="B3717" t="s">
        <v>75</v>
      </c>
      <c r="D3717" t="s">
        <v>76</v>
      </c>
      <c r="H3717" s="14">
        <v>43956</v>
      </c>
      <c r="I3717">
        <v>19</v>
      </c>
      <c r="J3717" s="3">
        <v>3015268</v>
      </c>
      <c r="K3717">
        <v>1818</v>
      </c>
      <c r="L3717">
        <v>50</v>
      </c>
      <c r="M3717">
        <v>33</v>
      </c>
      <c r="N3717">
        <v>0</v>
      </c>
    </row>
    <row r="3718" spans="1:14" x14ac:dyDescent="0.35">
      <c r="A3718" t="s">
        <v>68</v>
      </c>
      <c r="B3718" t="s">
        <v>75</v>
      </c>
      <c r="D3718" t="s">
        <v>76</v>
      </c>
      <c r="H3718" s="14">
        <v>43957</v>
      </c>
      <c r="I3718">
        <v>19</v>
      </c>
      <c r="J3718" s="3">
        <v>3015268</v>
      </c>
      <c r="K3718">
        <v>1906</v>
      </c>
      <c r="L3718">
        <v>88</v>
      </c>
      <c r="M3718">
        <v>34</v>
      </c>
      <c r="N3718">
        <v>1</v>
      </c>
    </row>
    <row r="3719" spans="1:14" x14ac:dyDescent="0.35">
      <c r="A3719" t="s">
        <v>68</v>
      </c>
      <c r="B3719" t="s">
        <v>75</v>
      </c>
      <c r="D3719" t="s">
        <v>76</v>
      </c>
      <c r="H3719" s="14">
        <v>43958</v>
      </c>
      <c r="I3719">
        <v>19</v>
      </c>
      <c r="J3719" s="3">
        <v>3015268</v>
      </c>
      <c r="K3719">
        <v>2258</v>
      </c>
      <c r="L3719">
        <v>352</v>
      </c>
      <c r="M3719">
        <v>35</v>
      </c>
      <c r="N3719">
        <v>1</v>
      </c>
    </row>
    <row r="3720" spans="1:14" x14ac:dyDescent="0.35">
      <c r="A3720" t="s">
        <v>68</v>
      </c>
      <c r="B3720" t="s">
        <v>75</v>
      </c>
      <c r="D3720" t="s">
        <v>76</v>
      </c>
      <c r="H3720" s="14">
        <v>43959</v>
      </c>
      <c r="I3720">
        <v>19</v>
      </c>
      <c r="J3720" s="3">
        <v>3015268</v>
      </c>
      <c r="K3720">
        <v>2442</v>
      </c>
      <c r="L3720">
        <v>184</v>
      </c>
      <c r="M3720">
        <v>37</v>
      </c>
      <c r="N3720">
        <v>2</v>
      </c>
    </row>
    <row r="3721" spans="1:14" x14ac:dyDescent="0.35">
      <c r="A3721" t="s">
        <v>68</v>
      </c>
      <c r="B3721" t="s">
        <v>75</v>
      </c>
      <c r="D3721" t="s">
        <v>76</v>
      </c>
      <c r="H3721" s="14">
        <v>43960</v>
      </c>
      <c r="I3721">
        <v>19</v>
      </c>
      <c r="J3721" s="3">
        <v>3015268</v>
      </c>
      <c r="K3721">
        <v>2576</v>
      </c>
      <c r="L3721">
        <v>134</v>
      </c>
      <c r="M3721">
        <v>39</v>
      </c>
      <c r="N3721">
        <v>2</v>
      </c>
    </row>
    <row r="3722" spans="1:14" x14ac:dyDescent="0.35">
      <c r="A3722" t="s">
        <v>68</v>
      </c>
      <c r="B3722" t="s">
        <v>75</v>
      </c>
      <c r="D3722" t="s">
        <v>76</v>
      </c>
      <c r="H3722" s="14">
        <v>43961</v>
      </c>
      <c r="I3722">
        <v>20</v>
      </c>
      <c r="J3722" s="3">
        <v>3015268</v>
      </c>
      <c r="K3722">
        <v>2682</v>
      </c>
      <c r="L3722">
        <v>106</v>
      </c>
      <c r="M3722">
        <v>42</v>
      </c>
      <c r="N3722">
        <v>3</v>
      </c>
    </row>
    <row r="3723" spans="1:14" x14ac:dyDescent="0.35">
      <c r="A3723" t="s">
        <v>68</v>
      </c>
      <c r="B3723" t="s">
        <v>75</v>
      </c>
      <c r="D3723" t="s">
        <v>76</v>
      </c>
      <c r="H3723" s="14">
        <v>43962</v>
      </c>
      <c r="I3723">
        <v>20</v>
      </c>
      <c r="J3723" s="3">
        <v>3015268</v>
      </c>
      <c r="K3723">
        <v>2783</v>
      </c>
      <c r="L3723">
        <v>101</v>
      </c>
      <c r="M3723">
        <v>44</v>
      </c>
      <c r="N3723">
        <v>2</v>
      </c>
    </row>
    <row r="3724" spans="1:14" x14ac:dyDescent="0.35">
      <c r="A3724" t="s">
        <v>68</v>
      </c>
      <c r="B3724" t="s">
        <v>75</v>
      </c>
      <c r="D3724" t="s">
        <v>76</v>
      </c>
      <c r="H3724" s="14">
        <v>43963</v>
      </c>
      <c r="I3724">
        <v>20</v>
      </c>
      <c r="J3724" s="3">
        <v>3015268</v>
      </c>
      <c r="K3724">
        <v>2979</v>
      </c>
      <c r="L3724">
        <v>196</v>
      </c>
      <c r="M3724">
        <v>46</v>
      </c>
      <c r="N3724">
        <v>2</v>
      </c>
    </row>
    <row r="3725" spans="1:14" x14ac:dyDescent="0.35">
      <c r="A3725" t="s">
        <v>68</v>
      </c>
      <c r="B3725" t="s">
        <v>75</v>
      </c>
      <c r="D3725" t="s">
        <v>76</v>
      </c>
      <c r="H3725" s="14">
        <v>43964</v>
      </c>
      <c r="I3725">
        <v>20</v>
      </c>
      <c r="J3725" s="3">
        <v>3015268</v>
      </c>
      <c r="K3725">
        <v>3192</v>
      </c>
      <c r="L3725">
        <v>213</v>
      </c>
      <c r="M3725">
        <v>48</v>
      </c>
      <c r="N3725">
        <v>2</v>
      </c>
    </row>
    <row r="3726" spans="1:14" x14ac:dyDescent="0.35">
      <c r="A3726" t="s">
        <v>68</v>
      </c>
      <c r="B3726" t="s">
        <v>75</v>
      </c>
      <c r="D3726" t="s">
        <v>76</v>
      </c>
      <c r="H3726" s="14">
        <v>43965</v>
      </c>
      <c r="I3726">
        <v>20</v>
      </c>
      <c r="J3726" s="3">
        <v>3015268</v>
      </c>
      <c r="K3726">
        <v>3416</v>
      </c>
      <c r="L3726">
        <v>224</v>
      </c>
      <c r="M3726">
        <v>51</v>
      </c>
      <c r="N3726">
        <v>3</v>
      </c>
    </row>
    <row r="3727" spans="1:14" x14ac:dyDescent="0.35">
      <c r="A3727" t="s">
        <v>68</v>
      </c>
      <c r="B3727" t="s">
        <v>75</v>
      </c>
      <c r="D3727" t="s">
        <v>76</v>
      </c>
      <c r="H3727" s="14">
        <v>43966</v>
      </c>
      <c r="I3727">
        <v>20</v>
      </c>
      <c r="J3727" s="3">
        <v>3015268</v>
      </c>
      <c r="K3727">
        <v>3787</v>
      </c>
      <c r="L3727">
        <v>371</v>
      </c>
      <c r="M3727">
        <v>55</v>
      </c>
      <c r="N3727">
        <v>4</v>
      </c>
    </row>
    <row r="3728" spans="1:14" x14ac:dyDescent="0.35">
      <c r="A3728" t="s">
        <v>68</v>
      </c>
      <c r="B3728" t="s">
        <v>75</v>
      </c>
      <c r="D3728" t="s">
        <v>76</v>
      </c>
      <c r="H3728" s="14">
        <v>43967</v>
      </c>
      <c r="I3728">
        <v>20</v>
      </c>
      <c r="J3728" s="3">
        <v>3015268</v>
      </c>
      <c r="K3728">
        <v>4140</v>
      </c>
      <c r="L3728">
        <v>353</v>
      </c>
      <c r="M3728">
        <v>56</v>
      </c>
      <c r="N3728">
        <v>1</v>
      </c>
    </row>
    <row r="3729" spans="1:14" x14ac:dyDescent="0.35">
      <c r="A3729" t="s">
        <v>68</v>
      </c>
      <c r="B3729" t="s">
        <v>75</v>
      </c>
      <c r="D3729" t="s">
        <v>76</v>
      </c>
      <c r="H3729" s="14">
        <v>43968</v>
      </c>
      <c r="I3729">
        <v>21</v>
      </c>
      <c r="J3729" s="3">
        <v>3015268</v>
      </c>
      <c r="K3729">
        <v>4368</v>
      </c>
      <c r="L3729">
        <v>228</v>
      </c>
      <c r="M3729">
        <v>59</v>
      </c>
      <c r="N3729">
        <v>3</v>
      </c>
    </row>
    <row r="3730" spans="1:14" x14ac:dyDescent="0.35">
      <c r="A3730" t="s">
        <v>68</v>
      </c>
      <c r="B3730" t="s">
        <v>75</v>
      </c>
      <c r="D3730" t="s">
        <v>76</v>
      </c>
      <c r="H3730" s="14">
        <v>43969</v>
      </c>
      <c r="I3730">
        <v>21</v>
      </c>
      <c r="J3730" s="3">
        <v>3015268</v>
      </c>
      <c r="K3730">
        <v>4619</v>
      </c>
      <c r="L3730">
        <v>251</v>
      </c>
      <c r="M3730">
        <v>66</v>
      </c>
      <c r="N3730">
        <v>7</v>
      </c>
    </row>
    <row r="3731" spans="1:14" x14ac:dyDescent="0.35">
      <c r="A3731" t="s">
        <v>68</v>
      </c>
      <c r="B3731" t="s">
        <v>75</v>
      </c>
      <c r="D3731" t="s">
        <v>76</v>
      </c>
      <c r="H3731" s="14">
        <v>43970</v>
      </c>
      <c r="I3731">
        <v>21</v>
      </c>
      <c r="J3731" s="3">
        <v>3015268</v>
      </c>
      <c r="K3731">
        <v>4853</v>
      </c>
      <c r="L3731">
        <v>234</v>
      </c>
      <c r="M3731">
        <v>72</v>
      </c>
      <c r="N3731">
        <v>6</v>
      </c>
    </row>
    <row r="3732" spans="1:14" x14ac:dyDescent="0.35">
      <c r="A3732" t="s">
        <v>68</v>
      </c>
      <c r="B3732" t="s">
        <v>75</v>
      </c>
      <c r="D3732" t="s">
        <v>76</v>
      </c>
      <c r="H3732" s="14">
        <v>43971</v>
      </c>
      <c r="I3732">
        <v>21</v>
      </c>
      <c r="J3732" s="3">
        <v>3015268</v>
      </c>
      <c r="K3732">
        <v>5161</v>
      </c>
      <c r="L3732">
        <v>308</v>
      </c>
      <c r="M3732">
        <v>77</v>
      </c>
      <c r="N3732">
        <v>5</v>
      </c>
    </row>
    <row r="3733" spans="1:14" x14ac:dyDescent="0.35">
      <c r="A3733" t="s">
        <v>68</v>
      </c>
      <c r="B3733" t="s">
        <v>75</v>
      </c>
      <c r="D3733" t="s">
        <v>76</v>
      </c>
      <c r="H3733" s="14">
        <v>43972</v>
      </c>
      <c r="I3733">
        <v>21</v>
      </c>
      <c r="J3733" s="3">
        <v>3015268</v>
      </c>
      <c r="K3733">
        <v>5542</v>
      </c>
      <c r="L3733">
        <v>381</v>
      </c>
      <c r="M3733">
        <v>84</v>
      </c>
      <c r="N3733">
        <v>7</v>
      </c>
    </row>
    <row r="3734" spans="1:14" x14ac:dyDescent="0.35">
      <c r="A3734" t="s">
        <v>68</v>
      </c>
      <c r="B3734" t="s">
        <v>75</v>
      </c>
      <c r="D3734" t="s">
        <v>76</v>
      </c>
      <c r="H3734" s="14">
        <v>43973</v>
      </c>
      <c r="I3734">
        <v>21</v>
      </c>
      <c r="J3734" s="3">
        <v>3015268</v>
      </c>
      <c r="K3734">
        <v>5948</v>
      </c>
      <c r="L3734">
        <v>406</v>
      </c>
      <c r="M3734">
        <v>90</v>
      </c>
      <c r="N3734">
        <v>6</v>
      </c>
    </row>
    <row r="3735" spans="1:14" x14ac:dyDescent="0.35">
      <c r="A3735" t="s">
        <v>68</v>
      </c>
      <c r="B3735" t="s">
        <v>75</v>
      </c>
      <c r="D3735" t="s">
        <v>76</v>
      </c>
      <c r="H3735" s="14">
        <v>43974</v>
      </c>
      <c r="I3735">
        <v>21</v>
      </c>
      <c r="J3735" s="3">
        <v>3015268</v>
      </c>
      <c r="K3735">
        <v>6251</v>
      </c>
      <c r="L3735">
        <v>303</v>
      </c>
      <c r="M3735">
        <v>95</v>
      </c>
      <c r="N3735">
        <v>5</v>
      </c>
    </row>
    <row r="3736" spans="1:14" x14ac:dyDescent="0.35">
      <c r="A3736" t="s">
        <v>68</v>
      </c>
      <c r="B3736" t="s">
        <v>75</v>
      </c>
      <c r="D3736" t="s">
        <v>76</v>
      </c>
      <c r="H3736" s="14">
        <v>43975</v>
      </c>
      <c r="I3736">
        <v>22</v>
      </c>
      <c r="J3736" s="3">
        <v>3015268</v>
      </c>
      <c r="K3736">
        <v>6638</v>
      </c>
      <c r="L3736">
        <v>387</v>
      </c>
      <c r="M3736">
        <v>104</v>
      </c>
      <c r="N3736">
        <v>9</v>
      </c>
    </row>
    <row r="3737" spans="1:14" x14ac:dyDescent="0.35">
      <c r="A3737" t="s">
        <v>68</v>
      </c>
      <c r="B3737" t="s">
        <v>75</v>
      </c>
      <c r="D3737" t="s">
        <v>76</v>
      </c>
      <c r="H3737" s="14">
        <v>43976</v>
      </c>
      <c r="I3737">
        <v>22</v>
      </c>
      <c r="J3737" s="3">
        <v>3015268</v>
      </c>
      <c r="K3737">
        <v>6930</v>
      </c>
      <c r="L3737">
        <v>292</v>
      </c>
      <c r="M3737">
        <v>114</v>
      </c>
      <c r="N3737">
        <v>10</v>
      </c>
    </row>
    <row r="3738" spans="1:14" x14ac:dyDescent="0.35">
      <c r="A3738" t="s">
        <v>68</v>
      </c>
      <c r="B3738" t="s">
        <v>75</v>
      </c>
      <c r="D3738" t="s">
        <v>76</v>
      </c>
      <c r="H3738" s="14">
        <v>43977</v>
      </c>
      <c r="I3738">
        <v>22</v>
      </c>
      <c r="J3738" s="3">
        <v>3015268</v>
      </c>
      <c r="K3738">
        <v>7210</v>
      </c>
      <c r="L3738">
        <v>280</v>
      </c>
      <c r="M3738">
        <v>124</v>
      </c>
      <c r="N3738">
        <v>10</v>
      </c>
    </row>
    <row r="3739" spans="1:14" x14ac:dyDescent="0.35">
      <c r="A3739" t="s">
        <v>68</v>
      </c>
      <c r="B3739" t="s">
        <v>75</v>
      </c>
      <c r="D3739" t="s">
        <v>76</v>
      </c>
      <c r="H3739" s="14">
        <v>43978</v>
      </c>
      <c r="I3739">
        <v>22</v>
      </c>
      <c r="J3739" s="3">
        <v>3015268</v>
      </c>
      <c r="K3739">
        <v>7761</v>
      </c>
      <c r="L3739">
        <v>551</v>
      </c>
      <c r="M3739">
        <v>133</v>
      </c>
      <c r="N3739">
        <v>9</v>
      </c>
    </row>
    <row r="3740" spans="1:14" x14ac:dyDescent="0.35">
      <c r="A3740" t="s">
        <v>68</v>
      </c>
      <c r="B3740" t="s">
        <v>75</v>
      </c>
      <c r="D3740" t="s">
        <v>76</v>
      </c>
      <c r="H3740" s="14">
        <v>43979</v>
      </c>
      <c r="I3740">
        <v>22</v>
      </c>
      <c r="J3740" s="3">
        <v>3015268</v>
      </c>
      <c r="K3740">
        <v>8300</v>
      </c>
      <c r="L3740">
        <v>539</v>
      </c>
      <c r="M3740">
        <v>142</v>
      </c>
      <c r="N3740">
        <v>9</v>
      </c>
    </row>
    <row r="3741" spans="1:14" x14ac:dyDescent="0.35">
      <c r="A3741" t="s">
        <v>68</v>
      </c>
      <c r="B3741" t="s">
        <v>75</v>
      </c>
      <c r="D3741" t="s">
        <v>76</v>
      </c>
      <c r="H3741" s="14">
        <v>43980</v>
      </c>
      <c r="I3741">
        <v>22</v>
      </c>
      <c r="J3741" s="3">
        <v>3015268</v>
      </c>
      <c r="K3741">
        <v>8722</v>
      </c>
      <c r="L3741">
        <v>422</v>
      </c>
      <c r="M3741">
        <v>154</v>
      </c>
      <c r="N3741">
        <v>12</v>
      </c>
    </row>
    <row r="3742" spans="1:14" x14ac:dyDescent="0.35">
      <c r="A3742" t="s">
        <v>68</v>
      </c>
      <c r="B3742" t="s">
        <v>75</v>
      </c>
      <c r="D3742" t="s">
        <v>76</v>
      </c>
      <c r="H3742" s="14">
        <v>43981</v>
      </c>
      <c r="I3742">
        <v>22</v>
      </c>
      <c r="J3742" s="3">
        <v>3015268</v>
      </c>
      <c r="K3742">
        <v>9474</v>
      </c>
      <c r="L3742">
        <v>752</v>
      </c>
      <c r="M3742">
        <v>162</v>
      </c>
      <c r="N3742">
        <v>8</v>
      </c>
    </row>
    <row r="3743" spans="1:14" x14ac:dyDescent="0.35">
      <c r="A3743" t="s">
        <v>68</v>
      </c>
      <c r="B3743" t="s">
        <v>75</v>
      </c>
      <c r="D3743" t="s">
        <v>76</v>
      </c>
      <c r="H3743" s="14">
        <v>43982</v>
      </c>
      <c r="I3743">
        <v>23</v>
      </c>
      <c r="J3743" s="3">
        <v>3015268</v>
      </c>
      <c r="K3743">
        <v>9780</v>
      </c>
      <c r="L3743">
        <v>306</v>
      </c>
      <c r="M3743">
        <v>170</v>
      </c>
      <c r="N3743">
        <v>8</v>
      </c>
    </row>
    <row r="3744" spans="1:14" x14ac:dyDescent="0.35">
      <c r="A3744" t="s">
        <v>68</v>
      </c>
      <c r="B3744" t="s">
        <v>75</v>
      </c>
      <c r="D3744" t="s">
        <v>76</v>
      </c>
      <c r="H3744" s="14">
        <v>43983</v>
      </c>
      <c r="I3744">
        <v>23</v>
      </c>
      <c r="J3744" s="3">
        <v>3015268</v>
      </c>
      <c r="K3744">
        <v>10510</v>
      </c>
      <c r="L3744">
        <v>730</v>
      </c>
      <c r="M3744">
        <v>171</v>
      </c>
      <c r="N3744">
        <v>1</v>
      </c>
    </row>
    <row r="3745" spans="1:14" x14ac:dyDescent="0.35">
      <c r="A3745" t="s">
        <v>68</v>
      </c>
      <c r="B3745" t="s">
        <v>75</v>
      </c>
      <c r="D3745" t="s">
        <v>76</v>
      </c>
      <c r="H3745" s="14">
        <v>43984</v>
      </c>
      <c r="I3745">
        <v>23</v>
      </c>
      <c r="J3745" s="3">
        <v>3015268</v>
      </c>
      <c r="K3745">
        <v>11256</v>
      </c>
      <c r="L3745">
        <v>746</v>
      </c>
      <c r="M3745">
        <v>177</v>
      </c>
      <c r="N3745">
        <v>6</v>
      </c>
    </row>
    <row r="3746" spans="1:14" x14ac:dyDescent="0.35">
      <c r="A3746" t="s">
        <v>68</v>
      </c>
      <c r="B3746" t="s">
        <v>75</v>
      </c>
      <c r="D3746" t="s">
        <v>76</v>
      </c>
      <c r="H3746" s="14">
        <v>43985</v>
      </c>
      <c r="I3746">
        <v>23</v>
      </c>
      <c r="J3746" s="3">
        <v>3015268</v>
      </c>
      <c r="K3746">
        <v>12020</v>
      </c>
      <c r="L3746">
        <v>764</v>
      </c>
      <c r="M3746">
        <v>191</v>
      </c>
      <c r="N3746">
        <v>14</v>
      </c>
    </row>
    <row r="3747" spans="1:14" x14ac:dyDescent="0.35">
      <c r="A3747" t="s">
        <v>68</v>
      </c>
      <c r="B3747" t="s">
        <v>75</v>
      </c>
      <c r="D3747" t="s">
        <v>76</v>
      </c>
      <c r="H3747" s="14">
        <v>43986</v>
      </c>
      <c r="I3747">
        <v>23</v>
      </c>
      <c r="J3747" s="3">
        <v>3015268</v>
      </c>
      <c r="K3747">
        <v>12923</v>
      </c>
      <c r="L3747">
        <v>903</v>
      </c>
      <c r="M3747">
        <v>196</v>
      </c>
      <c r="N3747">
        <v>5</v>
      </c>
    </row>
    <row r="3748" spans="1:14" x14ac:dyDescent="0.35">
      <c r="A3748" t="s">
        <v>68</v>
      </c>
      <c r="B3748" t="s">
        <v>75</v>
      </c>
      <c r="D3748" t="s">
        <v>76</v>
      </c>
      <c r="H3748" s="14">
        <v>43987</v>
      </c>
      <c r="I3748">
        <v>23</v>
      </c>
      <c r="J3748" s="3">
        <v>3015268</v>
      </c>
      <c r="K3748">
        <v>14208</v>
      </c>
      <c r="L3748">
        <v>1285</v>
      </c>
      <c r="M3748">
        <v>202</v>
      </c>
      <c r="N3748">
        <v>6</v>
      </c>
    </row>
    <row r="3749" spans="1:14" x14ac:dyDescent="0.35">
      <c r="A3749" t="s">
        <v>68</v>
      </c>
      <c r="B3749" t="s">
        <v>75</v>
      </c>
      <c r="D3749" t="s">
        <v>76</v>
      </c>
      <c r="H3749" s="14">
        <v>43988</v>
      </c>
      <c r="I3749">
        <v>23</v>
      </c>
      <c r="J3749" s="3">
        <v>3015268</v>
      </c>
      <c r="K3749">
        <v>15850</v>
      </c>
      <c r="L3749">
        <v>1642</v>
      </c>
      <c r="M3749">
        <v>208</v>
      </c>
      <c r="N3749">
        <v>6</v>
      </c>
    </row>
    <row r="3750" spans="1:14" x14ac:dyDescent="0.35">
      <c r="A3750" t="s">
        <v>68</v>
      </c>
      <c r="B3750" t="s">
        <v>75</v>
      </c>
      <c r="D3750" t="s">
        <v>76</v>
      </c>
      <c r="H3750" s="14">
        <v>43989</v>
      </c>
      <c r="I3750">
        <v>24</v>
      </c>
      <c r="J3750" s="3">
        <v>3015268</v>
      </c>
      <c r="K3750">
        <v>16623</v>
      </c>
      <c r="L3750">
        <v>773</v>
      </c>
      <c r="M3750">
        <v>214</v>
      </c>
      <c r="N3750">
        <v>6</v>
      </c>
    </row>
    <row r="3751" spans="1:14" x14ac:dyDescent="0.35">
      <c r="A3751" t="s">
        <v>68</v>
      </c>
      <c r="B3751" t="s">
        <v>75</v>
      </c>
      <c r="D3751" t="s">
        <v>76</v>
      </c>
      <c r="H3751" s="14">
        <v>43990</v>
      </c>
      <c r="I3751">
        <v>24</v>
      </c>
      <c r="J3751" s="3">
        <v>3015268</v>
      </c>
      <c r="K3751">
        <v>16629</v>
      </c>
      <c r="L3751">
        <v>6</v>
      </c>
      <c r="M3751">
        <v>214</v>
      </c>
      <c r="N3751">
        <v>0</v>
      </c>
    </row>
    <row r="3752" spans="1:14" x14ac:dyDescent="0.35">
      <c r="A3752" t="s">
        <v>68</v>
      </c>
      <c r="B3752" t="s">
        <v>75</v>
      </c>
      <c r="D3752" t="s">
        <v>76</v>
      </c>
      <c r="H3752" s="14">
        <v>43991</v>
      </c>
      <c r="I3752">
        <v>24</v>
      </c>
      <c r="J3752" s="3">
        <v>3015268</v>
      </c>
      <c r="K3752">
        <v>18090</v>
      </c>
      <c r="L3752">
        <v>1461</v>
      </c>
      <c r="M3752">
        <v>236</v>
      </c>
      <c r="N3752">
        <v>22</v>
      </c>
    </row>
    <row r="3753" spans="1:14" x14ac:dyDescent="0.35">
      <c r="A3753" t="s">
        <v>68</v>
      </c>
      <c r="B3753" t="s">
        <v>75</v>
      </c>
      <c r="D3753" t="s">
        <v>76</v>
      </c>
      <c r="H3753" s="14">
        <v>43992</v>
      </c>
      <c r="I3753">
        <v>24</v>
      </c>
      <c r="J3753" s="3">
        <v>3015268</v>
      </c>
      <c r="K3753">
        <v>19433</v>
      </c>
      <c r="L3753">
        <v>1343</v>
      </c>
      <c r="M3753">
        <v>256</v>
      </c>
      <c r="N3753">
        <v>20</v>
      </c>
    </row>
    <row r="3754" spans="1:14" x14ac:dyDescent="0.35">
      <c r="A3754" t="s">
        <v>68</v>
      </c>
      <c r="B3754" t="s">
        <v>75</v>
      </c>
      <c r="D3754" t="s">
        <v>76</v>
      </c>
      <c r="H3754" s="14">
        <v>43993</v>
      </c>
      <c r="I3754">
        <v>24</v>
      </c>
      <c r="J3754" s="3">
        <v>3015268</v>
      </c>
      <c r="K3754">
        <v>20507</v>
      </c>
      <c r="L3754">
        <v>1074</v>
      </c>
      <c r="M3754">
        <v>274</v>
      </c>
      <c r="N3754">
        <v>18</v>
      </c>
    </row>
    <row r="3755" spans="1:14" x14ac:dyDescent="0.35">
      <c r="A3755" t="s">
        <v>68</v>
      </c>
      <c r="B3755" t="s">
        <v>75</v>
      </c>
      <c r="D3755" t="s">
        <v>76</v>
      </c>
      <c r="H3755" s="14">
        <v>43994</v>
      </c>
      <c r="I3755">
        <v>24</v>
      </c>
      <c r="J3755" s="3">
        <v>3015268</v>
      </c>
      <c r="K3755">
        <v>21396</v>
      </c>
      <c r="L3755">
        <v>889</v>
      </c>
      <c r="M3755">
        <v>282</v>
      </c>
      <c r="N3755">
        <v>8</v>
      </c>
    </row>
    <row r="3756" spans="1:14" x14ac:dyDescent="0.35">
      <c r="A3756" t="s">
        <v>68</v>
      </c>
      <c r="B3756" t="s">
        <v>75</v>
      </c>
      <c r="D3756" t="s">
        <v>76</v>
      </c>
      <c r="H3756" s="14">
        <v>43995</v>
      </c>
      <c r="I3756">
        <v>24</v>
      </c>
      <c r="J3756" s="3">
        <v>3015268</v>
      </c>
      <c r="K3756">
        <v>21959</v>
      </c>
      <c r="L3756">
        <v>563</v>
      </c>
      <c r="M3756">
        <v>293</v>
      </c>
      <c r="N3756">
        <v>11</v>
      </c>
    </row>
    <row r="3757" spans="1:14" x14ac:dyDescent="0.35">
      <c r="A3757" t="s">
        <v>68</v>
      </c>
      <c r="B3757" t="s">
        <v>75</v>
      </c>
      <c r="D3757" t="s">
        <v>76</v>
      </c>
      <c r="H3757" s="14">
        <v>43996</v>
      </c>
      <c r="I3757">
        <v>25</v>
      </c>
      <c r="J3757" s="3">
        <v>3015268</v>
      </c>
      <c r="K3757">
        <v>22871</v>
      </c>
      <c r="L3757">
        <v>912</v>
      </c>
      <c r="M3757">
        <v>304</v>
      </c>
      <c r="N3757">
        <v>11</v>
      </c>
    </row>
    <row r="3758" spans="1:14" x14ac:dyDescent="0.35">
      <c r="A3758" t="s">
        <v>68</v>
      </c>
      <c r="B3758" t="s">
        <v>75</v>
      </c>
      <c r="D3758" t="s">
        <v>76</v>
      </c>
      <c r="H3758" s="14">
        <v>43997</v>
      </c>
      <c r="I3758">
        <v>25</v>
      </c>
      <c r="J3758" s="3">
        <v>3015268</v>
      </c>
      <c r="K3758">
        <v>23684</v>
      </c>
      <c r="L3758">
        <v>813</v>
      </c>
      <c r="M3758">
        <v>319</v>
      </c>
      <c r="N3758">
        <v>15</v>
      </c>
    </row>
    <row r="3759" spans="1:14" x14ac:dyDescent="0.35">
      <c r="A3759" t="s">
        <v>68</v>
      </c>
      <c r="B3759" t="s">
        <v>75</v>
      </c>
      <c r="D3759" t="s">
        <v>76</v>
      </c>
      <c r="H3759" s="14">
        <v>43998</v>
      </c>
      <c r="I3759">
        <v>25</v>
      </c>
      <c r="J3759" s="3">
        <v>3015268</v>
      </c>
      <c r="K3759">
        <v>25380</v>
      </c>
      <c r="L3759">
        <v>1696</v>
      </c>
      <c r="M3759">
        <v>348</v>
      </c>
      <c r="N3759">
        <v>29</v>
      </c>
    </row>
    <row r="3760" spans="1:14" x14ac:dyDescent="0.35">
      <c r="A3760" t="s">
        <v>68</v>
      </c>
      <c r="B3760" t="s">
        <v>75</v>
      </c>
      <c r="D3760" t="s">
        <v>76</v>
      </c>
      <c r="H3760" s="14">
        <v>43999</v>
      </c>
      <c r="I3760">
        <v>25</v>
      </c>
      <c r="J3760" s="3">
        <v>3015268</v>
      </c>
      <c r="K3760">
        <v>27140</v>
      </c>
      <c r="L3760">
        <v>1760</v>
      </c>
      <c r="M3760">
        <v>365</v>
      </c>
      <c r="N3760">
        <v>17</v>
      </c>
    </row>
    <row r="3761" spans="1:14" x14ac:dyDescent="0.35">
      <c r="A3761" t="s">
        <v>68</v>
      </c>
      <c r="B3761" t="s">
        <v>75</v>
      </c>
      <c r="D3761" t="s">
        <v>76</v>
      </c>
      <c r="H3761" s="14">
        <v>44000</v>
      </c>
      <c r="I3761">
        <v>25</v>
      </c>
      <c r="J3761" s="3">
        <v>3015268</v>
      </c>
      <c r="K3761">
        <v>28521</v>
      </c>
      <c r="L3761">
        <v>1381</v>
      </c>
      <c r="M3761">
        <v>379</v>
      </c>
      <c r="N3761">
        <v>14</v>
      </c>
    </row>
    <row r="3762" spans="1:14" x14ac:dyDescent="0.35">
      <c r="A3762" t="s">
        <v>68</v>
      </c>
      <c r="B3762" t="s">
        <v>75</v>
      </c>
      <c r="D3762" t="s">
        <v>76</v>
      </c>
      <c r="H3762" s="14">
        <v>44001</v>
      </c>
      <c r="I3762">
        <v>25</v>
      </c>
      <c r="J3762" s="3">
        <v>3015268</v>
      </c>
      <c r="K3762">
        <v>30902</v>
      </c>
      <c r="L3762">
        <v>2381</v>
      </c>
      <c r="M3762">
        <v>396</v>
      </c>
      <c r="N3762">
        <v>17</v>
      </c>
    </row>
    <row r="3763" spans="1:14" x14ac:dyDescent="0.35">
      <c r="A3763" t="s">
        <v>68</v>
      </c>
      <c r="B3763" t="s">
        <v>75</v>
      </c>
      <c r="D3763" t="s">
        <v>76</v>
      </c>
      <c r="H3763" s="14">
        <v>44002</v>
      </c>
      <c r="I3763">
        <v>25</v>
      </c>
      <c r="J3763" s="3">
        <v>3015268</v>
      </c>
      <c r="K3763">
        <v>32238</v>
      </c>
      <c r="L3763">
        <v>1336</v>
      </c>
      <c r="M3763">
        <v>404</v>
      </c>
      <c r="N3763">
        <v>8</v>
      </c>
    </row>
    <row r="3764" spans="1:14" x14ac:dyDescent="0.35">
      <c r="A3764" t="s">
        <v>68</v>
      </c>
      <c r="B3764" t="s">
        <v>75</v>
      </c>
      <c r="D3764" t="s">
        <v>76</v>
      </c>
      <c r="H3764" s="14">
        <v>44003</v>
      </c>
      <c r="I3764">
        <v>26</v>
      </c>
      <c r="J3764" s="3">
        <v>3015268</v>
      </c>
      <c r="K3764">
        <v>33227</v>
      </c>
      <c r="L3764">
        <v>989</v>
      </c>
      <c r="M3764">
        <v>423</v>
      </c>
      <c r="N3764">
        <v>19</v>
      </c>
    </row>
    <row r="3765" spans="1:14" x14ac:dyDescent="0.35">
      <c r="A3765" t="s">
        <v>68</v>
      </c>
      <c r="B3765" t="s">
        <v>75</v>
      </c>
      <c r="D3765" t="s">
        <v>76</v>
      </c>
      <c r="H3765" s="14">
        <v>44004</v>
      </c>
      <c r="I3765">
        <v>26</v>
      </c>
      <c r="J3765" s="3">
        <v>3015268</v>
      </c>
      <c r="K3765">
        <v>34148</v>
      </c>
      <c r="L3765">
        <v>921</v>
      </c>
      <c r="M3765">
        <v>449</v>
      </c>
      <c r="N3765">
        <v>26</v>
      </c>
    </row>
    <row r="3766" spans="1:14" x14ac:dyDescent="0.35">
      <c r="A3766" t="s">
        <v>68</v>
      </c>
      <c r="B3766" t="s">
        <v>75</v>
      </c>
      <c r="D3766" t="s">
        <v>76</v>
      </c>
      <c r="H3766" s="14">
        <v>44005</v>
      </c>
      <c r="I3766">
        <v>26</v>
      </c>
      <c r="J3766" s="3">
        <v>3015268</v>
      </c>
      <c r="K3766">
        <v>35368</v>
      </c>
      <c r="L3766">
        <v>1220</v>
      </c>
      <c r="M3766">
        <v>475</v>
      </c>
      <c r="N3766">
        <v>26</v>
      </c>
    </row>
    <row r="3767" spans="1:14" x14ac:dyDescent="0.35">
      <c r="A3767" t="s">
        <v>68</v>
      </c>
      <c r="B3767" t="s">
        <v>75</v>
      </c>
      <c r="D3767" t="s">
        <v>76</v>
      </c>
      <c r="H3767" s="14">
        <v>44006</v>
      </c>
      <c r="I3767">
        <v>26</v>
      </c>
      <c r="J3767" s="3">
        <v>3015268</v>
      </c>
      <c r="K3767">
        <v>37254</v>
      </c>
      <c r="L3767">
        <v>1886</v>
      </c>
      <c r="M3767">
        <v>495</v>
      </c>
      <c r="N3767">
        <v>20</v>
      </c>
    </row>
    <row r="3768" spans="1:14" x14ac:dyDescent="0.35">
      <c r="A3768" t="s">
        <v>68</v>
      </c>
      <c r="B3768" t="s">
        <v>75</v>
      </c>
      <c r="D3768" t="s">
        <v>76</v>
      </c>
      <c r="H3768" s="14">
        <v>44007</v>
      </c>
      <c r="I3768">
        <v>26</v>
      </c>
      <c r="J3768" s="3">
        <v>3015268</v>
      </c>
      <c r="K3768">
        <v>38871</v>
      </c>
      <c r="L3768">
        <v>1617</v>
      </c>
      <c r="M3768">
        <v>509</v>
      </c>
      <c r="N3768">
        <v>14</v>
      </c>
    </row>
    <row r="3769" spans="1:14" x14ac:dyDescent="0.35">
      <c r="A3769" t="s">
        <v>68</v>
      </c>
      <c r="B3769" t="s">
        <v>75</v>
      </c>
      <c r="D3769" t="s">
        <v>76</v>
      </c>
      <c r="H3769" s="14">
        <v>44008</v>
      </c>
      <c r="I3769">
        <v>26</v>
      </c>
      <c r="J3769" s="3">
        <v>3015268</v>
      </c>
      <c r="K3769">
        <v>41326</v>
      </c>
      <c r="L3769">
        <v>2455</v>
      </c>
      <c r="M3769">
        <v>532</v>
      </c>
      <c r="N3769">
        <v>23</v>
      </c>
    </row>
    <row r="3770" spans="1:14" x14ac:dyDescent="0.35">
      <c r="A3770" t="s">
        <v>68</v>
      </c>
      <c r="B3770" t="s">
        <v>75</v>
      </c>
      <c r="D3770" t="s">
        <v>76</v>
      </c>
      <c r="H3770" s="14">
        <v>44009</v>
      </c>
      <c r="I3770">
        <v>26</v>
      </c>
      <c r="J3770" s="3">
        <v>3015268</v>
      </c>
      <c r="K3770">
        <v>42766</v>
      </c>
      <c r="L3770">
        <v>1440</v>
      </c>
      <c r="M3770">
        <v>537</v>
      </c>
      <c r="N3770">
        <v>5</v>
      </c>
    </row>
    <row r="3771" spans="1:14" x14ac:dyDescent="0.35">
      <c r="A3771" t="s">
        <v>68</v>
      </c>
      <c r="B3771" t="s">
        <v>75</v>
      </c>
      <c r="D3771" t="s">
        <v>76</v>
      </c>
      <c r="H3771" s="14">
        <v>44010</v>
      </c>
      <c r="I3771">
        <v>27</v>
      </c>
      <c r="J3771" s="3">
        <v>3015268</v>
      </c>
      <c r="K3771">
        <v>44905</v>
      </c>
      <c r="L3771">
        <v>2139</v>
      </c>
      <c r="M3771">
        <v>548</v>
      </c>
      <c r="N3771">
        <v>11</v>
      </c>
    </row>
    <row r="3772" spans="1:14" x14ac:dyDescent="0.35">
      <c r="A3772" t="s">
        <v>68</v>
      </c>
      <c r="B3772" t="s">
        <v>75</v>
      </c>
      <c r="D3772" t="s">
        <v>76</v>
      </c>
      <c r="H3772" s="14">
        <v>44011</v>
      </c>
      <c r="I3772">
        <v>27</v>
      </c>
      <c r="J3772" s="3">
        <v>3015268</v>
      </c>
      <c r="K3772">
        <v>47071</v>
      </c>
      <c r="L3772">
        <v>2166</v>
      </c>
      <c r="M3772">
        <v>559</v>
      </c>
      <c r="N3772">
        <v>11</v>
      </c>
    </row>
    <row r="3773" spans="1:14" x14ac:dyDescent="0.35">
      <c r="A3773" t="s">
        <v>68</v>
      </c>
      <c r="B3773" t="s">
        <v>75</v>
      </c>
      <c r="D3773" t="s">
        <v>76</v>
      </c>
      <c r="H3773" s="14">
        <v>44012</v>
      </c>
      <c r="I3773">
        <v>27</v>
      </c>
      <c r="J3773" s="3">
        <v>3015268</v>
      </c>
      <c r="K3773">
        <v>49218</v>
      </c>
      <c r="L3773">
        <v>2147</v>
      </c>
      <c r="M3773">
        <v>587</v>
      </c>
      <c r="N3773">
        <v>28</v>
      </c>
    </row>
    <row r="3774" spans="1:14" x14ac:dyDescent="0.35">
      <c r="A3774" t="s">
        <v>68</v>
      </c>
      <c r="B3774" t="s">
        <v>75</v>
      </c>
      <c r="D3774" t="s">
        <v>76</v>
      </c>
      <c r="H3774" s="14">
        <v>44013</v>
      </c>
      <c r="I3774">
        <v>27</v>
      </c>
      <c r="J3774" s="3">
        <v>3015268</v>
      </c>
      <c r="K3774">
        <v>50676</v>
      </c>
      <c r="L3774">
        <v>1458</v>
      </c>
      <c r="M3774">
        <v>620</v>
      </c>
      <c r="N3774">
        <v>33</v>
      </c>
    </row>
    <row r="3775" spans="1:14" x14ac:dyDescent="0.35">
      <c r="A3775" t="s">
        <v>68</v>
      </c>
      <c r="B3775" t="s">
        <v>75</v>
      </c>
      <c r="D3775" t="s">
        <v>76</v>
      </c>
      <c r="H3775" s="14">
        <v>44014</v>
      </c>
      <c r="I3775">
        <v>27</v>
      </c>
      <c r="J3775" s="3">
        <v>3015268</v>
      </c>
      <c r="K3775">
        <v>52281</v>
      </c>
      <c r="L3775">
        <v>1605</v>
      </c>
      <c r="M3775">
        <v>631</v>
      </c>
      <c r="N3775">
        <v>11</v>
      </c>
    </row>
    <row r="3776" spans="1:14" x14ac:dyDescent="0.35">
      <c r="A3776" t="s">
        <v>68</v>
      </c>
      <c r="B3776" t="s">
        <v>75</v>
      </c>
      <c r="D3776" t="s">
        <v>76</v>
      </c>
      <c r="H3776" s="14">
        <v>44015</v>
      </c>
      <c r="I3776">
        <v>27</v>
      </c>
      <c r="J3776" s="3">
        <v>3015268</v>
      </c>
      <c r="K3776">
        <v>53996</v>
      </c>
      <c r="L3776">
        <v>1715</v>
      </c>
      <c r="M3776">
        <v>643</v>
      </c>
      <c r="N3776">
        <v>12</v>
      </c>
    </row>
    <row r="3777" spans="1:14" x14ac:dyDescent="0.35">
      <c r="A3777" t="s">
        <v>68</v>
      </c>
      <c r="B3777" t="s">
        <v>75</v>
      </c>
      <c r="D3777" t="s">
        <v>76</v>
      </c>
      <c r="H3777" s="14">
        <v>44016</v>
      </c>
      <c r="I3777">
        <v>27</v>
      </c>
      <c r="J3777" s="3">
        <v>3015268</v>
      </c>
      <c r="K3777">
        <v>55760</v>
      </c>
      <c r="L3777">
        <v>1764</v>
      </c>
      <c r="M3777">
        <v>671</v>
      </c>
      <c r="N3777">
        <v>28</v>
      </c>
    </row>
    <row r="3778" spans="1:14" x14ac:dyDescent="0.35">
      <c r="A3778" t="s">
        <v>68</v>
      </c>
      <c r="B3778" t="s">
        <v>75</v>
      </c>
      <c r="D3778" t="s">
        <v>76</v>
      </c>
      <c r="H3778" s="14">
        <v>44017</v>
      </c>
      <c r="I3778">
        <v>28</v>
      </c>
      <c r="J3778" s="3">
        <v>3015268</v>
      </c>
      <c r="K3778">
        <v>57854</v>
      </c>
      <c r="L3778">
        <v>2094</v>
      </c>
      <c r="M3778">
        <v>699</v>
      </c>
      <c r="N3778">
        <v>28</v>
      </c>
    </row>
    <row r="3779" spans="1:14" x14ac:dyDescent="0.35">
      <c r="A3779" t="s">
        <v>68</v>
      </c>
      <c r="B3779" t="s">
        <v>75</v>
      </c>
      <c r="D3779" t="s">
        <v>76</v>
      </c>
      <c r="H3779" s="14">
        <v>44018</v>
      </c>
      <c r="I3779">
        <v>28</v>
      </c>
      <c r="J3779" s="3">
        <v>3015268</v>
      </c>
      <c r="K3779">
        <v>60383</v>
      </c>
      <c r="L3779">
        <v>2529</v>
      </c>
      <c r="M3779">
        <v>726</v>
      </c>
      <c r="N3779">
        <v>27</v>
      </c>
    </row>
    <row r="3780" spans="1:14" x14ac:dyDescent="0.35">
      <c r="A3780" t="s">
        <v>68</v>
      </c>
      <c r="B3780" t="s">
        <v>75</v>
      </c>
      <c r="D3780" t="s">
        <v>76</v>
      </c>
      <c r="H3780" s="14">
        <v>44019</v>
      </c>
      <c r="I3780">
        <v>28</v>
      </c>
      <c r="J3780" s="3">
        <v>3015268</v>
      </c>
      <c r="K3780">
        <v>62694</v>
      </c>
      <c r="L3780">
        <v>2311</v>
      </c>
      <c r="M3780">
        <v>767</v>
      </c>
      <c r="N3780">
        <v>41</v>
      </c>
    </row>
    <row r="3781" spans="1:14" x14ac:dyDescent="0.35">
      <c r="A3781" t="s">
        <v>68</v>
      </c>
      <c r="B3781" t="s">
        <v>75</v>
      </c>
      <c r="D3781" t="s">
        <v>76</v>
      </c>
      <c r="H3781" s="14">
        <v>44020</v>
      </c>
      <c r="I3781">
        <v>28</v>
      </c>
      <c r="J3781" s="3">
        <v>3015268</v>
      </c>
      <c r="K3781">
        <v>64314</v>
      </c>
      <c r="L3781">
        <v>1620</v>
      </c>
      <c r="M3781">
        <v>801</v>
      </c>
      <c r="N3781">
        <v>34</v>
      </c>
    </row>
    <row r="3782" spans="1:14" x14ac:dyDescent="0.35">
      <c r="A3782" t="s">
        <v>18</v>
      </c>
      <c r="B3782" t="s">
        <v>19</v>
      </c>
      <c r="D3782" t="s">
        <v>20</v>
      </c>
      <c r="E3782">
        <v>110000</v>
      </c>
      <c r="H3782" s="14">
        <v>43917</v>
      </c>
      <c r="I3782">
        <v>13</v>
      </c>
      <c r="K3782">
        <v>0</v>
      </c>
      <c r="L3782">
        <v>0</v>
      </c>
      <c r="M3782">
        <v>0</v>
      </c>
      <c r="N3782">
        <v>0</v>
      </c>
    </row>
    <row r="3783" spans="1:14" x14ac:dyDescent="0.35">
      <c r="A3783" t="s">
        <v>18</v>
      </c>
      <c r="B3783" t="s">
        <v>19</v>
      </c>
      <c r="D3783" t="s">
        <v>20</v>
      </c>
      <c r="E3783">
        <v>110000</v>
      </c>
      <c r="H3783" s="14">
        <v>43918</v>
      </c>
      <c r="I3783">
        <v>13</v>
      </c>
      <c r="K3783">
        <v>0</v>
      </c>
      <c r="L3783">
        <v>0</v>
      </c>
      <c r="M3783">
        <v>0</v>
      </c>
      <c r="N3783">
        <v>0</v>
      </c>
    </row>
    <row r="3784" spans="1:14" x14ac:dyDescent="0.35">
      <c r="A3784" t="s">
        <v>18</v>
      </c>
      <c r="B3784" t="s">
        <v>19</v>
      </c>
      <c r="D3784" t="s">
        <v>20</v>
      </c>
      <c r="E3784">
        <v>110000</v>
      </c>
      <c r="H3784" s="14">
        <v>43919</v>
      </c>
      <c r="I3784">
        <v>14</v>
      </c>
      <c r="K3784">
        <v>0</v>
      </c>
      <c r="L3784">
        <v>0</v>
      </c>
      <c r="M3784">
        <v>0</v>
      </c>
      <c r="N3784">
        <v>0</v>
      </c>
    </row>
    <row r="3785" spans="1:14" x14ac:dyDescent="0.35">
      <c r="A3785" t="s">
        <v>18</v>
      </c>
      <c r="B3785" t="s">
        <v>19</v>
      </c>
      <c r="D3785" t="s">
        <v>20</v>
      </c>
      <c r="E3785">
        <v>110000</v>
      </c>
      <c r="H3785" s="14">
        <v>43920</v>
      </c>
      <c r="I3785">
        <v>14</v>
      </c>
      <c r="K3785">
        <v>0</v>
      </c>
      <c r="L3785">
        <v>0</v>
      </c>
      <c r="M3785">
        <v>0</v>
      </c>
      <c r="N3785">
        <v>0</v>
      </c>
    </row>
    <row r="3786" spans="1:14" x14ac:dyDescent="0.35">
      <c r="A3786" t="s">
        <v>18</v>
      </c>
      <c r="B3786" t="s">
        <v>19</v>
      </c>
      <c r="D3786" t="s">
        <v>20</v>
      </c>
      <c r="E3786">
        <v>110000</v>
      </c>
      <c r="H3786" s="14">
        <v>43921</v>
      </c>
      <c r="I3786">
        <v>14</v>
      </c>
      <c r="K3786">
        <v>0</v>
      </c>
      <c r="L3786">
        <v>0</v>
      </c>
      <c r="M3786">
        <v>0</v>
      </c>
      <c r="N3786">
        <v>0</v>
      </c>
    </row>
    <row r="3787" spans="1:14" x14ac:dyDescent="0.35">
      <c r="A3787" t="s">
        <v>18</v>
      </c>
      <c r="B3787" t="s">
        <v>19</v>
      </c>
      <c r="D3787" t="s">
        <v>20</v>
      </c>
      <c r="E3787">
        <v>110000</v>
      </c>
      <c r="H3787" s="14">
        <v>43922</v>
      </c>
      <c r="I3787">
        <v>14</v>
      </c>
      <c r="K3787">
        <v>0</v>
      </c>
      <c r="L3787">
        <v>0</v>
      </c>
      <c r="M3787">
        <v>0</v>
      </c>
      <c r="N3787">
        <v>0</v>
      </c>
    </row>
    <row r="3788" spans="1:14" x14ac:dyDescent="0.35">
      <c r="A3788" t="s">
        <v>18</v>
      </c>
      <c r="B3788" t="s">
        <v>19</v>
      </c>
      <c r="D3788" t="s">
        <v>20</v>
      </c>
      <c r="E3788">
        <v>110000</v>
      </c>
      <c r="H3788" s="14">
        <v>43923</v>
      </c>
      <c r="I3788">
        <v>14</v>
      </c>
      <c r="K3788">
        <v>0</v>
      </c>
      <c r="L3788">
        <v>0</v>
      </c>
      <c r="M3788">
        <v>0</v>
      </c>
      <c r="N3788">
        <v>0</v>
      </c>
    </row>
    <row r="3789" spans="1:14" x14ac:dyDescent="0.35">
      <c r="A3789" t="s">
        <v>18</v>
      </c>
      <c r="B3789" t="s">
        <v>19</v>
      </c>
      <c r="D3789" t="s">
        <v>20</v>
      </c>
      <c r="E3789">
        <v>110000</v>
      </c>
      <c r="H3789" s="14">
        <v>43924</v>
      </c>
      <c r="I3789">
        <v>14</v>
      </c>
      <c r="K3789">
        <v>0</v>
      </c>
      <c r="L3789">
        <v>0</v>
      </c>
      <c r="M3789">
        <v>0</v>
      </c>
      <c r="N3789">
        <v>0</v>
      </c>
    </row>
    <row r="3790" spans="1:14" x14ac:dyDescent="0.35">
      <c r="A3790" t="s">
        <v>18</v>
      </c>
      <c r="B3790" t="s">
        <v>19</v>
      </c>
      <c r="D3790" t="s">
        <v>20</v>
      </c>
      <c r="E3790">
        <v>110000</v>
      </c>
      <c r="H3790" s="14">
        <v>43925</v>
      </c>
      <c r="I3790">
        <v>14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 t="s">
        <v>18</v>
      </c>
      <c r="B3791" t="s">
        <v>19</v>
      </c>
      <c r="D3791" t="s">
        <v>20</v>
      </c>
      <c r="E3791">
        <v>110000</v>
      </c>
      <c r="H3791" s="14">
        <v>43926</v>
      </c>
      <c r="I3791">
        <v>15</v>
      </c>
      <c r="K3791">
        <v>0</v>
      </c>
      <c r="L3791">
        <v>0</v>
      </c>
      <c r="M3791">
        <v>0</v>
      </c>
      <c r="N3791">
        <v>0</v>
      </c>
    </row>
    <row r="3792" spans="1:14" x14ac:dyDescent="0.35">
      <c r="A3792" t="s">
        <v>18</v>
      </c>
      <c r="B3792" t="s">
        <v>19</v>
      </c>
      <c r="D3792" t="s">
        <v>20</v>
      </c>
      <c r="E3792">
        <v>110000</v>
      </c>
      <c r="H3792" s="14">
        <v>43927</v>
      </c>
      <c r="I3792">
        <v>15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 t="s">
        <v>18</v>
      </c>
      <c r="B3793" t="s">
        <v>19</v>
      </c>
      <c r="D3793" t="s">
        <v>20</v>
      </c>
      <c r="E3793">
        <v>110000</v>
      </c>
      <c r="H3793" s="14">
        <v>43928</v>
      </c>
      <c r="I3793">
        <v>15</v>
      </c>
      <c r="K3793">
        <v>0</v>
      </c>
      <c r="L3793">
        <v>0</v>
      </c>
      <c r="M3793">
        <v>0</v>
      </c>
      <c r="N3793">
        <v>0</v>
      </c>
    </row>
    <row r="3794" spans="1:14" x14ac:dyDescent="0.35">
      <c r="A3794" t="s">
        <v>18</v>
      </c>
      <c r="B3794" t="s">
        <v>19</v>
      </c>
      <c r="D3794" t="s">
        <v>20</v>
      </c>
      <c r="E3794">
        <v>110000</v>
      </c>
      <c r="H3794" s="14">
        <v>43929</v>
      </c>
      <c r="I3794">
        <v>15</v>
      </c>
      <c r="K3794">
        <v>0</v>
      </c>
      <c r="L3794">
        <v>0</v>
      </c>
      <c r="M3794">
        <v>0</v>
      </c>
      <c r="N3794">
        <v>0</v>
      </c>
    </row>
    <row r="3795" spans="1:14" x14ac:dyDescent="0.35">
      <c r="A3795" t="s">
        <v>18</v>
      </c>
      <c r="B3795" t="s">
        <v>19</v>
      </c>
      <c r="D3795" t="s">
        <v>20</v>
      </c>
      <c r="E3795">
        <v>110000</v>
      </c>
      <c r="H3795" s="14">
        <v>43930</v>
      </c>
      <c r="I3795">
        <v>15</v>
      </c>
      <c r="K3795">
        <v>0</v>
      </c>
      <c r="L3795">
        <v>0</v>
      </c>
      <c r="M3795">
        <v>0</v>
      </c>
      <c r="N3795">
        <v>0</v>
      </c>
    </row>
    <row r="3796" spans="1:14" x14ac:dyDescent="0.35">
      <c r="A3796" t="s">
        <v>18</v>
      </c>
      <c r="B3796" t="s">
        <v>19</v>
      </c>
      <c r="D3796" t="s">
        <v>20</v>
      </c>
      <c r="E3796">
        <v>110000</v>
      </c>
      <c r="H3796" s="14">
        <v>43931</v>
      </c>
      <c r="I3796">
        <v>15</v>
      </c>
      <c r="K3796">
        <v>0</v>
      </c>
      <c r="L3796">
        <v>0</v>
      </c>
      <c r="M3796">
        <v>0</v>
      </c>
      <c r="N3796">
        <v>0</v>
      </c>
    </row>
    <row r="3797" spans="1:14" x14ac:dyDescent="0.35">
      <c r="A3797" t="s">
        <v>18</v>
      </c>
      <c r="B3797" t="s">
        <v>19</v>
      </c>
      <c r="D3797" t="s">
        <v>20</v>
      </c>
      <c r="E3797">
        <v>110000</v>
      </c>
      <c r="H3797" s="14">
        <v>43932</v>
      </c>
      <c r="I3797">
        <v>15</v>
      </c>
      <c r="K3797">
        <v>0</v>
      </c>
      <c r="L3797">
        <v>0</v>
      </c>
      <c r="M3797">
        <v>0</v>
      </c>
      <c r="N3797">
        <v>0</v>
      </c>
    </row>
    <row r="3798" spans="1:14" x14ac:dyDescent="0.35">
      <c r="A3798" t="s">
        <v>18</v>
      </c>
      <c r="B3798" t="s">
        <v>19</v>
      </c>
      <c r="D3798" t="s">
        <v>20</v>
      </c>
      <c r="E3798">
        <v>110000</v>
      </c>
      <c r="H3798" s="14">
        <v>43933</v>
      </c>
      <c r="I3798">
        <v>16</v>
      </c>
      <c r="K3798">
        <v>0</v>
      </c>
      <c r="L3798">
        <v>0</v>
      </c>
      <c r="M3798">
        <v>0</v>
      </c>
      <c r="N3798">
        <v>0</v>
      </c>
    </row>
    <row r="3799" spans="1:14" x14ac:dyDescent="0.35">
      <c r="A3799" t="s">
        <v>18</v>
      </c>
      <c r="B3799" t="s">
        <v>19</v>
      </c>
      <c r="D3799" t="s">
        <v>20</v>
      </c>
      <c r="E3799">
        <v>110000</v>
      </c>
      <c r="H3799" s="14">
        <v>43934</v>
      </c>
      <c r="I3799">
        <v>16</v>
      </c>
      <c r="K3799">
        <v>0</v>
      </c>
      <c r="L3799">
        <v>0</v>
      </c>
      <c r="M3799">
        <v>0</v>
      </c>
      <c r="N3799">
        <v>0</v>
      </c>
    </row>
    <row r="3800" spans="1:14" x14ac:dyDescent="0.35">
      <c r="A3800" t="s">
        <v>18</v>
      </c>
      <c r="B3800" t="s">
        <v>19</v>
      </c>
      <c r="D3800" t="s">
        <v>20</v>
      </c>
      <c r="E3800">
        <v>110000</v>
      </c>
      <c r="H3800" s="14">
        <v>43935</v>
      </c>
      <c r="I3800">
        <v>16</v>
      </c>
      <c r="K3800">
        <v>0</v>
      </c>
      <c r="L3800">
        <v>0</v>
      </c>
      <c r="M3800">
        <v>0</v>
      </c>
      <c r="N3800">
        <v>0</v>
      </c>
    </row>
    <row r="3801" spans="1:14" x14ac:dyDescent="0.35">
      <c r="A3801" t="s">
        <v>18</v>
      </c>
      <c r="B3801" t="s">
        <v>19</v>
      </c>
      <c r="D3801" t="s">
        <v>20</v>
      </c>
      <c r="E3801">
        <v>110000</v>
      </c>
      <c r="H3801" s="14">
        <v>43936</v>
      </c>
      <c r="I3801">
        <v>16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 t="s">
        <v>18</v>
      </c>
      <c r="B3802" t="s">
        <v>19</v>
      </c>
      <c r="D3802" t="s">
        <v>20</v>
      </c>
      <c r="E3802">
        <v>110000</v>
      </c>
      <c r="H3802" s="14">
        <v>43937</v>
      </c>
      <c r="I3802">
        <v>16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 t="s">
        <v>18</v>
      </c>
      <c r="B3803" t="s">
        <v>19</v>
      </c>
      <c r="D3803" t="s">
        <v>20</v>
      </c>
      <c r="E3803">
        <v>110000</v>
      </c>
      <c r="H3803" s="14">
        <v>43938</v>
      </c>
      <c r="I3803">
        <v>16</v>
      </c>
      <c r="K3803">
        <v>0</v>
      </c>
      <c r="L3803">
        <v>0</v>
      </c>
      <c r="M3803">
        <v>0</v>
      </c>
      <c r="N3803">
        <v>0</v>
      </c>
    </row>
    <row r="3804" spans="1:14" x14ac:dyDescent="0.35">
      <c r="A3804" t="s">
        <v>18</v>
      </c>
      <c r="B3804" t="s">
        <v>19</v>
      </c>
      <c r="D3804" t="s">
        <v>20</v>
      </c>
      <c r="E3804">
        <v>110000</v>
      </c>
      <c r="H3804" s="14">
        <v>43939</v>
      </c>
      <c r="I3804">
        <v>16</v>
      </c>
      <c r="K3804">
        <v>0</v>
      </c>
      <c r="L3804">
        <v>0</v>
      </c>
      <c r="M3804">
        <v>0</v>
      </c>
      <c r="N3804">
        <v>0</v>
      </c>
    </row>
    <row r="3805" spans="1:14" x14ac:dyDescent="0.35">
      <c r="A3805" t="s">
        <v>18</v>
      </c>
      <c r="B3805" t="s">
        <v>19</v>
      </c>
      <c r="D3805" t="s">
        <v>20</v>
      </c>
      <c r="E3805">
        <v>110000</v>
      </c>
      <c r="H3805" s="14">
        <v>43940</v>
      </c>
      <c r="I3805">
        <v>17</v>
      </c>
      <c r="K3805">
        <v>0</v>
      </c>
      <c r="L3805">
        <v>0</v>
      </c>
      <c r="M3805">
        <v>0</v>
      </c>
      <c r="N3805">
        <v>0</v>
      </c>
    </row>
    <row r="3806" spans="1:14" x14ac:dyDescent="0.35">
      <c r="A3806" t="s">
        <v>18</v>
      </c>
      <c r="B3806" t="s">
        <v>19</v>
      </c>
      <c r="D3806" t="s">
        <v>20</v>
      </c>
      <c r="E3806">
        <v>110000</v>
      </c>
      <c r="H3806" s="14">
        <v>43941</v>
      </c>
      <c r="I3806">
        <v>17</v>
      </c>
      <c r="K3806">
        <v>0</v>
      </c>
      <c r="L3806">
        <v>0</v>
      </c>
      <c r="M3806">
        <v>0</v>
      </c>
      <c r="N3806">
        <v>0</v>
      </c>
    </row>
    <row r="3807" spans="1:14" x14ac:dyDescent="0.35">
      <c r="A3807" t="s">
        <v>18</v>
      </c>
      <c r="B3807" t="s">
        <v>19</v>
      </c>
      <c r="D3807" t="s">
        <v>20</v>
      </c>
      <c r="E3807">
        <v>110000</v>
      </c>
      <c r="H3807" s="14">
        <v>43942</v>
      </c>
      <c r="I3807">
        <v>17</v>
      </c>
      <c r="K3807">
        <v>0</v>
      </c>
      <c r="L3807">
        <v>0</v>
      </c>
      <c r="M3807">
        <v>0</v>
      </c>
      <c r="N3807">
        <v>0</v>
      </c>
    </row>
    <row r="3808" spans="1:14" x14ac:dyDescent="0.35">
      <c r="A3808" t="s">
        <v>18</v>
      </c>
      <c r="B3808" t="s">
        <v>19</v>
      </c>
      <c r="D3808" t="s">
        <v>20</v>
      </c>
      <c r="E3808">
        <v>110000</v>
      </c>
      <c r="H3808" s="14">
        <v>43943</v>
      </c>
      <c r="I3808">
        <v>17</v>
      </c>
      <c r="K3808">
        <v>0</v>
      </c>
      <c r="L3808">
        <v>0</v>
      </c>
      <c r="M3808">
        <v>0</v>
      </c>
      <c r="N3808">
        <v>0</v>
      </c>
    </row>
    <row r="3809" spans="1:14" x14ac:dyDescent="0.35">
      <c r="A3809" t="s">
        <v>18</v>
      </c>
      <c r="B3809" t="s">
        <v>19</v>
      </c>
      <c r="D3809" t="s">
        <v>20</v>
      </c>
      <c r="E3809">
        <v>110000</v>
      </c>
      <c r="H3809" s="14">
        <v>43944</v>
      </c>
      <c r="I3809">
        <v>17</v>
      </c>
      <c r="K3809">
        <v>7</v>
      </c>
      <c r="L3809">
        <v>7</v>
      </c>
      <c r="M3809">
        <v>0</v>
      </c>
      <c r="N3809">
        <v>0</v>
      </c>
    </row>
    <row r="3810" spans="1:14" x14ac:dyDescent="0.35">
      <c r="A3810" t="s">
        <v>18</v>
      </c>
      <c r="B3810" t="s">
        <v>19</v>
      </c>
      <c r="D3810" t="s">
        <v>20</v>
      </c>
      <c r="E3810">
        <v>110000</v>
      </c>
      <c r="H3810" s="14">
        <v>43945</v>
      </c>
      <c r="I3810">
        <v>17</v>
      </c>
      <c r="K3810">
        <v>0</v>
      </c>
      <c r="L3810">
        <v>-7</v>
      </c>
      <c r="M3810">
        <v>0</v>
      </c>
      <c r="N3810">
        <v>0</v>
      </c>
    </row>
    <row r="3811" spans="1:14" x14ac:dyDescent="0.35">
      <c r="A3811" t="s">
        <v>18</v>
      </c>
      <c r="B3811" t="s">
        <v>19</v>
      </c>
      <c r="D3811" t="s">
        <v>20</v>
      </c>
      <c r="E3811">
        <v>110000</v>
      </c>
      <c r="H3811" s="14">
        <v>43946</v>
      </c>
      <c r="I3811">
        <v>17</v>
      </c>
      <c r="K3811">
        <v>0</v>
      </c>
      <c r="L3811">
        <v>0</v>
      </c>
      <c r="M3811">
        <v>0</v>
      </c>
      <c r="N3811">
        <v>0</v>
      </c>
    </row>
    <row r="3812" spans="1:14" x14ac:dyDescent="0.35">
      <c r="A3812" t="s">
        <v>18</v>
      </c>
      <c r="B3812" t="s">
        <v>19</v>
      </c>
      <c r="D3812" t="s">
        <v>20</v>
      </c>
      <c r="E3812">
        <v>110000</v>
      </c>
      <c r="H3812" s="14">
        <v>43947</v>
      </c>
      <c r="I3812">
        <v>18</v>
      </c>
      <c r="K3812">
        <v>0</v>
      </c>
      <c r="L3812">
        <v>0</v>
      </c>
      <c r="M3812">
        <v>0</v>
      </c>
      <c r="N3812">
        <v>0</v>
      </c>
    </row>
    <row r="3813" spans="1:14" x14ac:dyDescent="0.35">
      <c r="A3813" t="s">
        <v>18</v>
      </c>
      <c r="B3813" t="s">
        <v>19</v>
      </c>
      <c r="D3813" t="s">
        <v>20</v>
      </c>
      <c r="E3813">
        <v>110000</v>
      </c>
      <c r="H3813" s="14">
        <v>43948</v>
      </c>
      <c r="I3813">
        <v>18</v>
      </c>
      <c r="K3813">
        <v>0</v>
      </c>
      <c r="L3813">
        <v>0</v>
      </c>
      <c r="M3813">
        <v>0</v>
      </c>
      <c r="N3813">
        <v>0</v>
      </c>
    </row>
    <row r="3814" spans="1:14" x14ac:dyDescent="0.35">
      <c r="A3814" t="s">
        <v>18</v>
      </c>
      <c r="B3814" t="s">
        <v>19</v>
      </c>
      <c r="D3814" t="s">
        <v>20</v>
      </c>
      <c r="E3814">
        <v>110000</v>
      </c>
      <c r="H3814" s="14">
        <v>43949</v>
      </c>
      <c r="I3814">
        <v>18</v>
      </c>
      <c r="K3814">
        <v>0</v>
      </c>
      <c r="L3814">
        <v>0</v>
      </c>
      <c r="M3814">
        <v>0</v>
      </c>
      <c r="N3814">
        <v>0</v>
      </c>
    </row>
    <row r="3815" spans="1:14" x14ac:dyDescent="0.35">
      <c r="A3815" t="s">
        <v>18</v>
      </c>
      <c r="B3815" t="s">
        <v>19</v>
      </c>
      <c r="D3815" t="s">
        <v>20</v>
      </c>
      <c r="E3815">
        <v>110000</v>
      </c>
      <c r="H3815" s="14">
        <v>43950</v>
      </c>
      <c r="I3815">
        <v>18</v>
      </c>
      <c r="K3815">
        <v>0</v>
      </c>
      <c r="L3815">
        <v>0</v>
      </c>
      <c r="M3815">
        <v>0</v>
      </c>
      <c r="N3815">
        <v>0</v>
      </c>
    </row>
    <row r="3816" spans="1:14" x14ac:dyDescent="0.35">
      <c r="A3816" t="s">
        <v>18</v>
      </c>
      <c r="B3816" t="s">
        <v>19</v>
      </c>
      <c r="D3816" t="s">
        <v>20</v>
      </c>
      <c r="E3816">
        <v>110000</v>
      </c>
      <c r="H3816" s="14">
        <v>43951</v>
      </c>
      <c r="I3816">
        <v>18</v>
      </c>
      <c r="K3816">
        <v>4</v>
      </c>
      <c r="L3816">
        <v>4</v>
      </c>
      <c r="M3816">
        <v>0</v>
      </c>
      <c r="N3816">
        <v>0</v>
      </c>
    </row>
    <row r="3817" spans="1:14" x14ac:dyDescent="0.35">
      <c r="A3817" t="s">
        <v>18</v>
      </c>
      <c r="B3817" t="s">
        <v>19</v>
      </c>
      <c r="D3817" t="s">
        <v>20</v>
      </c>
      <c r="E3817">
        <v>110000</v>
      </c>
      <c r="H3817" s="14">
        <v>43952</v>
      </c>
      <c r="I3817">
        <v>18</v>
      </c>
      <c r="K3817">
        <v>0</v>
      </c>
      <c r="L3817">
        <v>-4</v>
      </c>
      <c r="M3817">
        <v>0</v>
      </c>
      <c r="N3817">
        <v>0</v>
      </c>
    </row>
    <row r="3818" spans="1:14" x14ac:dyDescent="0.35">
      <c r="A3818" t="s">
        <v>18</v>
      </c>
      <c r="B3818" t="s">
        <v>19</v>
      </c>
      <c r="D3818" t="s">
        <v>20</v>
      </c>
      <c r="E3818">
        <v>110000</v>
      </c>
      <c r="H3818" s="14">
        <v>43953</v>
      </c>
      <c r="I3818">
        <v>18</v>
      </c>
      <c r="K3818">
        <v>0</v>
      </c>
      <c r="L3818">
        <v>0</v>
      </c>
      <c r="M3818">
        <v>0</v>
      </c>
      <c r="N3818">
        <v>0</v>
      </c>
    </row>
    <row r="3819" spans="1:14" x14ac:dyDescent="0.35">
      <c r="A3819" t="s">
        <v>18</v>
      </c>
      <c r="B3819" t="s">
        <v>19</v>
      </c>
      <c r="D3819" t="s">
        <v>20</v>
      </c>
      <c r="E3819">
        <v>110000</v>
      </c>
      <c r="H3819" s="14">
        <v>43954</v>
      </c>
      <c r="I3819">
        <v>19</v>
      </c>
      <c r="K3819">
        <v>0</v>
      </c>
      <c r="L3819">
        <v>0</v>
      </c>
      <c r="M3819">
        <v>0</v>
      </c>
      <c r="N3819">
        <v>0</v>
      </c>
    </row>
    <row r="3820" spans="1:14" x14ac:dyDescent="0.35">
      <c r="A3820" t="s">
        <v>18</v>
      </c>
      <c r="B3820" t="s">
        <v>19</v>
      </c>
      <c r="D3820" t="s">
        <v>20</v>
      </c>
      <c r="E3820">
        <v>110000</v>
      </c>
      <c r="H3820" s="14">
        <v>43955</v>
      </c>
      <c r="I3820">
        <v>19</v>
      </c>
      <c r="K3820">
        <v>0</v>
      </c>
      <c r="L3820">
        <v>0</v>
      </c>
      <c r="M3820">
        <v>0</v>
      </c>
      <c r="N3820">
        <v>0</v>
      </c>
    </row>
    <row r="3821" spans="1:14" x14ac:dyDescent="0.35">
      <c r="A3821" t="s">
        <v>18</v>
      </c>
      <c r="B3821" t="s">
        <v>19</v>
      </c>
      <c r="D3821" t="s">
        <v>20</v>
      </c>
      <c r="E3821">
        <v>110000</v>
      </c>
      <c r="H3821" s="14">
        <v>43956</v>
      </c>
      <c r="I3821">
        <v>19</v>
      </c>
      <c r="K3821">
        <v>0</v>
      </c>
      <c r="L3821">
        <v>0</v>
      </c>
      <c r="M3821">
        <v>0</v>
      </c>
      <c r="N3821">
        <v>0</v>
      </c>
    </row>
    <row r="3822" spans="1:14" x14ac:dyDescent="0.35">
      <c r="A3822" t="s">
        <v>18</v>
      </c>
      <c r="B3822" t="s">
        <v>19</v>
      </c>
      <c r="D3822" t="s">
        <v>20</v>
      </c>
      <c r="E3822">
        <v>110000</v>
      </c>
      <c r="H3822" s="14">
        <v>43957</v>
      </c>
      <c r="I3822">
        <v>19</v>
      </c>
      <c r="K3822">
        <v>0</v>
      </c>
      <c r="L3822">
        <v>0</v>
      </c>
      <c r="M3822">
        <v>0</v>
      </c>
      <c r="N3822">
        <v>0</v>
      </c>
    </row>
    <row r="3823" spans="1:14" x14ac:dyDescent="0.35">
      <c r="A3823" t="s">
        <v>18</v>
      </c>
      <c r="B3823" t="s">
        <v>19</v>
      </c>
      <c r="D3823" t="s">
        <v>20</v>
      </c>
      <c r="E3823">
        <v>110000</v>
      </c>
      <c r="H3823" s="14">
        <v>43958</v>
      </c>
      <c r="I3823">
        <v>19</v>
      </c>
      <c r="K3823">
        <v>0</v>
      </c>
      <c r="L3823">
        <v>0</v>
      </c>
      <c r="M3823">
        <v>0</v>
      </c>
      <c r="N3823">
        <v>0</v>
      </c>
    </row>
    <row r="3824" spans="1:14" x14ac:dyDescent="0.35">
      <c r="A3824" t="s">
        <v>18</v>
      </c>
      <c r="B3824" t="s">
        <v>19</v>
      </c>
      <c r="D3824" t="s">
        <v>20</v>
      </c>
      <c r="E3824">
        <v>110000</v>
      </c>
      <c r="H3824" s="14">
        <v>43959</v>
      </c>
      <c r="I3824">
        <v>19</v>
      </c>
      <c r="K3824">
        <v>0</v>
      </c>
      <c r="L3824">
        <v>0</v>
      </c>
      <c r="M3824">
        <v>0</v>
      </c>
      <c r="N3824">
        <v>0</v>
      </c>
    </row>
    <row r="3825" spans="1:14" x14ac:dyDescent="0.35">
      <c r="A3825" t="s">
        <v>18</v>
      </c>
      <c r="B3825" t="s">
        <v>19</v>
      </c>
      <c r="D3825" t="s">
        <v>20</v>
      </c>
      <c r="E3825">
        <v>110000</v>
      </c>
      <c r="H3825" s="14">
        <v>43960</v>
      </c>
      <c r="I3825">
        <v>19</v>
      </c>
      <c r="K3825">
        <v>0</v>
      </c>
      <c r="L3825">
        <v>0</v>
      </c>
      <c r="M3825">
        <v>0</v>
      </c>
      <c r="N3825">
        <v>0</v>
      </c>
    </row>
    <row r="3826" spans="1:14" x14ac:dyDescent="0.35">
      <c r="A3826" t="s">
        <v>18</v>
      </c>
      <c r="B3826" t="s">
        <v>19</v>
      </c>
      <c r="D3826" t="s">
        <v>20</v>
      </c>
      <c r="E3826">
        <v>110000</v>
      </c>
      <c r="H3826" s="14">
        <v>43961</v>
      </c>
      <c r="I3826">
        <v>20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 t="s">
        <v>18</v>
      </c>
      <c r="B3827" t="s">
        <v>19</v>
      </c>
      <c r="D3827" t="s">
        <v>20</v>
      </c>
      <c r="E3827">
        <v>110000</v>
      </c>
      <c r="H3827" s="14">
        <v>43962</v>
      </c>
      <c r="I3827">
        <v>20</v>
      </c>
      <c r="K3827">
        <v>0</v>
      </c>
      <c r="L3827">
        <v>0</v>
      </c>
      <c r="M3827">
        <v>0</v>
      </c>
      <c r="N3827">
        <v>0</v>
      </c>
    </row>
    <row r="3828" spans="1:14" x14ac:dyDescent="0.35">
      <c r="A3828" t="s">
        <v>18</v>
      </c>
      <c r="B3828" t="s">
        <v>19</v>
      </c>
      <c r="D3828" t="s">
        <v>20</v>
      </c>
      <c r="E3828">
        <v>110000</v>
      </c>
      <c r="H3828" s="14">
        <v>43963</v>
      </c>
      <c r="I3828">
        <v>20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 t="s">
        <v>18</v>
      </c>
      <c r="B3829" t="s">
        <v>19</v>
      </c>
      <c r="D3829" t="s">
        <v>20</v>
      </c>
      <c r="E3829">
        <v>110000</v>
      </c>
      <c r="H3829" s="14">
        <v>43964</v>
      </c>
      <c r="I3829">
        <v>20</v>
      </c>
      <c r="K3829">
        <v>0</v>
      </c>
      <c r="L3829">
        <v>0</v>
      </c>
      <c r="M3829">
        <v>0</v>
      </c>
      <c r="N3829">
        <v>0</v>
      </c>
    </row>
    <row r="3830" spans="1:14" x14ac:dyDescent="0.35">
      <c r="A3830" t="s">
        <v>18</v>
      </c>
      <c r="B3830" t="s">
        <v>19</v>
      </c>
      <c r="D3830" t="s">
        <v>20</v>
      </c>
      <c r="E3830">
        <v>110000</v>
      </c>
      <c r="H3830" s="14">
        <v>43965</v>
      </c>
      <c r="I3830">
        <v>20</v>
      </c>
      <c r="K3830">
        <v>0</v>
      </c>
      <c r="L3830">
        <v>0</v>
      </c>
      <c r="M3830">
        <v>0</v>
      </c>
      <c r="N3830">
        <v>0</v>
      </c>
    </row>
    <row r="3831" spans="1:14" x14ac:dyDescent="0.35">
      <c r="A3831" t="s">
        <v>18</v>
      </c>
      <c r="B3831" t="s">
        <v>19</v>
      </c>
      <c r="D3831" t="s">
        <v>20</v>
      </c>
      <c r="E3831">
        <v>110000</v>
      </c>
      <c r="H3831" s="14">
        <v>43966</v>
      </c>
      <c r="I3831">
        <v>20</v>
      </c>
      <c r="K3831">
        <v>0</v>
      </c>
      <c r="L3831">
        <v>0</v>
      </c>
      <c r="M3831">
        <v>0</v>
      </c>
      <c r="N3831">
        <v>0</v>
      </c>
    </row>
    <row r="3832" spans="1:14" x14ac:dyDescent="0.35">
      <c r="A3832" t="s">
        <v>18</v>
      </c>
      <c r="B3832" t="s">
        <v>19</v>
      </c>
      <c r="D3832" t="s">
        <v>20</v>
      </c>
      <c r="E3832">
        <v>110000</v>
      </c>
      <c r="H3832" s="14">
        <v>43967</v>
      </c>
      <c r="I3832">
        <v>20</v>
      </c>
      <c r="K3832">
        <v>2</v>
      </c>
      <c r="L3832">
        <v>2</v>
      </c>
      <c r="M3832">
        <v>0</v>
      </c>
      <c r="N3832">
        <v>0</v>
      </c>
    </row>
    <row r="3833" spans="1:14" x14ac:dyDescent="0.35">
      <c r="A3833" t="s">
        <v>18</v>
      </c>
      <c r="B3833" t="s">
        <v>19</v>
      </c>
      <c r="D3833" t="s">
        <v>20</v>
      </c>
      <c r="E3833">
        <v>110000</v>
      </c>
      <c r="H3833" s="14">
        <v>43968</v>
      </c>
      <c r="I3833">
        <v>21</v>
      </c>
      <c r="K3833">
        <v>0</v>
      </c>
      <c r="L3833">
        <v>-2</v>
      </c>
      <c r="M3833">
        <v>0</v>
      </c>
      <c r="N3833">
        <v>0</v>
      </c>
    </row>
    <row r="3834" spans="1:14" x14ac:dyDescent="0.35">
      <c r="A3834" t="s">
        <v>18</v>
      </c>
      <c r="B3834" t="s">
        <v>19</v>
      </c>
      <c r="D3834" t="s">
        <v>20</v>
      </c>
      <c r="E3834">
        <v>110000</v>
      </c>
      <c r="H3834" s="14">
        <v>43969</v>
      </c>
      <c r="I3834">
        <v>21</v>
      </c>
      <c r="K3834">
        <v>0</v>
      </c>
      <c r="L3834">
        <v>0</v>
      </c>
      <c r="M3834">
        <v>0</v>
      </c>
      <c r="N3834">
        <v>0</v>
      </c>
    </row>
    <row r="3835" spans="1:14" x14ac:dyDescent="0.35">
      <c r="A3835" t="s">
        <v>18</v>
      </c>
      <c r="B3835" t="s">
        <v>19</v>
      </c>
      <c r="D3835" t="s">
        <v>20</v>
      </c>
      <c r="E3835">
        <v>110000</v>
      </c>
      <c r="H3835" s="14">
        <v>43970</v>
      </c>
      <c r="I3835">
        <v>21</v>
      </c>
      <c r="K3835">
        <v>0</v>
      </c>
      <c r="L3835">
        <v>0</v>
      </c>
      <c r="M3835">
        <v>0</v>
      </c>
      <c r="N3835">
        <v>0</v>
      </c>
    </row>
    <row r="3836" spans="1:14" x14ac:dyDescent="0.35">
      <c r="A3836" t="s">
        <v>18</v>
      </c>
      <c r="B3836" t="s">
        <v>19</v>
      </c>
      <c r="D3836" t="s">
        <v>20</v>
      </c>
      <c r="E3836">
        <v>110000</v>
      </c>
      <c r="H3836" s="14">
        <v>43971</v>
      </c>
      <c r="I3836">
        <v>21</v>
      </c>
      <c r="K3836">
        <v>0</v>
      </c>
      <c r="L3836">
        <v>0</v>
      </c>
      <c r="M3836">
        <v>0</v>
      </c>
      <c r="N3836">
        <v>0</v>
      </c>
    </row>
    <row r="3837" spans="1:14" x14ac:dyDescent="0.35">
      <c r="A3837" t="s">
        <v>18</v>
      </c>
      <c r="B3837" t="s">
        <v>19</v>
      </c>
      <c r="D3837" t="s">
        <v>20</v>
      </c>
      <c r="E3837">
        <v>110000</v>
      </c>
      <c r="H3837" s="14">
        <v>43972</v>
      </c>
      <c r="I3837">
        <v>21</v>
      </c>
      <c r="K3837">
        <v>0</v>
      </c>
      <c r="L3837">
        <v>0</v>
      </c>
      <c r="M3837">
        <v>0</v>
      </c>
      <c r="N3837">
        <v>0</v>
      </c>
    </row>
    <row r="3838" spans="1:14" x14ac:dyDescent="0.35">
      <c r="A3838" t="s">
        <v>18</v>
      </c>
      <c r="B3838" t="s">
        <v>19</v>
      </c>
      <c r="D3838" t="s">
        <v>20</v>
      </c>
      <c r="E3838">
        <v>110000</v>
      </c>
      <c r="H3838" s="14">
        <v>43973</v>
      </c>
      <c r="I3838">
        <v>21</v>
      </c>
      <c r="K3838">
        <v>0</v>
      </c>
      <c r="L3838">
        <v>0</v>
      </c>
      <c r="M3838">
        <v>0</v>
      </c>
      <c r="N3838">
        <v>0</v>
      </c>
    </row>
    <row r="3839" spans="1:14" x14ac:dyDescent="0.35">
      <c r="A3839" t="s">
        <v>18</v>
      </c>
      <c r="B3839" t="s">
        <v>19</v>
      </c>
      <c r="D3839" t="s">
        <v>20</v>
      </c>
      <c r="E3839">
        <v>110000</v>
      </c>
      <c r="H3839" s="14">
        <v>43974</v>
      </c>
      <c r="I3839">
        <v>21</v>
      </c>
      <c r="K3839">
        <v>0</v>
      </c>
      <c r="L3839">
        <v>0</v>
      </c>
      <c r="M3839">
        <v>0</v>
      </c>
      <c r="N3839">
        <v>0</v>
      </c>
    </row>
    <row r="3840" spans="1:14" x14ac:dyDescent="0.35">
      <c r="A3840" t="s">
        <v>18</v>
      </c>
      <c r="B3840" t="s">
        <v>19</v>
      </c>
      <c r="D3840" t="s">
        <v>20</v>
      </c>
      <c r="E3840">
        <v>110000</v>
      </c>
      <c r="H3840" s="14">
        <v>43975</v>
      </c>
      <c r="I3840">
        <v>22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 t="s">
        <v>18</v>
      </c>
      <c r="B3841" t="s">
        <v>19</v>
      </c>
      <c r="D3841" t="s">
        <v>20</v>
      </c>
      <c r="E3841">
        <v>110000</v>
      </c>
      <c r="H3841" s="14">
        <v>43976</v>
      </c>
      <c r="I3841">
        <v>22</v>
      </c>
      <c r="K3841">
        <v>0</v>
      </c>
      <c r="L3841">
        <v>0</v>
      </c>
      <c r="M3841">
        <v>0</v>
      </c>
      <c r="N3841">
        <v>0</v>
      </c>
    </row>
    <row r="3842" spans="1:14" x14ac:dyDescent="0.35">
      <c r="A3842" t="s">
        <v>18</v>
      </c>
      <c r="B3842" t="s">
        <v>19</v>
      </c>
      <c r="D3842" t="s">
        <v>20</v>
      </c>
      <c r="E3842">
        <v>110000</v>
      </c>
      <c r="H3842" s="14">
        <v>43977</v>
      </c>
      <c r="I3842">
        <v>22</v>
      </c>
      <c r="K3842">
        <v>0</v>
      </c>
      <c r="L3842">
        <v>0</v>
      </c>
      <c r="M3842">
        <v>0</v>
      </c>
      <c r="N3842">
        <v>0</v>
      </c>
    </row>
    <row r="3843" spans="1:14" x14ac:dyDescent="0.35">
      <c r="A3843" t="s">
        <v>18</v>
      </c>
      <c r="B3843" t="s">
        <v>19</v>
      </c>
      <c r="D3843" t="s">
        <v>20</v>
      </c>
      <c r="E3843">
        <v>110000</v>
      </c>
      <c r="H3843" s="14">
        <v>43978</v>
      </c>
      <c r="I3843">
        <v>22</v>
      </c>
      <c r="K3843">
        <v>0</v>
      </c>
      <c r="L3843">
        <v>0</v>
      </c>
      <c r="M3843">
        <v>0</v>
      </c>
      <c r="N3843">
        <v>0</v>
      </c>
    </row>
    <row r="3844" spans="1:14" x14ac:dyDescent="0.35">
      <c r="A3844" t="s">
        <v>18</v>
      </c>
      <c r="B3844" t="s">
        <v>19</v>
      </c>
      <c r="D3844" t="s">
        <v>20</v>
      </c>
      <c r="E3844">
        <v>110000</v>
      </c>
      <c r="H3844" s="14">
        <v>43979</v>
      </c>
      <c r="I3844">
        <v>22</v>
      </c>
      <c r="K3844">
        <v>0</v>
      </c>
      <c r="L3844">
        <v>0</v>
      </c>
      <c r="M3844">
        <v>0</v>
      </c>
      <c r="N3844">
        <v>0</v>
      </c>
    </row>
    <row r="3845" spans="1:14" x14ac:dyDescent="0.35">
      <c r="A3845" t="s">
        <v>18</v>
      </c>
      <c r="B3845" t="s">
        <v>19</v>
      </c>
      <c r="D3845" t="s">
        <v>20</v>
      </c>
      <c r="E3845">
        <v>110000</v>
      </c>
      <c r="H3845" s="14">
        <v>43980</v>
      </c>
      <c r="I3845">
        <v>22</v>
      </c>
      <c r="K3845">
        <v>0</v>
      </c>
      <c r="L3845">
        <v>0</v>
      </c>
      <c r="M3845">
        <v>0</v>
      </c>
      <c r="N3845">
        <v>0</v>
      </c>
    </row>
    <row r="3846" spans="1:14" x14ac:dyDescent="0.35">
      <c r="A3846" t="s">
        <v>18</v>
      </c>
      <c r="B3846" t="s">
        <v>19</v>
      </c>
      <c r="D3846" t="s">
        <v>20</v>
      </c>
      <c r="E3846">
        <v>110000</v>
      </c>
      <c r="H3846" s="14">
        <v>43981</v>
      </c>
      <c r="I3846">
        <v>22</v>
      </c>
      <c r="K3846">
        <v>0</v>
      </c>
      <c r="L3846">
        <v>0</v>
      </c>
      <c r="M3846">
        <v>0</v>
      </c>
      <c r="N3846">
        <v>0</v>
      </c>
    </row>
    <row r="3847" spans="1:14" x14ac:dyDescent="0.35">
      <c r="A3847" t="s">
        <v>18</v>
      </c>
      <c r="B3847" t="s">
        <v>19</v>
      </c>
      <c r="D3847" t="s">
        <v>20</v>
      </c>
      <c r="E3847">
        <v>110000</v>
      </c>
      <c r="H3847" s="14">
        <v>43982</v>
      </c>
      <c r="I3847">
        <v>23</v>
      </c>
      <c r="K3847">
        <v>0</v>
      </c>
      <c r="L3847">
        <v>0</v>
      </c>
      <c r="M3847">
        <v>0</v>
      </c>
      <c r="N3847">
        <v>0</v>
      </c>
    </row>
    <row r="3848" spans="1:14" x14ac:dyDescent="0.35">
      <c r="A3848" t="s">
        <v>18</v>
      </c>
      <c r="B3848" t="s">
        <v>19</v>
      </c>
      <c r="D3848" t="s">
        <v>20</v>
      </c>
      <c r="E3848">
        <v>110000</v>
      </c>
      <c r="H3848" s="14">
        <v>43983</v>
      </c>
      <c r="I3848">
        <v>23</v>
      </c>
      <c r="K3848">
        <v>0</v>
      </c>
      <c r="L3848">
        <v>0</v>
      </c>
      <c r="M3848">
        <v>0</v>
      </c>
      <c r="N3848">
        <v>0</v>
      </c>
    </row>
    <row r="3849" spans="1:14" x14ac:dyDescent="0.35">
      <c r="A3849" t="s">
        <v>18</v>
      </c>
      <c r="B3849" t="s">
        <v>19</v>
      </c>
      <c r="D3849" t="s">
        <v>20</v>
      </c>
      <c r="E3849">
        <v>110000</v>
      </c>
      <c r="H3849" s="14">
        <v>43984</v>
      </c>
      <c r="I3849">
        <v>23</v>
      </c>
      <c r="K3849">
        <v>0</v>
      </c>
      <c r="L3849">
        <v>0</v>
      </c>
      <c r="M3849">
        <v>0</v>
      </c>
      <c r="N3849">
        <v>0</v>
      </c>
    </row>
    <row r="3850" spans="1:14" x14ac:dyDescent="0.35">
      <c r="A3850" t="s">
        <v>18</v>
      </c>
      <c r="B3850" t="s">
        <v>19</v>
      </c>
      <c r="D3850" t="s">
        <v>20</v>
      </c>
      <c r="E3850">
        <v>110000</v>
      </c>
      <c r="H3850" s="14">
        <v>43985</v>
      </c>
      <c r="I3850">
        <v>23</v>
      </c>
      <c r="K3850">
        <v>0</v>
      </c>
      <c r="L3850">
        <v>0</v>
      </c>
      <c r="M3850">
        <v>0</v>
      </c>
      <c r="N3850">
        <v>0</v>
      </c>
    </row>
    <row r="3851" spans="1:14" x14ac:dyDescent="0.35">
      <c r="A3851" t="s">
        <v>18</v>
      </c>
      <c r="B3851" t="s">
        <v>19</v>
      </c>
      <c r="D3851" t="s">
        <v>20</v>
      </c>
      <c r="E3851">
        <v>110000</v>
      </c>
      <c r="H3851" s="14">
        <v>43986</v>
      </c>
      <c r="I3851">
        <v>23</v>
      </c>
      <c r="K3851">
        <v>0</v>
      </c>
      <c r="L3851">
        <v>0</v>
      </c>
      <c r="M3851">
        <v>0</v>
      </c>
      <c r="N3851">
        <v>0</v>
      </c>
    </row>
    <row r="3852" spans="1:14" x14ac:dyDescent="0.35">
      <c r="A3852" t="s">
        <v>18</v>
      </c>
      <c r="B3852" t="s">
        <v>19</v>
      </c>
      <c r="D3852" t="s">
        <v>20</v>
      </c>
      <c r="E3852">
        <v>110000</v>
      </c>
      <c r="H3852" s="14">
        <v>43987</v>
      </c>
      <c r="I3852">
        <v>23</v>
      </c>
      <c r="K3852">
        <v>0</v>
      </c>
      <c r="L3852">
        <v>0</v>
      </c>
      <c r="M3852">
        <v>0</v>
      </c>
      <c r="N3852">
        <v>0</v>
      </c>
    </row>
    <row r="3853" spans="1:14" x14ac:dyDescent="0.35">
      <c r="A3853" t="s">
        <v>18</v>
      </c>
      <c r="B3853" t="s">
        <v>19</v>
      </c>
      <c r="D3853" t="s">
        <v>20</v>
      </c>
      <c r="E3853">
        <v>110000</v>
      </c>
      <c r="H3853" s="14">
        <v>43988</v>
      </c>
      <c r="I3853">
        <v>23</v>
      </c>
      <c r="K3853">
        <v>0</v>
      </c>
      <c r="L3853">
        <v>0</v>
      </c>
      <c r="M3853">
        <v>0</v>
      </c>
      <c r="N3853">
        <v>0</v>
      </c>
    </row>
    <row r="3854" spans="1:14" x14ac:dyDescent="0.35">
      <c r="A3854" t="s">
        <v>18</v>
      </c>
      <c r="B3854" t="s">
        <v>19</v>
      </c>
      <c r="D3854" t="s">
        <v>20</v>
      </c>
      <c r="E3854">
        <v>110000</v>
      </c>
      <c r="H3854" s="14">
        <v>43989</v>
      </c>
      <c r="I3854">
        <v>24</v>
      </c>
      <c r="K3854">
        <v>0</v>
      </c>
      <c r="L3854">
        <v>0</v>
      </c>
      <c r="M3854">
        <v>0</v>
      </c>
      <c r="N3854">
        <v>0</v>
      </c>
    </row>
    <row r="3855" spans="1:14" x14ac:dyDescent="0.35">
      <c r="A3855" t="s">
        <v>18</v>
      </c>
      <c r="B3855" t="s">
        <v>19</v>
      </c>
      <c r="D3855" t="s">
        <v>20</v>
      </c>
      <c r="E3855">
        <v>110000</v>
      </c>
      <c r="H3855" s="14">
        <v>43990</v>
      </c>
      <c r="I3855">
        <v>24</v>
      </c>
      <c r="K3855">
        <v>0</v>
      </c>
      <c r="L3855">
        <v>0</v>
      </c>
      <c r="M3855">
        <v>0</v>
      </c>
      <c r="N3855">
        <v>0</v>
      </c>
    </row>
    <row r="3856" spans="1:14" x14ac:dyDescent="0.35">
      <c r="A3856" t="s">
        <v>18</v>
      </c>
      <c r="B3856" t="s">
        <v>19</v>
      </c>
      <c r="D3856" t="s">
        <v>20</v>
      </c>
      <c r="E3856">
        <v>110000</v>
      </c>
      <c r="H3856" s="14">
        <v>43991</v>
      </c>
      <c r="I3856">
        <v>24</v>
      </c>
      <c r="K3856">
        <v>0</v>
      </c>
      <c r="L3856">
        <v>0</v>
      </c>
      <c r="M3856">
        <v>0</v>
      </c>
      <c r="N3856">
        <v>0</v>
      </c>
    </row>
    <row r="3857" spans="1:14" x14ac:dyDescent="0.35">
      <c r="A3857" t="s">
        <v>18</v>
      </c>
      <c r="B3857" t="s">
        <v>19</v>
      </c>
      <c r="D3857" t="s">
        <v>20</v>
      </c>
      <c r="E3857">
        <v>110000</v>
      </c>
      <c r="H3857" s="14">
        <v>43992</v>
      </c>
      <c r="I3857">
        <v>24</v>
      </c>
      <c r="K3857">
        <v>0</v>
      </c>
      <c r="L3857">
        <v>0</v>
      </c>
      <c r="M3857">
        <v>0</v>
      </c>
      <c r="N3857">
        <v>0</v>
      </c>
    </row>
    <row r="3858" spans="1:14" x14ac:dyDescent="0.35">
      <c r="A3858" t="s">
        <v>18</v>
      </c>
      <c r="B3858" t="s">
        <v>19</v>
      </c>
      <c r="D3858" t="s">
        <v>20</v>
      </c>
      <c r="E3858">
        <v>110000</v>
      </c>
      <c r="H3858" s="14">
        <v>43993</v>
      </c>
      <c r="I3858">
        <v>24</v>
      </c>
      <c r="K3858">
        <v>0</v>
      </c>
      <c r="L3858">
        <v>0</v>
      </c>
      <c r="M3858">
        <v>0</v>
      </c>
      <c r="N3858">
        <v>0</v>
      </c>
    </row>
    <row r="3859" spans="1:14" x14ac:dyDescent="0.35">
      <c r="A3859" t="s">
        <v>18</v>
      </c>
      <c r="B3859" t="s">
        <v>19</v>
      </c>
      <c r="D3859" t="s">
        <v>20</v>
      </c>
      <c r="E3859">
        <v>110000</v>
      </c>
      <c r="H3859" s="14">
        <v>43994</v>
      </c>
      <c r="I3859">
        <v>24</v>
      </c>
      <c r="K3859">
        <v>0</v>
      </c>
      <c r="L3859">
        <v>0</v>
      </c>
      <c r="M3859">
        <v>0</v>
      </c>
      <c r="N3859">
        <v>0</v>
      </c>
    </row>
    <row r="3860" spans="1:14" x14ac:dyDescent="0.35">
      <c r="A3860" t="s">
        <v>18</v>
      </c>
      <c r="B3860" t="s">
        <v>19</v>
      </c>
      <c r="D3860" t="s">
        <v>20</v>
      </c>
      <c r="E3860">
        <v>110000</v>
      </c>
      <c r="H3860" s="14">
        <v>43995</v>
      </c>
      <c r="I3860">
        <v>24</v>
      </c>
      <c r="K3860">
        <v>0</v>
      </c>
      <c r="L3860">
        <v>0</v>
      </c>
      <c r="M3860">
        <v>0</v>
      </c>
      <c r="N3860">
        <v>0</v>
      </c>
    </row>
    <row r="3861" spans="1:14" x14ac:dyDescent="0.35">
      <c r="A3861" t="s">
        <v>18</v>
      </c>
      <c r="B3861" t="s">
        <v>19</v>
      </c>
      <c r="D3861" t="s">
        <v>20</v>
      </c>
      <c r="E3861">
        <v>110000</v>
      </c>
      <c r="H3861" s="14">
        <v>43996</v>
      </c>
      <c r="I3861">
        <v>25</v>
      </c>
      <c r="K3861">
        <v>0</v>
      </c>
      <c r="L3861">
        <v>0</v>
      </c>
      <c r="M3861">
        <v>0</v>
      </c>
      <c r="N3861">
        <v>0</v>
      </c>
    </row>
    <row r="3862" spans="1:14" x14ac:dyDescent="0.35">
      <c r="A3862" t="s">
        <v>18</v>
      </c>
      <c r="B3862" t="s">
        <v>19</v>
      </c>
      <c r="D3862" t="s">
        <v>20</v>
      </c>
      <c r="E3862">
        <v>110000</v>
      </c>
      <c r="H3862" s="14">
        <v>43997</v>
      </c>
      <c r="I3862">
        <v>25</v>
      </c>
      <c r="K3862">
        <v>0</v>
      </c>
      <c r="L3862">
        <v>0</v>
      </c>
      <c r="M3862">
        <v>0</v>
      </c>
      <c r="N3862">
        <v>0</v>
      </c>
    </row>
    <row r="3863" spans="1:14" x14ac:dyDescent="0.35">
      <c r="A3863" t="s">
        <v>18</v>
      </c>
      <c r="B3863" t="s">
        <v>19</v>
      </c>
      <c r="D3863" t="s">
        <v>20</v>
      </c>
      <c r="E3863">
        <v>110000</v>
      </c>
      <c r="H3863" s="14">
        <v>43998</v>
      </c>
      <c r="I3863">
        <v>25</v>
      </c>
      <c r="K3863">
        <v>0</v>
      </c>
      <c r="L3863">
        <v>0</v>
      </c>
      <c r="M3863">
        <v>0</v>
      </c>
      <c r="N3863">
        <v>0</v>
      </c>
    </row>
    <row r="3864" spans="1:14" x14ac:dyDescent="0.35">
      <c r="A3864" t="s">
        <v>18</v>
      </c>
      <c r="B3864" t="s">
        <v>19</v>
      </c>
      <c r="D3864" t="s">
        <v>20</v>
      </c>
      <c r="E3864">
        <v>110000</v>
      </c>
      <c r="H3864" s="14">
        <v>43999</v>
      </c>
      <c r="I3864">
        <v>25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 t="s">
        <v>18</v>
      </c>
      <c r="B3865" t="s">
        <v>19</v>
      </c>
      <c r="D3865" t="s">
        <v>20</v>
      </c>
      <c r="E3865">
        <v>110000</v>
      </c>
      <c r="H3865" s="14">
        <v>44000</v>
      </c>
      <c r="I3865">
        <v>25</v>
      </c>
      <c r="K3865">
        <v>0</v>
      </c>
      <c r="L3865">
        <v>0</v>
      </c>
      <c r="M3865">
        <v>0</v>
      </c>
      <c r="N3865">
        <v>0</v>
      </c>
    </row>
    <row r="3866" spans="1:14" x14ac:dyDescent="0.35">
      <c r="A3866" t="s">
        <v>18</v>
      </c>
      <c r="B3866" t="s">
        <v>19</v>
      </c>
      <c r="D3866" t="s">
        <v>20</v>
      </c>
      <c r="E3866">
        <v>110000</v>
      </c>
      <c r="H3866" s="14">
        <v>44001</v>
      </c>
      <c r="I3866">
        <v>25</v>
      </c>
      <c r="K3866">
        <v>0</v>
      </c>
      <c r="L3866">
        <v>0</v>
      </c>
      <c r="M3866">
        <v>0</v>
      </c>
      <c r="N3866">
        <v>0</v>
      </c>
    </row>
    <row r="3867" spans="1:14" x14ac:dyDescent="0.35">
      <c r="A3867" t="s">
        <v>18</v>
      </c>
      <c r="B3867" t="s">
        <v>19</v>
      </c>
      <c r="D3867" t="s">
        <v>20</v>
      </c>
      <c r="E3867">
        <v>110000</v>
      </c>
      <c r="H3867" s="14">
        <v>44002</v>
      </c>
      <c r="I3867">
        <v>25</v>
      </c>
      <c r="K3867">
        <v>0</v>
      </c>
      <c r="L3867">
        <v>0</v>
      </c>
      <c r="M3867">
        <v>0</v>
      </c>
      <c r="N3867">
        <v>0</v>
      </c>
    </row>
    <row r="3868" spans="1:14" x14ac:dyDescent="0.35">
      <c r="A3868" t="s">
        <v>18</v>
      </c>
      <c r="B3868" t="s">
        <v>19</v>
      </c>
      <c r="D3868" t="s">
        <v>20</v>
      </c>
      <c r="E3868">
        <v>110000</v>
      </c>
      <c r="H3868" s="14">
        <v>44003</v>
      </c>
      <c r="I3868">
        <v>26</v>
      </c>
      <c r="K3868">
        <v>0</v>
      </c>
      <c r="L3868">
        <v>0</v>
      </c>
      <c r="M3868">
        <v>0</v>
      </c>
      <c r="N3868">
        <v>0</v>
      </c>
    </row>
    <row r="3869" spans="1:14" x14ac:dyDescent="0.35">
      <c r="A3869" t="s">
        <v>18</v>
      </c>
      <c r="B3869" t="s">
        <v>19</v>
      </c>
      <c r="D3869" t="s">
        <v>20</v>
      </c>
      <c r="E3869">
        <v>110000</v>
      </c>
      <c r="H3869" s="14">
        <v>44004</v>
      </c>
      <c r="I3869">
        <v>26</v>
      </c>
      <c r="K3869">
        <v>0</v>
      </c>
      <c r="L3869">
        <v>0</v>
      </c>
      <c r="M3869">
        <v>0</v>
      </c>
      <c r="N3869">
        <v>0</v>
      </c>
    </row>
    <row r="3870" spans="1:14" x14ac:dyDescent="0.35">
      <c r="A3870" t="s">
        <v>18</v>
      </c>
      <c r="B3870" t="s">
        <v>19</v>
      </c>
      <c r="D3870" t="s">
        <v>20</v>
      </c>
      <c r="E3870">
        <v>110000</v>
      </c>
      <c r="H3870" s="14">
        <v>44005</v>
      </c>
      <c r="I3870">
        <v>26</v>
      </c>
      <c r="K3870">
        <v>0</v>
      </c>
      <c r="L3870">
        <v>0</v>
      </c>
      <c r="M3870">
        <v>0</v>
      </c>
      <c r="N3870">
        <v>0</v>
      </c>
    </row>
    <row r="3871" spans="1:14" x14ac:dyDescent="0.35">
      <c r="A3871" t="s">
        <v>18</v>
      </c>
      <c r="B3871" t="s">
        <v>19</v>
      </c>
      <c r="D3871" t="s">
        <v>20</v>
      </c>
      <c r="E3871">
        <v>110000</v>
      </c>
      <c r="H3871" s="14">
        <v>44006</v>
      </c>
      <c r="I3871">
        <v>26</v>
      </c>
      <c r="K3871">
        <v>0</v>
      </c>
      <c r="L3871">
        <v>0</v>
      </c>
      <c r="M3871">
        <v>0</v>
      </c>
      <c r="N3871">
        <v>0</v>
      </c>
    </row>
    <row r="3872" spans="1:14" x14ac:dyDescent="0.35">
      <c r="A3872" t="s">
        <v>18</v>
      </c>
      <c r="B3872" t="s">
        <v>19</v>
      </c>
      <c r="D3872" t="s">
        <v>20</v>
      </c>
      <c r="E3872">
        <v>110000</v>
      </c>
      <c r="H3872" s="14">
        <v>44007</v>
      </c>
      <c r="I3872">
        <v>26</v>
      </c>
      <c r="K3872">
        <v>0</v>
      </c>
      <c r="L3872">
        <v>0</v>
      </c>
      <c r="M3872">
        <v>0</v>
      </c>
      <c r="N3872">
        <v>0</v>
      </c>
    </row>
    <row r="3873" spans="1:14" x14ac:dyDescent="0.35">
      <c r="A3873" t="s">
        <v>18</v>
      </c>
      <c r="B3873" t="s">
        <v>19</v>
      </c>
      <c r="D3873" t="s">
        <v>20</v>
      </c>
      <c r="E3873">
        <v>110000</v>
      </c>
      <c r="H3873" s="14">
        <v>44008</v>
      </c>
      <c r="I3873">
        <v>26</v>
      </c>
      <c r="K3873">
        <v>0</v>
      </c>
      <c r="L3873">
        <v>0</v>
      </c>
      <c r="M3873">
        <v>0</v>
      </c>
      <c r="N3873">
        <v>0</v>
      </c>
    </row>
    <row r="3874" spans="1:14" x14ac:dyDescent="0.35">
      <c r="A3874" t="s">
        <v>18</v>
      </c>
      <c r="B3874" t="s">
        <v>19</v>
      </c>
      <c r="D3874" t="s">
        <v>20</v>
      </c>
      <c r="E3874">
        <v>110000</v>
      </c>
      <c r="H3874" s="14">
        <v>44009</v>
      </c>
      <c r="I3874">
        <v>26</v>
      </c>
      <c r="K3874">
        <v>0</v>
      </c>
      <c r="L3874">
        <v>0</v>
      </c>
      <c r="M3874">
        <v>0</v>
      </c>
      <c r="N3874">
        <v>0</v>
      </c>
    </row>
    <row r="3875" spans="1:14" x14ac:dyDescent="0.35">
      <c r="A3875" t="s">
        <v>18</v>
      </c>
      <c r="B3875" t="s">
        <v>19</v>
      </c>
      <c r="D3875" t="s">
        <v>20</v>
      </c>
      <c r="E3875">
        <v>110000</v>
      </c>
      <c r="H3875" s="14">
        <v>44010</v>
      </c>
      <c r="I3875">
        <v>27</v>
      </c>
      <c r="K3875">
        <v>0</v>
      </c>
      <c r="L3875">
        <v>0</v>
      </c>
      <c r="M3875">
        <v>0</v>
      </c>
      <c r="N3875">
        <v>0</v>
      </c>
    </row>
    <row r="3876" spans="1:14" x14ac:dyDescent="0.35">
      <c r="A3876" t="s">
        <v>18</v>
      </c>
      <c r="B3876" t="s">
        <v>19</v>
      </c>
      <c r="D3876" t="s">
        <v>20</v>
      </c>
      <c r="E3876">
        <v>110000</v>
      </c>
      <c r="H3876" s="14">
        <v>44011</v>
      </c>
      <c r="I3876">
        <v>27</v>
      </c>
      <c r="K3876">
        <v>0</v>
      </c>
      <c r="L3876">
        <v>0</v>
      </c>
      <c r="M3876">
        <v>0</v>
      </c>
      <c r="N3876">
        <v>0</v>
      </c>
    </row>
    <row r="3877" spans="1:14" x14ac:dyDescent="0.35">
      <c r="A3877" t="s">
        <v>18</v>
      </c>
      <c r="B3877" t="s">
        <v>19</v>
      </c>
      <c r="D3877" t="s">
        <v>20</v>
      </c>
      <c r="E3877">
        <v>110000</v>
      </c>
      <c r="H3877" s="14">
        <v>44012</v>
      </c>
      <c r="I3877">
        <v>27</v>
      </c>
      <c r="K3877">
        <v>0</v>
      </c>
      <c r="L3877">
        <v>0</v>
      </c>
      <c r="M3877">
        <v>0</v>
      </c>
      <c r="N3877">
        <v>0</v>
      </c>
    </row>
    <row r="3878" spans="1:14" x14ac:dyDescent="0.35">
      <c r="A3878" t="s">
        <v>18</v>
      </c>
      <c r="B3878" t="s">
        <v>19</v>
      </c>
      <c r="D3878" t="s">
        <v>20</v>
      </c>
      <c r="E3878">
        <v>110000</v>
      </c>
      <c r="H3878" s="14">
        <v>44013</v>
      </c>
      <c r="I3878">
        <v>27</v>
      </c>
      <c r="K3878">
        <v>0</v>
      </c>
      <c r="L3878">
        <v>0</v>
      </c>
      <c r="M3878">
        <v>0</v>
      </c>
      <c r="N3878">
        <v>0</v>
      </c>
    </row>
    <row r="3879" spans="1:14" x14ac:dyDescent="0.35">
      <c r="A3879" t="s">
        <v>18</v>
      </c>
      <c r="B3879" t="s">
        <v>19</v>
      </c>
      <c r="D3879" t="s">
        <v>20</v>
      </c>
      <c r="E3879">
        <v>110000</v>
      </c>
      <c r="H3879" s="14">
        <v>44014</v>
      </c>
      <c r="I3879">
        <v>27</v>
      </c>
      <c r="K3879">
        <v>0</v>
      </c>
      <c r="L3879">
        <v>0</v>
      </c>
      <c r="M3879">
        <v>0</v>
      </c>
      <c r="N3879">
        <v>0</v>
      </c>
    </row>
    <row r="3880" spans="1:14" x14ac:dyDescent="0.35">
      <c r="A3880" t="s">
        <v>18</v>
      </c>
      <c r="B3880" t="s">
        <v>19</v>
      </c>
      <c r="D3880" t="s">
        <v>20</v>
      </c>
      <c r="E3880">
        <v>110000</v>
      </c>
      <c r="H3880" s="14">
        <v>44015</v>
      </c>
      <c r="I3880">
        <v>27</v>
      </c>
      <c r="K3880">
        <v>0</v>
      </c>
      <c r="L3880">
        <v>0</v>
      </c>
      <c r="M3880">
        <v>0</v>
      </c>
      <c r="N3880">
        <v>0</v>
      </c>
    </row>
    <row r="3881" spans="1:14" x14ac:dyDescent="0.35">
      <c r="A3881" t="s">
        <v>18</v>
      </c>
      <c r="B3881" t="s">
        <v>19</v>
      </c>
      <c r="D3881" t="s">
        <v>20</v>
      </c>
      <c r="E3881">
        <v>110000</v>
      </c>
      <c r="H3881" s="14">
        <v>44016</v>
      </c>
      <c r="I3881">
        <v>27</v>
      </c>
      <c r="K3881">
        <v>0</v>
      </c>
      <c r="L3881">
        <v>0</v>
      </c>
      <c r="M3881">
        <v>0</v>
      </c>
      <c r="N3881">
        <v>0</v>
      </c>
    </row>
    <row r="3882" spans="1:14" x14ac:dyDescent="0.35">
      <c r="A3882" t="s">
        <v>18</v>
      </c>
      <c r="B3882" t="s">
        <v>19</v>
      </c>
      <c r="D3882" t="s">
        <v>20</v>
      </c>
      <c r="E3882">
        <v>110000</v>
      </c>
      <c r="H3882" s="14">
        <v>44017</v>
      </c>
      <c r="I3882">
        <v>28</v>
      </c>
      <c r="K3882">
        <v>0</v>
      </c>
      <c r="L3882">
        <v>0</v>
      </c>
      <c r="M3882">
        <v>0</v>
      </c>
      <c r="N3882">
        <v>0</v>
      </c>
    </row>
    <row r="3883" spans="1:14" x14ac:dyDescent="0.35">
      <c r="A3883" t="s">
        <v>18</v>
      </c>
      <c r="B3883" t="s">
        <v>19</v>
      </c>
      <c r="D3883" t="s">
        <v>20</v>
      </c>
      <c r="E3883">
        <v>110000</v>
      </c>
      <c r="H3883" s="14">
        <v>44018</v>
      </c>
      <c r="I3883">
        <v>28</v>
      </c>
      <c r="K3883">
        <v>1</v>
      </c>
      <c r="L3883">
        <v>1</v>
      </c>
      <c r="M3883">
        <v>0</v>
      </c>
      <c r="N3883">
        <v>0</v>
      </c>
    </row>
    <row r="3884" spans="1:14" x14ac:dyDescent="0.35">
      <c r="A3884" t="s">
        <v>18</v>
      </c>
      <c r="B3884" t="s">
        <v>19</v>
      </c>
      <c r="D3884" t="s">
        <v>20</v>
      </c>
      <c r="E3884">
        <v>110000</v>
      </c>
      <c r="H3884" s="14">
        <v>44019</v>
      </c>
      <c r="I3884">
        <v>28</v>
      </c>
      <c r="K3884">
        <v>1</v>
      </c>
      <c r="L3884">
        <v>0</v>
      </c>
      <c r="M3884">
        <v>0</v>
      </c>
      <c r="N3884">
        <v>0</v>
      </c>
    </row>
    <row r="3885" spans="1:14" x14ac:dyDescent="0.35">
      <c r="A3885" t="s">
        <v>18</v>
      </c>
      <c r="B3885" t="s">
        <v>19</v>
      </c>
      <c r="D3885" t="s">
        <v>20</v>
      </c>
      <c r="E3885">
        <v>110000</v>
      </c>
      <c r="H3885" s="14">
        <v>44020</v>
      </c>
      <c r="I3885">
        <v>28</v>
      </c>
      <c r="K3885">
        <v>0</v>
      </c>
      <c r="L3885">
        <v>-1</v>
      </c>
      <c r="M3885">
        <v>0</v>
      </c>
      <c r="N3885"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F4301-6CFA-4AA5-8F9A-00C159CF6AF8}">
  <sheetPr>
    <tabColor theme="4"/>
  </sheetPr>
  <dimension ref="A3:EG33"/>
  <sheetViews>
    <sheetView topLeftCell="DQ1" workbookViewId="0">
      <selection activeCell="EF11" sqref="EF11"/>
    </sheetView>
  </sheetViews>
  <sheetFormatPr defaultRowHeight="14.5" x14ac:dyDescent="0.35"/>
  <cols>
    <col min="1" max="1" width="27" bestFit="1" customWidth="1"/>
    <col min="2" max="2" width="15.6328125" bestFit="1" customWidth="1"/>
    <col min="3" max="137" width="11.81640625" bestFit="1" customWidth="1"/>
  </cols>
  <sheetData>
    <row r="3" spans="1:137" x14ac:dyDescent="0.35">
      <c r="A3" s="1" t="s">
        <v>190</v>
      </c>
      <c r="B3" s="1" t="s">
        <v>77</v>
      </c>
    </row>
    <row r="4" spans="1:137" x14ac:dyDescent="0.35">
      <c r="A4" s="1" t="s">
        <v>80</v>
      </c>
      <c r="B4" s="4" t="s">
        <v>81</v>
      </c>
      <c r="C4" s="4" t="s">
        <v>82</v>
      </c>
      <c r="D4" s="4" t="s">
        <v>83</v>
      </c>
      <c r="E4" s="4" t="s">
        <v>84</v>
      </c>
      <c r="F4" s="4" t="s">
        <v>85</v>
      </c>
      <c r="G4" s="4" t="s">
        <v>86</v>
      </c>
      <c r="H4" s="4" t="s">
        <v>87</v>
      </c>
      <c r="I4" s="4" t="s">
        <v>88</v>
      </c>
      <c r="J4" s="4" t="s">
        <v>89</v>
      </c>
      <c r="K4" s="4" t="s">
        <v>90</v>
      </c>
      <c r="L4" s="4" t="s">
        <v>91</v>
      </c>
      <c r="M4" s="4" t="s">
        <v>92</v>
      </c>
      <c r="N4" s="4" t="s">
        <v>93</v>
      </c>
      <c r="O4" s="4" t="s">
        <v>94</v>
      </c>
      <c r="P4" s="4" t="s">
        <v>95</v>
      </c>
      <c r="Q4" s="4" t="s">
        <v>96</v>
      </c>
      <c r="R4" s="4" t="s">
        <v>97</v>
      </c>
      <c r="S4" s="4" t="s">
        <v>98</v>
      </c>
      <c r="T4" s="4" t="s">
        <v>99</v>
      </c>
      <c r="U4" s="4" t="s">
        <v>100</v>
      </c>
      <c r="V4" s="4" t="s">
        <v>101</v>
      </c>
      <c r="W4" s="4" t="s">
        <v>102</v>
      </c>
      <c r="X4" s="4" t="s">
        <v>103</v>
      </c>
      <c r="Y4" s="4" t="s">
        <v>104</v>
      </c>
      <c r="Z4" s="4" t="s">
        <v>105</v>
      </c>
      <c r="AA4" s="4" t="s">
        <v>106</v>
      </c>
      <c r="AB4" s="4" t="s">
        <v>107</v>
      </c>
      <c r="AC4" s="4" t="s">
        <v>108</v>
      </c>
      <c r="AD4" s="4" t="s">
        <v>109</v>
      </c>
      <c r="AE4" s="4" t="s">
        <v>110</v>
      </c>
      <c r="AF4" s="4" t="s">
        <v>111</v>
      </c>
      <c r="AG4" s="4" t="s">
        <v>112</v>
      </c>
      <c r="AH4" s="4" t="s">
        <v>113</v>
      </c>
      <c r="AI4" s="4" t="s">
        <v>114</v>
      </c>
      <c r="AJ4" s="4" t="s">
        <v>115</v>
      </c>
      <c r="AK4" s="4" t="s">
        <v>116</v>
      </c>
      <c r="AL4" s="4" t="s">
        <v>117</v>
      </c>
      <c r="AM4" s="4" t="s">
        <v>118</v>
      </c>
      <c r="AN4" s="4" t="s">
        <v>119</v>
      </c>
      <c r="AO4" s="4" t="s">
        <v>120</v>
      </c>
      <c r="AP4" s="4" t="s">
        <v>121</v>
      </c>
      <c r="AQ4" s="4" t="s">
        <v>122</v>
      </c>
      <c r="AR4" s="4" t="s">
        <v>123</v>
      </c>
      <c r="AS4" s="4" t="s">
        <v>124</v>
      </c>
      <c r="AT4" s="4" t="s">
        <v>125</v>
      </c>
      <c r="AU4" s="4" t="s">
        <v>126</v>
      </c>
      <c r="AV4" s="4" t="s">
        <v>127</v>
      </c>
      <c r="AW4" s="4" t="s">
        <v>128</v>
      </c>
      <c r="AX4" s="4" t="s">
        <v>129</v>
      </c>
      <c r="AY4" s="4" t="s">
        <v>130</v>
      </c>
      <c r="AZ4" s="4" t="s">
        <v>131</v>
      </c>
      <c r="BA4" s="4" t="s">
        <v>132</v>
      </c>
      <c r="BB4" s="4" t="s">
        <v>133</v>
      </c>
      <c r="BC4" s="4" t="s">
        <v>134</v>
      </c>
      <c r="BD4" s="4" t="s">
        <v>135</v>
      </c>
      <c r="BE4" s="4" t="s">
        <v>136</v>
      </c>
      <c r="BF4" s="4" t="s">
        <v>137</v>
      </c>
      <c r="BG4" s="4" t="s">
        <v>138</v>
      </c>
      <c r="BH4" s="4" t="s">
        <v>139</v>
      </c>
      <c r="BI4" s="4" t="s">
        <v>140</v>
      </c>
      <c r="BJ4" s="4" t="s">
        <v>141</v>
      </c>
      <c r="BK4" s="4" t="s">
        <v>142</v>
      </c>
      <c r="BL4" s="4" t="s">
        <v>143</v>
      </c>
      <c r="BM4" s="4" t="s">
        <v>144</v>
      </c>
      <c r="BN4" s="4" t="s">
        <v>145</v>
      </c>
      <c r="BO4" s="4" t="s">
        <v>146</v>
      </c>
      <c r="BP4" s="4" t="s">
        <v>147</v>
      </c>
      <c r="BQ4" s="4" t="s">
        <v>148</v>
      </c>
      <c r="BR4" s="4" t="s">
        <v>149</v>
      </c>
      <c r="BS4" s="4" t="s">
        <v>150</v>
      </c>
      <c r="BT4" s="4" t="s">
        <v>151</v>
      </c>
      <c r="BU4" s="4" t="s">
        <v>152</v>
      </c>
      <c r="BV4" s="4" t="s">
        <v>153</v>
      </c>
      <c r="BW4" s="4" t="s">
        <v>154</v>
      </c>
      <c r="BX4" s="4" t="s">
        <v>155</v>
      </c>
      <c r="BY4" s="4" t="s">
        <v>156</v>
      </c>
      <c r="BZ4" s="4" t="s">
        <v>157</v>
      </c>
      <c r="CA4" s="4" t="s">
        <v>158</v>
      </c>
      <c r="CB4" s="4" t="s">
        <v>159</v>
      </c>
      <c r="CC4" s="4" t="s">
        <v>160</v>
      </c>
      <c r="CD4" s="4" t="s">
        <v>161</v>
      </c>
      <c r="CE4" s="4" t="s">
        <v>162</v>
      </c>
      <c r="CF4" s="4" t="s">
        <v>163</v>
      </c>
      <c r="CG4" s="4" t="s">
        <v>164</v>
      </c>
      <c r="CH4" s="4" t="s">
        <v>165</v>
      </c>
      <c r="CI4" s="4" t="s">
        <v>166</v>
      </c>
      <c r="CJ4" s="4" t="s">
        <v>167</v>
      </c>
      <c r="CK4" s="4" t="s">
        <v>168</v>
      </c>
      <c r="CL4" s="4" t="s">
        <v>169</v>
      </c>
      <c r="CM4" s="4" t="s">
        <v>170</v>
      </c>
      <c r="CN4" s="4" t="s">
        <v>171</v>
      </c>
      <c r="CO4" s="4" t="s">
        <v>172</v>
      </c>
      <c r="CP4" s="4" t="s">
        <v>173</v>
      </c>
      <c r="CQ4" s="4" t="s">
        <v>174</v>
      </c>
      <c r="CR4" s="4" t="s">
        <v>175</v>
      </c>
      <c r="CS4" s="4" t="s">
        <v>176</v>
      </c>
      <c r="CT4" s="4" t="s">
        <v>177</v>
      </c>
      <c r="CU4" s="4" t="s">
        <v>178</v>
      </c>
      <c r="CV4" s="4" t="s">
        <v>179</v>
      </c>
      <c r="CW4" s="4" t="s">
        <v>180</v>
      </c>
      <c r="CX4" s="4" t="s">
        <v>181</v>
      </c>
      <c r="CY4" s="4" t="s">
        <v>182</v>
      </c>
      <c r="CZ4" s="4" t="s">
        <v>183</v>
      </c>
      <c r="DA4" s="4" t="s">
        <v>184</v>
      </c>
      <c r="DB4" s="4" t="s">
        <v>185</v>
      </c>
      <c r="DC4" s="4" t="s">
        <v>186</v>
      </c>
      <c r="DD4" s="4" t="s">
        <v>187</v>
      </c>
      <c r="DE4" s="4" t="s">
        <v>188</v>
      </c>
      <c r="DF4" s="4" t="s">
        <v>189</v>
      </c>
      <c r="DG4" s="4" t="s">
        <v>207</v>
      </c>
      <c r="DH4" s="4" t="s">
        <v>208</v>
      </c>
      <c r="DI4" s="4" t="s">
        <v>209</v>
      </c>
      <c r="DJ4" s="4" t="s">
        <v>210</v>
      </c>
      <c r="DK4" s="4" t="s">
        <v>211</v>
      </c>
      <c r="DL4" s="4" t="s">
        <v>212</v>
      </c>
      <c r="DM4" s="4" t="s">
        <v>213</v>
      </c>
      <c r="DN4" s="4" t="s">
        <v>214</v>
      </c>
      <c r="DO4" s="4" t="s">
        <v>215</v>
      </c>
      <c r="DP4" s="4" t="s">
        <v>216</v>
      </c>
      <c r="DQ4" s="4" t="s">
        <v>217</v>
      </c>
      <c r="DR4" s="4" t="s">
        <v>218</v>
      </c>
      <c r="DS4" s="4" t="s">
        <v>219</v>
      </c>
      <c r="DT4" s="4" t="s">
        <v>220</v>
      </c>
      <c r="DU4" s="4" t="s">
        <v>221</v>
      </c>
      <c r="DV4" s="4" t="s">
        <v>222</v>
      </c>
      <c r="DW4" s="4" t="s">
        <v>223</v>
      </c>
      <c r="DX4" s="4" t="s">
        <v>224</v>
      </c>
      <c r="DY4" s="4" t="s">
        <v>225</v>
      </c>
      <c r="DZ4" s="4" t="s">
        <v>226</v>
      </c>
      <c r="EA4" s="4" t="s">
        <v>227</v>
      </c>
      <c r="EB4" s="4" t="s">
        <v>228</v>
      </c>
      <c r="EC4" s="4" t="s">
        <v>229</v>
      </c>
      <c r="ED4" s="4" t="s">
        <v>230</v>
      </c>
      <c r="EE4" s="4" t="s">
        <v>231</v>
      </c>
      <c r="EF4" s="4" t="s">
        <v>232</v>
      </c>
      <c r="EG4" s="4" t="s">
        <v>79</v>
      </c>
    </row>
    <row r="5" spans="1:137" x14ac:dyDescent="0.35">
      <c r="A5" s="2" t="s">
        <v>21</v>
      </c>
      <c r="B5" s="3">
        <v>881935</v>
      </c>
      <c r="C5" s="3">
        <v>881935</v>
      </c>
      <c r="D5" s="3">
        <v>881935</v>
      </c>
      <c r="E5" s="3">
        <v>881935</v>
      </c>
      <c r="F5" s="3">
        <v>881935</v>
      </c>
      <c r="G5" s="3">
        <v>881935</v>
      </c>
      <c r="H5" s="3">
        <v>881935</v>
      </c>
      <c r="I5" s="3">
        <v>881935</v>
      </c>
      <c r="J5" s="3">
        <v>881935</v>
      </c>
      <c r="K5" s="3">
        <v>881935</v>
      </c>
      <c r="L5" s="3">
        <v>881935</v>
      </c>
      <c r="M5" s="3">
        <v>881935</v>
      </c>
      <c r="N5" s="3">
        <v>881935</v>
      </c>
      <c r="O5" s="3">
        <v>881935</v>
      </c>
      <c r="P5" s="3">
        <v>881935</v>
      </c>
      <c r="Q5" s="3">
        <v>881935</v>
      </c>
      <c r="R5" s="3">
        <v>881935</v>
      </c>
      <c r="S5" s="3">
        <v>881935</v>
      </c>
      <c r="T5" s="3">
        <v>881935</v>
      </c>
      <c r="U5" s="3">
        <v>881935</v>
      </c>
      <c r="V5" s="3">
        <v>881935</v>
      </c>
      <c r="W5" s="3">
        <v>881935</v>
      </c>
      <c r="X5" s="3">
        <v>881935</v>
      </c>
      <c r="Y5" s="3">
        <v>881935</v>
      </c>
      <c r="Z5" s="3">
        <v>881935</v>
      </c>
      <c r="AA5" s="3">
        <v>881935</v>
      </c>
      <c r="AB5" s="3">
        <v>881935</v>
      </c>
      <c r="AC5" s="3">
        <v>881935</v>
      </c>
      <c r="AD5" s="3">
        <v>881935</v>
      </c>
      <c r="AE5" s="3">
        <v>881935</v>
      </c>
      <c r="AF5" s="3">
        <v>881935</v>
      </c>
      <c r="AG5" s="3">
        <v>881935</v>
      </c>
      <c r="AH5" s="3">
        <v>881935</v>
      </c>
      <c r="AI5" s="3">
        <v>881935</v>
      </c>
      <c r="AJ5" s="3">
        <v>881935</v>
      </c>
      <c r="AK5" s="3">
        <v>881935</v>
      </c>
      <c r="AL5" s="3">
        <v>881935</v>
      </c>
      <c r="AM5" s="3">
        <v>881935</v>
      </c>
      <c r="AN5" s="3">
        <v>881935</v>
      </c>
      <c r="AO5" s="3">
        <v>881935</v>
      </c>
      <c r="AP5" s="3">
        <v>881935</v>
      </c>
      <c r="AQ5" s="3">
        <v>881935</v>
      </c>
      <c r="AR5" s="3">
        <v>881935</v>
      </c>
      <c r="AS5" s="3">
        <v>881935</v>
      </c>
      <c r="AT5" s="3">
        <v>881935</v>
      </c>
      <c r="AU5" s="3">
        <v>881935</v>
      </c>
      <c r="AV5" s="3">
        <v>881935</v>
      </c>
      <c r="AW5" s="3">
        <v>881935</v>
      </c>
      <c r="AX5" s="3">
        <v>881935</v>
      </c>
      <c r="AY5" s="3">
        <v>881935</v>
      </c>
      <c r="AZ5" s="3">
        <v>881935</v>
      </c>
      <c r="BA5" s="3">
        <v>881935</v>
      </c>
      <c r="BB5" s="3">
        <v>881935</v>
      </c>
      <c r="BC5" s="3">
        <v>881935</v>
      </c>
      <c r="BD5" s="3">
        <v>881935</v>
      </c>
      <c r="BE5" s="3">
        <v>881935</v>
      </c>
      <c r="BF5" s="3">
        <v>881935</v>
      </c>
      <c r="BG5" s="3">
        <v>881935</v>
      </c>
      <c r="BH5" s="3">
        <v>881935</v>
      </c>
      <c r="BI5" s="3">
        <v>881935</v>
      </c>
      <c r="BJ5" s="3">
        <v>881935</v>
      </c>
      <c r="BK5" s="3">
        <v>881935</v>
      </c>
      <c r="BL5" s="3">
        <v>881935</v>
      </c>
      <c r="BM5" s="3">
        <v>881935</v>
      </c>
      <c r="BN5" s="3">
        <v>881935</v>
      </c>
      <c r="BO5" s="3">
        <v>881935</v>
      </c>
      <c r="BP5" s="3">
        <v>881935</v>
      </c>
      <c r="BQ5" s="3">
        <v>881935</v>
      </c>
      <c r="BR5" s="3">
        <v>881935</v>
      </c>
      <c r="BS5" s="3">
        <v>881935</v>
      </c>
      <c r="BT5" s="3">
        <v>881935</v>
      </c>
      <c r="BU5" s="3">
        <v>881935</v>
      </c>
      <c r="BV5" s="3">
        <v>881935</v>
      </c>
      <c r="BW5" s="3">
        <v>881935</v>
      </c>
      <c r="BX5" s="3">
        <v>881935</v>
      </c>
      <c r="BY5" s="3">
        <v>881935</v>
      </c>
      <c r="BZ5" s="3">
        <v>881935</v>
      </c>
      <c r="CA5" s="3">
        <v>881935</v>
      </c>
      <c r="CB5" s="3">
        <v>881935</v>
      </c>
      <c r="CC5" s="3">
        <v>881935</v>
      </c>
      <c r="CD5" s="3">
        <v>881935</v>
      </c>
      <c r="CE5" s="3">
        <v>881935</v>
      </c>
      <c r="CF5" s="3">
        <v>881935</v>
      </c>
      <c r="CG5" s="3">
        <v>881935</v>
      </c>
      <c r="CH5" s="3">
        <v>881935</v>
      </c>
      <c r="CI5" s="3">
        <v>881935</v>
      </c>
      <c r="CJ5" s="3">
        <v>881935</v>
      </c>
      <c r="CK5" s="3">
        <v>881935</v>
      </c>
      <c r="CL5" s="3">
        <v>881935</v>
      </c>
      <c r="CM5" s="3">
        <v>881935</v>
      </c>
      <c r="CN5" s="3">
        <v>881935</v>
      </c>
      <c r="CO5" s="3">
        <v>881935</v>
      </c>
      <c r="CP5" s="3">
        <v>881935</v>
      </c>
      <c r="CQ5" s="3">
        <v>881935</v>
      </c>
      <c r="CR5" s="3">
        <v>881935</v>
      </c>
      <c r="CS5" s="3">
        <v>881935</v>
      </c>
      <c r="CT5" s="3">
        <v>881935</v>
      </c>
      <c r="CU5" s="3">
        <v>881935</v>
      </c>
      <c r="CV5" s="3">
        <v>881935</v>
      </c>
      <c r="CW5" s="3">
        <v>881935</v>
      </c>
      <c r="CX5" s="3">
        <v>881935</v>
      </c>
      <c r="CY5" s="3">
        <v>881935</v>
      </c>
      <c r="CZ5" s="3">
        <v>881935</v>
      </c>
      <c r="DA5" s="3">
        <v>881935</v>
      </c>
      <c r="DB5" s="3">
        <v>881935</v>
      </c>
      <c r="DC5" s="3">
        <v>881935</v>
      </c>
      <c r="DD5" s="3">
        <v>881935</v>
      </c>
      <c r="DE5" s="3">
        <v>881935</v>
      </c>
      <c r="DF5" s="3">
        <v>881935</v>
      </c>
      <c r="DG5" s="3">
        <v>881935</v>
      </c>
      <c r="DH5" s="3">
        <v>881935</v>
      </c>
      <c r="DI5" s="3">
        <v>881935</v>
      </c>
      <c r="DJ5" s="3">
        <v>881935</v>
      </c>
      <c r="DK5" s="3">
        <v>881935</v>
      </c>
      <c r="DL5" s="3">
        <v>881935</v>
      </c>
      <c r="DM5" s="3">
        <v>881935</v>
      </c>
      <c r="DN5" s="3">
        <v>881935</v>
      </c>
      <c r="DO5" s="3">
        <v>881935</v>
      </c>
      <c r="DP5" s="3">
        <v>881935</v>
      </c>
      <c r="DQ5" s="3">
        <v>881935</v>
      </c>
      <c r="DR5" s="3">
        <v>881935</v>
      </c>
      <c r="DS5" s="3">
        <v>881935</v>
      </c>
      <c r="DT5" s="3">
        <v>881935</v>
      </c>
      <c r="DU5" s="3">
        <v>881935</v>
      </c>
      <c r="DV5" s="3">
        <v>881935</v>
      </c>
      <c r="DW5" s="3">
        <v>881935</v>
      </c>
      <c r="DX5" s="3">
        <v>881935</v>
      </c>
      <c r="DY5" s="3">
        <v>881935</v>
      </c>
      <c r="DZ5" s="3">
        <v>881935</v>
      </c>
      <c r="EA5" s="3">
        <v>881935</v>
      </c>
      <c r="EB5" s="3">
        <v>881935</v>
      </c>
      <c r="EC5" s="3">
        <v>881935</v>
      </c>
      <c r="ED5" s="3">
        <v>881935</v>
      </c>
      <c r="EE5" s="3">
        <v>881935</v>
      </c>
      <c r="EF5" s="3">
        <v>881935</v>
      </c>
      <c r="EG5" s="3">
        <v>881935</v>
      </c>
    </row>
    <row r="6" spans="1:137" x14ac:dyDescent="0.35">
      <c r="A6" s="2" t="s">
        <v>46</v>
      </c>
      <c r="B6" s="3">
        <v>3337357</v>
      </c>
      <c r="C6" s="3">
        <v>3337357</v>
      </c>
      <c r="D6" s="3">
        <v>3337357</v>
      </c>
      <c r="E6" s="3">
        <v>3337357</v>
      </c>
      <c r="F6" s="3">
        <v>3337357</v>
      </c>
      <c r="G6" s="3">
        <v>3337357</v>
      </c>
      <c r="H6" s="3">
        <v>3337357</v>
      </c>
      <c r="I6" s="3">
        <v>3337357</v>
      </c>
      <c r="J6" s="3">
        <v>3337357</v>
      </c>
      <c r="K6" s="3">
        <v>3337357</v>
      </c>
      <c r="L6" s="3">
        <v>3337357</v>
      </c>
      <c r="M6" s="3">
        <v>3337357</v>
      </c>
      <c r="N6" s="3">
        <v>3337357</v>
      </c>
      <c r="O6" s="3">
        <v>3337357</v>
      </c>
      <c r="P6" s="3">
        <v>3337357</v>
      </c>
      <c r="Q6" s="3">
        <v>3337357</v>
      </c>
      <c r="R6" s="3">
        <v>3337357</v>
      </c>
      <c r="S6" s="3">
        <v>3337357</v>
      </c>
      <c r="T6" s="3">
        <v>3337357</v>
      </c>
      <c r="U6" s="3">
        <v>3337357</v>
      </c>
      <c r="V6" s="3">
        <v>3337357</v>
      </c>
      <c r="W6" s="3">
        <v>3337357</v>
      </c>
      <c r="X6" s="3">
        <v>3337357</v>
      </c>
      <c r="Y6" s="3">
        <v>3337357</v>
      </c>
      <c r="Z6" s="3">
        <v>3337357</v>
      </c>
      <c r="AA6" s="3">
        <v>3337357</v>
      </c>
      <c r="AB6" s="3">
        <v>3337357</v>
      </c>
      <c r="AC6" s="3">
        <v>3337357</v>
      </c>
      <c r="AD6" s="3">
        <v>3337357</v>
      </c>
      <c r="AE6" s="3">
        <v>3337357</v>
      </c>
      <c r="AF6" s="3">
        <v>3337357</v>
      </c>
      <c r="AG6" s="3">
        <v>3337357</v>
      </c>
      <c r="AH6" s="3">
        <v>3337357</v>
      </c>
      <c r="AI6" s="3">
        <v>3337357</v>
      </c>
      <c r="AJ6" s="3">
        <v>3337357</v>
      </c>
      <c r="AK6" s="3">
        <v>3337357</v>
      </c>
      <c r="AL6" s="3">
        <v>3337357</v>
      </c>
      <c r="AM6" s="3">
        <v>3337357</v>
      </c>
      <c r="AN6" s="3">
        <v>3337357</v>
      </c>
      <c r="AO6" s="3">
        <v>3337357</v>
      </c>
      <c r="AP6" s="3">
        <v>3337357</v>
      </c>
      <c r="AQ6" s="3">
        <v>3337357</v>
      </c>
      <c r="AR6" s="3">
        <v>3337357</v>
      </c>
      <c r="AS6" s="3">
        <v>3337357</v>
      </c>
      <c r="AT6" s="3">
        <v>3337357</v>
      </c>
      <c r="AU6" s="3">
        <v>3337357</v>
      </c>
      <c r="AV6" s="3">
        <v>3337357</v>
      </c>
      <c r="AW6" s="3">
        <v>3337357</v>
      </c>
      <c r="AX6" s="3">
        <v>3337357</v>
      </c>
      <c r="AY6" s="3">
        <v>3337357</v>
      </c>
      <c r="AZ6" s="3">
        <v>3337357</v>
      </c>
      <c r="BA6" s="3">
        <v>3337357</v>
      </c>
      <c r="BB6" s="3">
        <v>3337357</v>
      </c>
      <c r="BC6" s="3">
        <v>3337357</v>
      </c>
      <c r="BD6" s="3">
        <v>3337357</v>
      </c>
      <c r="BE6" s="3">
        <v>3337357</v>
      </c>
      <c r="BF6" s="3">
        <v>3337357</v>
      </c>
      <c r="BG6" s="3">
        <v>3337357</v>
      </c>
      <c r="BH6" s="3">
        <v>3337357</v>
      </c>
      <c r="BI6" s="3">
        <v>3337357</v>
      </c>
      <c r="BJ6" s="3">
        <v>3337357</v>
      </c>
      <c r="BK6" s="3">
        <v>3337357</v>
      </c>
      <c r="BL6" s="3">
        <v>3337357</v>
      </c>
      <c r="BM6" s="3">
        <v>3337357</v>
      </c>
      <c r="BN6" s="3">
        <v>3337357</v>
      </c>
      <c r="BO6" s="3">
        <v>3337357</v>
      </c>
      <c r="BP6" s="3">
        <v>3337357</v>
      </c>
      <c r="BQ6" s="3">
        <v>3337357</v>
      </c>
      <c r="BR6" s="3">
        <v>3337357</v>
      </c>
      <c r="BS6" s="3">
        <v>3337357</v>
      </c>
      <c r="BT6" s="3">
        <v>3337357</v>
      </c>
      <c r="BU6" s="3">
        <v>3337357</v>
      </c>
      <c r="BV6" s="3">
        <v>3337357</v>
      </c>
      <c r="BW6" s="3">
        <v>3337357</v>
      </c>
      <c r="BX6" s="3">
        <v>3337357</v>
      </c>
      <c r="BY6" s="3">
        <v>3337357</v>
      </c>
      <c r="BZ6" s="3">
        <v>3337357</v>
      </c>
      <c r="CA6" s="3">
        <v>3337357</v>
      </c>
      <c r="CB6" s="3">
        <v>3337357</v>
      </c>
      <c r="CC6" s="3">
        <v>3337357</v>
      </c>
      <c r="CD6" s="3">
        <v>3337357</v>
      </c>
      <c r="CE6" s="3">
        <v>3337357</v>
      </c>
      <c r="CF6" s="3">
        <v>3337357</v>
      </c>
      <c r="CG6" s="3">
        <v>3337357</v>
      </c>
      <c r="CH6" s="3">
        <v>3337357</v>
      </c>
      <c r="CI6" s="3">
        <v>3337357</v>
      </c>
      <c r="CJ6" s="3">
        <v>3337357</v>
      </c>
      <c r="CK6" s="3">
        <v>3337357</v>
      </c>
      <c r="CL6" s="3">
        <v>3337357</v>
      </c>
      <c r="CM6" s="3">
        <v>3337357</v>
      </c>
      <c r="CN6" s="3">
        <v>3337357</v>
      </c>
      <c r="CO6" s="3">
        <v>3337357</v>
      </c>
      <c r="CP6" s="3">
        <v>3337357</v>
      </c>
      <c r="CQ6" s="3">
        <v>3337357</v>
      </c>
      <c r="CR6" s="3">
        <v>3337357</v>
      </c>
      <c r="CS6" s="3">
        <v>3337357</v>
      </c>
      <c r="CT6" s="3">
        <v>3337357</v>
      </c>
      <c r="CU6" s="3">
        <v>3337357</v>
      </c>
      <c r="CV6" s="3">
        <v>3337357</v>
      </c>
      <c r="CW6" s="3">
        <v>3337357</v>
      </c>
      <c r="CX6" s="3">
        <v>3337357</v>
      </c>
      <c r="CY6" s="3">
        <v>3337357</v>
      </c>
      <c r="CZ6" s="3">
        <v>3337357</v>
      </c>
      <c r="DA6" s="3">
        <v>3337357</v>
      </c>
      <c r="DB6" s="3">
        <v>3337357</v>
      </c>
      <c r="DC6" s="3">
        <v>3337357</v>
      </c>
      <c r="DD6" s="3">
        <v>3337357</v>
      </c>
      <c r="DE6" s="3">
        <v>3337357</v>
      </c>
      <c r="DF6" s="3">
        <v>3337357</v>
      </c>
      <c r="DG6" s="3">
        <v>3337357</v>
      </c>
      <c r="DH6" s="3">
        <v>3337357</v>
      </c>
      <c r="DI6" s="3">
        <v>3337357</v>
      </c>
      <c r="DJ6" s="3">
        <v>3337357</v>
      </c>
      <c r="DK6" s="3">
        <v>3337357</v>
      </c>
      <c r="DL6" s="3">
        <v>3337357</v>
      </c>
      <c r="DM6" s="3">
        <v>3337357</v>
      </c>
      <c r="DN6" s="3">
        <v>3337357</v>
      </c>
      <c r="DO6" s="3">
        <v>3337357</v>
      </c>
      <c r="DP6" s="3">
        <v>3337357</v>
      </c>
      <c r="DQ6" s="3">
        <v>3337357</v>
      </c>
      <c r="DR6" s="3">
        <v>3337357</v>
      </c>
      <c r="DS6" s="3">
        <v>3337357</v>
      </c>
      <c r="DT6" s="3">
        <v>3337357</v>
      </c>
      <c r="DU6" s="3">
        <v>3337357</v>
      </c>
      <c r="DV6" s="3">
        <v>3337357</v>
      </c>
      <c r="DW6" s="3">
        <v>3337357</v>
      </c>
      <c r="DX6" s="3">
        <v>3337357</v>
      </c>
      <c r="DY6" s="3">
        <v>3337357</v>
      </c>
      <c r="DZ6" s="3">
        <v>3337357</v>
      </c>
      <c r="EA6" s="3">
        <v>3337357</v>
      </c>
      <c r="EB6" s="3">
        <v>3337357</v>
      </c>
      <c r="EC6" s="3">
        <v>3337357</v>
      </c>
      <c r="ED6" s="3">
        <v>3337357</v>
      </c>
      <c r="EE6" s="3">
        <v>3337357</v>
      </c>
      <c r="EF6" s="3">
        <v>3337357</v>
      </c>
      <c r="EG6" s="3">
        <v>3337357</v>
      </c>
    </row>
    <row r="7" spans="1:137" x14ac:dyDescent="0.35">
      <c r="A7" s="2" t="s">
        <v>23</v>
      </c>
      <c r="B7" s="3">
        <v>4144597</v>
      </c>
      <c r="C7" s="3">
        <v>4144597</v>
      </c>
      <c r="D7" s="3">
        <v>4144597</v>
      </c>
      <c r="E7" s="3">
        <v>4144597</v>
      </c>
      <c r="F7" s="3">
        <v>4144597</v>
      </c>
      <c r="G7" s="3">
        <v>4144597</v>
      </c>
      <c r="H7" s="3">
        <v>4144597</v>
      </c>
      <c r="I7" s="3">
        <v>4144597</v>
      </c>
      <c r="J7" s="3">
        <v>4144597</v>
      </c>
      <c r="K7" s="3">
        <v>4144597</v>
      </c>
      <c r="L7" s="3">
        <v>4144597</v>
      </c>
      <c r="M7" s="3">
        <v>4144597</v>
      </c>
      <c r="N7" s="3">
        <v>4144597</v>
      </c>
      <c r="O7" s="3">
        <v>4144597</v>
      </c>
      <c r="P7" s="3">
        <v>4144597</v>
      </c>
      <c r="Q7" s="3">
        <v>4144597</v>
      </c>
      <c r="R7" s="3">
        <v>4144597</v>
      </c>
      <c r="S7" s="3">
        <v>4144597</v>
      </c>
      <c r="T7" s="3">
        <v>4144597</v>
      </c>
      <c r="U7" s="3">
        <v>4144597</v>
      </c>
      <c r="V7" s="3">
        <v>4144597</v>
      </c>
      <c r="W7" s="3">
        <v>4144597</v>
      </c>
      <c r="X7" s="3">
        <v>4144597</v>
      </c>
      <c r="Y7" s="3">
        <v>4144597</v>
      </c>
      <c r="Z7" s="3">
        <v>4144597</v>
      </c>
      <c r="AA7" s="3">
        <v>4144597</v>
      </c>
      <c r="AB7" s="3">
        <v>4144597</v>
      </c>
      <c r="AC7" s="3">
        <v>4144597</v>
      </c>
      <c r="AD7" s="3">
        <v>4144597</v>
      </c>
      <c r="AE7" s="3">
        <v>4144597</v>
      </c>
      <c r="AF7" s="3">
        <v>4144597</v>
      </c>
      <c r="AG7" s="3">
        <v>4144597</v>
      </c>
      <c r="AH7" s="3">
        <v>4144597</v>
      </c>
      <c r="AI7" s="3">
        <v>4144597</v>
      </c>
      <c r="AJ7" s="3">
        <v>4144597</v>
      </c>
      <c r="AK7" s="3">
        <v>4144597</v>
      </c>
      <c r="AL7" s="3">
        <v>4144597</v>
      </c>
      <c r="AM7" s="3">
        <v>4144597</v>
      </c>
      <c r="AN7" s="3">
        <v>4144597</v>
      </c>
      <c r="AO7" s="3">
        <v>4144597</v>
      </c>
      <c r="AP7" s="3">
        <v>4144597</v>
      </c>
      <c r="AQ7" s="3">
        <v>4144597</v>
      </c>
      <c r="AR7" s="3">
        <v>4144597</v>
      </c>
      <c r="AS7" s="3">
        <v>4144597</v>
      </c>
      <c r="AT7" s="3">
        <v>4144597</v>
      </c>
      <c r="AU7" s="3">
        <v>4144597</v>
      </c>
      <c r="AV7" s="3">
        <v>4144597</v>
      </c>
      <c r="AW7" s="3">
        <v>4144597</v>
      </c>
      <c r="AX7" s="3">
        <v>4144597</v>
      </c>
      <c r="AY7" s="3">
        <v>4144597</v>
      </c>
      <c r="AZ7" s="3">
        <v>4144597</v>
      </c>
      <c r="BA7" s="3">
        <v>4144597</v>
      </c>
      <c r="BB7" s="3">
        <v>4144597</v>
      </c>
      <c r="BC7" s="3">
        <v>4144597</v>
      </c>
      <c r="BD7" s="3">
        <v>4144597</v>
      </c>
      <c r="BE7" s="3">
        <v>4144597</v>
      </c>
      <c r="BF7" s="3">
        <v>4144597</v>
      </c>
      <c r="BG7" s="3">
        <v>4144597</v>
      </c>
      <c r="BH7" s="3">
        <v>4144597</v>
      </c>
      <c r="BI7" s="3">
        <v>4144597</v>
      </c>
      <c r="BJ7" s="3">
        <v>4144597</v>
      </c>
      <c r="BK7" s="3">
        <v>4144597</v>
      </c>
      <c r="BL7" s="3">
        <v>4144597</v>
      </c>
      <c r="BM7" s="3">
        <v>4144597</v>
      </c>
      <c r="BN7" s="3">
        <v>4144597</v>
      </c>
      <c r="BO7" s="3">
        <v>4144597</v>
      </c>
      <c r="BP7" s="3">
        <v>4144597</v>
      </c>
      <c r="BQ7" s="3">
        <v>4144597</v>
      </c>
      <c r="BR7" s="3">
        <v>4144597</v>
      </c>
      <c r="BS7" s="3">
        <v>4144597</v>
      </c>
      <c r="BT7" s="3">
        <v>4144597</v>
      </c>
      <c r="BU7" s="3">
        <v>4144597</v>
      </c>
      <c r="BV7" s="3">
        <v>4144597</v>
      </c>
      <c r="BW7" s="3">
        <v>4144597</v>
      </c>
      <c r="BX7" s="3">
        <v>4144597</v>
      </c>
      <c r="BY7" s="3">
        <v>4144597</v>
      </c>
      <c r="BZ7" s="3">
        <v>4144597</v>
      </c>
      <c r="CA7" s="3">
        <v>4144597</v>
      </c>
      <c r="CB7" s="3">
        <v>4144597</v>
      </c>
      <c r="CC7" s="3">
        <v>4144597</v>
      </c>
      <c r="CD7" s="3">
        <v>4144597</v>
      </c>
      <c r="CE7" s="3">
        <v>4144597</v>
      </c>
      <c r="CF7" s="3">
        <v>4144597</v>
      </c>
      <c r="CG7" s="3">
        <v>4144597</v>
      </c>
      <c r="CH7" s="3">
        <v>4144597</v>
      </c>
      <c r="CI7" s="3">
        <v>4144597</v>
      </c>
      <c r="CJ7" s="3">
        <v>4144597</v>
      </c>
      <c r="CK7" s="3">
        <v>4144597</v>
      </c>
      <c r="CL7" s="3">
        <v>4144597</v>
      </c>
      <c r="CM7" s="3">
        <v>4144597</v>
      </c>
      <c r="CN7" s="3">
        <v>4144597</v>
      </c>
      <c r="CO7" s="3">
        <v>4144597</v>
      </c>
      <c r="CP7" s="3">
        <v>4144597</v>
      </c>
      <c r="CQ7" s="3">
        <v>4144597</v>
      </c>
      <c r="CR7" s="3">
        <v>4144597</v>
      </c>
      <c r="CS7" s="3">
        <v>4144597</v>
      </c>
      <c r="CT7" s="3">
        <v>4144597</v>
      </c>
      <c r="CU7" s="3">
        <v>4144597</v>
      </c>
      <c r="CV7" s="3">
        <v>4144597</v>
      </c>
      <c r="CW7" s="3">
        <v>4144597</v>
      </c>
      <c r="CX7" s="3">
        <v>4144597</v>
      </c>
      <c r="CY7" s="3">
        <v>4144597</v>
      </c>
      <c r="CZ7" s="3">
        <v>4144597</v>
      </c>
      <c r="DA7" s="3">
        <v>4144597</v>
      </c>
      <c r="DB7" s="3">
        <v>4144597</v>
      </c>
      <c r="DC7" s="3">
        <v>4144597</v>
      </c>
      <c r="DD7" s="3">
        <v>4144597</v>
      </c>
      <c r="DE7" s="3">
        <v>4144597</v>
      </c>
      <c r="DF7" s="3">
        <v>4144597</v>
      </c>
      <c r="DG7" s="3">
        <v>4144597</v>
      </c>
      <c r="DH7" s="3">
        <v>4144597</v>
      </c>
      <c r="DI7" s="3">
        <v>4144597</v>
      </c>
      <c r="DJ7" s="3">
        <v>4144597</v>
      </c>
      <c r="DK7" s="3">
        <v>4144597</v>
      </c>
      <c r="DL7" s="3">
        <v>4144597</v>
      </c>
      <c r="DM7" s="3">
        <v>4144597</v>
      </c>
      <c r="DN7" s="3">
        <v>4144597</v>
      </c>
      <c r="DO7" s="3">
        <v>4144597</v>
      </c>
      <c r="DP7" s="3">
        <v>4144597</v>
      </c>
      <c r="DQ7" s="3">
        <v>4144597</v>
      </c>
      <c r="DR7" s="3">
        <v>4144597</v>
      </c>
      <c r="DS7" s="3">
        <v>4144597</v>
      </c>
      <c r="DT7" s="3">
        <v>4144597</v>
      </c>
      <c r="DU7" s="3">
        <v>4144597</v>
      </c>
      <c r="DV7" s="3">
        <v>4144597</v>
      </c>
      <c r="DW7" s="3">
        <v>4144597</v>
      </c>
      <c r="DX7" s="3">
        <v>4144597</v>
      </c>
      <c r="DY7" s="3">
        <v>4144597</v>
      </c>
      <c r="DZ7" s="3">
        <v>4144597</v>
      </c>
      <c r="EA7" s="3">
        <v>4144597</v>
      </c>
      <c r="EB7" s="3">
        <v>4144597</v>
      </c>
      <c r="EC7" s="3">
        <v>4144597</v>
      </c>
      <c r="ED7" s="3">
        <v>4144597</v>
      </c>
      <c r="EE7" s="3">
        <v>4144597</v>
      </c>
      <c r="EF7" s="3">
        <v>4144597</v>
      </c>
      <c r="EG7" s="3">
        <v>4144597</v>
      </c>
    </row>
    <row r="8" spans="1:137" x14ac:dyDescent="0.35">
      <c r="A8" s="2" t="s">
        <v>29</v>
      </c>
      <c r="B8" s="3">
        <v>845731</v>
      </c>
      <c r="C8" s="3">
        <v>845731</v>
      </c>
      <c r="D8" s="3">
        <v>845731</v>
      </c>
      <c r="E8" s="3">
        <v>845731</v>
      </c>
      <c r="F8" s="3">
        <v>845731</v>
      </c>
      <c r="G8" s="3">
        <v>845731</v>
      </c>
      <c r="H8" s="3">
        <v>845731</v>
      </c>
      <c r="I8" s="3">
        <v>845731</v>
      </c>
      <c r="J8" s="3">
        <v>845731</v>
      </c>
      <c r="K8" s="3">
        <v>845731</v>
      </c>
      <c r="L8" s="3">
        <v>845731</v>
      </c>
      <c r="M8" s="3">
        <v>845731</v>
      </c>
      <c r="N8" s="3">
        <v>845731</v>
      </c>
      <c r="O8" s="3">
        <v>845731</v>
      </c>
      <c r="P8" s="3">
        <v>845731</v>
      </c>
      <c r="Q8" s="3">
        <v>845731</v>
      </c>
      <c r="R8" s="3">
        <v>845731</v>
      </c>
      <c r="S8" s="3">
        <v>845731</v>
      </c>
      <c r="T8" s="3">
        <v>845731</v>
      </c>
      <c r="U8" s="3">
        <v>845731</v>
      </c>
      <c r="V8" s="3">
        <v>845731</v>
      </c>
      <c r="W8" s="3">
        <v>845731</v>
      </c>
      <c r="X8" s="3">
        <v>845731</v>
      </c>
      <c r="Y8" s="3">
        <v>845731</v>
      </c>
      <c r="Z8" s="3">
        <v>845731</v>
      </c>
      <c r="AA8" s="3">
        <v>845731</v>
      </c>
      <c r="AB8" s="3">
        <v>845731</v>
      </c>
      <c r="AC8" s="3">
        <v>845731</v>
      </c>
      <c r="AD8" s="3">
        <v>845731</v>
      </c>
      <c r="AE8" s="3">
        <v>845731</v>
      </c>
      <c r="AF8" s="3">
        <v>845731</v>
      </c>
      <c r="AG8" s="3">
        <v>845731</v>
      </c>
      <c r="AH8" s="3">
        <v>845731</v>
      </c>
      <c r="AI8" s="3">
        <v>845731</v>
      </c>
      <c r="AJ8" s="3">
        <v>845731</v>
      </c>
      <c r="AK8" s="3">
        <v>845731</v>
      </c>
      <c r="AL8" s="3">
        <v>845731</v>
      </c>
      <c r="AM8" s="3">
        <v>845731</v>
      </c>
      <c r="AN8" s="3">
        <v>845731</v>
      </c>
      <c r="AO8" s="3">
        <v>845731</v>
      </c>
      <c r="AP8" s="3">
        <v>845731</v>
      </c>
      <c r="AQ8" s="3">
        <v>845731</v>
      </c>
      <c r="AR8" s="3">
        <v>845731</v>
      </c>
      <c r="AS8" s="3">
        <v>845731</v>
      </c>
      <c r="AT8" s="3">
        <v>845731</v>
      </c>
      <c r="AU8" s="3">
        <v>845731</v>
      </c>
      <c r="AV8" s="3">
        <v>845731</v>
      </c>
      <c r="AW8" s="3">
        <v>845731</v>
      </c>
      <c r="AX8" s="3">
        <v>845731</v>
      </c>
      <c r="AY8" s="3">
        <v>845731</v>
      </c>
      <c r="AZ8" s="3">
        <v>845731</v>
      </c>
      <c r="BA8" s="3">
        <v>845731</v>
      </c>
      <c r="BB8" s="3">
        <v>845731</v>
      </c>
      <c r="BC8" s="3">
        <v>845731</v>
      </c>
      <c r="BD8" s="3">
        <v>845731</v>
      </c>
      <c r="BE8" s="3">
        <v>845731</v>
      </c>
      <c r="BF8" s="3">
        <v>845731</v>
      </c>
      <c r="BG8" s="3">
        <v>845731</v>
      </c>
      <c r="BH8" s="3">
        <v>845731</v>
      </c>
      <c r="BI8" s="3">
        <v>845731</v>
      </c>
      <c r="BJ8" s="3">
        <v>845731</v>
      </c>
      <c r="BK8" s="3">
        <v>845731</v>
      </c>
      <c r="BL8" s="3">
        <v>845731</v>
      </c>
      <c r="BM8" s="3">
        <v>845731</v>
      </c>
      <c r="BN8" s="3">
        <v>845731</v>
      </c>
      <c r="BO8" s="3">
        <v>845731</v>
      </c>
      <c r="BP8" s="3">
        <v>845731</v>
      </c>
      <c r="BQ8" s="3">
        <v>845731</v>
      </c>
      <c r="BR8" s="3">
        <v>845731</v>
      </c>
      <c r="BS8" s="3">
        <v>845731</v>
      </c>
      <c r="BT8" s="3">
        <v>845731</v>
      </c>
      <c r="BU8" s="3">
        <v>845731</v>
      </c>
      <c r="BV8" s="3">
        <v>845731</v>
      </c>
      <c r="BW8" s="3">
        <v>845731</v>
      </c>
      <c r="BX8" s="3">
        <v>845731</v>
      </c>
      <c r="BY8" s="3">
        <v>845731</v>
      </c>
      <c r="BZ8" s="3">
        <v>845731</v>
      </c>
      <c r="CA8" s="3">
        <v>845731</v>
      </c>
      <c r="CB8" s="3">
        <v>845731</v>
      </c>
      <c r="CC8" s="3">
        <v>845731</v>
      </c>
      <c r="CD8" s="3">
        <v>845731</v>
      </c>
      <c r="CE8" s="3">
        <v>845731</v>
      </c>
      <c r="CF8" s="3">
        <v>845731</v>
      </c>
      <c r="CG8" s="3">
        <v>845731</v>
      </c>
      <c r="CH8" s="3">
        <v>845731</v>
      </c>
      <c r="CI8" s="3">
        <v>845731</v>
      </c>
      <c r="CJ8" s="3">
        <v>845731</v>
      </c>
      <c r="CK8" s="3">
        <v>845731</v>
      </c>
      <c r="CL8" s="3">
        <v>845731</v>
      </c>
      <c r="CM8" s="3">
        <v>845731</v>
      </c>
      <c r="CN8" s="3">
        <v>845731</v>
      </c>
      <c r="CO8" s="3">
        <v>845731</v>
      </c>
      <c r="CP8" s="3">
        <v>845731</v>
      </c>
      <c r="CQ8" s="3">
        <v>845731</v>
      </c>
      <c r="CR8" s="3">
        <v>845731</v>
      </c>
      <c r="CS8" s="3">
        <v>845731</v>
      </c>
      <c r="CT8" s="3">
        <v>845731</v>
      </c>
      <c r="CU8" s="3">
        <v>845731</v>
      </c>
      <c r="CV8" s="3">
        <v>845731</v>
      </c>
      <c r="CW8" s="3">
        <v>845731</v>
      </c>
      <c r="CX8" s="3">
        <v>845731</v>
      </c>
      <c r="CY8" s="3">
        <v>845731</v>
      </c>
      <c r="CZ8" s="3">
        <v>845731</v>
      </c>
      <c r="DA8" s="3">
        <v>845731</v>
      </c>
      <c r="DB8" s="3">
        <v>845731</v>
      </c>
      <c r="DC8" s="3">
        <v>845731</v>
      </c>
      <c r="DD8" s="3">
        <v>845731</v>
      </c>
      <c r="DE8" s="3">
        <v>845731</v>
      </c>
      <c r="DF8" s="3">
        <v>845731</v>
      </c>
      <c r="DG8" s="3">
        <v>845731</v>
      </c>
      <c r="DH8" s="3">
        <v>845731</v>
      </c>
      <c r="DI8" s="3">
        <v>845731</v>
      </c>
      <c r="DJ8" s="3">
        <v>845731</v>
      </c>
      <c r="DK8" s="3">
        <v>845731</v>
      </c>
      <c r="DL8" s="3">
        <v>845731</v>
      </c>
      <c r="DM8" s="3">
        <v>845731</v>
      </c>
      <c r="DN8" s="3">
        <v>845731</v>
      </c>
      <c r="DO8" s="3">
        <v>845731</v>
      </c>
      <c r="DP8" s="3">
        <v>845731</v>
      </c>
      <c r="DQ8" s="3">
        <v>845731</v>
      </c>
      <c r="DR8" s="3">
        <v>845731</v>
      </c>
      <c r="DS8" s="3">
        <v>845731</v>
      </c>
      <c r="DT8" s="3">
        <v>845731</v>
      </c>
      <c r="DU8" s="3">
        <v>845731</v>
      </c>
      <c r="DV8" s="3">
        <v>845731</v>
      </c>
      <c r="DW8" s="3">
        <v>845731</v>
      </c>
      <c r="DX8" s="3">
        <v>845731</v>
      </c>
      <c r="DY8" s="3">
        <v>845731</v>
      </c>
      <c r="DZ8" s="3">
        <v>845731</v>
      </c>
      <c r="EA8" s="3">
        <v>845731</v>
      </c>
      <c r="EB8" s="3">
        <v>845731</v>
      </c>
      <c r="EC8" s="3">
        <v>845731</v>
      </c>
      <c r="ED8" s="3">
        <v>845731</v>
      </c>
      <c r="EE8" s="3">
        <v>845731</v>
      </c>
      <c r="EF8" s="3">
        <v>845731</v>
      </c>
      <c r="EG8" s="3">
        <v>845731</v>
      </c>
    </row>
    <row r="9" spans="1:137" x14ac:dyDescent="0.35">
      <c r="A9" s="2" t="s">
        <v>50</v>
      </c>
      <c r="B9" s="3">
        <v>14873064</v>
      </c>
      <c r="C9" s="3">
        <v>14873064</v>
      </c>
      <c r="D9" s="3">
        <v>14873064</v>
      </c>
      <c r="E9" s="3">
        <v>14873064</v>
      </c>
      <c r="F9" s="3">
        <v>14873064</v>
      </c>
      <c r="G9" s="3">
        <v>14873064</v>
      </c>
      <c r="H9" s="3">
        <v>14873064</v>
      </c>
      <c r="I9" s="3">
        <v>14873064</v>
      </c>
      <c r="J9" s="3">
        <v>14873064</v>
      </c>
      <c r="K9" s="3">
        <v>14873064</v>
      </c>
      <c r="L9" s="3">
        <v>14873064</v>
      </c>
      <c r="M9" s="3">
        <v>14873064</v>
      </c>
      <c r="N9" s="3">
        <v>14873064</v>
      </c>
      <c r="O9" s="3">
        <v>14873064</v>
      </c>
      <c r="P9" s="3">
        <v>14873064</v>
      </c>
      <c r="Q9" s="3">
        <v>14873064</v>
      </c>
      <c r="R9" s="3">
        <v>14873064</v>
      </c>
      <c r="S9" s="3">
        <v>14873064</v>
      </c>
      <c r="T9" s="3">
        <v>14873064</v>
      </c>
      <c r="U9" s="3">
        <v>14873064</v>
      </c>
      <c r="V9" s="3">
        <v>14873064</v>
      </c>
      <c r="W9" s="3">
        <v>14873064</v>
      </c>
      <c r="X9" s="3">
        <v>14873064</v>
      </c>
      <c r="Y9" s="3">
        <v>14873064</v>
      </c>
      <c r="Z9" s="3">
        <v>14873064</v>
      </c>
      <c r="AA9" s="3">
        <v>14873064</v>
      </c>
      <c r="AB9" s="3">
        <v>14873064</v>
      </c>
      <c r="AC9" s="3">
        <v>14873064</v>
      </c>
      <c r="AD9" s="3">
        <v>14873064</v>
      </c>
      <c r="AE9" s="3">
        <v>14873064</v>
      </c>
      <c r="AF9" s="3">
        <v>14873064</v>
      </c>
      <c r="AG9" s="3">
        <v>14873064</v>
      </c>
      <c r="AH9" s="3">
        <v>14873064</v>
      </c>
      <c r="AI9" s="3">
        <v>14873064</v>
      </c>
      <c r="AJ9" s="3">
        <v>14873064</v>
      </c>
      <c r="AK9" s="3">
        <v>14873064</v>
      </c>
      <c r="AL9" s="3">
        <v>14873064</v>
      </c>
      <c r="AM9" s="3">
        <v>14873064</v>
      </c>
      <c r="AN9" s="3">
        <v>14873064</v>
      </c>
      <c r="AO9" s="3">
        <v>14873064</v>
      </c>
      <c r="AP9" s="3">
        <v>14873064</v>
      </c>
      <c r="AQ9" s="3">
        <v>14873064</v>
      </c>
      <c r="AR9" s="3">
        <v>14873064</v>
      </c>
      <c r="AS9" s="3">
        <v>14873064</v>
      </c>
      <c r="AT9" s="3">
        <v>14873064</v>
      </c>
      <c r="AU9" s="3">
        <v>14873064</v>
      </c>
      <c r="AV9" s="3">
        <v>14873064</v>
      </c>
      <c r="AW9" s="3">
        <v>14873064</v>
      </c>
      <c r="AX9" s="3">
        <v>14873064</v>
      </c>
      <c r="AY9" s="3">
        <v>14873064</v>
      </c>
      <c r="AZ9" s="3">
        <v>14873064</v>
      </c>
      <c r="BA9" s="3">
        <v>14873064</v>
      </c>
      <c r="BB9" s="3">
        <v>14873064</v>
      </c>
      <c r="BC9" s="3">
        <v>14873064</v>
      </c>
      <c r="BD9" s="3">
        <v>14873064</v>
      </c>
      <c r="BE9" s="3">
        <v>14873064</v>
      </c>
      <c r="BF9" s="3">
        <v>14873064</v>
      </c>
      <c r="BG9" s="3">
        <v>14873064</v>
      </c>
      <c r="BH9" s="3">
        <v>14873064</v>
      </c>
      <c r="BI9" s="3">
        <v>14873064</v>
      </c>
      <c r="BJ9" s="3">
        <v>14873064</v>
      </c>
      <c r="BK9" s="3">
        <v>14873064</v>
      </c>
      <c r="BL9" s="3">
        <v>14873064</v>
      </c>
      <c r="BM9" s="3">
        <v>14873064</v>
      </c>
      <c r="BN9" s="3">
        <v>14873064</v>
      </c>
      <c r="BO9" s="3">
        <v>14873064</v>
      </c>
      <c r="BP9" s="3">
        <v>14873064</v>
      </c>
      <c r="BQ9" s="3">
        <v>14873064</v>
      </c>
      <c r="BR9" s="3">
        <v>14873064</v>
      </c>
      <c r="BS9" s="3">
        <v>14873064</v>
      </c>
      <c r="BT9" s="3">
        <v>14873064</v>
      </c>
      <c r="BU9" s="3">
        <v>14873064</v>
      </c>
      <c r="BV9" s="3">
        <v>14873064</v>
      </c>
      <c r="BW9" s="3">
        <v>14873064</v>
      </c>
      <c r="BX9" s="3">
        <v>14873064</v>
      </c>
      <c r="BY9" s="3">
        <v>14873064</v>
      </c>
      <c r="BZ9" s="3">
        <v>14873064</v>
      </c>
      <c r="CA9" s="3">
        <v>14873064</v>
      </c>
      <c r="CB9" s="3">
        <v>14873064</v>
      </c>
      <c r="CC9" s="3">
        <v>14873064</v>
      </c>
      <c r="CD9" s="3">
        <v>14873064</v>
      </c>
      <c r="CE9" s="3">
        <v>14873064</v>
      </c>
      <c r="CF9" s="3">
        <v>14873064</v>
      </c>
      <c r="CG9" s="3">
        <v>14873064</v>
      </c>
      <c r="CH9" s="3">
        <v>14873064</v>
      </c>
      <c r="CI9" s="3">
        <v>14873064</v>
      </c>
      <c r="CJ9" s="3">
        <v>14873064</v>
      </c>
      <c r="CK9" s="3">
        <v>14873064</v>
      </c>
      <c r="CL9" s="3">
        <v>14873064</v>
      </c>
      <c r="CM9" s="3">
        <v>14873064</v>
      </c>
      <c r="CN9" s="3">
        <v>14873064</v>
      </c>
      <c r="CO9" s="3">
        <v>14873064</v>
      </c>
      <c r="CP9" s="3">
        <v>14873064</v>
      </c>
      <c r="CQ9" s="3">
        <v>14873064</v>
      </c>
      <c r="CR9" s="3">
        <v>14873064</v>
      </c>
      <c r="CS9" s="3">
        <v>14873064</v>
      </c>
      <c r="CT9" s="3">
        <v>14873064</v>
      </c>
      <c r="CU9" s="3">
        <v>14873064</v>
      </c>
      <c r="CV9" s="3">
        <v>14873064</v>
      </c>
      <c r="CW9" s="3">
        <v>14873064</v>
      </c>
      <c r="CX9" s="3">
        <v>14873064</v>
      </c>
      <c r="CY9" s="3">
        <v>14873064</v>
      </c>
      <c r="CZ9" s="3">
        <v>14873064</v>
      </c>
      <c r="DA9" s="3">
        <v>14873064</v>
      </c>
      <c r="DB9" s="3">
        <v>14873064</v>
      </c>
      <c r="DC9" s="3">
        <v>14873064</v>
      </c>
      <c r="DD9" s="3">
        <v>14873064</v>
      </c>
      <c r="DE9" s="3">
        <v>14873064</v>
      </c>
      <c r="DF9" s="3">
        <v>14873064</v>
      </c>
      <c r="DG9" s="3">
        <v>14873064</v>
      </c>
      <c r="DH9" s="3">
        <v>14873064</v>
      </c>
      <c r="DI9" s="3">
        <v>14873064</v>
      </c>
      <c r="DJ9" s="3">
        <v>14873064</v>
      </c>
      <c r="DK9" s="3">
        <v>14873064</v>
      </c>
      <c r="DL9" s="3">
        <v>14873064</v>
      </c>
      <c r="DM9" s="3">
        <v>14873064</v>
      </c>
      <c r="DN9" s="3">
        <v>14873064</v>
      </c>
      <c r="DO9" s="3">
        <v>14873064</v>
      </c>
      <c r="DP9" s="3">
        <v>14873064</v>
      </c>
      <c r="DQ9" s="3">
        <v>14873064</v>
      </c>
      <c r="DR9" s="3">
        <v>14873064</v>
      </c>
      <c r="DS9" s="3">
        <v>14873064</v>
      </c>
      <c r="DT9" s="3">
        <v>14873064</v>
      </c>
      <c r="DU9" s="3">
        <v>14873064</v>
      </c>
      <c r="DV9" s="3">
        <v>14873064</v>
      </c>
      <c r="DW9" s="3">
        <v>14873064</v>
      </c>
      <c r="DX9" s="3">
        <v>14873064</v>
      </c>
      <c r="DY9" s="3">
        <v>14873064</v>
      </c>
      <c r="DZ9" s="3">
        <v>14873064</v>
      </c>
      <c r="EA9" s="3">
        <v>14873064</v>
      </c>
      <c r="EB9" s="3">
        <v>14873064</v>
      </c>
      <c r="EC9" s="3">
        <v>14873064</v>
      </c>
      <c r="ED9" s="3">
        <v>14873064</v>
      </c>
      <c r="EE9" s="3">
        <v>14873064</v>
      </c>
      <c r="EF9" s="3">
        <v>14873064</v>
      </c>
      <c r="EG9" s="3">
        <v>14873064</v>
      </c>
    </row>
    <row r="10" spans="1:137" x14ac:dyDescent="0.35">
      <c r="A10" s="2" t="s">
        <v>38</v>
      </c>
      <c r="B10" s="3">
        <v>9132078</v>
      </c>
      <c r="C10" s="3">
        <v>9132078</v>
      </c>
      <c r="D10" s="3">
        <v>9132078</v>
      </c>
      <c r="E10" s="3">
        <v>9132078</v>
      </c>
      <c r="F10" s="3">
        <v>9132078</v>
      </c>
      <c r="G10" s="3">
        <v>9132078</v>
      </c>
      <c r="H10" s="3">
        <v>9132078</v>
      </c>
      <c r="I10" s="3">
        <v>9132078</v>
      </c>
      <c r="J10" s="3">
        <v>9132078</v>
      </c>
      <c r="K10" s="3">
        <v>9132078</v>
      </c>
      <c r="L10" s="3">
        <v>9132078</v>
      </c>
      <c r="M10" s="3">
        <v>9132078</v>
      </c>
      <c r="N10" s="3">
        <v>9132078</v>
      </c>
      <c r="O10" s="3">
        <v>9132078</v>
      </c>
      <c r="P10" s="3">
        <v>9132078</v>
      </c>
      <c r="Q10" s="3">
        <v>9132078</v>
      </c>
      <c r="R10" s="3">
        <v>9132078</v>
      </c>
      <c r="S10" s="3">
        <v>9132078</v>
      </c>
      <c r="T10" s="3">
        <v>9132078</v>
      </c>
      <c r="U10" s="3">
        <v>9132078</v>
      </c>
      <c r="V10" s="3">
        <v>9132078</v>
      </c>
      <c r="W10" s="3">
        <v>9132078</v>
      </c>
      <c r="X10" s="3">
        <v>9132078</v>
      </c>
      <c r="Y10" s="3">
        <v>9132078</v>
      </c>
      <c r="Z10" s="3">
        <v>9132078</v>
      </c>
      <c r="AA10" s="3">
        <v>9132078</v>
      </c>
      <c r="AB10" s="3">
        <v>9132078</v>
      </c>
      <c r="AC10" s="3">
        <v>9132078</v>
      </c>
      <c r="AD10" s="3">
        <v>9132078</v>
      </c>
      <c r="AE10" s="3">
        <v>9132078</v>
      </c>
      <c r="AF10" s="3">
        <v>9132078</v>
      </c>
      <c r="AG10" s="3">
        <v>9132078</v>
      </c>
      <c r="AH10" s="3">
        <v>9132078</v>
      </c>
      <c r="AI10" s="3">
        <v>9132078</v>
      </c>
      <c r="AJ10" s="3">
        <v>9132078</v>
      </c>
      <c r="AK10" s="3">
        <v>9132078</v>
      </c>
      <c r="AL10" s="3">
        <v>9132078</v>
      </c>
      <c r="AM10" s="3">
        <v>9132078</v>
      </c>
      <c r="AN10" s="3">
        <v>9132078</v>
      </c>
      <c r="AO10" s="3">
        <v>9132078</v>
      </c>
      <c r="AP10" s="3">
        <v>9132078</v>
      </c>
      <c r="AQ10" s="3">
        <v>9132078</v>
      </c>
      <c r="AR10" s="3">
        <v>9132078</v>
      </c>
      <c r="AS10" s="3">
        <v>9132078</v>
      </c>
      <c r="AT10" s="3">
        <v>9132078</v>
      </c>
      <c r="AU10" s="3">
        <v>9132078</v>
      </c>
      <c r="AV10" s="3">
        <v>9132078</v>
      </c>
      <c r="AW10" s="3">
        <v>9132078</v>
      </c>
      <c r="AX10" s="3">
        <v>9132078</v>
      </c>
      <c r="AY10" s="3">
        <v>9132078</v>
      </c>
      <c r="AZ10" s="3">
        <v>9132078</v>
      </c>
      <c r="BA10" s="3">
        <v>9132078</v>
      </c>
      <c r="BB10" s="3">
        <v>9132078</v>
      </c>
      <c r="BC10" s="3">
        <v>9132078</v>
      </c>
      <c r="BD10" s="3">
        <v>9132078</v>
      </c>
      <c r="BE10" s="3">
        <v>9132078</v>
      </c>
      <c r="BF10" s="3">
        <v>9132078</v>
      </c>
      <c r="BG10" s="3">
        <v>9132078</v>
      </c>
      <c r="BH10" s="3">
        <v>9132078</v>
      </c>
      <c r="BI10" s="3">
        <v>9132078</v>
      </c>
      <c r="BJ10" s="3">
        <v>9132078</v>
      </c>
      <c r="BK10" s="3">
        <v>9132078</v>
      </c>
      <c r="BL10" s="3">
        <v>9132078</v>
      </c>
      <c r="BM10" s="3">
        <v>9132078</v>
      </c>
      <c r="BN10" s="3">
        <v>9132078</v>
      </c>
      <c r="BO10" s="3">
        <v>9132078</v>
      </c>
      <c r="BP10" s="3">
        <v>9132078</v>
      </c>
      <c r="BQ10" s="3">
        <v>9132078</v>
      </c>
      <c r="BR10" s="3">
        <v>9132078</v>
      </c>
      <c r="BS10" s="3">
        <v>9132078</v>
      </c>
      <c r="BT10" s="3">
        <v>9132078</v>
      </c>
      <c r="BU10" s="3">
        <v>9132078</v>
      </c>
      <c r="BV10" s="3">
        <v>9132078</v>
      </c>
      <c r="BW10" s="3">
        <v>9132078</v>
      </c>
      <c r="BX10" s="3">
        <v>9132078</v>
      </c>
      <c r="BY10" s="3">
        <v>9132078</v>
      </c>
      <c r="BZ10" s="3">
        <v>9132078</v>
      </c>
      <c r="CA10" s="3">
        <v>9132078</v>
      </c>
      <c r="CB10" s="3">
        <v>9132078</v>
      </c>
      <c r="CC10" s="3">
        <v>9132078</v>
      </c>
      <c r="CD10" s="3">
        <v>9132078</v>
      </c>
      <c r="CE10" s="3">
        <v>9132078</v>
      </c>
      <c r="CF10" s="3">
        <v>9132078</v>
      </c>
      <c r="CG10" s="3">
        <v>9132078</v>
      </c>
      <c r="CH10" s="3">
        <v>9132078</v>
      </c>
      <c r="CI10" s="3">
        <v>9132078</v>
      </c>
      <c r="CJ10" s="3">
        <v>9132078</v>
      </c>
      <c r="CK10" s="3">
        <v>9132078</v>
      </c>
      <c r="CL10" s="3">
        <v>9132078</v>
      </c>
      <c r="CM10" s="3">
        <v>9132078</v>
      </c>
      <c r="CN10" s="3">
        <v>9132078</v>
      </c>
      <c r="CO10" s="3">
        <v>9132078</v>
      </c>
      <c r="CP10" s="3">
        <v>9132078</v>
      </c>
      <c r="CQ10" s="3">
        <v>9132078</v>
      </c>
      <c r="CR10" s="3">
        <v>9132078</v>
      </c>
      <c r="CS10" s="3">
        <v>9132078</v>
      </c>
      <c r="CT10" s="3">
        <v>9132078</v>
      </c>
      <c r="CU10" s="3">
        <v>9132078</v>
      </c>
      <c r="CV10" s="3">
        <v>9132078</v>
      </c>
      <c r="CW10" s="3">
        <v>9132078</v>
      </c>
      <c r="CX10" s="3">
        <v>9132078</v>
      </c>
      <c r="CY10" s="3">
        <v>9132078</v>
      </c>
      <c r="CZ10" s="3">
        <v>9132078</v>
      </c>
      <c r="DA10" s="3">
        <v>9132078</v>
      </c>
      <c r="DB10" s="3">
        <v>9132078</v>
      </c>
      <c r="DC10" s="3">
        <v>9132078</v>
      </c>
      <c r="DD10" s="3">
        <v>9132078</v>
      </c>
      <c r="DE10" s="3">
        <v>9132078</v>
      </c>
      <c r="DF10" s="3">
        <v>9132078</v>
      </c>
      <c r="DG10" s="3">
        <v>9132078</v>
      </c>
      <c r="DH10" s="3">
        <v>9132078</v>
      </c>
      <c r="DI10" s="3">
        <v>9132078</v>
      </c>
      <c r="DJ10" s="3">
        <v>9132078</v>
      </c>
      <c r="DK10" s="3">
        <v>9132078</v>
      </c>
      <c r="DL10" s="3">
        <v>9132078</v>
      </c>
      <c r="DM10" s="3">
        <v>9132078</v>
      </c>
      <c r="DN10" s="3">
        <v>9132078</v>
      </c>
      <c r="DO10" s="3">
        <v>9132078</v>
      </c>
      <c r="DP10" s="3">
        <v>9132078</v>
      </c>
      <c r="DQ10" s="3">
        <v>9132078</v>
      </c>
      <c r="DR10" s="3">
        <v>9132078</v>
      </c>
      <c r="DS10" s="3">
        <v>9132078</v>
      </c>
      <c r="DT10" s="3">
        <v>9132078</v>
      </c>
      <c r="DU10" s="3">
        <v>9132078</v>
      </c>
      <c r="DV10" s="3">
        <v>9132078</v>
      </c>
      <c r="DW10" s="3">
        <v>9132078</v>
      </c>
      <c r="DX10" s="3">
        <v>9132078</v>
      </c>
      <c r="DY10" s="3">
        <v>9132078</v>
      </c>
      <c r="DZ10" s="3">
        <v>9132078</v>
      </c>
      <c r="EA10" s="3">
        <v>9132078</v>
      </c>
      <c r="EB10" s="3">
        <v>9132078</v>
      </c>
      <c r="EC10" s="3">
        <v>9132078</v>
      </c>
      <c r="ED10" s="3">
        <v>9132078</v>
      </c>
      <c r="EE10" s="3">
        <v>9132078</v>
      </c>
      <c r="EF10" s="3">
        <v>9132078</v>
      </c>
      <c r="EG10" s="3">
        <v>9132078</v>
      </c>
    </row>
    <row r="11" spans="1:137" x14ac:dyDescent="0.35">
      <c r="A11" s="2" t="s">
        <v>75</v>
      </c>
      <c r="B11" s="3">
        <v>3015268</v>
      </c>
      <c r="C11" s="3">
        <v>3015268</v>
      </c>
      <c r="D11" s="3">
        <v>3015268</v>
      </c>
      <c r="E11" s="3">
        <v>3015268</v>
      </c>
      <c r="F11" s="3">
        <v>3015268</v>
      </c>
      <c r="G11" s="3">
        <v>3015268</v>
      </c>
      <c r="H11" s="3">
        <v>3015268</v>
      </c>
      <c r="I11" s="3">
        <v>3015268</v>
      </c>
      <c r="J11" s="3">
        <v>3015268</v>
      </c>
      <c r="K11" s="3">
        <v>3015268</v>
      </c>
      <c r="L11" s="3">
        <v>3015268</v>
      </c>
      <c r="M11" s="3">
        <v>3015268</v>
      </c>
      <c r="N11" s="3">
        <v>3015268</v>
      </c>
      <c r="O11" s="3">
        <v>3015268</v>
      </c>
      <c r="P11" s="3">
        <v>3015268</v>
      </c>
      <c r="Q11" s="3">
        <v>3015268</v>
      </c>
      <c r="R11" s="3">
        <v>3015268</v>
      </c>
      <c r="S11" s="3">
        <v>3015268</v>
      </c>
      <c r="T11" s="3">
        <v>3015268</v>
      </c>
      <c r="U11" s="3">
        <v>3015268</v>
      </c>
      <c r="V11" s="3">
        <v>3015268</v>
      </c>
      <c r="W11" s="3">
        <v>3015268</v>
      </c>
      <c r="X11" s="3">
        <v>3015268</v>
      </c>
      <c r="Y11" s="3">
        <v>3015268</v>
      </c>
      <c r="Z11" s="3">
        <v>3015268</v>
      </c>
      <c r="AA11" s="3">
        <v>3015268</v>
      </c>
      <c r="AB11" s="3">
        <v>3015268</v>
      </c>
      <c r="AC11" s="3">
        <v>3015268</v>
      </c>
      <c r="AD11" s="3">
        <v>3015268</v>
      </c>
      <c r="AE11" s="3">
        <v>3015268</v>
      </c>
      <c r="AF11" s="3">
        <v>3015268</v>
      </c>
      <c r="AG11" s="3">
        <v>3015268</v>
      </c>
      <c r="AH11" s="3">
        <v>3015268</v>
      </c>
      <c r="AI11" s="3">
        <v>3015268</v>
      </c>
      <c r="AJ11" s="3">
        <v>3015268</v>
      </c>
      <c r="AK11" s="3">
        <v>3015268</v>
      </c>
      <c r="AL11" s="3">
        <v>3015268</v>
      </c>
      <c r="AM11" s="3">
        <v>3015268</v>
      </c>
      <c r="AN11" s="3">
        <v>3015268</v>
      </c>
      <c r="AO11" s="3">
        <v>3015268</v>
      </c>
      <c r="AP11" s="3">
        <v>3015268</v>
      </c>
      <c r="AQ11" s="3">
        <v>3015268</v>
      </c>
      <c r="AR11" s="3">
        <v>3015268</v>
      </c>
      <c r="AS11" s="3">
        <v>3015268</v>
      </c>
      <c r="AT11" s="3">
        <v>3015268</v>
      </c>
      <c r="AU11" s="3">
        <v>3015268</v>
      </c>
      <c r="AV11" s="3">
        <v>3015268</v>
      </c>
      <c r="AW11" s="3">
        <v>3015268</v>
      </c>
      <c r="AX11" s="3">
        <v>3015268</v>
      </c>
      <c r="AY11" s="3">
        <v>3015268</v>
      </c>
      <c r="AZ11" s="3">
        <v>3015268</v>
      </c>
      <c r="BA11" s="3">
        <v>3015268</v>
      </c>
      <c r="BB11" s="3">
        <v>3015268</v>
      </c>
      <c r="BC11" s="3">
        <v>3015268</v>
      </c>
      <c r="BD11" s="3">
        <v>3015268</v>
      </c>
      <c r="BE11" s="3">
        <v>3015268</v>
      </c>
      <c r="BF11" s="3">
        <v>3015268</v>
      </c>
      <c r="BG11" s="3">
        <v>3015268</v>
      </c>
      <c r="BH11" s="3">
        <v>3015268</v>
      </c>
      <c r="BI11" s="3">
        <v>3015268</v>
      </c>
      <c r="BJ11" s="3">
        <v>3015268</v>
      </c>
      <c r="BK11" s="3">
        <v>3015268</v>
      </c>
      <c r="BL11" s="3">
        <v>3015268</v>
      </c>
      <c r="BM11" s="3">
        <v>3015268</v>
      </c>
      <c r="BN11" s="3">
        <v>3015268</v>
      </c>
      <c r="BO11" s="3">
        <v>3015268</v>
      </c>
      <c r="BP11" s="3">
        <v>3015268</v>
      </c>
      <c r="BQ11" s="3">
        <v>3015268</v>
      </c>
      <c r="BR11" s="3">
        <v>3015268</v>
      </c>
      <c r="BS11" s="3">
        <v>3015268</v>
      </c>
      <c r="BT11" s="3">
        <v>3015268</v>
      </c>
      <c r="BU11" s="3">
        <v>3015268</v>
      </c>
      <c r="BV11" s="3">
        <v>3015268</v>
      </c>
      <c r="BW11" s="3">
        <v>3015268</v>
      </c>
      <c r="BX11" s="3">
        <v>3015268</v>
      </c>
      <c r="BY11" s="3">
        <v>3015268</v>
      </c>
      <c r="BZ11" s="3">
        <v>3015268</v>
      </c>
      <c r="CA11" s="3">
        <v>3015268</v>
      </c>
      <c r="CB11" s="3">
        <v>3015268</v>
      </c>
      <c r="CC11" s="3">
        <v>3015268</v>
      </c>
      <c r="CD11" s="3">
        <v>3015268</v>
      </c>
      <c r="CE11" s="3">
        <v>3015268</v>
      </c>
      <c r="CF11" s="3">
        <v>3015268</v>
      </c>
      <c r="CG11" s="3">
        <v>3015268</v>
      </c>
      <c r="CH11" s="3">
        <v>3015268</v>
      </c>
      <c r="CI11" s="3">
        <v>3015268</v>
      </c>
      <c r="CJ11" s="3">
        <v>3015268</v>
      </c>
      <c r="CK11" s="3">
        <v>3015268</v>
      </c>
      <c r="CL11" s="3">
        <v>3015268</v>
      </c>
      <c r="CM11" s="3">
        <v>3015268</v>
      </c>
      <c r="CN11" s="3">
        <v>3015268</v>
      </c>
      <c r="CO11" s="3">
        <v>3015268</v>
      </c>
      <c r="CP11" s="3">
        <v>3015268</v>
      </c>
      <c r="CQ11" s="3">
        <v>3015268</v>
      </c>
      <c r="CR11" s="3">
        <v>3015268</v>
      </c>
      <c r="CS11" s="3">
        <v>3015268</v>
      </c>
      <c r="CT11" s="3">
        <v>3015268</v>
      </c>
      <c r="CU11" s="3">
        <v>3015268</v>
      </c>
      <c r="CV11" s="3">
        <v>3015268</v>
      </c>
      <c r="CW11" s="3">
        <v>3015268</v>
      </c>
      <c r="CX11" s="3">
        <v>3015268</v>
      </c>
      <c r="CY11" s="3">
        <v>3015268</v>
      </c>
      <c r="CZ11" s="3">
        <v>3015268</v>
      </c>
      <c r="DA11" s="3">
        <v>3015268</v>
      </c>
      <c r="DB11" s="3">
        <v>3015268</v>
      </c>
      <c r="DC11" s="3">
        <v>3015268</v>
      </c>
      <c r="DD11" s="3">
        <v>3015268</v>
      </c>
      <c r="DE11" s="3">
        <v>3015268</v>
      </c>
      <c r="DF11" s="3">
        <v>3015268</v>
      </c>
      <c r="DG11" s="3">
        <v>3015268</v>
      </c>
      <c r="DH11" s="3">
        <v>3015268</v>
      </c>
      <c r="DI11" s="3">
        <v>3015268</v>
      </c>
      <c r="DJ11" s="3">
        <v>3015268</v>
      </c>
      <c r="DK11" s="3">
        <v>3015268</v>
      </c>
      <c r="DL11" s="3">
        <v>3015268</v>
      </c>
      <c r="DM11" s="3">
        <v>3015268</v>
      </c>
      <c r="DN11" s="3">
        <v>3015268</v>
      </c>
      <c r="DO11" s="3">
        <v>3015268</v>
      </c>
      <c r="DP11" s="3">
        <v>3015268</v>
      </c>
      <c r="DQ11" s="3">
        <v>3015268</v>
      </c>
      <c r="DR11" s="3">
        <v>3015268</v>
      </c>
      <c r="DS11" s="3">
        <v>3015268</v>
      </c>
      <c r="DT11" s="3">
        <v>3015268</v>
      </c>
      <c r="DU11" s="3">
        <v>3015268</v>
      </c>
      <c r="DV11" s="3">
        <v>3015268</v>
      </c>
      <c r="DW11" s="3">
        <v>3015268</v>
      </c>
      <c r="DX11" s="3">
        <v>3015268</v>
      </c>
      <c r="DY11" s="3">
        <v>3015268</v>
      </c>
      <c r="DZ11" s="3">
        <v>3015268</v>
      </c>
      <c r="EA11" s="3">
        <v>3015268</v>
      </c>
      <c r="EB11" s="3">
        <v>3015268</v>
      </c>
      <c r="EC11" s="3">
        <v>3015268</v>
      </c>
      <c r="ED11" s="3">
        <v>3015268</v>
      </c>
      <c r="EE11" s="3">
        <v>3015268</v>
      </c>
      <c r="EF11" s="3">
        <v>3015268</v>
      </c>
      <c r="EG11" s="3">
        <v>3015268</v>
      </c>
    </row>
    <row r="12" spans="1:137" x14ac:dyDescent="0.35">
      <c r="A12" s="2" t="s">
        <v>55</v>
      </c>
      <c r="B12" s="3">
        <v>4018650</v>
      </c>
      <c r="C12" s="3">
        <v>4018650</v>
      </c>
      <c r="D12" s="3">
        <v>4018650</v>
      </c>
      <c r="E12" s="3">
        <v>4018650</v>
      </c>
      <c r="F12" s="3">
        <v>4018650</v>
      </c>
      <c r="G12" s="3">
        <v>4018650</v>
      </c>
      <c r="H12" s="3">
        <v>4018650</v>
      </c>
      <c r="I12" s="3">
        <v>4018650</v>
      </c>
      <c r="J12" s="3">
        <v>4018650</v>
      </c>
      <c r="K12" s="3">
        <v>4018650</v>
      </c>
      <c r="L12" s="3">
        <v>4018650</v>
      </c>
      <c r="M12" s="3">
        <v>4018650</v>
      </c>
      <c r="N12" s="3">
        <v>4018650</v>
      </c>
      <c r="O12" s="3">
        <v>4018650</v>
      </c>
      <c r="P12" s="3">
        <v>4018650</v>
      </c>
      <c r="Q12" s="3">
        <v>4018650</v>
      </c>
      <c r="R12" s="3">
        <v>4018650</v>
      </c>
      <c r="S12" s="3">
        <v>4018650</v>
      </c>
      <c r="T12" s="3">
        <v>4018650</v>
      </c>
      <c r="U12" s="3">
        <v>4018650</v>
      </c>
      <c r="V12" s="3">
        <v>4018650</v>
      </c>
      <c r="W12" s="3">
        <v>4018650</v>
      </c>
      <c r="X12" s="3">
        <v>4018650</v>
      </c>
      <c r="Y12" s="3">
        <v>4018650</v>
      </c>
      <c r="Z12" s="3">
        <v>4018650</v>
      </c>
      <c r="AA12" s="3">
        <v>4018650</v>
      </c>
      <c r="AB12" s="3">
        <v>4018650</v>
      </c>
      <c r="AC12" s="3">
        <v>4018650</v>
      </c>
      <c r="AD12" s="3">
        <v>4018650</v>
      </c>
      <c r="AE12" s="3">
        <v>4018650</v>
      </c>
      <c r="AF12" s="3">
        <v>4018650</v>
      </c>
      <c r="AG12" s="3">
        <v>4018650</v>
      </c>
      <c r="AH12" s="3">
        <v>4018650</v>
      </c>
      <c r="AI12" s="3">
        <v>4018650</v>
      </c>
      <c r="AJ12" s="3">
        <v>4018650</v>
      </c>
      <c r="AK12" s="3">
        <v>4018650</v>
      </c>
      <c r="AL12" s="3">
        <v>4018650</v>
      </c>
      <c r="AM12" s="3">
        <v>4018650</v>
      </c>
      <c r="AN12" s="3">
        <v>4018650</v>
      </c>
      <c r="AO12" s="3">
        <v>4018650</v>
      </c>
      <c r="AP12" s="3">
        <v>4018650</v>
      </c>
      <c r="AQ12" s="3">
        <v>4018650</v>
      </c>
      <c r="AR12" s="3">
        <v>4018650</v>
      </c>
      <c r="AS12" s="3">
        <v>4018650</v>
      </c>
      <c r="AT12" s="3">
        <v>4018650</v>
      </c>
      <c r="AU12" s="3">
        <v>4018650</v>
      </c>
      <c r="AV12" s="3">
        <v>4018650</v>
      </c>
      <c r="AW12" s="3">
        <v>4018650</v>
      </c>
      <c r="AX12" s="3">
        <v>4018650</v>
      </c>
      <c r="AY12" s="3">
        <v>4018650</v>
      </c>
      <c r="AZ12" s="3">
        <v>4018650</v>
      </c>
      <c r="BA12" s="3">
        <v>4018650</v>
      </c>
      <c r="BB12" s="3">
        <v>4018650</v>
      </c>
      <c r="BC12" s="3">
        <v>4018650</v>
      </c>
      <c r="BD12" s="3">
        <v>4018650</v>
      </c>
      <c r="BE12" s="3">
        <v>4018650</v>
      </c>
      <c r="BF12" s="3">
        <v>4018650</v>
      </c>
      <c r="BG12" s="3">
        <v>4018650</v>
      </c>
      <c r="BH12" s="3">
        <v>4018650</v>
      </c>
      <c r="BI12" s="3">
        <v>4018650</v>
      </c>
      <c r="BJ12" s="3">
        <v>4018650</v>
      </c>
      <c r="BK12" s="3">
        <v>4018650</v>
      </c>
      <c r="BL12" s="3">
        <v>4018650</v>
      </c>
      <c r="BM12" s="3">
        <v>4018650</v>
      </c>
      <c r="BN12" s="3">
        <v>4018650</v>
      </c>
      <c r="BO12" s="3">
        <v>4018650</v>
      </c>
      <c r="BP12" s="3">
        <v>4018650</v>
      </c>
      <c r="BQ12" s="3">
        <v>4018650</v>
      </c>
      <c r="BR12" s="3">
        <v>4018650</v>
      </c>
      <c r="BS12" s="3">
        <v>4018650</v>
      </c>
      <c r="BT12" s="3">
        <v>4018650</v>
      </c>
      <c r="BU12" s="3">
        <v>4018650</v>
      </c>
      <c r="BV12" s="3">
        <v>4018650</v>
      </c>
      <c r="BW12" s="3">
        <v>4018650</v>
      </c>
      <c r="BX12" s="3">
        <v>4018650</v>
      </c>
      <c r="BY12" s="3">
        <v>4018650</v>
      </c>
      <c r="BZ12" s="3">
        <v>4018650</v>
      </c>
      <c r="CA12" s="3">
        <v>4018650</v>
      </c>
      <c r="CB12" s="3">
        <v>4018650</v>
      </c>
      <c r="CC12" s="3">
        <v>4018650</v>
      </c>
      <c r="CD12" s="3">
        <v>4018650</v>
      </c>
      <c r="CE12" s="3">
        <v>4018650</v>
      </c>
      <c r="CF12" s="3">
        <v>4018650</v>
      </c>
      <c r="CG12" s="3">
        <v>4018650</v>
      </c>
      <c r="CH12" s="3">
        <v>4018650</v>
      </c>
      <c r="CI12" s="3">
        <v>4018650</v>
      </c>
      <c r="CJ12" s="3">
        <v>4018650</v>
      </c>
      <c r="CK12" s="3">
        <v>4018650</v>
      </c>
      <c r="CL12" s="3">
        <v>4018650</v>
      </c>
      <c r="CM12" s="3">
        <v>4018650</v>
      </c>
      <c r="CN12" s="3">
        <v>4018650</v>
      </c>
      <c r="CO12" s="3">
        <v>4018650</v>
      </c>
      <c r="CP12" s="3">
        <v>4018650</v>
      </c>
      <c r="CQ12" s="3">
        <v>4018650</v>
      </c>
      <c r="CR12" s="3">
        <v>4018650</v>
      </c>
      <c r="CS12" s="3">
        <v>4018650</v>
      </c>
      <c r="CT12" s="3">
        <v>4018650</v>
      </c>
      <c r="CU12" s="3">
        <v>4018650</v>
      </c>
      <c r="CV12" s="3">
        <v>4018650</v>
      </c>
      <c r="CW12" s="3">
        <v>4018650</v>
      </c>
      <c r="CX12" s="3">
        <v>4018650</v>
      </c>
      <c r="CY12" s="3">
        <v>4018650</v>
      </c>
      <c r="CZ12" s="3">
        <v>4018650</v>
      </c>
      <c r="DA12" s="3">
        <v>4018650</v>
      </c>
      <c r="DB12" s="3">
        <v>4018650</v>
      </c>
      <c r="DC12" s="3">
        <v>4018650</v>
      </c>
      <c r="DD12" s="3">
        <v>4018650</v>
      </c>
      <c r="DE12" s="3">
        <v>4018650</v>
      </c>
      <c r="DF12" s="3">
        <v>4018650</v>
      </c>
      <c r="DG12" s="3">
        <v>4018650</v>
      </c>
      <c r="DH12" s="3">
        <v>4018650</v>
      </c>
      <c r="DI12" s="3">
        <v>4018650</v>
      </c>
      <c r="DJ12" s="3">
        <v>4018650</v>
      </c>
      <c r="DK12" s="3">
        <v>4018650</v>
      </c>
      <c r="DL12" s="3">
        <v>4018650</v>
      </c>
      <c r="DM12" s="3">
        <v>4018650</v>
      </c>
      <c r="DN12" s="3">
        <v>4018650</v>
      </c>
      <c r="DO12" s="3">
        <v>4018650</v>
      </c>
      <c r="DP12" s="3">
        <v>4018650</v>
      </c>
      <c r="DQ12" s="3">
        <v>4018650</v>
      </c>
      <c r="DR12" s="3">
        <v>4018650</v>
      </c>
      <c r="DS12" s="3">
        <v>4018650</v>
      </c>
      <c r="DT12" s="3">
        <v>4018650</v>
      </c>
      <c r="DU12" s="3">
        <v>4018650</v>
      </c>
      <c r="DV12" s="3">
        <v>4018650</v>
      </c>
      <c r="DW12" s="3">
        <v>4018650</v>
      </c>
      <c r="DX12" s="3">
        <v>4018650</v>
      </c>
      <c r="DY12" s="3">
        <v>4018650</v>
      </c>
      <c r="DZ12" s="3">
        <v>4018650</v>
      </c>
      <c r="EA12" s="3">
        <v>4018650</v>
      </c>
      <c r="EB12" s="3">
        <v>4018650</v>
      </c>
      <c r="EC12" s="3">
        <v>4018650</v>
      </c>
      <c r="ED12" s="3">
        <v>4018650</v>
      </c>
      <c r="EE12" s="3">
        <v>4018650</v>
      </c>
      <c r="EF12" s="3">
        <v>4018650</v>
      </c>
      <c r="EG12" s="3">
        <v>4018650</v>
      </c>
    </row>
    <row r="13" spans="1:137" x14ac:dyDescent="0.35">
      <c r="A13" s="2" t="s">
        <v>73</v>
      </c>
      <c r="B13" s="3">
        <v>7018354</v>
      </c>
      <c r="C13" s="3">
        <v>7018354</v>
      </c>
      <c r="D13" s="3">
        <v>7018354</v>
      </c>
      <c r="E13" s="3">
        <v>7018354</v>
      </c>
      <c r="F13" s="3">
        <v>7018354</v>
      </c>
      <c r="G13" s="3">
        <v>7018354</v>
      </c>
      <c r="H13" s="3">
        <v>7018354</v>
      </c>
      <c r="I13" s="3">
        <v>7018354</v>
      </c>
      <c r="J13" s="3">
        <v>7018354</v>
      </c>
      <c r="K13" s="3">
        <v>7018354</v>
      </c>
      <c r="L13" s="3">
        <v>7018354</v>
      </c>
      <c r="M13" s="3">
        <v>7018354</v>
      </c>
      <c r="N13" s="3">
        <v>7018354</v>
      </c>
      <c r="O13" s="3">
        <v>7018354</v>
      </c>
      <c r="P13" s="3">
        <v>7018354</v>
      </c>
      <c r="Q13" s="3">
        <v>7018354</v>
      </c>
      <c r="R13" s="3">
        <v>7018354</v>
      </c>
      <c r="S13" s="3">
        <v>7018354</v>
      </c>
      <c r="T13" s="3">
        <v>7018354</v>
      </c>
      <c r="U13" s="3">
        <v>7018354</v>
      </c>
      <c r="V13" s="3">
        <v>7018354</v>
      </c>
      <c r="W13" s="3">
        <v>7018354</v>
      </c>
      <c r="X13" s="3">
        <v>7018354</v>
      </c>
      <c r="Y13" s="3">
        <v>7018354</v>
      </c>
      <c r="Z13" s="3">
        <v>7018354</v>
      </c>
      <c r="AA13" s="3">
        <v>7018354</v>
      </c>
      <c r="AB13" s="3">
        <v>7018354</v>
      </c>
      <c r="AC13" s="3">
        <v>7018354</v>
      </c>
      <c r="AD13" s="3">
        <v>7018354</v>
      </c>
      <c r="AE13" s="3">
        <v>7018354</v>
      </c>
      <c r="AF13" s="3">
        <v>7018354</v>
      </c>
      <c r="AG13" s="3">
        <v>7018354</v>
      </c>
      <c r="AH13" s="3">
        <v>7018354</v>
      </c>
      <c r="AI13" s="3">
        <v>7018354</v>
      </c>
      <c r="AJ13" s="3">
        <v>7018354</v>
      </c>
      <c r="AK13" s="3">
        <v>7018354</v>
      </c>
      <c r="AL13" s="3">
        <v>7018354</v>
      </c>
      <c r="AM13" s="3">
        <v>7018354</v>
      </c>
      <c r="AN13" s="3">
        <v>7018354</v>
      </c>
      <c r="AO13" s="3">
        <v>7018354</v>
      </c>
      <c r="AP13" s="3">
        <v>7018354</v>
      </c>
      <c r="AQ13" s="3">
        <v>7018354</v>
      </c>
      <c r="AR13" s="3">
        <v>7018354</v>
      </c>
      <c r="AS13" s="3">
        <v>7018354</v>
      </c>
      <c r="AT13" s="3">
        <v>7018354</v>
      </c>
      <c r="AU13" s="3">
        <v>7018354</v>
      </c>
      <c r="AV13" s="3">
        <v>7018354</v>
      </c>
      <c r="AW13" s="3">
        <v>7018354</v>
      </c>
      <c r="AX13" s="3">
        <v>7018354</v>
      </c>
      <c r="AY13" s="3">
        <v>7018354</v>
      </c>
      <c r="AZ13" s="3">
        <v>7018354</v>
      </c>
      <c r="BA13" s="3">
        <v>7018354</v>
      </c>
      <c r="BB13" s="3">
        <v>7018354</v>
      </c>
      <c r="BC13" s="3">
        <v>7018354</v>
      </c>
      <c r="BD13" s="3">
        <v>7018354</v>
      </c>
      <c r="BE13" s="3">
        <v>7018354</v>
      </c>
      <c r="BF13" s="3">
        <v>7018354</v>
      </c>
      <c r="BG13" s="3">
        <v>7018354</v>
      </c>
      <c r="BH13" s="3">
        <v>7018354</v>
      </c>
      <c r="BI13" s="3">
        <v>7018354</v>
      </c>
      <c r="BJ13" s="3">
        <v>7018354</v>
      </c>
      <c r="BK13" s="3">
        <v>7018354</v>
      </c>
      <c r="BL13" s="3">
        <v>7018354</v>
      </c>
      <c r="BM13" s="3">
        <v>7018354</v>
      </c>
      <c r="BN13" s="3">
        <v>7018354</v>
      </c>
      <c r="BO13" s="3">
        <v>7018354</v>
      </c>
      <c r="BP13" s="3">
        <v>7018354</v>
      </c>
      <c r="BQ13" s="3">
        <v>7018354</v>
      </c>
      <c r="BR13" s="3">
        <v>7018354</v>
      </c>
      <c r="BS13" s="3">
        <v>7018354</v>
      </c>
      <c r="BT13" s="3">
        <v>7018354</v>
      </c>
      <c r="BU13" s="3">
        <v>7018354</v>
      </c>
      <c r="BV13" s="3">
        <v>7018354</v>
      </c>
      <c r="BW13" s="3">
        <v>7018354</v>
      </c>
      <c r="BX13" s="3">
        <v>7018354</v>
      </c>
      <c r="BY13" s="3">
        <v>7018354</v>
      </c>
      <c r="BZ13" s="3">
        <v>7018354</v>
      </c>
      <c r="CA13" s="3">
        <v>7018354</v>
      </c>
      <c r="CB13" s="3">
        <v>7018354</v>
      </c>
      <c r="CC13" s="3">
        <v>7018354</v>
      </c>
      <c r="CD13" s="3">
        <v>7018354</v>
      </c>
      <c r="CE13" s="3">
        <v>7018354</v>
      </c>
      <c r="CF13" s="3">
        <v>7018354</v>
      </c>
      <c r="CG13" s="3">
        <v>7018354</v>
      </c>
      <c r="CH13" s="3">
        <v>7018354</v>
      </c>
      <c r="CI13" s="3">
        <v>7018354</v>
      </c>
      <c r="CJ13" s="3">
        <v>7018354</v>
      </c>
      <c r="CK13" s="3">
        <v>7018354</v>
      </c>
      <c r="CL13" s="3">
        <v>7018354</v>
      </c>
      <c r="CM13" s="3">
        <v>7018354</v>
      </c>
      <c r="CN13" s="3">
        <v>7018354</v>
      </c>
      <c r="CO13" s="3">
        <v>7018354</v>
      </c>
      <c r="CP13" s="3">
        <v>7018354</v>
      </c>
      <c r="CQ13" s="3">
        <v>7018354</v>
      </c>
      <c r="CR13" s="3">
        <v>7018354</v>
      </c>
      <c r="CS13" s="3">
        <v>7018354</v>
      </c>
      <c r="CT13" s="3">
        <v>7018354</v>
      </c>
      <c r="CU13" s="3">
        <v>7018354</v>
      </c>
      <c r="CV13" s="3">
        <v>7018354</v>
      </c>
      <c r="CW13" s="3">
        <v>7018354</v>
      </c>
      <c r="CX13" s="3">
        <v>7018354</v>
      </c>
      <c r="CY13" s="3">
        <v>7018354</v>
      </c>
      <c r="CZ13" s="3">
        <v>7018354</v>
      </c>
      <c r="DA13" s="3">
        <v>7018354</v>
      </c>
      <c r="DB13" s="3">
        <v>7018354</v>
      </c>
      <c r="DC13" s="3">
        <v>7018354</v>
      </c>
      <c r="DD13" s="3">
        <v>7018354</v>
      </c>
      <c r="DE13" s="3">
        <v>7018354</v>
      </c>
      <c r="DF13" s="3">
        <v>7018354</v>
      </c>
      <c r="DG13" s="3">
        <v>7018354</v>
      </c>
      <c r="DH13" s="3">
        <v>7018354</v>
      </c>
      <c r="DI13" s="3">
        <v>7018354</v>
      </c>
      <c r="DJ13" s="3">
        <v>7018354</v>
      </c>
      <c r="DK13" s="3">
        <v>7018354</v>
      </c>
      <c r="DL13" s="3">
        <v>7018354</v>
      </c>
      <c r="DM13" s="3">
        <v>7018354</v>
      </c>
      <c r="DN13" s="3">
        <v>7018354</v>
      </c>
      <c r="DO13" s="3">
        <v>7018354</v>
      </c>
      <c r="DP13" s="3">
        <v>7018354</v>
      </c>
      <c r="DQ13" s="3">
        <v>7018354</v>
      </c>
      <c r="DR13" s="3">
        <v>7018354</v>
      </c>
      <c r="DS13" s="3">
        <v>7018354</v>
      </c>
      <c r="DT13" s="3">
        <v>7018354</v>
      </c>
      <c r="DU13" s="3">
        <v>7018354</v>
      </c>
      <c r="DV13" s="3">
        <v>7018354</v>
      </c>
      <c r="DW13" s="3">
        <v>7018354</v>
      </c>
      <c r="DX13" s="3">
        <v>7018354</v>
      </c>
      <c r="DY13" s="3">
        <v>7018354</v>
      </c>
      <c r="DZ13" s="3">
        <v>7018354</v>
      </c>
      <c r="EA13" s="3">
        <v>7018354</v>
      </c>
      <c r="EB13" s="3">
        <v>7018354</v>
      </c>
      <c r="EC13" s="3">
        <v>7018354</v>
      </c>
      <c r="ED13" s="3">
        <v>7018354</v>
      </c>
      <c r="EE13" s="3">
        <v>7018354</v>
      </c>
      <c r="EF13" s="3">
        <v>7018354</v>
      </c>
      <c r="EG13" s="3">
        <v>7018354</v>
      </c>
    </row>
    <row r="14" spans="1:137" x14ac:dyDescent="0.35">
      <c r="A14" s="2" t="s">
        <v>34</v>
      </c>
      <c r="B14" s="3">
        <v>7075181</v>
      </c>
      <c r="C14" s="3">
        <v>7075181</v>
      </c>
      <c r="D14" s="3">
        <v>7075181</v>
      </c>
      <c r="E14" s="3">
        <v>7075181</v>
      </c>
      <c r="F14" s="3">
        <v>7075181</v>
      </c>
      <c r="G14" s="3">
        <v>7075181</v>
      </c>
      <c r="H14" s="3">
        <v>7075181</v>
      </c>
      <c r="I14" s="3">
        <v>7075181</v>
      </c>
      <c r="J14" s="3">
        <v>7075181</v>
      </c>
      <c r="K14" s="3">
        <v>7075181</v>
      </c>
      <c r="L14" s="3">
        <v>7075181</v>
      </c>
      <c r="M14" s="3">
        <v>7075181</v>
      </c>
      <c r="N14" s="3">
        <v>7075181</v>
      </c>
      <c r="O14" s="3">
        <v>7075181</v>
      </c>
      <c r="P14" s="3">
        <v>7075181</v>
      </c>
      <c r="Q14" s="3">
        <v>7075181</v>
      </c>
      <c r="R14" s="3">
        <v>7075181</v>
      </c>
      <c r="S14" s="3">
        <v>7075181</v>
      </c>
      <c r="T14" s="3">
        <v>7075181</v>
      </c>
      <c r="U14" s="3">
        <v>7075181</v>
      </c>
      <c r="V14" s="3">
        <v>7075181</v>
      </c>
      <c r="W14" s="3">
        <v>7075181</v>
      </c>
      <c r="X14" s="3">
        <v>7075181</v>
      </c>
      <c r="Y14" s="3">
        <v>7075181</v>
      </c>
      <c r="Z14" s="3">
        <v>7075181</v>
      </c>
      <c r="AA14" s="3">
        <v>7075181</v>
      </c>
      <c r="AB14" s="3">
        <v>7075181</v>
      </c>
      <c r="AC14" s="3">
        <v>7075181</v>
      </c>
      <c r="AD14" s="3">
        <v>7075181</v>
      </c>
      <c r="AE14" s="3">
        <v>7075181</v>
      </c>
      <c r="AF14" s="3">
        <v>7075181</v>
      </c>
      <c r="AG14" s="3">
        <v>7075181</v>
      </c>
      <c r="AH14" s="3">
        <v>7075181</v>
      </c>
      <c r="AI14" s="3">
        <v>7075181</v>
      </c>
      <c r="AJ14" s="3">
        <v>7075181</v>
      </c>
      <c r="AK14" s="3">
        <v>7075181</v>
      </c>
      <c r="AL14" s="3">
        <v>7075181</v>
      </c>
      <c r="AM14" s="3">
        <v>7075181</v>
      </c>
      <c r="AN14" s="3">
        <v>7075181</v>
      </c>
      <c r="AO14" s="3">
        <v>7075181</v>
      </c>
      <c r="AP14" s="3">
        <v>7075181</v>
      </c>
      <c r="AQ14" s="3">
        <v>7075181</v>
      </c>
      <c r="AR14" s="3">
        <v>7075181</v>
      </c>
      <c r="AS14" s="3">
        <v>7075181</v>
      </c>
      <c r="AT14" s="3">
        <v>7075181</v>
      </c>
      <c r="AU14" s="3">
        <v>7075181</v>
      </c>
      <c r="AV14" s="3">
        <v>7075181</v>
      </c>
      <c r="AW14" s="3">
        <v>7075181</v>
      </c>
      <c r="AX14" s="3">
        <v>7075181</v>
      </c>
      <c r="AY14" s="3">
        <v>7075181</v>
      </c>
      <c r="AZ14" s="3">
        <v>7075181</v>
      </c>
      <c r="BA14" s="3">
        <v>7075181</v>
      </c>
      <c r="BB14" s="3">
        <v>7075181</v>
      </c>
      <c r="BC14" s="3">
        <v>7075181</v>
      </c>
      <c r="BD14" s="3">
        <v>7075181</v>
      </c>
      <c r="BE14" s="3">
        <v>7075181</v>
      </c>
      <c r="BF14" s="3">
        <v>7075181</v>
      </c>
      <c r="BG14" s="3">
        <v>7075181</v>
      </c>
      <c r="BH14" s="3">
        <v>7075181</v>
      </c>
      <c r="BI14" s="3">
        <v>7075181</v>
      </c>
      <c r="BJ14" s="3">
        <v>7075181</v>
      </c>
      <c r="BK14" s="3">
        <v>7075181</v>
      </c>
      <c r="BL14" s="3">
        <v>7075181</v>
      </c>
      <c r="BM14" s="3">
        <v>7075181</v>
      </c>
      <c r="BN14" s="3">
        <v>7075181</v>
      </c>
      <c r="BO14" s="3">
        <v>7075181</v>
      </c>
      <c r="BP14" s="3">
        <v>7075181</v>
      </c>
      <c r="BQ14" s="3">
        <v>7075181</v>
      </c>
      <c r="BR14" s="3">
        <v>7075181</v>
      </c>
      <c r="BS14" s="3">
        <v>7075181</v>
      </c>
      <c r="BT14" s="3">
        <v>7075181</v>
      </c>
      <c r="BU14" s="3">
        <v>7075181</v>
      </c>
      <c r="BV14" s="3">
        <v>7075181</v>
      </c>
      <c r="BW14" s="3">
        <v>7075181</v>
      </c>
      <c r="BX14" s="3">
        <v>7075181</v>
      </c>
      <c r="BY14" s="3">
        <v>7075181</v>
      </c>
      <c r="BZ14" s="3">
        <v>7075181</v>
      </c>
      <c r="CA14" s="3">
        <v>7075181</v>
      </c>
      <c r="CB14" s="3">
        <v>7075181</v>
      </c>
      <c r="CC14" s="3">
        <v>7075181</v>
      </c>
      <c r="CD14" s="3">
        <v>7075181</v>
      </c>
      <c r="CE14" s="3">
        <v>7075181</v>
      </c>
      <c r="CF14" s="3">
        <v>7075181</v>
      </c>
      <c r="CG14" s="3">
        <v>7075181</v>
      </c>
      <c r="CH14" s="3">
        <v>7075181</v>
      </c>
      <c r="CI14" s="3">
        <v>7075181</v>
      </c>
      <c r="CJ14" s="3">
        <v>7075181</v>
      </c>
      <c r="CK14" s="3">
        <v>7075181</v>
      </c>
      <c r="CL14" s="3">
        <v>7075181</v>
      </c>
      <c r="CM14" s="3">
        <v>7075181</v>
      </c>
      <c r="CN14" s="3">
        <v>7075181</v>
      </c>
      <c r="CO14" s="3">
        <v>7075181</v>
      </c>
      <c r="CP14" s="3">
        <v>7075181</v>
      </c>
      <c r="CQ14" s="3">
        <v>7075181</v>
      </c>
      <c r="CR14" s="3">
        <v>7075181</v>
      </c>
      <c r="CS14" s="3">
        <v>7075181</v>
      </c>
      <c r="CT14" s="3">
        <v>7075181</v>
      </c>
      <c r="CU14" s="3">
        <v>7075181</v>
      </c>
      <c r="CV14" s="3">
        <v>7075181</v>
      </c>
      <c r="CW14" s="3">
        <v>7075181</v>
      </c>
      <c r="CX14" s="3">
        <v>7075181</v>
      </c>
      <c r="CY14" s="3">
        <v>7075181</v>
      </c>
      <c r="CZ14" s="3">
        <v>7075181</v>
      </c>
      <c r="DA14" s="3">
        <v>7075181</v>
      </c>
      <c r="DB14" s="3">
        <v>7075181</v>
      </c>
      <c r="DC14" s="3">
        <v>7075181</v>
      </c>
      <c r="DD14" s="3">
        <v>7075181</v>
      </c>
      <c r="DE14" s="3">
        <v>7075181</v>
      </c>
      <c r="DF14" s="3">
        <v>7075181</v>
      </c>
      <c r="DG14" s="3">
        <v>7075181</v>
      </c>
      <c r="DH14" s="3">
        <v>7075181</v>
      </c>
      <c r="DI14" s="3">
        <v>7075181</v>
      </c>
      <c r="DJ14" s="3">
        <v>7075181</v>
      </c>
      <c r="DK14" s="3">
        <v>7075181</v>
      </c>
      <c r="DL14" s="3">
        <v>7075181</v>
      </c>
      <c r="DM14" s="3">
        <v>7075181</v>
      </c>
      <c r="DN14" s="3">
        <v>7075181</v>
      </c>
      <c r="DO14" s="3">
        <v>7075181</v>
      </c>
      <c r="DP14" s="3">
        <v>7075181</v>
      </c>
      <c r="DQ14" s="3">
        <v>7075181</v>
      </c>
      <c r="DR14" s="3">
        <v>7075181</v>
      </c>
      <c r="DS14" s="3">
        <v>7075181</v>
      </c>
      <c r="DT14" s="3">
        <v>7075181</v>
      </c>
      <c r="DU14" s="3">
        <v>7075181</v>
      </c>
      <c r="DV14" s="3">
        <v>7075181</v>
      </c>
      <c r="DW14" s="3">
        <v>7075181</v>
      </c>
      <c r="DX14" s="3">
        <v>7075181</v>
      </c>
      <c r="DY14" s="3">
        <v>7075181</v>
      </c>
      <c r="DZ14" s="3">
        <v>7075181</v>
      </c>
      <c r="EA14" s="3">
        <v>7075181</v>
      </c>
      <c r="EB14" s="3">
        <v>7075181</v>
      </c>
      <c r="EC14" s="3">
        <v>7075181</v>
      </c>
      <c r="ED14" s="3">
        <v>7075181</v>
      </c>
      <c r="EE14" s="3">
        <v>7075181</v>
      </c>
      <c r="EF14" s="3">
        <v>7075181</v>
      </c>
      <c r="EG14" s="3">
        <v>7075181</v>
      </c>
    </row>
    <row r="15" spans="1:137" x14ac:dyDescent="0.35">
      <c r="A15" s="2" t="s">
        <v>53</v>
      </c>
      <c r="B15" s="3">
        <v>21168791</v>
      </c>
      <c r="C15" s="3">
        <v>21168791</v>
      </c>
      <c r="D15" s="3">
        <v>21168791</v>
      </c>
      <c r="E15" s="3">
        <v>21168791</v>
      </c>
      <c r="F15" s="3">
        <v>21168791</v>
      </c>
      <c r="G15" s="3">
        <v>21168791</v>
      </c>
      <c r="H15" s="3">
        <v>21168791</v>
      </c>
      <c r="I15" s="3">
        <v>21168791</v>
      </c>
      <c r="J15" s="3">
        <v>21168791</v>
      </c>
      <c r="K15" s="3">
        <v>21168791</v>
      </c>
      <c r="L15" s="3">
        <v>21168791</v>
      </c>
      <c r="M15" s="3">
        <v>21168791</v>
      </c>
      <c r="N15" s="3">
        <v>21168791</v>
      </c>
      <c r="O15" s="3">
        <v>21168791</v>
      </c>
      <c r="P15" s="3">
        <v>21168791</v>
      </c>
      <c r="Q15" s="3">
        <v>21168791</v>
      </c>
      <c r="R15" s="3">
        <v>21168791</v>
      </c>
      <c r="S15" s="3">
        <v>21168791</v>
      </c>
      <c r="T15" s="3">
        <v>21168791</v>
      </c>
      <c r="U15" s="3">
        <v>21168791</v>
      </c>
      <c r="V15" s="3">
        <v>21168791</v>
      </c>
      <c r="W15" s="3">
        <v>21168791</v>
      </c>
      <c r="X15" s="3">
        <v>21168791</v>
      </c>
      <c r="Y15" s="3">
        <v>21168791</v>
      </c>
      <c r="Z15" s="3">
        <v>21168791</v>
      </c>
      <c r="AA15" s="3">
        <v>21168791</v>
      </c>
      <c r="AB15" s="3">
        <v>21168791</v>
      </c>
      <c r="AC15" s="3">
        <v>21168791</v>
      </c>
      <c r="AD15" s="3">
        <v>21168791</v>
      </c>
      <c r="AE15" s="3">
        <v>21168791</v>
      </c>
      <c r="AF15" s="3">
        <v>21168791</v>
      </c>
      <c r="AG15" s="3">
        <v>21168791</v>
      </c>
      <c r="AH15" s="3">
        <v>21168791</v>
      </c>
      <c r="AI15" s="3">
        <v>21168791</v>
      </c>
      <c r="AJ15" s="3">
        <v>21168791</v>
      </c>
      <c r="AK15" s="3">
        <v>21168791</v>
      </c>
      <c r="AL15" s="3">
        <v>21168791</v>
      </c>
      <c r="AM15" s="3">
        <v>21168791</v>
      </c>
      <c r="AN15" s="3">
        <v>21168791</v>
      </c>
      <c r="AO15" s="3">
        <v>21168791</v>
      </c>
      <c r="AP15" s="3">
        <v>21168791</v>
      </c>
      <c r="AQ15" s="3">
        <v>21168791</v>
      </c>
      <c r="AR15" s="3">
        <v>21168791</v>
      </c>
      <c r="AS15" s="3">
        <v>21168791</v>
      </c>
      <c r="AT15" s="3">
        <v>21168791</v>
      </c>
      <c r="AU15" s="3">
        <v>21168791</v>
      </c>
      <c r="AV15" s="3">
        <v>21168791</v>
      </c>
      <c r="AW15" s="3">
        <v>21168791</v>
      </c>
      <c r="AX15" s="3">
        <v>21168791</v>
      </c>
      <c r="AY15" s="3">
        <v>21168791</v>
      </c>
      <c r="AZ15" s="3">
        <v>21168791</v>
      </c>
      <c r="BA15" s="3">
        <v>21168791</v>
      </c>
      <c r="BB15" s="3">
        <v>21168791</v>
      </c>
      <c r="BC15" s="3">
        <v>21168791</v>
      </c>
      <c r="BD15" s="3">
        <v>21168791</v>
      </c>
      <c r="BE15" s="3">
        <v>21168791</v>
      </c>
      <c r="BF15" s="3">
        <v>21168791</v>
      </c>
      <c r="BG15" s="3">
        <v>21168791</v>
      </c>
      <c r="BH15" s="3">
        <v>21168791</v>
      </c>
      <c r="BI15" s="3">
        <v>21168791</v>
      </c>
      <c r="BJ15" s="3">
        <v>21168791</v>
      </c>
      <c r="BK15" s="3">
        <v>21168791</v>
      </c>
      <c r="BL15" s="3">
        <v>21168791</v>
      </c>
      <c r="BM15" s="3">
        <v>21168791</v>
      </c>
      <c r="BN15" s="3">
        <v>21168791</v>
      </c>
      <c r="BO15" s="3">
        <v>21168791</v>
      </c>
      <c r="BP15" s="3">
        <v>21168791</v>
      </c>
      <c r="BQ15" s="3">
        <v>21168791</v>
      </c>
      <c r="BR15" s="3">
        <v>21168791</v>
      </c>
      <c r="BS15" s="3">
        <v>21168791</v>
      </c>
      <c r="BT15" s="3">
        <v>21168791</v>
      </c>
      <c r="BU15" s="3">
        <v>21168791</v>
      </c>
      <c r="BV15" s="3">
        <v>21168791</v>
      </c>
      <c r="BW15" s="3">
        <v>21168791</v>
      </c>
      <c r="BX15" s="3">
        <v>21168791</v>
      </c>
      <c r="BY15" s="3">
        <v>21168791</v>
      </c>
      <c r="BZ15" s="3">
        <v>21168791</v>
      </c>
      <c r="CA15" s="3">
        <v>21168791</v>
      </c>
      <c r="CB15" s="3">
        <v>21168791</v>
      </c>
      <c r="CC15" s="3">
        <v>21168791</v>
      </c>
      <c r="CD15" s="3">
        <v>21168791</v>
      </c>
      <c r="CE15" s="3">
        <v>21168791</v>
      </c>
      <c r="CF15" s="3">
        <v>21168791</v>
      </c>
      <c r="CG15" s="3">
        <v>21168791</v>
      </c>
      <c r="CH15" s="3">
        <v>21168791</v>
      </c>
      <c r="CI15" s="3">
        <v>21168791</v>
      </c>
      <c r="CJ15" s="3">
        <v>21168791</v>
      </c>
      <c r="CK15" s="3">
        <v>21168791</v>
      </c>
      <c r="CL15" s="3">
        <v>21168791</v>
      </c>
      <c r="CM15" s="3">
        <v>21168791</v>
      </c>
      <c r="CN15" s="3">
        <v>21168791</v>
      </c>
      <c r="CO15" s="3">
        <v>21168791</v>
      </c>
      <c r="CP15" s="3">
        <v>21168791</v>
      </c>
      <c r="CQ15" s="3">
        <v>21168791</v>
      </c>
      <c r="CR15" s="3">
        <v>21168791</v>
      </c>
      <c r="CS15" s="3">
        <v>21168791</v>
      </c>
      <c r="CT15" s="3">
        <v>21168791</v>
      </c>
      <c r="CU15" s="3">
        <v>21168791</v>
      </c>
      <c r="CV15" s="3">
        <v>21168791</v>
      </c>
      <c r="CW15" s="3">
        <v>21168791</v>
      </c>
      <c r="CX15" s="3">
        <v>21168791</v>
      </c>
      <c r="CY15" s="3">
        <v>21168791</v>
      </c>
      <c r="CZ15" s="3">
        <v>21168791</v>
      </c>
      <c r="DA15" s="3">
        <v>21168791</v>
      </c>
      <c r="DB15" s="3">
        <v>21168791</v>
      </c>
      <c r="DC15" s="3">
        <v>21168791</v>
      </c>
      <c r="DD15" s="3">
        <v>21168791</v>
      </c>
      <c r="DE15" s="3">
        <v>21168791</v>
      </c>
      <c r="DF15" s="3">
        <v>21168791</v>
      </c>
      <c r="DG15" s="3">
        <v>21168791</v>
      </c>
      <c r="DH15" s="3">
        <v>21168791</v>
      </c>
      <c r="DI15" s="3">
        <v>21168791</v>
      </c>
      <c r="DJ15" s="3">
        <v>21168791</v>
      </c>
      <c r="DK15" s="3">
        <v>21168791</v>
      </c>
      <c r="DL15" s="3">
        <v>21168791</v>
      </c>
      <c r="DM15" s="3">
        <v>21168791</v>
      </c>
      <c r="DN15" s="3">
        <v>21168791</v>
      </c>
      <c r="DO15" s="3">
        <v>21168791</v>
      </c>
      <c r="DP15" s="3">
        <v>21168791</v>
      </c>
      <c r="DQ15" s="3">
        <v>21168791</v>
      </c>
      <c r="DR15" s="3">
        <v>21168791</v>
      </c>
      <c r="DS15" s="3">
        <v>21168791</v>
      </c>
      <c r="DT15" s="3">
        <v>21168791</v>
      </c>
      <c r="DU15" s="3">
        <v>21168791</v>
      </c>
      <c r="DV15" s="3">
        <v>21168791</v>
      </c>
      <c r="DW15" s="3">
        <v>21168791</v>
      </c>
      <c r="DX15" s="3">
        <v>21168791</v>
      </c>
      <c r="DY15" s="3">
        <v>21168791</v>
      </c>
      <c r="DZ15" s="3">
        <v>21168791</v>
      </c>
      <c r="EA15" s="3">
        <v>21168791</v>
      </c>
      <c r="EB15" s="3">
        <v>21168791</v>
      </c>
      <c r="EC15" s="3">
        <v>21168791</v>
      </c>
      <c r="ED15" s="3">
        <v>21168791</v>
      </c>
      <c r="EE15" s="3">
        <v>21168791</v>
      </c>
      <c r="EF15" s="3">
        <v>21168791</v>
      </c>
      <c r="EG15" s="3">
        <v>21168791</v>
      </c>
    </row>
    <row r="16" spans="1:137" x14ac:dyDescent="0.35">
      <c r="A16" s="2" t="s">
        <v>69</v>
      </c>
      <c r="B16" s="3">
        <v>2778986</v>
      </c>
      <c r="C16" s="3">
        <v>2778986</v>
      </c>
      <c r="D16" s="3">
        <v>2778986</v>
      </c>
      <c r="E16" s="3">
        <v>2778986</v>
      </c>
      <c r="F16" s="3">
        <v>2778986</v>
      </c>
      <c r="G16" s="3">
        <v>2778986</v>
      </c>
      <c r="H16" s="3">
        <v>2778986</v>
      </c>
      <c r="I16" s="3">
        <v>2778986</v>
      </c>
      <c r="J16" s="3">
        <v>2778986</v>
      </c>
      <c r="K16" s="3">
        <v>2778986</v>
      </c>
      <c r="L16" s="3">
        <v>2778986</v>
      </c>
      <c r="M16" s="3">
        <v>2778986</v>
      </c>
      <c r="N16" s="3">
        <v>2778986</v>
      </c>
      <c r="O16" s="3">
        <v>2778986</v>
      </c>
      <c r="P16" s="3">
        <v>2778986</v>
      </c>
      <c r="Q16" s="3">
        <v>2778986</v>
      </c>
      <c r="R16" s="3">
        <v>2778986</v>
      </c>
      <c r="S16" s="3">
        <v>2778986</v>
      </c>
      <c r="T16" s="3">
        <v>2778986</v>
      </c>
      <c r="U16" s="3">
        <v>2778986</v>
      </c>
      <c r="V16" s="3">
        <v>2778986</v>
      </c>
      <c r="W16" s="3">
        <v>2778986</v>
      </c>
      <c r="X16" s="3">
        <v>2778986</v>
      </c>
      <c r="Y16" s="3">
        <v>2778986</v>
      </c>
      <c r="Z16" s="3">
        <v>2778986</v>
      </c>
      <c r="AA16" s="3">
        <v>2778986</v>
      </c>
      <c r="AB16" s="3">
        <v>2778986</v>
      </c>
      <c r="AC16" s="3">
        <v>2778986</v>
      </c>
      <c r="AD16" s="3">
        <v>2778986</v>
      </c>
      <c r="AE16" s="3">
        <v>2778986</v>
      </c>
      <c r="AF16" s="3">
        <v>2778986</v>
      </c>
      <c r="AG16" s="3">
        <v>2778986</v>
      </c>
      <c r="AH16" s="3">
        <v>2778986</v>
      </c>
      <c r="AI16" s="3">
        <v>2778986</v>
      </c>
      <c r="AJ16" s="3">
        <v>2778986</v>
      </c>
      <c r="AK16" s="3">
        <v>2778986</v>
      </c>
      <c r="AL16" s="3">
        <v>2778986</v>
      </c>
      <c r="AM16" s="3">
        <v>2778986</v>
      </c>
      <c r="AN16" s="3">
        <v>2778986</v>
      </c>
      <c r="AO16" s="3">
        <v>2778986</v>
      </c>
      <c r="AP16" s="3">
        <v>2778986</v>
      </c>
      <c r="AQ16" s="3">
        <v>2778986</v>
      </c>
      <c r="AR16" s="3">
        <v>2778986</v>
      </c>
      <c r="AS16" s="3">
        <v>2778986</v>
      </c>
      <c r="AT16" s="3">
        <v>2778986</v>
      </c>
      <c r="AU16" s="3">
        <v>2778986</v>
      </c>
      <c r="AV16" s="3">
        <v>2778986</v>
      </c>
      <c r="AW16" s="3">
        <v>2778986</v>
      </c>
      <c r="AX16" s="3">
        <v>2778986</v>
      </c>
      <c r="AY16" s="3">
        <v>2778986</v>
      </c>
      <c r="AZ16" s="3">
        <v>2778986</v>
      </c>
      <c r="BA16" s="3">
        <v>2778986</v>
      </c>
      <c r="BB16" s="3">
        <v>2778986</v>
      </c>
      <c r="BC16" s="3">
        <v>2778986</v>
      </c>
      <c r="BD16" s="3">
        <v>2778986</v>
      </c>
      <c r="BE16" s="3">
        <v>2778986</v>
      </c>
      <c r="BF16" s="3">
        <v>2778986</v>
      </c>
      <c r="BG16" s="3">
        <v>2778986</v>
      </c>
      <c r="BH16" s="3">
        <v>2778986</v>
      </c>
      <c r="BI16" s="3">
        <v>2778986</v>
      </c>
      <c r="BJ16" s="3">
        <v>2778986</v>
      </c>
      <c r="BK16" s="3">
        <v>2778986</v>
      </c>
      <c r="BL16" s="3">
        <v>2778986</v>
      </c>
      <c r="BM16" s="3">
        <v>2778986</v>
      </c>
      <c r="BN16" s="3">
        <v>2778986</v>
      </c>
      <c r="BO16" s="3">
        <v>2778986</v>
      </c>
      <c r="BP16" s="3">
        <v>2778986</v>
      </c>
      <c r="BQ16" s="3">
        <v>2778986</v>
      </c>
      <c r="BR16" s="3">
        <v>2778986</v>
      </c>
      <c r="BS16" s="3">
        <v>2778986</v>
      </c>
      <c r="BT16" s="3">
        <v>2778986</v>
      </c>
      <c r="BU16" s="3">
        <v>2778986</v>
      </c>
      <c r="BV16" s="3">
        <v>2778986</v>
      </c>
      <c r="BW16" s="3">
        <v>2778986</v>
      </c>
      <c r="BX16" s="3">
        <v>2778986</v>
      </c>
      <c r="BY16" s="3">
        <v>2778986</v>
      </c>
      <c r="BZ16" s="3">
        <v>2778986</v>
      </c>
      <c r="CA16" s="3">
        <v>2778986</v>
      </c>
      <c r="CB16" s="3">
        <v>2778986</v>
      </c>
      <c r="CC16" s="3">
        <v>2778986</v>
      </c>
      <c r="CD16" s="3">
        <v>2778986</v>
      </c>
      <c r="CE16" s="3">
        <v>2778986</v>
      </c>
      <c r="CF16" s="3">
        <v>2778986</v>
      </c>
      <c r="CG16" s="3">
        <v>2778986</v>
      </c>
      <c r="CH16" s="3">
        <v>2778986</v>
      </c>
      <c r="CI16" s="3">
        <v>2778986</v>
      </c>
      <c r="CJ16" s="3">
        <v>2778986</v>
      </c>
      <c r="CK16" s="3">
        <v>2778986</v>
      </c>
      <c r="CL16" s="3">
        <v>2778986</v>
      </c>
      <c r="CM16" s="3">
        <v>2778986</v>
      </c>
      <c r="CN16" s="3">
        <v>2778986</v>
      </c>
      <c r="CO16" s="3">
        <v>2778986</v>
      </c>
      <c r="CP16" s="3">
        <v>2778986</v>
      </c>
      <c r="CQ16" s="3">
        <v>2778986</v>
      </c>
      <c r="CR16" s="3">
        <v>2778986</v>
      </c>
      <c r="CS16" s="3">
        <v>2778986</v>
      </c>
      <c r="CT16" s="3">
        <v>2778986</v>
      </c>
      <c r="CU16" s="3">
        <v>2778986</v>
      </c>
      <c r="CV16" s="3">
        <v>2778986</v>
      </c>
      <c r="CW16" s="3">
        <v>2778986</v>
      </c>
      <c r="CX16" s="3">
        <v>2778986</v>
      </c>
      <c r="CY16" s="3">
        <v>2778986</v>
      </c>
      <c r="CZ16" s="3">
        <v>2778986</v>
      </c>
      <c r="DA16" s="3">
        <v>2778986</v>
      </c>
      <c r="DB16" s="3">
        <v>2778986</v>
      </c>
      <c r="DC16" s="3">
        <v>2778986</v>
      </c>
      <c r="DD16" s="3">
        <v>2778986</v>
      </c>
      <c r="DE16" s="3">
        <v>2778986</v>
      </c>
      <c r="DF16" s="3">
        <v>2778986</v>
      </c>
      <c r="DG16" s="3">
        <v>2778986</v>
      </c>
      <c r="DH16" s="3">
        <v>2778986</v>
      </c>
      <c r="DI16" s="3">
        <v>2778986</v>
      </c>
      <c r="DJ16" s="3">
        <v>2778986</v>
      </c>
      <c r="DK16" s="3">
        <v>2778986</v>
      </c>
      <c r="DL16" s="3">
        <v>2778986</v>
      </c>
      <c r="DM16" s="3">
        <v>2778986</v>
      </c>
      <c r="DN16" s="3">
        <v>2778986</v>
      </c>
      <c r="DO16" s="3">
        <v>2778986</v>
      </c>
      <c r="DP16" s="3">
        <v>2778986</v>
      </c>
      <c r="DQ16" s="3">
        <v>2778986</v>
      </c>
      <c r="DR16" s="3">
        <v>2778986</v>
      </c>
      <c r="DS16" s="3">
        <v>2778986</v>
      </c>
      <c r="DT16" s="3">
        <v>2778986</v>
      </c>
      <c r="DU16" s="3">
        <v>2778986</v>
      </c>
      <c r="DV16" s="3">
        <v>2778986</v>
      </c>
      <c r="DW16" s="3">
        <v>2778986</v>
      </c>
      <c r="DX16" s="3">
        <v>2778986</v>
      </c>
      <c r="DY16" s="3">
        <v>2778986</v>
      </c>
      <c r="DZ16" s="3">
        <v>2778986</v>
      </c>
      <c r="EA16" s="3">
        <v>2778986</v>
      </c>
      <c r="EB16" s="3">
        <v>2778986</v>
      </c>
      <c r="EC16" s="3">
        <v>2778986</v>
      </c>
      <c r="ED16" s="3">
        <v>2778986</v>
      </c>
      <c r="EE16" s="3">
        <v>2778986</v>
      </c>
      <c r="EF16" s="3">
        <v>2778986</v>
      </c>
      <c r="EG16" s="3">
        <v>2778986</v>
      </c>
    </row>
    <row r="17" spans="1:137" x14ac:dyDescent="0.35">
      <c r="A17" s="2" t="s">
        <v>71</v>
      </c>
      <c r="B17" s="3">
        <v>3484466</v>
      </c>
      <c r="C17" s="3">
        <v>3484466</v>
      </c>
      <c r="D17" s="3">
        <v>3484466</v>
      </c>
      <c r="E17" s="3">
        <v>3484466</v>
      </c>
      <c r="F17" s="3">
        <v>3484466</v>
      </c>
      <c r="G17" s="3">
        <v>3484466</v>
      </c>
      <c r="H17" s="3">
        <v>3484466</v>
      </c>
      <c r="I17" s="3">
        <v>3484466</v>
      </c>
      <c r="J17" s="3">
        <v>3484466</v>
      </c>
      <c r="K17" s="3">
        <v>3484466</v>
      </c>
      <c r="L17" s="3">
        <v>3484466</v>
      </c>
      <c r="M17" s="3">
        <v>3484466</v>
      </c>
      <c r="N17" s="3">
        <v>3484466</v>
      </c>
      <c r="O17" s="3">
        <v>3484466</v>
      </c>
      <c r="P17" s="3">
        <v>3484466</v>
      </c>
      <c r="Q17" s="3">
        <v>3484466</v>
      </c>
      <c r="R17" s="3">
        <v>3484466</v>
      </c>
      <c r="S17" s="3">
        <v>3484466</v>
      </c>
      <c r="T17" s="3">
        <v>3484466</v>
      </c>
      <c r="U17" s="3">
        <v>3484466</v>
      </c>
      <c r="V17" s="3">
        <v>3484466</v>
      </c>
      <c r="W17" s="3">
        <v>3484466</v>
      </c>
      <c r="X17" s="3">
        <v>3484466</v>
      </c>
      <c r="Y17" s="3">
        <v>3484466</v>
      </c>
      <c r="Z17" s="3">
        <v>3484466</v>
      </c>
      <c r="AA17" s="3">
        <v>3484466</v>
      </c>
      <c r="AB17" s="3">
        <v>3484466</v>
      </c>
      <c r="AC17" s="3">
        <v>3484466</v>
      </c>
      <c r="AD17" s="3">
        <v>3484466</v>
      </c>
      <c r="AE17" s="3">
        <v>3484466</v>
      </c>
      <c r="AF17" s="3">
        <v>3484466</v>
      </c>
      <c r="AG17" s="3">
        <v>3484466</v>
      </c>
      <c r="AH17" s="3">
        <v>3484466</v>
      </c>
      <c r="AI17" s="3">
        <v>3484466</v>
      </c>
      <c r="AJ17" s="3">
        <v>3484466</v>
      </c>
      <c r="AK17" s="3">
        <v>3484466</v>
      </c>
      <c r="AL17" s="3">
        <v>3484466</v>
      </c>
      <c r="AM17" s="3">
        <v>3484466</v>
      </c>
      <c r="AN17" s="3">
        <v>3484466</v>
      </c>
      <c r="AO17" s="3">
        <v>3484466</v>
      </c>
      <c r="AP17" s="3">
        <v>3484466</v>
      </c>
      <c r="AQ17" s="3">
        <v>3484466</v>
      </c>
      <c r="AR17" s="3">
        <v>3484466</v>
      </c>
      <c r="AS17" s="3">
        <v>3484466</v>
      </c>
      <c r="AT17" s="3">
        <v>3484466</v>
      </c>
      <c r="AU17" s="3">
        <v>3484466</v>
      </c>
      <c r="AV17" s="3">
        <v>3484466</v>
      </c>
      <c r="AW17" s="3">
        <v>3484466</v>
      </c>
      <c r="AX17" s="3">
        <v>3484466</v>
      </c>
      <c r="AY17" s="3">
        <v>3484466</v>
      </c>
      <c r="AZ17" s="3">
        <v>3484466</v>
      </c>
      <c r="BA17" s="3">
        <v>3484466</v>
      </c>
      <c r="BB17" s="3">
        <v>3484466</v>
      </c>
      <c r="BC17" s="3">
        <v>3484466</v>
      </c>
      <c r="BD17" s="3">
        <v>3484466</v>
      </c>
      <c r="BE17" s="3">
        <v>3484466</v>
      </c>
      <c r="BF17" s="3">
        <v>3484466</v>
      </c>
      <c r="BG17" s="3">
        <v>3484466</v>
      </c>
      <c r="BH17" s="3">
        <v>3484466</v>
      </c>
      <c r="BI17" s="3">
        <v>3484466</v>
      </c>
      <c r="BJ17" s="3">
        <v>3484466</v>
      </c>
      <c r="BK17" s="3">
        <v>3484466</v>
      </c>
      <c r="BL17" s="3">
        <v>3484466</v>
      </c>
      <c r="BM17" s="3">
        <v>3484466</v>
      </c>
      <c r="BN17" s="3">
        <v>3484466</v>
      </c>
      <c r="BO17" s="3">
        <v>3484466</v>
      </c>
      <c r="BP17" s="3">
        <v>3484466</v>
      </c>
      <c r="BQ17" s="3">
        <v>3484466</v>
      </c>
      <c r="BR17" s="3">
        <v>3484466</v>
      </c>
      <c r="BS17" s="3">
        <v>3484466</v>
      </c>
      <c r="BT17" s="3">
        <v>3484466</v>
      </c>
      <c r="BU17" s="3">
        <v>3484466</v>
      </c>
      <c r="BV17" s="3">
        <v>3484466</v>
      </c>
      <c r="BW17" s="3">
        <v>3484466</v>
      </c>
      <c r="BX17" s="3">
        <v>3484466</v>
      </c>
      <c r="BY17" s="3">
        <v>3484466</v>
      </c>
      <c r="BZ17" s="3">
        <v>3484466</v>
      </c>
      <c r="CA17" s="3">
        <v>3484466</v>
      </c>
      <c r="CB17" s="3">
        <v>3484466</v>
      </c>
      <c r="CC17" s="3">
        <v>3484466</v>
      </c>
      <c r="CD17" s="3">
        <v>3484466</v>
      </c>
      <c r="CE17" s="3">
        <v>3484466</v>
      </c>
      <c r="CF17" s="3">
        <v>3484466</v>
      </c>
      <c r="CG17" s="3">
        <v>3484466</v>
      </c>
      <c r="CH17" s="3">
        <v>3484466</v>
      </c>
      <c r="CI17" s="3">
        <v>3484466</v>
      </c>
      <c r="CJ17" s="3">
        <v>3484466</v>
      </c>
      <c r="CK17" s="3">
        <v>3484466</v>
      </c>
      <c r="CL17" s="3">
        <v>3484466</v>
      </c>
      <c r="CM17" s="3">
        <v>3484466</v>
      </c>
      <c r="CN17" s="3">
        <v>3484466</v>
      </c>
      <c r="CO17" s="3">
        <v>3484466</v>
      </c>
      <c r="CP17" s="3">
        <v>3484466</v>
      </c>
      <c r="CQ17" s="3">
        <v>3484466</v>
      </c>
      <c r="CR17" s="3">
        <v>3484466</v>
      </c>
      <c r="CS17" s="3">
        <v>3484466</v>
      </c>
      <c r="CT17" s="3">
        <v>3484466</v>
      </c>
      <c r="CU17" s="3">
        <v>3484466</v>
      </c>
      <c r="CV17" s="3">
        <v>3484466</v>
      </c>
      <c r="CW17" s="3">
        <v>3484466</v>
      </c>
      <c r="CX17" s="3">
        <v>3484466</v>
      </c>
      <c r="CY17" s="3">
        <v>3484466</v>
      </c>
      <c r="CZ17" s="3">
        <v>3484466</v>
      </c>
      <c r="DA17" s="3">
        <v>3484466</v>
      </c>
      <c r="DB17" s="3">
        <v>3484466</v>
      </c>
      <c r="DC17" s="3">
        <v>3484466</v>
      </c>
      <c r="DD17" s="3">
        <v>3484466</v>
      </c>
      <c r="DE17" s="3">
        <v>3484466</v>
      </c>
      <c r="DF17" s="3">
        <v>3484466</v>
      </c>
      <c r="DG17" s="3">
        <v>3484466</v>
      </c>
      <c r="DH17" s="3">
        <v>3484466</v>
      </c>
      <c r="DI17" s="3">
        <v>3484466</v>
      </c>
      <c r="DJ17" s="3">
        <v>3484466</v>
      </c>
      <c r="DK17" s="3">
        <v>3484466</v>
      </c>
      <c r="DL17" s="3">
        <v>3484466</v>
      </c>
      <c r="DM17" s="3">
        <v>3484466</v>
      </c>
      <c r="DN17" s="3">
        <v>3484466</v>
      </c>
      <c r="DO17" s="3">
        <v>3484466</v>
      </c>
      <c r="DP17" s="3">
        <v>3484466</v>
      </c>
      <c r="DQ17" s="3">
        <v>3484466</v>
      </c>
      <c r="DR17" s="3">
        <v>3484466</v>
      </c>
      <c r="DS17" s="3">
        <v>3484466</v>
      </c>
      <c r="DT17" s="3">
        <v>3484466</v>
      </c>
      <c r="DU17" s="3">
        <v>3484466</v>
      </c>
      <c r="DV17" s="3">
        <v>3484466</v>
      </c>
      <c r="DW17" s="3">
        <v>3484466</v>
      </c>
      <c r="DX17" s="3">
        <v>3484466</v>
      </c>
      <c r="DY17" s="3">
        <v>3484466</v>
      </c>
      <c r="DZ17" s="3">
        <v>3484466</v>
      </c>
      <c r="EA17" s="3">
        <v>3484466</v>
      </c>
      <c r="EB17" s="3">
        <v>3484466</v>
      </c>
      <c r="EC17" s="3">
        <v>3484466</v>
      </c>
      <c r="ED17" s="3">
        <v>3484466</v>
      </c>
      <c r="EE17" s="3">
        <v>3484466</v>
      </c>
      <c r="EF17" s="3">
        <v>3484466</v>
      </c>
      <c r="EG17" s="3">
        <v>3484466</v>
      </c>
    </row>
    <row r="18" spans="1:137" x14ac:dyDescent="0.35">
      <c r="A18" s="2" t="s">
        <v>27</v>
      </c>
      <c r="B18" s="3">
        <v>8602865</v>
      </c>
      <c r="C18" s="3">
        <v>8602865</v>
      </c>
      <c r="D18" s="3">
        <v>8602865</v>
      </c>
      <c r="E18" s="3">
        <v>8602865</v>
      </c>
      <c r="F18" s="3">
        <v>8602865</v>
      </c>
      <c r="G18" s="3">
        <v>8602865</v>
      </c>
      <c r="H18" s="3">
        <v>8602865</v>
      </c>
      <c r="I18" s="3">
        <v>8602865</v>
      </c>
      <c r="J18" s="3">
        <v>8602865</v>
      </c>
      <c r="K18" s="3">
        <v>8602865</v>
      </c>
      <c r="L18" s="3">
        <v>8602865</v>
      </c>
      <c r="M18" s="3">
        <v>8602865</v>
      </c>
      <c r="N18" s="3">
        <v>8602865</v>
      </c>
      <c r="O18" s="3">
        <v>8602865</v>
      </c>
      <c r="P18" s="3">
        <v>8602865</v>
      </c>
      <c r="Q18" s="3">
        <v>8602865</v>
      </c>
      <c r="R18" s="3">
        <v>8602865</v>
      </c>
      <c r="S18" s="3">
        <v>8602865</v>
      </c>
      <c r="T18" s="3">
        <v>8602865</v>
      </c>
      <c r="U18" s="3">
        <v>8602865</v>
      </c>
      <c r="V18" s="3">
        <v>8602865</v>
      </c>
      <c r="W18" s="3">
        <v>8602865</v>
      </c>
      <c r="X18" s="3">
        <v>8602865</v>
      </c>
      <c r="Y18" s="3">
        <v>8602865</v>
      </c>
      <c r="Z18" s="3">
        <v>8602865</v>
      </c>
      <c r="AA18" s="3">
        <v>8602865</v>
      </c>
      <c r="AB18" s="3">
        <v>8602865</v>
      </c>
      <c r="AC18" s="3">
        <v>8602865</v>
      </c>
      <c r="AD18" s="3">
        <v>8602865</v>
      </c>
      <c r="AE18" s="3">
        <v>8602865</v>
      </c>
      <c r="AF18" s="3">
        <v>8602865</v>
      </c>
      <c r="AG18" s="3">
        <v>8602865</v>
      </c>
      <c r="AH18" s="3">
        <v>8602865</v>
      </c>
      <c r="AI18" s="3">
        <v>8602865</v>
      </c>
      <c r="AJ18" s="3">
        <v>8602865</v>
      </c>
      <c r="AK18" s="3">
        <v>8602865</v>
      </c>
      <c r="AL18" s="3">
        <v>8602865</v>
      </c>
      <c r="AM18" s="3">
        <v>8602865</v>
      </c>
      <c r="AN18" s="3">
        <v>8602865</v>
      </c>
      <c r="AO18" s="3">
        <v>8602865</v>
      </c>
      <c r="AP18" s="3">
        <v>8602865</v>
      </c>
      <c r="AQ18" s="3">
        <v>8602865</v>
      </c>
      <c r="AR18" s="3">
        <v>8602865</v>
      </c>
      <c r="AS18" s="3">
        <v>8602865</v>
      </c>
      <c r="AT18" s="3">
        <v>8602865</v>
      </c>
      <c r="AU18" s="3">
        <v>8602865</v>
      </c>
      <c r="AV18" s="3">
        <v>8602865</v>
      </c>
      <c r="AW18" s="3">
        <v>8602865</v>
      </c>
      <c r="AX18" s="3">
        <v>8602865</v>
      </c>
      <c r="AY18" s="3">
        <v>8602865</v>
      </c>
      <c r="AZ18" s="3">
        <v>8602865</v>
      </c>
      <c r="BA18" s="3">
        <v>8602865</v>
      </c>
      <c r="BB18" s="3">
        <v>8602865</v>
      </c>
      <c r="BC18" s="3">
        <v>8602865</v>
      </c>
      <c r="BD18" s="3">
        <v>8602865</v>
      </c>
      <c r="BE18" s="3">
        <v>8602865</v>
      </c>
      <c r="BF18" s="3">
        <v>8602865</v>
      </c>
      <c r="BG18" s="3">
        <v>8602865</v>
      </c>
      <c r="BH18" s="3">
        <v>8602865</v>
      </c>
      <c r="BI18" s="3">
        <v>8602865</v>
      </c>
      <c r="BJ18" s="3">
        <v>8602865</v>
      </c>
      <c r="BK18" s="3">
        <v>8602865</v>
      </c>
      <c r="BL18" s="3">
        <v>8602865</v>
      </c>
      <c r="BM18" s="3">
        <v>8602865</v>
      </c>
      <c r="BN18" s="3">
        <v>8602865</v>
      </c>
      <c r="BO18" s="3">
        <v>8602865</v>
      </c>
      <c r="BP18" s="3">
        <v>8602865</v>
      </c>
      <c r="BQ18" s="3">
        <v>8602865</v>
      </c>
      <c r="BR18" s="3">
        <v>8602865</v>
      </c>
      <c r="BS18" s="3">
        <v>8602865</v>
      </c>
      <c r="BT18" s="3">
        <v>8602865</v>
      </c>
      <c r="BU18" s="3">
        <v>8602865</v>
      </c>
      <c r="BV18" s="3">
        <v>8602865</v>
      </c>
      <c r="BW18" s="3">
        <v>8602865</v>
      </c>
      <c r="BX18" s="3">
        <v>8602865</v>
      </c>
      <c r="BY18" s="3">
        <v>8602865</v>
      </c>
      <c r="BZ18" s="3">
        <v>8602865</v>
      </c>
      <c r="CA18" s="3">
        <v>8602865</v>
      </c>
      <c r="CB18" s="3">
        <v>8602865</v>
      </c>
      <c r="CC18" s="3">
        <v>8602865</v>
      </c>
      <c r="CD18" s="3">
        <v>8602865</v>
      </c>
      <c r="CE18" s="3">
        <v>8602865</v>
      </c>
      <c r="CF18" s="3">
        <v>8602865</v>
      </c>
      <c r="CG18" s="3">
        <v>8602865</v>
      </c>
      <c r="CH18" s="3">
        <v>8602865</v>
      </c>
      <c r="CI18" s="3">
        <v>8602865</v>
      </c>
      <c r="CJ18" s="3">
        <v>8602865</v>
      </c>
      <c r="CK18" s="3">
        <v>8602865</v>
      </c>
      <c r="CL18" s="3">
        <v>8602865</v>
      </c>
      <c r="CM18" s="3">
        <v>8602865</v>
      </c>
      <c r="CN18" s="3">
        <v>8602865</v>
      </c>
      <c r="CO18" s="3">
        <v>8602865</v>
      </c>
      <c r="CP18" s="3">
        <v>8602865</v>
      </c>
      <c r="CQ18" s="3">
        <v>8602865</v>
      </c>
      <c r="CR18" s="3">
        <v>8602865</v>
      </c>
      <c r="CS18" s="3">
        <v>8602865</v>
      </c>
      <c r="CT18" s="3">
        <v>8602865</v>
      </c>
      <c r="CU18" s="3">
        <v>8602865</v>
      </c>
      <c r="CV18" s="3">
        <v>8602865</v>
      </c>
      <c r="CW18" s="3">
        <v>8602865</v>
      </c>
      <c r="CX18" s="3">
        <v>8602865</v>
      </c>
      <c r="CY18" s="3">
        <v>8602865</v>
      </c>
      <c r="CZ18" s="3">
        <v>8602865</v>
      </c>
      <c r="DA18" s="3">
        <v>8602865</v>
      </c>
      <c r="DB18" s="3">
        <v>8602865</v>
      </c>
      <c r="DC18" s="3">
        <v>8602865</v>
      </c>
      <c r="DD18" s="3">
        <v>8602865</v>
      </c>
      <c r="DE18" s="3">
        <v>8602865</v>
      </c>
      <c r="DF18" s="3">
        <v>8602865</v>
      </c>
      <c r="DG18" s="3">
        <v>8602865</v>
      </c>
      <c r="DH18" s="3">
        <v>8602865</v>
      </c>
      <c r="DI18" s="3">
        <v>8602865</v>
      </c>
      <c r="DJ18" s="3">
        <v>8602865</v>
      </c>
      <c r="DK18" s="3">
        <v>8602865</v>
      </c>
      <c r="DL18" s="3">
        <v>8602865</v>
      </c>
      <c r="DM18" s="3">
        <v>8602865</v>
      </c>
      <c r="DN18" s="3">
        <v>8602865</v>
      </c>
      <c r="DO18" s="3">
        <v>8602865</v>
      </c>
      <c r="DP18" s="3">
        <v>8602865</v>
      </c>
      <c r="DQ18" s="3">
        <v>8602865</v>
      </c>
      <c r="DR18" s="3">
        <v>8602865</v>
      </c>
      <c r="DS18" s="3">
        <v>8602865</v>
      </c>
      <c r="DT18" s="3">
        <v>8602865</v>
      </c>
      <c r="DU18" s="3">
        <v>8602865</v>
      </c>
      <c r="DV18" s="3">
        <v>8602865</v>
      </c>
      <c r="DW18" s="3">
        <v>8602865</v>
      </c>
      <c r="DX18" s="3">
        <v>8602865</v>
      </c>
      <c r="DY18" s="3">
        <v>8602865</v>
      </c>
      <c r="DZ18" s="3">
        <v>8602865</v>
      </c>
      <c r="EA18" s="3">
        <v>8602865</v>
      </c>
      <c r="EB18" s="3">
        <v>8602865</v>
      </c>
      <c r="EC18" s="3">
        <v>8602865</v>
      </c>
      <c r="ED18" s="3">
        <v>8602865</v>
      </c>
      <c r="EE18" s="3">
        <v>8602865</v>
      </c>
      <c r="EF18" s="3">
        <v>8602865</v>
      </c>
      <c r="EG18" s="3">
        <v>8602865</v>
      </c>
    </row>
    <row r="19" spans="1:137" x14ac:dyDescent="0.35">
      <c r="A19" s="2" t="s">
        <v>42</v>
      </c>
      <c r="B19" s="3">
        <v>4018127</v>
      </c>
      <c r="C19" s="3">
        <v>4018127</v>
      </c>
      <c r="D19" s="3">
        <v>4018127</v>
      </c>
      <c r="E19" s="3">
        <v>4018127</v>
      </c>
      <c r="F19" s="3">
        <v>4018127</v>
      </c>
      <c r="G19" s="3">
        <v>4018127</v>
      </c>
      <c r="H19" s="3">
        <v>4018127</v>
      </c>
      <c r="I19" s="3">
        <v>4018127</v>
      </c>
      <c r="J19" s="3">
        <v>4018127</v>
      </c>
      <c r="K19" s="3">
        <v>4018127</v>
      </c>
      <c r="L19" s="3">
        <v>4018127</v>
      </c>
      <c r="M19" s="3">
        <v>4018127</v>
      </c>
      <c r="N19" s="3">
        <v>4018127</v>
      </c>
      <c r="O19" s="3">
        <v>4018127</v>
      </c>
      <c r="P19" s="3">
        <v>4018127</v>
      </c>
      <c r="Q19" s="3">
        <v>4018127</v>
      </c>
      <c r="R19" s="3">
        <v>4018127</v>
      </c>
      <c r="S19" s="3">
        <v>4018127</v>
      </c>
      <c r="T19" s="3">
        <v>4018127</v>
      </c>
      <c r="U19" s="3">
        <v>4018127</v>
      </c>
      <c r="V19" s="3">
        <v>4018127</v>
      </c>
      <c r="W19" s="3">
        <v>4018127</v>
      </c>
      <c r="X19" s="3">
        <v>4018127</v>
      </c>
      <c r="Y19" s="3">
        <v>4018127</v>
      </c>
      <c r="Z19" s="3">
        <v>4018127</v>
      </c>
      <c r="AA19" s="3">
        <v>4018127</v>
      </c>
      <c r="AB19" s="3">
        <v>4018127</v>
      </c>
      <c r="AC19" s="3">
        <v>4018127</v>
      </c>
      <c r="AD19" s="3">
        <v>4018127</v>
      </c>
      <c r="AE19" s="3">
        <v>4018127</v>
      </c>
      <c r="AF19" s="3">
        <v>4018127</v>
      </c>
      <c r="AG19" s="3">
        <v>4018127</v>
      </c>
      <c r="AH19" s="3">
        <v>4018127</v>
      </c>
      <c r="AI19" s="3">
        <v>4018127</v>
      </c>
      <c r="AJ19" s="3">
        <v>4018127</v>
      </c>
      <c r="AK19" s="3">
        <v>4018127</v>
      </c>
      <c r="AL19" s="3">
        <v>4018127</v>
      </c>
      <c r="AM19" s="3">
        <v>4018127</v>
      </c>
      <c r="AN19" s="3">
        <v>4018127</v>
      </c>
      <c r="AO19" s="3">
        <v>4018127</v>
      </c>
      <c r="AP19" s="3">
        <v>4018127</v>
      </c>
      <c r="AQ19" s="3">
        <v>4018127</v>
      </c>
      <c r="AR19" s="3">
        <v>4018127</v>
      </c>
      <c r="AS19" s="3">
        <v>4018127</v>
      </c>
      <c r="AT19" s="3">
        <v>4018127</v>
      </c>
      <c r="AU19" s="3">
        <v>4018127</v>
      </c>
      <c r="AV19" s="3">
        <v>4018127</v>
      </c>
      <c r="AW19" s="3">
        <v>4018127</v>
      </c>
      <c r="AX19" s="3">
        <v>4018127</v>
      </c>
      <c r="AY19" s="3">
        <v>4018127</v>
      </c>
      <c r="AZ19" s="3">
        <v>4018127</v>
      </c>
      <c r="BA19" s="3">
        <v>4018127</v>
      </c>
      <c r="BB19" s="3">
        <v>4018127</v>
      </c>
      <c r="BC19" s="3">
        <v>4018127</v>
      </c>
      <c r="BD19" s="3">
        <v>4018127</v>
      </c>
      <c r="BE19" s="3">
        <v>4018127</v>
      </c>
      <c r="BF19" s="3">
        <v>4018127</v>
      </c>
      <c r="BG19" s="3">
        <v>4018127</v>
      </c>
      <c r="BH19" s="3">
        <v>4018127</v>
      </c>
      <c r="BI19" s="3">
        <v>4018127</v>
      </c>
      <c r="BJ19" s="3">
        <v>4018127</v>
      </c>
      <c r="BK19" s="3">
        <v>4018127</v>
      </c>
      <c r="BL19" s="3">
        <v>4018127</v>
      </c>
      <c r="BM19" s="3">
        <v>4018127</v>
      </c>
      <c r="BN19" s="3">
        <v>4018127</v>
      </c>
      <c r="BO19" s="3">
        <v>4018127</v>
      </c>
      <c r="BP19" s="3">
        <v>4018127</v>
      </c>
      <c r="BQ19" s="3">
        <v>4018127</v>
      </c>
      <c r="BR19" s="3">
        <v>4018127</v>
      </c>
      <c r="BS19" s="3">
        <v>4018127</v>
      </c>
      <c r="BT19" s="3">
        <v>4018127</v>
      </c>
      <c r="BU19" s="3">
        <v>4018127</v>
      </c>
      <c r="BV19" s="3">
        <v>4018127</v>
      </c>
      <c r="BW19" s="3">
        <v>4018127</v>
      </c>
      <c r="BX19" s="3">
        <v>4018127</v>
      </c>
      <c r="BY19" s="3">
        <v>4018127</v>
      </c>
      <c r="BZ19" s="3">
        <v>4018127</v>
      </c>
      <c r="CA19" s="3">
        <v>4018127</v>
      </c>
      <c r="CB19" s="3">
        <v>4018127</v>
      </c>
      <c r="CC19" s="3">
        <v>4018127</v>
      </c>
      <c r="CD19" s="3">
        <v>4018127</v>
      </c>
      <c r="CE19" s="3">
        <v>4018127</v>
      </c>
      <c r="CF19" s="3">
        <v>4018127</v>
      </c>
      <c r="CG19" s="3">
        <v>4018127</v>
      </c>
      <c r="CH19" s="3">
        <v>4018127</v>
      </c>
      <c r="CI19" s="3">
        <v>4018127</v>
      </c>
      <c r="CJ19" s="3">
        <v>4018127</v>
      </c>
      <c r="CK19" s="3">
        <v>4018127</v>
      </c>
      <c r="CL19" s="3">
        <v>4018127</v>
      </c>
      <c r="CM19" s="3">
        <v>4018127</v>
      </c>
      <c r="CN19" s="3">
        <v>4018127</v>
      </c>
      <c r="CO19" s="3">
        <v>4018127</v>
      </c>
      <c r="CP19" s="3">
        <v>4018127</v>
      </c>
      <c r="CQ19" s="3">
        <v>4018127</v>
      </c>
      <c r="CR19" s="3">
        <v>4018127</v>
      </c>
      <c r="CS19" s="3">
        <v>4018127</v>
      </c>
      <c r="CT19" s="3">
        <v>4018127</v>
      </c>
      <c r="CU19" s="3">
        <v>4018127</v>
      </c>
      <c r="CV19" s="3">
        <v>4018127</v>
      </c>
      <c r="CW19" s="3">
        <v>4018127</v>
      </c>
      <c r="CX19" s="3">
        <v>4018127</v>
      </c>
      <c r="CY19" s="3">
        <v>4018127</v>
      </c>
      <c r="CZ19" s="3">
        <v>4018127</v>
      </c>
      <c r="DA19" s="3">
        <v>4018127</v>
      </c>
      <c r="DB19" s="3">
        <v>4018127</v>
      </c>
      <c r="DC19" s="3">
        <v>4018127</v>
      </c>
      <c r="DD19" s="3">
        <v>4018127</v>
      </c>
      <c r="DE19" s="3">
        <v>4018127</v>
      </c>
      <c r="DF19" s="3">
        <v>4018127</v>
      </c>
      <c r="DG19" s="3">
        <v>4018127</v>
      </c>
      <c r="DH19" s="3">
        <v>4018127</v>
      </c>
      <c r="DI19" s="3">
        <v>4018127</v>
      </c>
      <c r="DJ19" s="3">
        <v>4018127</v>
      </c>
      <c r="DK19" s="3">
        <v>4018127</v>
      </c>
      <c r="DL19" s="3">
        <v>4018127</v>
      </c>
      <c r="DM19" s="3">
        <v>4018127</v>
      </c>
      <c r="DN19" s="3">
        <v>4018127</v>
      </c>
      <c r="DO19" s="3">
        <v>4018127</v>
      </c>
      <c r="DP19" s="3">
        <v>4018127</v>
      </c>
      <c r="DQ19" s="3">
        <v>4018127</v>
      </c>
      <c r="DR19" s="3">
        <v>4018127</v>
      </c>
      <c r="DS19" s="3">
        <v>4018127</v>
      </c>
      <c r="DT19" s="3">
        <v>4018127</v>
      </c>
      <c r="DU19" s="3">
        <v>4018127</v>
      </c>
      <c r="DV19" s="3">
        <v>4018127</v>
      </c>
      <c r="DW19" s="3">
        <v>4018127</v>
      </c>
      <c r="DX19" s="3">
        <v>4018127</v>
      </c>
      <c r="DY19" s="3">
        <v>4018127</v>
      </c>
      <c r="DZ19" s="3">
        <v>4018127</v>
      </c>
      <c r="EA19" s="3">
        <v>4018127</v>
      </c>
      <c r="EB19" s="3">
        <v>4018127</v>
      </c>
      <c r="EC19" s="3">
        <v>4018127</v>
      </c>
      <c r="ED19" s="3">
        <v>4018127</v>
      </c>
      <c r="EE19" s="3">
        <v>4018127</v>
      </c>
      <c r="EF19" s="3">
        <v>4018127</v>
      </c>
      <c r="EG19" s="3">
        <v>4018127</v>
      </c>
    </row>
    <row r="20" spans="1:137" x14ac:dyDescent="0.35">
      <c r="A20" s="2" t="s">
        <v>44</v>
      </c>
      <c r="B20" s="3">
        <v>9557071</v>
      </c>
      <c r="C20" s="3">
        <v>9557071</v>
      </c>
      <c r="D20" s="3">
        <v>9557071</v>
      </c>
      <c r="E20" s="3">
        <v>9557071</v>
      </c>
      <c r="F20" s="3">
        <v>9557071</v>
      </c>
      <c r="G20" s="3">
        <v>9557071</v>
      </c>
      <c r="H20" s="3">
        <v>9557071</v>
      </c>
      <c r="I20" s="3">
        <v>9557071</v>
      </c>
      <c r="J20" s="3">
        <v>9557071</v>
      </c>
      <c r="K20" s="3">
        <v>9557071</v>
      </c>
      <c r="L20" s="3">
        <v>9557071</v>
      </c>
      <c r="M20" s="3">
        <v>9557071</v>
      </c>
      <c r="N20" s="3">
        <v>9557071</v>
      </c>
      <c r="O20" s="3">
        <v>9557071</v>
      </c>
      <c r="P20" s="3">
        <v>9557071</v>
      </c>
      <c r="Q20" s="3">
        <v>9557071</v>
      </c>
      <c r="R20" s="3">
        <v>9557071</v>
      </c>
      <c r="S20" s="3">
        <v>9557071</v>
      </c>
      <c r="T20" s="3">
        <v>9557071</v>
      </c>
      <c r="U20" s="3">
        <v>9557071</v>
      </c>
      <c r="V20" s="3">
        <v>9557071</v>
      </c>
      <c r="W20" s="3">
        <v>9557071</v>
      </c>
      <c r="X20" s="3">
        <v>9557071</v>
      </c>
      <c r="Y20" s="3">
        <v>9557071</v>
      </c>
      <c r="Z20" s="3">
        <v>9557071</v>
      </c>
      <c r="AA20" s="3">
        <v>9557071</v>
      </c>
      <c r="AB20" s="3">
        <v>9557071</v>
      </c>
      <c r="AC20" s="3">
        <v>9557071</v>
      </c>
      <c r="AD20" s="3">
        <v>9557071</v>
      </c>
      <c r="AE20" s="3">
        <v>9557071</v>
      </c>
      <c r="AF20" s="3">
        <v>9557071</v>
      </c>
      <c r="AG20" s="3">
        <v>9557071</v>
      </c>
      <c r="AH20" s="3">
        <v>9557071</v>
      </c>
      <c r="AI20" s="3">
        <v>9557071</v>
      </c>
      <c r="AJ20" s="3">
        <v>9557071</v>
      </c>
      <c r="AK20" s="3">
        <v>9557071</v>
      </c>
      <c r="AL20" s="3">
        <v>9557071</v>
      </c>
      <c r="AM20" s="3">
        <v>9557071</v>
      </c>
      <c r="AN20" s="3">
        <v>9557071</v>
      </c>
      <c r="AO20" s="3">
        <v>9557071</v>
      </c>
      <c r="AP20" s="3">
        <v>9557071</v>
      </c>
      <c r="AQ20" s="3">
        <v>9557071</v>
      </c>
      <c r="AR20" s="3">
        <v>9557071</v>
      </c>
      <c r="AS20" s="3">
        <v>9557071</v>
      </c>
      <c r="AT20" s="3">
        <v>9557071</v>
      </c>
      <c r="AU20" s="3">
        <v>9557071</v>
      </c>
      <c r="AV20" s="3">
        <v>9557071</v>
      </c>
      <c r="AW20" s="3">
        <v>9557071</v>
      </c>
      <c r="AX20" s="3">
        <v>9557071</v>
      </c>
      <c r="AY20" s="3">
        <v>9557071</v>
      </c>
      <c r="AZ20" s="3">
        <v>9557071</v>
      </c>
      <c r="BA20" s="3">
        <v>9557071</v>
      </c>
      <c r="BB20" s="3">
        <v>9557071</v>
      </c>
      <c r="BC20" s="3">
        <v>9557071</v>
      </c>
      <c r="BD20" s="3">
        <v>9557071</v>
      </c>
      <c r="BE20" s="3">
        <v>9557071</v>
      </c>
      <c r="BF20" s="3">
        <v>9557071</v>
      </c>
      <c r="BG20" s="3">
        <v>9557071</v>
      </c>
      <c r="BH20" s="3">
        <v>9557071</v>
      </c>
      <c r="BI20" s="3">
        <v>9557071</v>
      </c>
      <c r="BJ20" s="3">
        <v>9557071</v>
      </c>
      <c r="BK20" s="3">
        <v>9557071</v>
      </c>
      <c r="BL20" s="3">
        <v>9557071</v>
      </c>
      <c r="BM20" s="3">
        <v>9557071</v>
      </c>
      <c r="BN20" s="3">
        <v>9557071</v>
      </c>
      <c r="BO20" s="3">
        <v>9557071</v>
      </c>
      <c r="BP20" s="3">
        <v>9557071</v>
      </c>
      <c r="BQ20" s="3">
        <v>9557071</v>
      </c>
      <c r="BR20" s="3">
        <v>9557071</v>
      </c>
      <c r="BS20" s="3">
        <v>9557071</v>
      </c>
      <c r="BT20" s="3">
        <v>9557071</v>
      </c>
      <c r="BU20" s="3">
        <v>9557071</v>
      </c>
      <c r="BV20" s="3">
        <v>9557071</v>
      </c>
      <c r="BW20" s="3">
        <v>9557071</v>
      </c>
      <c r="BX20" s="3">
        <v>9557071</v>
      </c>
      <c r="BY20" s="3">
        <v>9557071</v>
      </c>
      <c r="BZ20" s="3">
        <v>9557071</v>
      </c>
      <c r="CA20" s="3">
        <v>9557071</v>
      </c>
      <c r="CB20" s="3">
        <v>9557071</v>
      </c>
      <c r="CC20" s="3">
        <v>9557071</v>
      </c>
      <c r="CD20" s="3">
        <v>9557071</v>
      </c>
      <c r="CE20" s="3">
        <v>9557071</v>
      </c>
      <c r="CF20" s="3">
        <v>9557071</v>
      </c>
      <c r="CG20" s="3">
        <v>9557071</v>
      </c>
      <c r="CH20" s="3">
        <v>9557071</v>
      </c>
      <c r="CI20" s="3">
        <v>9557071</v>
      </c>
      <c r="CJ20" s="3">
        <v>9557071</v>
      </c>
      <c r="CK20" s="3">
        <v>9557071</v>
      </c>
      <c r="CL20" s="3">
        <v>9557071</v>
      </c>
      <c r="CM20" s="3">
        <v>9557071</v>
      </c>
      <c r="CN20" s="3">
        <v>9557071</v>
      </c>
      <c r="CO20" s="3">
        <v>9557071</v>
      </c>
      <c r="CP20" s="3">
        <v>9557071</v>
      </c>
      <c r="CQ20" s="3">
        <v>9557071</v>
      </c>
      <c r="CR20" s="3">
        <v>9557071</v>
      </c>
      <c r="CS20" s="3">
        <v>9557071</v>
      </c>
      <c r="CT20" s="3">
        <v>9557071</v>
      </c>
      <c r="CU20" s="3">
        <v>9557071</v>
      </c>
      <c r="CV20" s="3">
        <v>9557071</v>
      </c>
      <c r="CW20" s="3">
        <v>9557071</v>
      </c>
      <c r="CX20" s="3">
        <v>9557071</v>
      </c>
      <c r="CY20" s="3">
        <v>9557071</v>
      </c>
      <c r="CZ20" s="3">
        <v>9557071</v>
      </c>
      <c r="DA20" s="3">
        <v>9557071</v>
      </c>
      <c r="DB20" s="3">
        <v>9557071</v>
      </c>
      <c r="DC20" s="3">
        <v>9557071</v>
      </c>
      <c r="DD20" s="3">
        <v>9557071</v>
      </c>
      <c r="DE20" s="3">
        <v>9557071</v>
      </c>
      <c r="DF20" s="3">
        <v>9557071</v>
      </c>
      <c r="DG20" s="3">
        <v>9557071</v>
      </c>
      <c r="DH20" s="3">
        <v>9557071</v>
      </c>
      <c r="DI20" s="3">
        <v>9557071</v>
      </c>
      <c r="DJ20" s="3">
        <v>9557071</v>
      </c>
      <c r="DK20" s="3">
        <v>9557071</v>
      </c>
      <c r="DL20" s="3">
        <v>9557071</v>
      </c>
      <c r="DM20" s="3">
        <v>9557071</v>
      </c>
      <c r="DN20" s="3">
        <v>9557071</v>
      </c>
      <c r="DO20" s="3">
        <v>9557071</v>
      </c>
      <c r="DP20" s="3">
        <v>9557071</v>
      </c>
      <c r="DQ20" s="3">
        <v>9557071</v>
      </c>
      <c r="DR20" s="3">
        <v>9557071</v>
      </c>
      <c r="DS20" s="3">
        <v>9557071</v>
      </c>
      <c r="DT20" s="3">
        <v>9557071</v>
      </c>
      <c r="DU20" s="3">
        <v>9557071</v>
      </c>
      <c r="DV20" s="3">
        <v>9557071</v>
      </c>
      <c r="DW20" s="3">
        <v>9557071</v>
      </c>
      <c r="DX20" s="3">
        <v>9557071</v>
      </c>
      <c r="DY20" s="3">
        <v>9557071</v>
      </c>
      <c r="DZ20" s="3">
        <v>9557071</v>
      </c>
      <c r="EA20" s="3">
        <v>9557071</v>
      </c>
      <c r="EB20" s="3">
        <v>9557071</v>
      </c>
      <c r="EC20" s="3">
        <v>9557071</v>
      </c>
      <c r="ED20" s="3">
        <v>9557071</v>
      </c>
      <c r="EE20" s="3">
        <v>9557071</v>
      </c>
      <c r="EF20" s="3">
        <v>9557071</v>
      </c>
      <c r="EG20" s="3">
        <v>9557071</v>
      </c>
    </row>
    <row r="21" spans="1:137" x14ac:dyDescent="0.35">
      <c r="A21" s="2" t="s">
        <v>36</v>
      </c>
      <c r="B21" s="3">
        <v>3273227</v>
      </c>
      <c r="C21" s="3">
        <v>3273227</v>
      </c>
      <c r="D21" s="3">
        <v>3273227</v>
      </c>
      <c r="E21" s="3">
        <v>3273227</v>
      </c>
      <c r="F21" s="3">
        <v>3273227</v>
      </c>
      <c r="G21" s="3">
        <v>3273227</v>
      </c>
      <c r="H21" s="3">
        <v>3273227</v>
      </c>
      <c r="I21" s="3">
        <v>3273227</v>
      </c>
      <c r="J21" s="3">
        <v>3273227</v>
      </c>
      <c r="K21" s="3">
        <v>3273227</v>
      </c>
      <c r="L21" s="3">
        <v>3273227</v>
      </c>
      <c r="M21" s="3">
        <v>3273227</v>
      </c>
      <c r="N21" s="3">
        <v>3273227</v>
      </c>
      <c r="O21" s="3">
        <v>3273227</v>
      </c>
      <c r="P21" s="3">
        <v>3273227</v>
      </c>
      <c r="Q21" s="3">
        <v>3273227</v>
      </c>
      <c r="R21" s="3">
        <v>3273227</v>
      </c>
      <c r="S21" s="3">
        <v>3273227</v>
      </c>
      <c r="T21" s="3">
        <v>3273227</v>
      </c>
      <c r="U21" s="3">
        <v>3273227</v>
      </c>
      <c r="V21" s="3">
        <v>3273227</v>
      </c>
      <c r="W21" s="3">
        <v>3273227</v>
      </c>
      <c r="X21" s="3">
        <v>3273227</v>
      </c>
      <c r="Y21" s="3">
        <v>3273227</v>
      </c>
      <c r="Z21" s="3">
        <v>3273227</v>
      </c>
      <c r="AA21" s="3">
        <v>3273227</v>
      </c>
      <c r="AB21" s="3">
        <v>3273227</v>
      </c>
      <c r="AC21" s="3">
        <v>3273227</v>
      </c>
      <c r="AD21" s="3">
        <v>3273227</v>
      </c>
      <c r="AE21" s="3">
        <v>3273227</v>
      </c>
      <c r="AF21" s="3">
        <v>3273227</v>
      </c>
      <c r="AG21" s="3">
        <v>3273227</v>
      </c>
      <c r="AH21" s="3">
        <v>3273227</v>
      </c>
      <c r="AI21" s="3">
        <v>3273227</v>
      </c>
      <c r="AJ21" s="3">
        <v>3273227</v>
      </c>
      <c r="AK21" s="3">
        <v>3273227</v>
      </c>
      <c r="AL21" s="3">
        <v>3273227</v>
      </c>
      <c r="AM21" s="3">
        <v>3273227</v>
      </c>
      <c r="AN21" s="3">
        <v>3273227</v>
      </c>
      <c r="AO21" s="3">
        <v>3273227</v>
      </c>
      <c r="AP21" s="3">
        <v>3273227</v>
      </c>
      <c r="AQ21" s="3">
        <v>3273227</v>
      </c>
      <c r="AR21" s="3">
        <v>3273227</v>
      </c>
      <c r="AS21" s="3">
        <v>3273227</v>
      </c>
      <c r="AT21" s="3">
        <v>3273227</v>
      </c>
      <c r="AU21" s="3">
        <v>3273227</v>
      </c>
      <c r="AV21" s="3">
        <v>3273227</v>
      </c>
      <c r="AW21" s="3">
        <v>3273227</v>
      </c>
      <c r="AX21" s="3">
        <v>3273227</v>
      </c>
      <c r="AY21" s="3">
        <v>3273227</v>
      </c>
      <c r="AZ21" s="3">
        <v>3273227</v>
      </c>
      <c r="BA21" s="3">
        <v>3273227</v>
      </c>
      <c r="BB21" s="3">
        <v>3273227</v>
      </c>
      <c r="BC21" s="3">
        <v>3273227</v>
      </c>
      <c r="BD21" s="3">
        <v>3273227</v>
      </c>
      <c r="BE21" s="3">
        <v>3273227</v>
      </c>
      <c r="BF21" s="3">
        <v>3273227</v>
      </c>
      <c r="BG21" s="3">
        <v>3273227</v>
      </c>
      <c r="BH21" s="3">
        <v>3273227</v>
      </c>
      <c r="BI21" s="3">
        <v>3273227</v>
      </c>
      <c r="BJ21" s="3">
        <v>3273227</v>
      </c>
      <c r="BK21" s="3">
        <v>3273227</v>
      </c>
      <c r="BL21" s="3">
        <v>3273227</v>
      </c>
      <c r="BM21" s="3">
        <v>3273227</v>
      </c>
      <c r="BN21" s="3">
        <v>3273227</v>
      </c>
      <c r="BO21" s="3">
        <v>3273227</v>
      </c>
      <c r="BP21" s="3">
        <v>3273227</v>
      </c>
      <c r="BQ21" s="3">
        <v>3273227</v>
      </c>
      <c r="BR21" s="3">
        <v>3273227</v>
      </c>
      <c r="BS21" s="3">
        <v>3273227</v>
      </c>
      <c r="BT21" s="3">
        <v>3273227</v>
      </c>
      <c r="BU21" s="3">
        <v>3273227</v>
      </c>
      <c r="BV21" s="3">
        <v>3273227</v>
      </c>
      <c r="BW21" s="3">
        <v>3273227</v>
      </c>
      <c r="BX21" s="3">
        <v>3273227</v>
      </c>
      <c r="BY21" s="3">
        <v>3273227</v>
      </c>
      <c r="BZ21" s="3">
        <v>3273227</v>
      </c>
      <c r="CA21" s="3">
        <v>3273227</v>
      </c>
      <c r="CB21" s="3">
        <v>3273227</v>
      </c>
      <c r="CC21" s="3">
        <v>3273227</v>
      </c>
      <c r="CD21" s="3">
        <v>3273227</v>
      </c>
      <c r="CE21" s="3">
        <v>3273227</v>
      </c>
      <c r="CF21" s="3">
        <v>3273227</v>
      </c>
      <c r="CG21" s="3">
        <v>3273227</v>
      </c>
      <c r="CH21" s="3">
        <v>3273227</v>
      </c>
      <c r="CI21" s="3">
        <v>3273227</v>
      </c>
      <c r="CJ21" s="3">
        <v>3273227</v>
      </c>
      <c r="CK21" s="3">
        <v>3273227</v>
      </c>
      <c r="CL21" s="3">
        <v>3273227</v>
      </c>
      <c r="CM21" s="3">
        <v>3273227</v>
      </c>
      <c r="CN21" s="3">
        <v>3273227</v>
      </c>
      <c r="CO21" s="3">
        <v>3273227</v>
      </c>
      <c r="CP21" s="3">
        <v>3273227</v>
      </c>
      <c r="CQ21" s="3">
        <v>3273227</v>
      </c>
      <c r="CR21" s="3">
        <v>3273227</v>
      </c>
      <c r="CS21" s="3">
        <v>3273227</v>
      </c>
      <c r="CT21" s="3">
        <v>3273227</v>
      </c>
      <c r="CU21" s="3">
        <v>3273227</v>
      </c>
      <c r="CV21" s="3">
        <v>3273227</v>
      </c>
      <c r="CW21" s="3">
        <v>3273227</v>
      </c>
      <c r="CX21" s="3">
        <v>3273227</v>
      </c>
      <c r="CY21" s="3">
        <v>3273227</v>
      </c>
      <c r="CZ21" s="3">
        <v>3273227</v>
      </c>
      <c r="DA21" s="3">
        <v>3273227</v>
      </c>
      <c r="DB21" s="3">
        <v>3273227</v>
      </c>
      <c r="DC21" s="3">
        <v>3273227</v>
      </c>
      <c r="DD21" s="3">
        <v>3273227</v>
      </c>
      <c r="DE21" s="3">
        <v>3273227</v>
      </c>
      <c r="DF21" s="3">
        <v>3273227</v>
      </c>
      <c r="DG21" s="3">
        <v>3273227</v>
      </c>
      <c r="DH21" s="3">
        <v>3273227</v>
      </c>
      <c r="DI21" s="3">
        <v>3273227</v>
      </c>
      <c r="DJ21" s="3">
        <v>3273227</v>
      </c>
      <c r="DK21" s="3">
        <v>3273227</v>
      </c>
      <c r="DL21" s="3">
        <v>3273227</v>
      </c>
      <c r="DM21" s="3">
        <v>3273227</v>
      </c>
      <c r="DN21" s="3">
        <v>3273227</v>
      </c>
      <c r="DO21" s="3">
        <v>3273227</v>
      </c>
      <c r="DP21" s="3">
        <v>3273227</v>
      </c>
      <c r="DQ21" s="3">
        <v>3273227</v>
      </c>
      <c r="DR21" s="3">
        <v>3273227</v>
      </c>
      <c r="DS21" s="3">
        <v>3273227</v>
      </c>
      <c r="DT21" s="3">
        <v>3273227</v>
      </c>
      <c r="DU21" s="3">
        <v>3273227</v>
      </c>
      <c r="DV21" s="3">
        <v>3273227</v>
      </c>
      <c r="DW21" s="3">
        <v>3273227</v>
      </c>
      <c r="DX21" s="3">
        <v>3273227</v>
      </c>
      <c r="DY21" s="3">
        <v>3273227</v>
      </c>
      <c r="DZ21" s="3">
        <v>3273227</v>
      </c>
      <c r="EA21" s="3">
        <v>3273227</v>
      </c>
      <c r="EB21" s="3">
        <v>3273227</v>
      </c>
      <c r="EC21" s="3">
        <v>3273227</v>
      </c>
      <c r="ED21" s="3">
        <v>3273227</v>
      </c>
      <c r="EE21" s="3">
        <v>3273227</v>
      </c>
      <c r="EF21" s="3">
        <v>3273227</v>
      </c>
      <c r="EG21" s="3">
        <v>3273227</v>
      </c>
    </row>
    <row r="22" spans="1:137" x14ac:dyDescent="0.35">
      <c r="A22" s="2" t="s">
        <v>62</v>
      </c>
      <c r="B22" s="3">
        <v>11433957</v>
      </c>
      <c r="C22" s="3">
        <v>11433957</v>
      </c>
      <c r="D22" s="3">
        <v>11433957</v>
      </c>
      <c r="E22" s="3">
        <v>11433957</v>
      </c>
      <c r="F22" s="3">
        <v>11433957</v>
      </c>
      <c r="G22" s="3">
        <v>11433957</v>
      </c>
      <c r="H22" s="3">
        <v>11433957</v>
      </c>
      <c r="I22" s="3">
        <v>11433957</v>
      </c>
      <c r="J22" s="3">
        <v>11433957</v>
      </c>
      <c r="K22" s="3">
        <v>11433957</v>
      </c>
      <c r="L22" s="3">
        <v>11433957</v>
      </c>
      <c r="M22" s="3">
        <v>11433957</v>
      </c>
      <c r="N22" s="3">
        <v>11433957</v>
      </c>
      <c r="O22" s="3">
        <v>11433957</v>
      </c>
      <c r="P22" s="3">
        <v>11433957</v>
      </c>
      <c r="Q22" s="3">
        <v>11433957</v>
      </c>
      <c r="R22" s="3">
        <v>11433957</v>
      </c>
      <c r="S22" s="3">
        <v>11433957</v>
      </c>
      <c r="T22" s="3">
        <v>11433957</v>
      </c>
      <c r="U22" s="3">
        <v>11433957</v>
      </c>
      <c r="V22" s="3">
        <v>11433957</v>
      </c>
      <c r="W22" s="3">
        <v>11433957</v>
      </c>
      <c r="X22" s="3">
        <v>11433957</v>
      </c>
      <c r="Y22" s="3">
        <v>11433957</v>
      </c>
      <c r="Z22" s="3">
        <v>11433957</v>
      </c>
      <c r="AA22" s="3">
        <v>11433957</v>
      </c>
      <c r="AB22" s="3">
        <v>11433957</v>
      </c>
      <c r="AC22" s="3">
        <v>11433957</v>
      </c>
      <c r="AD22" s="3">
        <v>11433957</v>
      </c>
      <c r="AE22" s="3">
        <v>11433957</v>
      </c>
      <c r="AF22" s="3">
        <v>11433957</v>
      </c>
      <c r="AG22" s="3">
        <v>11433957</v>
      </c>
      <c r="AH22" s="3">
        <v>11433957</v>
      </c>
      <c r="AI22" s="3">
        <v>11433957</v>
      </c>
      <c r="AJ22" s="3">
        <v>11433957</v>
      </c>
      <c r="AK22" s="3">
        <v>11433957</v>
      </c>
      <c r="AL22" s="3">
        <v>11433957</v>
      </c>
      <c r="AM22" s="3">
        <v>11433957</v>
      </c>
      <c r="AN22" s="3">
        <v>11433957</v>
      </c>
      <c r="AO22" s="3">
        <v>11433957</v>
      </c>
      <c r="AP22" s="3">
        <v>11433957</v>
      </c>
      <c r="AQ22" s="3">
        <v>11433957</v>
      </c>
      <c r="AR22" s="3">
        <v>11433957</v>
      </c>
      <c r="AS22" s="3">
        <v>11433957</v>
      </c>
      <c r="AT22" s="3">
        <v>11433957</v>
      </c>
      <c r="AU22" s="3">
        <v>11433957</v>
      </c>
      <c r="AV22" s="3">
        <v>11433957</v>
      </c>
      <c r="AW22" s="3">
        <v>11433957</v>
      </c>
      <c r="AX22" s="3">
        <v>11433957</v>
      </c>
      <c r="AY22" s="3">
        <v>11433957</v>
      </c>
      <c r="AZ22" s="3">
        <v>11433957</v>
      </c>
      <c r="BA22" s="3">
        <v>11433957</v>
      </c>
      <c r="BB22" s="3">
        <v>11433957</v>
      </c>
      <c r="BC22" s="3">
        <v>11433957</v>
      </c>
      <c r="BD22" s="3">
        <v>11433957</v>
      </c>
      <c r="BE22" s="3">
        <v>11433957</v>
      </c>
      <c r="BF22" s="3">
        <v>11433957</v>
      </c>
      <c r="BG22" s="3">
        <v>11433957</v>
      </c>
      <c r="BH22" s="3">
        <v>11433957</v>
      </c>
      <c r="BI22" s="3">
        <v>11433957</v>
      </c>
      <c r="BJ22" s="3">
        <v>11433957</v>
      </c>
      <c r="BK22" s="3">
        <v>11433957</v>
      </c>
      <c r="BL22" s="3">
        <v>11433957</v>
      </c>
      <c r="BM22" s="3">
        <v>11433957</v>
      </c>
      <c r="BN22" s="3">
        <v>11433957</v>
      </c>
      <c r="BO22" s="3">
        <v>11433957</v>
      </c>
      <c r="BP22" s="3">
        <v>11433957</v>
      </c>
      <c r="BQ22" s="3">
        <v>11433957</v>
      </c>
      <c r="BR22" s="3">
        <v>11433957</v>
      </c>
      <c r="BS22" s="3">
        <v>11433957</v>
      </c>
      <c r="BT22" s="3">
        <v>11433957</v>
      </c>
      <c r="BU22" s="3">
        <v>11433957</v>
      </c>
      <c r="BV22" s="3">
        <v>11433957</v>
      </c>
      <c r="BW22" s="3">
        <v>11433957</v>
      </c>
      <c r="BX22" s="3">
        <v>11433957</v>
      </c>
      <c r="BY22" s="3">
        <v>11433957</v>
      </c>
      <c r="BZ22" s="3">
        <v>11433957</v>
      </c>
      <c r="CA22" s="3">
        <v>11433957</v>
      </c>
      <c r="CB22" s="3">
        <v>11433957</v>
      </c>
      <c r="CC22" s="3">
        <v>11433957</v>
      </c>
      <c r="CD22" s="3">
        <v>11433957</v>
      </c>
      <c r="CE22" s="3">
        <v>11433957</v>
      </c>
      <c r="CF22" s="3">
        <v>11433957</v>
      </c>
      <c r="CG22" s="3">
        <v>11433957</v>
      </c>
      <c r="CH22" s="3">
        <v>11433957</v>
      </c>
      <c r="CI22" s="3">
        <v>11433957</v>
      </c>
      <c r="CJ22" s="3">
        <v>11433957</v>
      </c>
      <c r="CK22" s="3">
        <v>11433957</v>
      </c>
      <c r="CL22" s="3">
        <v>11433957</v>
      </c>
      <c r="CM22" s="3">
        <v>11433957</v>
      </c>
      <c r="CN22" s="3">
        <v>11433957</v>
      </c>
      <c r="CO22" s="3">
        <v>11433957</v>
      </c>
      <c r="CP22" s="3">
        <v>11433957</v>
      </c>
      <c r="CQ22" s="3">
        <v>11433957</v>
      </c>
      <c r="CR22" s="3">
        <v>11433957</v>
      </c>
      <c r="CS22" s="3">
        <v>11433957</v>
      </c>
      <c r="CT22" s="3">
        <v>11433957</v>
      </c>
      <c r="CU22" s="3">
        <v>11433957</v>
      </c>
      <c r="CV22" s="3">
        <v>11433957</v>
      </c>
      <c r="CW22" s="3">
        <v>11433957</v>
      </c>
      <c r="CX22" s="3">
        <v>11433957</v>
      </c>
      <c r="CY22" s="3">
        <v>11433957</v>
      </c>
      <c r="CZ22" s="3">
        <v>11433957</v>
      </c>
      <c r="DA22" s="3">
        <v>11433957</v>
      </c>
      <c r="DB22" s="3">
        <v>11433957</v>
      </c>
      <c r="DC22" s="3">
        <v>11433957</v>
      </c>
      <c r="DD22" s="3">
        <v>11433957</v>
      </c>
      <c r="DE22" s="3">
        <v>11433957</v>
      </c>
      <c r="DF22" s="3">
        <v>11433957</v>
      </c>
      <c r="DG22" s="3">
        <v>11433957</v>
      </c>
      <c r="DH22" s="3">
        <v>11433957</v>
      </c>
      <c r="DI22" s="3">
        <v>11433957</v>
      </c>
      <c r="DJ22" s="3">
        <v>11433957</v>
      </c>
      <c r="DK22" s="3">
        <v>11433957</v>
      </c>
      <c r="DL22" s="3">
        <v>11433957</v>
      </c>
      <c r="DM22" s="3">
        <v>11433957</v>
      </c>
      <c r="DN22" s="3">
        <v>11433957</v>
      </c>
      <c r="DO22" s="3">
        <v>11433957</v>
      </c>
      <c r="DP22" s="3">
        <v>11433957</v>
      </c>
      <c r="DQ22" s="3">
        <v>11433957</v>
      </c>
      <c r="DR22" s="3">
        <v>11433957</v>
      </c>
      <c r="DS22" s="3">
        <v>11433957</v>
      </c>
      <c r="DT22" s="3">
        <v>11433957</v>
      </c>
      <c r="DU22" s="3">
        <v>11433957</v>
      </c>
      <c r="DV22" s="3">
        <v>11433957</v>
      </c>
      <c r="DW22" s="3">
        <v>11433957</v>
      </c>
      <c r="DX22" s="3">
        <v>11433957</v>
      </c>
      <c r="DY22" s="3">
        <v>11433957</v>
      </c>
      <c r="DZ22" s="3">
        <v>11433957</v>
      </c>
      <c r="EA22" s="3">
        <v>11433957</v>
      </c>
      <c r="EB22" s="3">
        <v>11433957</v>
      </c>
      <c r="EC22" s="3">
        <v>11433957</v>
      </c>
      <c r="ED22" s="3">
        <v>11433957</v>
      </c>
      <c r="EE22" s="3">
        <v>11433957</v>
      </c>
      <c r="EF22" s="3">
        <v>11433957</v>
      </c>
      <c r="EG22" s="3">
        <v>11433957</v>
      </c>
    </row>
    <row r="23" spans="1:137" x14ac:dyDescent="0.35">
      <c r="A23" s="2" t="s">
        <v>57</v>
      </c>
      <c r="B23" s="3">
        <v>17264943</v>
      </c>
      <c r="C23" s="3">
        <v>17264943</v>
      </c>
      <c r="D23" s="3">
        <v>17264943</v>
      </c>
      <c r="E23" s="3">
        <v>17264943</v>
      </c>
      <c r="F23" s="3">
        <v>17264943</v>
      </c>
      <c r="G23" s="3">
        <v>17264943</v>
      </c>
      <c r="H23" s="3">
        <v>17264943</v>
      </c>
      <c r="I23" s="3">
        <v>17264943</v>
      </c>
      <c r="J23" s="3">
        <v>17264943</v>
      </c>
      <c r="K23" s="3">
        <v>17264943</v>
      </c>
      <c r="L23" s="3">
        <v>17264943</v>
      </c>
      <c r="M23" s="3">
        <v>17264943</v>
      </c>
      <c r="N23" s="3">
        <v>17264943</v>
      </c>
      <c r="O23" s="3">
        <v>17264943</v>
      </c>
      <c r="P23" s="3">
        <v>17264943</v>
      </c>
      <c r="Q23" s="3">
        <v>17264943</v>
      </c>
      <c r="R23" s="3">
        <v>17264943</v>
      </c>
      <c r="S23" s="3">
        <v>17264943</v>
      </c>
      <c r="T23" s="3">
        <v>17264943</v>
      </c>
      <c r="U23" s="3">
        <v>17264943</v>
      </c>
      <c r="V23" s="3">
        <v>17264943</v>
      </c>
      <c r="W23" s="3">
        <v>17264943</v>
      </c>
      <c r="X23" s="3">
        <v>17264943</v>
      </c>
      <c r="Y23" s="3">
        <v>17264943</v>
      </c>
      <c r="Z23" s="3">
        <v>17264943</v>
      </c>
      <c r="AA23" s="3">
        <v>17264943</v>
      </c>
      <c r="AB23" s="3">
        <v>17264943</v>
      </c>
      <c r="AC23" s="3">
        <v>17264943</v>
      </c>
      <c r="AD23" s="3">
        <v>17264943</v>
      </c>
      <c r="AE23" s="3">
        <v>17264943</v>
      </c>
      <c r="AF23" s="3">
        <v>17264943</v>
      </c>
      <c r="AG23" s="3">
        <v>17264943</v>
      </c>
      <c r="AH23" s="3">
        <v>17264943</v>
      </c>
      <c r="AI23" s="3">
        <v>17264943</v>
      </c>
      <c r="AJ23" s="3">
        <v>17264943</v>
      </c>
      <c r="AK23" s="3">
        <v>17264943</v>
      </c>
      <c r="AL23" s="3">
        <v>17264943</v>
      </c>
      <c r="AM23" s="3">
        <v>17264943</v>
      </c>
      <c r="AN23" s="3">
        <v>17264943</v>
      </c>
      <c r="AO23" s="3">
        <v>17264943</v>
      </c>
      <c r="AP23" s="3">
        <v>17264943</v>
      </c>
      <c r="AQ23" s="3">
        <v>17264943</v>
      </c>
      <c r="AR23" s="3">
        <v>17264943</v>
      </c>
      <c r="AS23" s="3">
        <v>17264943</v>
      </c>
      <c r="AT23" s="3">
        <v>17264943</v>
      </c>
      <c r="AU23" s="3">
        <v>17264943</v>
      </c>
      <c r="AV23" s="3">
        <v>17264943</v>
      </c>
      <c r="AW23" s="3">
        <v>17264943</v>
      </c>
      <c r="AX23" s="3">
        <v>17264943</v>
      </c>
      <c r="AY23" s="3">
        <v>17264943</v>
      </c>
      <c r="AZ23" s="3">
        <v>17264943</v>
      </c>
      <c r="BA23" s="3">
        <v>17264943</v>
      </c>
      <c r="BB23" s="3">
        <v>17264943</v>
      </c>
      <c r="BC23" s="3">
        <v>17264943</v>
      </c>
      <c r="BD23" s="3">
        <v>17264943</v>
      </c>
      <c r="BE23" s="3">
        <v>17264943</v>
      </c>
      <c r="BF23" s="3">
        <v>17264943</v>
      </c>
      <c r="BG23" s="3">
        <v>17264943</v>
      </c>
      <c r="BH23" s="3">
        <v>17264943</v>
      </c>
      <c r="BI23" s="3">
        <v>17264943</v>
      </c>
      <c r="BJ23" s="3">
        <v>17264943</v>
      </c>
      <c r="BK23" s="3">
        <v>17264943</v>
      </c>
      <c r="BL23" s="3">
        <v>17264943</v>
      </c>
      <c r="BM23" s="3">
        <v>17264943</v>
      </c>
      <c r="BN23" s="3">
        <v>17264943</v>
      </c>
      <c r="BO23" s="3">
        <v>17264943</v>
      </c>
      <c r="BP23" s="3">
        <v>17264943</v>
      </c>
      <c r="BQ23" s="3">
        <v>17264943</v>
      </c>
      <c r="BR23" s="3">
        <v>17264943</v>
      </c>
      <c r="BS23" s="3">
        <v>17264943</v>
      </c>
      <c r="BT23" s="3">
        <v>17264943</v>
      </c>
      <c r="BU23" s="3">
        <v>17264943</v>
      </c>
      <c r="BV23" s="3">
        <v>17264943</v>
      </c>
      <c r="BW23" s="3">
        <v>17264943</v>
      </c>
      <c r="BX23" s="3">
        <v>17264943</v>
      </c>
      <c r="BY23" s="3">
        <v>17264943</v>
      </c>
      <c r="BZ23" s="3">
        <v>17264943</v>
      </c>
      <c r="CA23" s="3">
        <v>17264943</v>
      </c>
      <c r="CB23" s="3">
        <v>17264943</v>
      </c>
      <c r="CC23" s="3">
        <v>17264943</v>
      </c>
      <c r="CD23" s="3">
        <v>17264943</v>
      </c>
      <c r="CE23" s="3">
        <v>17264943</v>
      </c>
      <c r="CF23" s="3">
        <v>17264943</v>
      </c>
      <c r="CG23" s="3">
        <v>17264943</v>
      </c>
      <c r="CH23" s="3">
        <v>17264943</v>
      </c>
      <c r="CI23" s="3">
        <v>17264943</v>
      </c>
      <c r="CJ23" s="3">
        <v>17264943</v>
      </c>
      <c r="CK23" s="3">
        <v>17264943</v>
      </c>
      <c r="CL23" s="3">
        <v>17264943</v>
      </c>
      <c r="CM23" s="3">
        <v>17264943</v>
      </c>
      <c r="CN23" s="3">
        <v>17264943</v>
      </c>
      <c r="CO23" s="3">
        <v>17264943</v>
      </c>
      <c r="CP23" s="3">
        <v>17264943</v>
      </c>
      <c r="CQ23" s="3">
        <v>17264943</v>
      </c>
      <c r="CR23" s="3">
        <v>17264943</v>
      </c>
      <c r="CS23" s="3">
        <v>17264943</v>
      </c>
      <c r="CT23" s="3">
        <v>17264943</v>
      </c>
      <c r="CU23" s="3">
        <v>17264943</v>
      </c>
      <c r="CV23" s="3">
        <v>17264943</v>
      </c>
      <c r="CW23" s="3">
        <v>17264943</v>
      </c>
      <c r="CX23" s="3">
        <v>17264943</v>
      </c>
      <c r="CY23" s="3">
        <v>17264943</v>
      </c>
      <c r="CZ23" s="3">
        <v>17264943</v>
      </c>
      <c r="DA23" s="3">
        <v>17264943</v>
      </c>
      <c r="DB23" s="3">
        <v>17264943</v>
      </c>
      <c r="DC23" s="3">
        <v>17264943</v>
      </c>
      <c r="DD23" s="3">
        <v>17264943</v>
      </c>
      <c r="DE23" s="3">
        <v>17264943</v>
      </c>
      <c r="DF23" s="3">
        <v>17264943</v>
      </c>
      <c r="DG23" s="3">
        <v>17264943</v>
      </c>
      <c r="DH23" s="3">
        <v>17264943</v>
      </c>
      <c r="DI23" s="3">
        <v>17264943</v>
      </c>
      <c r="DJ23" s="3">
        <v>17264943</v>
      </c>
      <c r="DK23" s="3">
        <v>17264943</v>
      </c>
      <c r="DL23" s="3">
        <v>17264943</v>
      </c>
      <c r="DM23" s="3">
        <v>17264943</v>
      </c>
      <c r="DN23" s="3">
        <v>17264943</v>
      </c>
      <c r="DO23" s="3">
        <v>17264943</v>
      </c>
      <c r="DP23" s="3">
        <v>17264943</v>
      </c>
      <c r="DQ23" s="3">
        <v>17264943</v>
      </c>
      <c r="DR23" s="3">
        <v>17264943</v>
      </c>
      <c r="DS23" s="3">
        <v>17264943</v>
      </c>
      <c r="DT23" s="3">
        <v>17264943</v>
      </c>
      <c r="DU23" s="3">
        <v>17264943</v>
      </c>
      <c r="DV23" s="3">
        <v>17264943</v>
      </c>
      <c r="DW23" s="3">
        <v>17264943</v>
      </c>
      <c r="DX23" s="3">
        <v>17264943</v>
      </c>
      <c r="DY23" s="3">
        <v>17264943</v>
      </c>
      <c r="DZ23" s="3">
        <v>17264943</v>
      </c>
      <c r="EA23" s="3">
        <v>17264943</v>
      </c>
      <c r="EB23" s="3">
        <v>17264943</v>
      </c>
      <c r="EC23" s="3">
        <v>17264943</v>
      </c>
      <c r="ED23" s="3">
        <v>17264943</v>
      </c>
      <c r="EE23" s="3">
        <v>17264943</v>
      </c>
      <c r="EF23" s="3">
        <v>17264943</v>
      </c>
      <c r="EG23" s="3">
        <v>17264943</v>
      </c>
    </row>
    <row r="24" spans="1:137" x14ac:dyDescent="0.35">
      <c r="A24" s="2" t="s">
        <v>40</v>
      </c>
      <c r="B24" s="3">
        <v>3506853</v>
      </c>
      <c r="C24" s="3">
        <v>3506853</v>
      </c>
      <c r="D24" s="3">
        <v>3506853</v>
      </c>
      <c r="E24" s="3">
        <v>3506853</v>
      </c>
      <c r="F24" s="3">
        <v>3506853</v>
      </c>
      <c r="G24" s="3">
        <v>3506853</v>
      </c>
      <c r="H24" s="3">
        <v>3506853</v>
      </c>
      <c r="I24" s="3">
        <v>3506853</v>
      </c>
      <c r="J24" s="3">
        <v>3506853</v>
      </c>
      <c r="K24" s="3">
        <v>3506853</v>
      </c>
      <c r="L24" s="3">
        <v>3506853</v>
      </c>
      <c r="M24" s="3">
        <v>3506853</v>
      </c>
      <c r="N24" s="3">
        <v>3506853</v>
      </c>
      <c r="O24" s="3">
        <v>3506853</v>
      </c>
      <c r="P24" s="3">
        <v>3506853</v>
      </c>
      <c r="Q24" s="3">
        <v>3506853</v>
      </c>
      <c r="R24" s="3">
        <v>3506853</v>
      </c>
      <c r="S24" s="3">
        <v>3506853</v>
      </c>
      <c r="T24" s="3">
        <v>3506853</v>
      </c>
      <c r="U24" s="3">
        <v>3506853</v>
      </c>
      <c r="V24" s="3">
        <v>3506853</v>
      </c>
      <c r="W24" s="3">
        <v>3506853</v>
      </c>
      <c r="X24" s="3">
        <v>3506853</v>
      </c>
      <c r="Y24" s="3">
        <v>3506853</v>
      </c>
      <c r="Z24" s="3">
        <v>3506853</v>
      </c>
      <c r="AA24" s="3">
        <v>3506853</v>
      </c>
      <c r="AB24" s="3">
        <v>3506853</v>
      </c>
      <c r="AC24" s="3">
        <v>3506853</v>
      </c>
      <c r="AD24" s="3">
        <v>3506853</v>
      </c>
      <c r="AE24" s="3">
        <v>3506853</v>
      </c>
      <c r="AF24" s="3">
        <v>3506853</v>
      </c>
      <c r="AG24" s="3">
        <v>3506853</v>
      </c>
      <c r="AH24" s="3">
        <v>3506853</v>
      </c>
      <c r="AI24" s="3">
        <v>3506853</v>
      </c>
      <c r="AJ24" s="3">
        <v>3506853</v>
      </c>
      <c r="AK24" s="3">
        <v>3506853</v>
      </c>
      <c r="AL24" s="3">
        <v>3506853</v>
      </c>
      <c r="AM24" s="3">
        <v>3506853</v>
      </c>
      <c r="AN24" s="3">
        <v>3506853</v>
      </c>
      <c r="AO24" s="3">
        <v>3506853</v>
      </c>
      <c r="AP24" s="3">
        <v>3506853</v>
      </c>
      <c r="AQ24" s="3">
        <v>3506853</v>
      </c>
      <c r="AR24" s="3">
        <v>3506853</v>
      </c>
      <c r="AS24" s="3">
        <v>3506853</v>
      </c>
      <c r="AT24" s="3">
        <v>3506853</v>
      </c>
      <c r="AU24" s="3">
        <v>3506853</v>
      </c>
      <c r="AV24" s="3">
        <v>3506853</v>
      </c>
      <c r="AW24" s="3">
        <v>3506853</v>
      </c>
      <c r="AX24" s="3">
        <v>3506853</v>
      </c>
      <c r="AY24" s="3">
        <v>3506853</v>
      </c>
      <c r="AZ24" s="3">
        <v>3506853</v>
      </c>
      <c r="BA24" s="3">
        <v>3506853</v>
      </c>
      <c r="BB24" s="3">
        <v>3506853</v>
      </c>
      <c r="BC24" s="3">
        <v>3506853</v>
      </c>
      <c r="BD24" s="3">
        <v>3506853</v>
      </c>
      <c r="BE24" s="3">
        <v>3506853</v>
      </c>
      <c r="BF24" s="3">
        <v>3506853</v>
      </c>
      <c r="BG24" s="3">
        <v>3506853</v>
      </c>
      <c r="BH24" s="3">
        <v>3506853</v>
      </c>
      <c r="BI24" s="3">
        <v>3506853</v>
      </c>
      <c r="BJ24" s="3">
        <v>3506853</v>
      </c>
      <c r="BK24" s="3">
        <v>3506853</v>
      </c>
      <c r="BL24" s="3">
        <v>3506853</v>
      </c>
      <c r="BM24" s="3">
        <v>3506853</v>
      </c>
      <c r="BN24" s="3">
        <v>3506853</v>
      </c>
      <c r="BO24" s="3">
        <v>3506853</v>
      </c>
      <c r="BP24" s="3">
        <v>3506853</v>
      </c>
      <c r="BQ24" s="3">
        <v>3506853</v>
      </c>
      <c r="BR24" s="3">
        <v>3506853</v>
      </c>
      <c r="BS24" s="3">
        <v>3506853</v>
      </c>
      <c r="BT24" s="3">
        <v>3506853</v>
      </c>
      <c r="BU24" s="3">
        <v>3506853</v>
      </c>
      <c r="BV24" s="3">
        <v>3506853</v>
      </c>
      <c r="BW24" s="3">
        <v>3506853</v>
      </c>
      <c r="BX24" s="3">
        <v>3506853</v>
      </c>
      <c r="BY24" s="3">
        <v>3506853</v>
      </c>
      <c r="BZ24" s="3">
        <v>3506853</v>
      </c>
      <c r="CA24" s="3">
        <v>3506853</v>
      </c>
      <c r="CB24" s="3">
        <v>3506853</v>
      </c>
      <c r="CC24" s="3">
        <v>3506853</v>
      </c>
      <c r="CD24" s="3">
        <v>3506853</v>
      </c>
      <c r="CE24" s="3">
        <v>3506853</v>
      </c>
      <c r="CF24" s="3">
        <v>3506853</v>
      </c>
      <c r="CG24" s="3">
        <v>3506853</v>
      </c>
      <c r="CH24" s="3">
        <v>3506853</v>
      </c>
      <c r="CI24" s="3">
        <v>3506853</v>
      </c>
      <c r="CJ24" s="3">
        <v>3506853</v>
      </c>
      <c r="CK24" s="3">
        <v>3506853</v>
      </c>
      <c r="CL24" s="3">
        <v>3506853</v>
      </c>
      <c r="CM24" s="3">
        <v>3506853</v>
      </c>
      <c r="CN24" s="3">
        <v>3506853</v>
      </c>
      <c r="CO24" s="3">
        <v>3506853</v>
      </c>
      <c r="CP24" s="3">
        <v>3506853</v>
      </c>
      <c r="CQ24" s="3">
        <v>3506853</v>
      </c>
      <c r="CR24" s="3">
        <v>3506853</v>
      </c>
      <c r="CS24" s="3">
        <v>3506853</v>
      </c>
      <c r="CT24" s="3">
        <v>3506853</v>
      </c>
      <c r="CU24" s="3">
        <v>3506853</v>
      </c>
      <c r="CV24" s="3">
        <v>3506853</v>
      </c>
      <c r="CW24" s="3">
        <v>3506853</v>
      </c>
      <c r="CX24" s="3">
        <v>3506853</v>
      </c>
      <c r="CY24" s="3">
        <v>3506853</v>
      </c>
      <c r="CZ24" s="3">
        <v>3506853</v>
      </c>
      <c r="DA24" s="3">
        <v>3506853</v>
      </c>
      <c r="DB24" s="3">
        <v>3506853</v>
      </c>
      <c r="DC24" s="3">
        <v>3506853</v>
      </c>
      <c r="DD24" s="3">
        <v>3506853</v>
      </c>
      <c r="DE24" s="3">
        <v>3506853</v>
      </c>
      <c r="DF24" s="3">
        <v>3506853</v>
      </c>
      <c r="DG24" s="3">
        <v>3506853</v>
      </c>
      <c r="DH24" s="3">
        <v>3506853</v>
      </c>
      <c r="DI24" s="3">
        <v>3506853</v>
      </c>
      <c r="DJ24" s="3">
        <v>3506853</v>
      </c>
      <c r="DK24" s="3">
        <v>3506853</v>
      </c>
      <c r="DL24" s="3">
        <v>3506853</v>
      </c>
      <c r="DM24" s="3">
        <v>3506853</v>
      </c>
      <c r="DN24" s="3">
        <v>3506853</v>
      </c>
      <c r="DO24" s="3">
        <v>3506853</v>
      </c>
      <c r="DP24" s="3">
        <v>3506853</v>
      </c>
      <c r="DQ24" s="3">
        <v>3506853</v>
      </c>
      <c r="DR24" s="3">
        <v>3506853</v>
      </c>
      <c r="DS24" s="3">
        <v>3506853</v>
      </c>
      <c r="DT24" s="3">
        <v>3506853</v>
      </c>
      <c r="DU24" s="3">
        <v>3506853</v>
      </c>
      <c r="DV24" s="3">
        <v>3506853</v>
      </c>
      <c r="DW24" s="3">
        <v>3506853</v>
      </c>
      <c r="DX24" s="3">
        <v>3506853</v>
      </c>
      <c r="DY24" s="3">
        <v>3506853</v>
      </c>
      <c r="DZ24" s="3">
        <v>3506853</v>
      </c>
      <c r="EA24" s="3">
        <v>3506853</v>
      </c>
      <c r="EB24" s="3">
        <v>3506853</v>
      </c>
      <c r="EC24" s="3">
        <v>3506853</v>
      </c>
      <c r="ED24" s="3">
        <v>3506853</v>
      </c>
      <c r="EE24" s="3">
        <v>3506853</v>
      </c>
      <c r="EF24" s="3">
        <v>3506853</v>
      </c>
      <c r="EG24" s="3">
        <v>3506853</v>
      </c>
    </row>
    <row r="25" spans="1:137" x14ac:dyDescent="0.35">
      <c r="A25" s="2" t="s">
        <v>19</v>
      </c>
      <c r="B25" s="3">
        <v>1777225</v>
      </c>
      <c r="C25" s="3">
        <v>1777225</v>
      </c>
      <c r="D25" s="3">
        <v>1777225</v>
      </c>
      <c r="E25" s="3">
        <v>1777225</v>
      </c>
      <c r="F25" s="3">
        <v>1777225</v>
      </c>
      <c r="G25" s="3">
        <v>1777225</v>
      </c>
      <c r="H25" s="3">
        <v>1777225</v>
      </c>
      <c r="I25" s="3">
        <v>1777225</v>
      </c>
      <c r="J25" s="3">
        <v>1777225</v>
      </c>
      <c r="K25" s="3">
        <v>1777225</v>
      </c>
      <c r="L25" s="3">
        <v>1777225</v>
      </c>
      <c r="M25" s="3">
        <v>1777225</v>
      </c>
      <c r="N25" s="3">
        <v>1777225</v>
      </c>
      <c r="O25" s="3">
        <v>1777225</v>
      </c>
      <c r="P25" s="3">
        <v>1777225</v>
      </c>
      <c r="Q25" s="3">
        <v>1777225</v>
      </c>
      <c r="R25" s="3">
        <v>1777225</v>
      </c>
      <c r="S25" s="3">
        <v>1777225</v>
      </c>
      <c r="T25" s="3">
        <v>1777225</v>
      </c>
      <c r="U25" s="3">
        <v>1777225</v>
      </c>
      <c r="V25" s="3">
        <v>1777225</v>
      </c>
      <c r="W25" s="3">
        <v>1777225</v>
      </c>
      <c r="X25" s="3">
        <v>1777225</v>
      </c>
      <c r="Y25" s="3">
        <v>1777225</v>
      </c>
      <c r="Z25" s="3">
        <v>1777225</v>
      </c>
      <c r="AA25" s="3">
        <v>1777225</v>
      </c>
      <c r="AB25" s="3">
        <v>1777225</v>
      </c>
      <c r="AC25" s="3">
        <v>1777225</v>
      </c>
      <c r="AD25" s="3">
        <v>1777225</v>
      </c>
      <c r="AE25" s="3">
        <v>1777225</v>
      </c>
      <c r="AF25" s="3">
        <v>1777225</v>
      </c>
      <c r="AG25" s="3">
        <v>1777225</v>
      </c>
      <c r="AH25" s="3">
        <v>1777225</v>
      </c>
      <c r="AI25" s="3">
        <v>1777225</v>
      </c>
      <c r="AJ25" s="3">
        <v>1777225</v>
      </c>
      <c r="AK25" s="3">
        <v>1777225</v>
      </c>
      <c r="AL25" s="3">
        <v>1777225</v>
      </c>
      <c r="AM25" s="3">
        <v>1777225</v>
      </c>
      <c r="AN25" s="3">
        <v>1777225</v>
      </c>
      <c r="AO25" s="3">
        <v>1777225</v>
      </c>
      <c r="AP25" s="3">
        <v>1777225</v>
      </c>
      <c r="AQ25" s="3">
        <v>1777225</v>
      </c>
      <c r="AR25" s="3">
        <v>1777225</v>
      </c>
      <c r="AS25" s="3">
        <v>1777225</v>
      </c>
      <c r="AT25" s="3">
        <v>1777225</v>
      </c>
      <c r="AU25" s="3">
        <v>1777225</v>
      </c>
      <c r="AV25" s="3">
        <v>1777225</v>
      </c>
      <c r="AW25" s="3">
        <v>1777225</v>
      </c>
      <c r="AX25" s="3">
        <v>1777225</v>
      </c>
      <c r="AY25" s="3">
        <v>1777225</v>
      </c>
      <c r="AZ25" s="3">
        <v>1777225</v>
      </c>
      <c r="BA25" s="3">
        <v>1777225</v>
      </c>
      <c r="BB25" s="3">
        <v>1777225</v>
      </c>
      <c r="BC25" s="3">
        <v>1777225</v>
      </c>
      <c r="BD25" s="3">
        <v>1777225</v>
      </c>
      <c r="BE25" s="3">
        <v>1777225</v>
      </c>
      <c r="BF25" s="3">
        <v>1777225</v>
      </c>
      <c r="BG25" s="3">
        <v>1777225</v>
      </c>
      <c r="BH25" s="3">
        <v>1777225</v>
      </c>
      <c r="BI25" s="3">
        <v>1777225</v>
      </c>
      <c r="BJ25" s="3">
        <v>1777225</v>
      </c>
      <c r="BK25" s="3">
        <v>1777225</v>
      </c>
      <c r="BL25" s="3">
        <v>1777225</v>
      </c>
      <c r="BM25" s="3">
        <v>1777225</v>
      </c>
      <c r="BN25" s="3">
        <v>1777225</v>
      </c>
      <c r="BO25" s="3">
        <v>1777225</v>
      </c>
      <c r="BP25" s="3">
        <v>1777225</v>
      </c>
      <c r="BQ25" s="3">
        <v>1777225</v>
      </c>
      <c r="BR25" s="3">
        <v>1777225</v>
      </c>
      <c r="BS25" s="3">
        <v>1777225</v>
      </c>
      <c r="BT25" s="3">
        <v>1777225</v>
      </c>
      <c r="BU25" s="3">
        <v>1777225</v>
      </c>
      <c r="BV25" s="3">
        <v>1777225</v>
      </c>
      <c r="BW25" s="3">
        <v>1777225</v>
      </c>
      <c r="BX25" s="3">
        <v>1777225</v>
      </c>
      <c r="BY25" s="3">
        <v>1777225</v>
      </c>
      <c r="BZ25" s="3">
        <v>1777225</v>
      </c>
      <c r="CA25" s="3">
        <v>1777225</v>
      </c>
      <c r="CB25" s="3">
        <v>1777225</v>
      </c>
      <c r="CC25" s="3">
        <v>1777225</v>
      </c>
      <c r="CD25" s="3">
        <v>1777225</v>
      </c>
      <c r="CE25" s="3">
        <v>1777225</v>
      </c>
      <c r="CF25" s="3">
        <v>1777225</v>
      </c>
      <c r="CG25" s="3">
        <v>1777225</v>
      </c>
      <c r="CH25" s="3">
        <v>1777225</v>
      </c>
      <c r="CI25" s="3">
        <v>1777225</v>
      </c>
      <c r="CJ25" s="3">
        <v>1777225</v>
      </c>
      <c r="CK25" s="3">
        <v>1777225</v>
      </c>
      <c r="CL25" s="3">
        <v>1777225</v>
      </c>
      <c r="CM25" s="3">
        <v>1777225</v>
      </c>
      <c r="CN25" s="3">
        <v>1777225</v>
      </c>
      <c r="CO25" s="3">
        <v>1777225</v>
      </c>
      <c r="CP25" s="3">
        <v>1777225</v>
      </c>
      <c r="CQ25" s="3">
        <v>1777225</v>
      </c>
      <c r="CR25" s="3">
        <v>1777225</v>
      </c>
      <c r="CS25" s="3">
        <v>1777225</v>
      </c>
      <c r="CT25" s="3">
        <v>1777225</v>
      </c>
      <c r="CU25" s="3">
        <v>1777225</v>
      </c>
      <c r="CV25" s="3">
        <v>1777225</v>
      </c>
      <c r="CW25" s="3">
        <v>1777225</v>
      </c>
      <c r="CX25" s="3">
        <v>1777225</v>
      </c>
      <c r="CY25" s="3">
        <v>1777225</v>
      </c>
      <c r="CZ25" s="3">
        <v>1777225</v>
      </c>
      <c r="DA25" s="3">
        <v>1777225</v>
      </c>
      <c r="DB25" s="3">
        <v>1777225</v>
      </c>
      <c r="DC25" s="3">
        <v>1777225</v>
      </c>
      <c r="DD25" s="3">
        <v>1777225</v>
      </c>
      <c r="DE25" s="3">
        <v>1777225</v>
      </c>
      <c r="DF25" s="3">
        <v>1777225</v>
      </c>
      <c r="DG25" s="3">
        <v>1777225</v>
      </c>
      <c r="DH25" s="3">
        <v>1777225</v>
      </c>
      <c r="DI25" s="3">
        <v>1777225</v>
      </c>
      <c r="DJ25" s="3">
        <v>1777225</v>
      </c>
      <c r="DK25" s="3">
        <v>1777225</v>
      </c>
      <c r="DL25" s="3">
        <v>1777225</v>
      </c>
      <c r="DM25" s="3">
        <v>1777225</v>
      </c>
      <c r="DN25" s="3">
        <v>1777225</v>
      </c>
      <c r="DO25" s="3">
        <v>1777225</v>
      </c>
      <c r="DP25" s="3">
        <v>1777225</v>
      </c>
      <c r="DQ25" s="3">
        <v>1777225</v>
      </c>
      <c r="DR25" s="3">
        <v>1777225</v>
      </c>
      <c r="DS25" s="3">
        <v>1777225</v>
      </c>
      <c r="DT25" s="3">
        <v>1777225</v>
      </c>
      <c r="DU25" s="3">
        <v>1777225</v>
      </c>
      <c r="DV25" s="3">
        <v>1777225</v>
      </c>
      <c r="DW25" s="3">
        <v>1777225</v>
      </c>
      <c r="DX25" s="3">
        <v>1777225</v>
      </c>
      <c r="DY25" s="3">
        <v>1777225</v>
      </c>
      <c r="DZ25" s="3">
        <v>1777225</v>
      </c>
      <c r="EA25" s="3">
        <v>1777225</v>
      </c>
      <c r="EB25" s="3">
        <v>1777225</v>
      </c>
      <c r="EC25" s="3">
        <v>1777225</v>
      </c>
      <c r="ED25" s="3">
        <v>1777225</v>
      </c>
      <c r="EE25" s="3">
        <v>1777225</v>
      </c>
      <c r="EF25" s="3">
        <v>1777225</v>
      </c>
      <c r="EG25" s="3">
        <v>1777225</v>
      </c>
    </row>
    <row r="26" spans="1:137" x14ac:dyDescent="0.35">
      <c r="A26" s="2" t="s">
        <v>25</v>
      </c>
      <c r="B26" s="3">
        <v>605761</v>
      </c>
      <c r="C26" s="3">
        <v>605761</v>
      </c>
      <c r="D26" s="3">
        <v>605761</v>
      </c>
      <c r="E26" s="3">
        <v>605761</v>
      </c>
      <c r="F26" s="3">
        <v>605761</v>
      </c>
      <c r="G26" s="3">
        <v>605761</v>
      </c>
      <c r="H26" s="3">
        <v>605761</v>
      </c>
      <c r="I26" s="3">
        <v>605761</v>
      </c>
      <c r="J26" s="3">
        <v>605761</v>
      </c>
      <c r="K26" s="3">
        <v>605761</v>
      </c>
      <c r="L26" s="3">
        <v>605761</v>
      </c>
      <c r="M26" s="3">
        <v>605761</v>
      </c>
      <c r="N26" s="3">
        <v>605761</v>
      </c>
      <c r="O26" s="3">
        <v>605761</v>
      </c>
      <c r="P26" s="3">
        <v>605761</v>
      </c>
      <c r="Q26" s="3">
        <v>605761</v>
      </c>
      <c r="R26" s="3">
        <v>605761</v>
      </c>
      <c r="S26" s="3">
        <v>605761</v>
      </c>
      <c r="T26" s="3">
        <v>605761</v>
      </c>
      <c r="U26" s="3">
        <v>605761</v>
      </c>
      <c r="V26" s="3">
        <v>605761</v>
      </c>
      <c r="W26" s="3">
        <v>605761</v>
      </c>
      <c r="X26" s="3">
        <v>605761</v>
      </c>
      <c r="Y26" s="3">
        <v>605761</v>
      </c>
      <c r="Z26" s="3">
        <v>605761</v>
      </c>
      <c r="AA26" s="3">
        <v>605761</v>
      </c>
      <c r="AB26" s="3">
        <v>605761</v>
      </c>
      <c r="AC26" s="3">
        <v>605761</v>
      </c>
      <c r="AD26" s="3">
        <v>605761</v>
      </c>
      <c r="AE26" s="3">
        <v>605761</v>
      </c>
      <c r="AF26" s="3">
        <v>605761</v>
      </c>
      <c r="AG26" s="3">
        <v>605761</v>
      </c>
      <c r="AH26" s="3">
        <v>605761</v>
      </c>
      <c r="AI26" s="3">
        <v>605761</v>
      </c>
      <c r="AJ26" s="3">
        <v>605761</v>
      </c>
      <c r="AK26" s="3">
        <v>605761</v>
      </c>
      <c r="AL26" s="3">
        <v>605761</v>
      </c>
      <c r="AM26" s="3">
        <v>605761</v>
      </c>
      <c r="AN26" s="3">
        <v>605761</v>
      </c>
      <c r="AO26" s="3">
        <v>605761</v>
      </c>
      <c r="AP26" s="3">
        <v>605761</v>
      </c>
      <c r="AQ26" s="3">
        <v>605761</v>
      </c>
      <c r="AR26" s="3">
        <v>605761</v>
      </c>
      <c r="AS26" s="3">
        <v>605761</v>
      </c>
      <c r="AT26" s="3">
        <v>605761</v>
      </c>
      <c r="AU26" s="3">
        <v>605761</v>
      </c>
      <c r="AV26" s="3">
        <v>605761</v>
      </c>
      <c r="AW26" s="3">
        <v>605761</v>
      </c>
      <c r="AX26" s="3">
        <v>605761</v>
      </c>
      <c r="AY26" s="3">
        <v>605761</v>
      </c>
      <c r="AZ26" s="3">
        <v>605761</v>
      </c>
      <c r="BA26" s="3">
        <v>605761</v>
      </c>
      <c r="BB26" s="3">
        <v>605761</v>
      </c>
      <c r="BC26" s="3">
        <v>605761</v>
      </c>
      <c r="BD26" s="3">
        <v>605761</v>
      </c>
      <c r="BE26" s="3">
        <v>605761</v>
      </c>
      <c r="BF26" s="3">
        <v>605761</v>
      </c>
      <c r="BG26" s="3">
        <v>605761</v>
      </c>
      <c r="BH26" s="3">
        <v>605761</v>
      </c>
      <c r="BI26" s="3">
        <v>605761</v>
      </c>
      <c r="BJ26" s="3">
        <v>605761</v>
      </c>
      <c r="BK26" s="3">
        <v>605761</v>
      </c>
      <c r="BL26" s="3">
        <v>605761</v>
      </c>
      <c r="BM26" s="3">
        <v>605761</v>
      </c>
      <c r="BN26" s="3">
        <v>605761</v>
      </c>
      <c r="BO26" s="3">
        <v>605761</v>
      </c>
      <c r="BP26" s="3">
        <v>605761</v>
      </c>
      <c r="BQ26" s="3">
        <v>605761</v>
      </c>
      <c r="BR26" s="3">
        <v>605761</v>
      </c>
      <c r="BS26" s="3">
        <v>605761</v>
      </c>
      <c r="BT26" s="3">
        <v>605761</v>
      </c>
      <c r="BU26" s="3">
        <v>605761</v>
      </c>
      <c r="BV26" s="3">
        <v>605761</v>
      </c>
      <c r="BW26" s="3">
        <v>605761</v>
      </c>
      <c r="BX26" s="3">
        <v>605761</v>
      </c>
      <c r="BY26" s="3">
        <v>605761</v>
      </c>
      <c r="BZ26" s="3">
        <v>605761</v>
      </c>
      <c r="CA26" s="3">
        <v>605761</v>
      </c>
      <c r="CB26" s="3">
        <v>605761</v>
      </c>
      <c r="CC26" s="3">
        <v>605761</v>
      </c>
      <c r="CD26" s="3">
        <v>605761</v>
      </c>
      <c r="CE26" s="3">
        <v>605761</v>
      </c>
      <c r="CF26" s="3">
        <v>605761</v>
      </c>
      <c r="CG26" s="3">
        <v>605761</v>
      </c>
      <c r="CH26" s="3">
        <v>605761</v>
      </c>
      <c r="CI26" s="3">
        <v>605761</v>
      </c>
      <c r="CJ26" s="3">
        <v>605761</v>
      </c>
      <c r="CK26" s="3">
        <v>605761</v>
      </c>
      <c r="CL26" s="3">
        <v>605761</v>
      </c>
      <c r="CM26" s="3">
        <v>605761</v>
      </c>
      <c r="CN26" s="3">
        <v>605761</v>
      </c>
      <c r="CO26" s="3">
        <v>605761</v>
      </c>
      <c r="CP26" s="3">
        <v>605761</v>
      </c>
      <c r="CQ26" s="3">
        <v>605761</v>
      </c>
      <c r="CR26" s="3">
        <v>605761</v>
      </c>
      <c r="CS26" s="3">
        <v>605761</v>
      </c>
      <c r="CT26" s="3">
        <v>605761</v>
      </c>
      <c r="CU26" s="3">
        <v>605761</v>
      </c>
      <c r="CV26" s="3">
        <v>605761</v>
      </c>
      <c r="CW26" s="3">
        <v>605761</v>
      </c>
      <c r="CX26" s="3">
        <v>605761</v>
      </c>
      <c r="CY26" s="3">
        <v>605761</v>
      </c>
      <c r="CZ26" s="3">
        <v>605761</v>
      </c>
      <c r="DA26" s="3">
        <v>605761</v>
      </c>
      <c r="DB26" s="3">
        <v>605761</v>
      </c>
      <c r="DC26" s="3">
        <v>605761</v>
      </c>
      <c r="DD26" s="3">
        <v>605761</v>
      </c>
      <c r="DE26" s="3">
        <v>605761</v>
      </c>
      <c r="DF26" s="3">
        <v>605761</v>
      </c>
      <c r="DG26" s="3">
        <v>605761</v>
      </c>
      <c r="DH26" s="3">
        <v>605761</v>
      </c>
      <c r="DI26" s="3">
        <v>605761</v>
      </c>
      <c r="DJ26" s="3">
        <v>605761</v>
      </c>
      <c r="DK26" s="3">
        <v>605761</v>
      </c>
      <c r="DL26" s="3">
        <v>605761</v>
      </c>
      <c r="DM26" s="3">
        <v>605761</v>
      </c>
      <c r="DN26" s="3">
        <v>605761</v>
      </c>
      <c r="DO26" s="3">
        <v>605761</v>
      </c>
      <c r="DP26" s="3">
        <v>605761</v>
      </c>
      <c r="DQ26" s="3">
        <v>605761</v>
      </c>
      <c r="DR26" s="3">
        <v>605761</v>
      </c>
      <c r="DS26" s="3">
        <v>605761</v>
      </c>
      <c r="DT26" s="3">
        <v>605761</v>
      </c>
      <c r="DU26" s="3">
        <v>605761</v>
      </c>
      <c r="DV26" s="3">
        <v>605761</v>
      </c>
      <c r="DW26" s="3">
        <v>605761</v>
      </c>
      <c r="DX26" s="3">
        <v>605761</v>
      </c>
      <c r="DY26" s="3">
        <v>605761</v>
      </c>
      <c r="DZ26" s="3">
        <v>605761</v>
      </c>
      <c r="EA26" s="3">
        <v>605761</v>
      </c>
      <c r="EB26" s="3">
        <v>605761</v>
      </c>
      <c r="EC26" s="3">
        <v>605761</v>
      </c>
      <c r="ED26" s="3">
        <v>605761</v>
      </c>
      <c r="EE26" s="3">
        <v>605761</v>
      </c>
      <c r="EF26" s="3">
        <v>605761</v>
      </c>
      <c r="EG26" s="3">
        <v>605761</v>
      </c>
    </row>
    <row r="27" spans="1:137" x14ac:dyDescent="0.35">
      <c r="A27" s="2" t="s">
        <v>66</v>
      </c>
      <c r="B27" s="3">
        <v>11377239</v>
      </c>
      <c r="C27" s="3">
        <v>11377239</v>
      </c>
      <c r="D27" s="3">
        <v>11377239</v>
      </c>
      <c r="E27" s="3">
        <v>11377239</v>
      </c>
      <c r="F27" s="3">
        <v>11377239</v>
      </c>
      <c r="G27" s="3">
        <v>11377239</v>
      </c>
      <c r="H27" s="3">
        <v>11377239</v>
      </c>
      <c r="I27" s="3">
        <v>11377239</v>
      </c>
      <c r="J27" s="3">
        <v>11377239</v>
      </c>
      <c r="K27" s="3">
        <v>11377239</v>
      </c>
      <c r="L27" s="3">
        <v>11377239</v>
      </c>
      <c r="M27" s="3">
        <v>11377239</v>
      </c>
      <c r="N27" s="3">
        <v>11377239</v>
      </c>
      <c r="O27" s="3">
        <v>11377239</v>
      </c>
      <c r="P27" s="3">
        <v>11377239</v>
      </c>
      <c r="Q27" s="3">
        <v>11377239</v>
      </c>
      <c r="R27" s="3">
        <v>11377239</v>
      </c>
      <c r="S27" s="3">
        <v>11377239</v>
      </c>
      <c r="T27" s="3">
        <v>11377239</v>
      </c>
      <c r="U27" s="3">
        <v>11377239</v>
      </c>
      <c r="V27" s="3">
        <v>11377239</v>
      </c>
      <c r="W27" s="3">
        <v>11377239</v>
      </c>
      <c r="X27" s="3">
        <v>11377239</v>
      </c>
      <c r="Y27" s="3">
        <v>11377239</v>
      </c>
      <c r="Z27" s="3">
        <v>11377239</v>
      </c>
      <c r="AA27" s="3">
        <v>11377239</v>
      </c>
      <c r="AB27" s="3">
        <v>11377239</v>
      </c>
      <c r="AC27" s="3">
        <v>11377239</v>
      </c>
      <c r="AD27" s="3">
        <v>11377239</v>
      </c>
      <c r="AE27" s="3">
        <v>11377239</v>
      </c>
      <c r="AF27" s="3">
        <v>11377239</v>
      </c>
      <c r="AG27" s="3">
        <v>11377239</v>
      </c>
      <c r="AH27" s="3">
        <v>11377239</v>
      </c>
      <c r="AI27" s="3">
        <v>11377239</v>
      </c>
      <c r="AJ27" s="3">
        <v>11377239</v>
      </c>
      <c r="AK27" s="3">
        <v>11377239</v>
      </c>
      <c r="AL27" s="3">
        <v>11377239</v>
      </c>
      <c r="AM27" s="3">
        <v>11377239</v>
      </c>
      <c r="AN27" s="3">
        <v>11377239</v>
      </c>
      <c r="AO27" s="3">
        <v>11377239</v>
      </c>
      <c r="AP27" s="3">
        <v>11377239</v>
      </c>
      <c r="AQ27" s="3">
        <v>11377239</v>
      </c>
      <c r="AR27" s="3">
        <v>11377239</v>
      </c>
      <c r="AS27" s="3">
        <v>11377239</v>
      </c>
      <c r="AT27" s="3">
        <v>11377239</v>
      </c>
      <c r="AU27" s="3">
        <v>11377239</v>
      </c>
      <c r="AV27" s="3">
        <v>11377239</v>
      </c>
      <c r="AW27" s="3">
        <v>11377239</v>
      </c>
      <c r="AX27" s="3">
        <v>11377239</v>
      </c>
      <c r="AY27" s="3">
        <v>11377239</v>
      </c>
      <c r="AZ27" s="3">
        <v>11377239</v>
      </c>
      <c r="BA27" s="3">
        <v>11377239</v>
      </c>
      <c r="BB27" s="3">
        <v>11377239</v>
      </c>
      <c r="BC27" s="3">
        <v>11377239</v>
      </c>
      <c r="BD27" s="3">
        <v>11377239</v>
      </c>
      <c r="BE27" s="3">
        <v>11377239</v>
      </c>
      <c r="BF27" s="3">
        <v>11377239</v>
      </c>
      <c r="BG27" s="3">
        <v>11377239</v>
      </c>
      <c r="BH27" s="3">
        <v>11377239</v>
      </c>
      <c r="BI27" s="3">
        <v>11377239</v>
      </c>
      <c r="BJ27" s="3">
        <v>11377239</v>
      </c>
      <c r="BK27" s="3">
        <v>11377239</v>
      </c>
      <c r="BL27" s="3">
        <v>11377239</v>
      </c>
      <c r="BM27" s="3">
        <v>11377239</v>
      </c>
      <c r="BN27" s="3">
        <v>11377239</v>
      </c>
      <c r="BO27" s="3">
        <v>11377239</v>
      </c>
      <c r="BP27" s="3">
        <v>11377239</v>
      </c>
      <c r="BQ27" s="3">
        <v>11377239</v>
      </c>
      <c r="BR27" s="3">
        <v>11377239</v>
      </c>
      <c r="BS27" s="3">
        <v>11377239</v>
      </c>
      <c r="BT27" s="3">
        <v>11377239</v>
      </c>
      <c r="BU27" s="3">
        <v>11377239</v>
      </c>
      <c r="BV27" s="3">
        <v>11377239</v>
      </c>
      <c r="BW27" s="3">
        <v>11377239</v>
      </c>
      <c r="BX27" s="3">
        <v>11377239</v>
      </c>
      <c r="BY27" s="3">
        <v>11377239</v>
      </c>
      <c r="BZ27" s="3">
        <v>11377239</v>
      </c>
      <c r="CA27" s="3">
        <v>11377239</v>
      </c>
      <c r="CB27" s="3">
        <v>11377239</v>
      </c>
      <c r="CC27" s="3">
        <v>11377239</v>
      </c>
      <c r="CD27" s="3">
        <v>11377239</v>
      </c>
      <c r="CE27" s="3">
        <v>11377239</v>
      </c>
      <c r="CF27" s="3">
        <v>11377239</v>
      </c>
      <c r="CG27" s="3">
        <v>11377239</v>
      </c>
      <c r="CH27" s="3">
        <v>11377239</v>
      </c>
      <c r="CI27" s="3">
        <v>11377239</v>
      </c>
      <c r="CJ27" s="3">
        <v>11377239</v>
      </c>
      <c r="CK27" s="3">
        <v>11377239</v>
      </c>
      <c r="CL27" s="3">
        <v>11377239</v>
      </c>
      <c r="CM27" s="3">
        <v>11377239</v>
      </c>
      <c r="CN27" s="3">
        <v>11377239</v>
      </c>
      <c r="CO27" s="3">
        <v>11377239</v>
      </c>
      <c r="CP27" s="3">
        <v>11377239</v>
      </c>
      <c r="CQ27" s="3">
        <v>11377239</v>
      </c>
      <c r="CR27" s="3">
        <v>11377239</v>
      </c>
      <c r="CS27" s="3">
        <v>11377239</v>
      </c>
      <c r="CT27" s="3">
        <v>11377239</v>
      </c>
      <c r="CU27" s="3">
        <v>11377239</v>
      </c>
      <c r="CV27" s="3">
        <v>11377239</v>
      </c>
      <c r="CW27" s="3">
        <v>11377239</v>
      </c>
      <c r="CX27" s="3">
        <v>11377239</v>
      </c>
      <c r="CY27" s="3">
        <v>11377239</v>
      </c>
      <c r="CZ27" s="3">
        <v>11377239</v>
      </c>
      <c r="DA27" s="3">
        <v>11377239</v>
      </c>
      <c r="DB27" s="3">
        <v>11377239</v>
      </c>
      <c r="DC27" s="3">
        <v>11377239</v>
      </c>
      <c r="DD27" s="3">
        <v>11377239</v>
      </c>
      <c r="DE27" s="3">
        <v>11377239</v>
      </c>
      <c r="DF27" s="3">
        <v>11377239</v>
      </c>
      <c r="DG27" s="3">
        <v>11377239</v>
      </c>
      <c r="DH27" s="3">
        <v>11377239</v>
      </c>
      <c r="DI27" s="3">
        <v>11377239</v>
      </c>
      <c r="DJ27" s="3">
        <v>11377239</v>
      </c>
      <c r="DK27" s="3">
        <v>11377239</v>
      </c>
      <c r="DL27" s="3">
        <v>11377239</v>
      </c>
      <c r="DM27" s="3">
        <v>11377239</v>
      </c>
      <c r="DN27" s="3">
        <v>11377239</v>
      </c>
      <c r="DO27" s="3">
        <v>11377239</v>
      </c>
      <c r="DP27" s="3">
        <v>11377239</v>
      </c>
      <c r="DQ27" s="3">
        <v>11377239</v>
      </c>
      <c r="DR27" s="3">
        <v>11377239</v>
      </c>
      <c r="DS27" s="3">
        <v>11377239</v>
      </c>
      <c r="DT27" s="3">
        <v>11377239</v>
      </c>
      <c r="DU27" s="3">
        <v>11377239</v>
      </c>
      <c r="DV27" s="3">
        <v>11377239</v>
      </c>
      <c r="DW27" s="3">
        <v>11377239</v>
      </c>
      <c r="DX27" s="3">
        <v>11377239</v>
      </c>
      <c r="DY27" s="3">
        <v>11377239</v>
      </c>
      <c r="DZ27" s="3">
        <v>11377239</v>
      </c>
      <c r="EA27" s="3">
        <v>11377239</v>
      </c>
      <c r="EB27" s="3">
        <v>11377239</v>
      </c>
      <c r="EC27" s="3">
        <v>11377239</v>
      </c>
      <c r="ED27" s="3">
        <v>11377239</v>
      </c>
      <c r="EE27" s="3">
        <v>11377239</v>
      </c>
      <c r="EF27" s="3">
        <v>11377239</v>
      </c>
      <c r="EG27" s="3">
        <v>11377239</v>
      </c>
    </row>
    <row r="28" spans="1:137" x14ac:dyDescent="0.35">
      <c r="A28" s="2" t="s">
        <v>64</v>
      </c>
      <c r="B28" s="3">
        <v>7164788</v>
      </c>
      <c r="C28" s="3">
        <v>7164788</v>
      </c>
      <c r="D28" s="3">
        <v>7164788</v>
      </c>
      <c r="E28" s="3">
        <v>7164788</v>
      </c>
      <c r="F28" s="3">
        <v>7164788</v>
      </c>
      <c r="G28" s="3">
        <v>7164788</v>
      </c>
      <c r="H28" s="3">
        <v>7164788</v>
      </c>
      <c r="I28" s="3">
        <v>7164788</v>
      </c>
      <c r="J28" s="3">
        <v>7164788</v>
      </c>
      <c r="K28" s="3">
        <v>7164788</v>
      </c>
      <c r="L28" s="3">
        <v>7164788</v>
      </c>
      <c r="M28" s="3">
        <v>7164788</v>
      </c>
      <c r="N28" s="3">
        <v>7164788</v>
      </c>
      <c r="O28" s="3">
        <v>7164788</v>
      </c>
      <c r="P28" s="3">
        <v>7164788</v>
      </c>
      <c r="Q28" s="3">
        <v>7164788</v>
      </c>
      <c r="R28" s="3">
        <v>7164788</v>
      </c>
      <c r="S28" s="3">
        <v>7164788</v>
      </c>
      <c r="T28" s="3">
        <v>7164788</v>
      </c>
      <c r="U28" s="3">
        <v>7164788</v>
      </c>
      <c r="V28" s="3">
        <v>7164788</v>
      </c>
      <c r="W28" s="3">
        <v>7164788</v>
      </c>
      <c r="X28" s="3">
        <v>7164788</v>
      </c>
      <c r="Y28" s="3">
        <v>7164788</v>
      </c>
      <c r="Z28" s="3">
        <v>7164788</v>
      </c>
      <c r="AA28" s="3">
        <v>7164788</v>
      </c>
      <c r="AB28" s="3">
        <v>7164788</v>
      </c>
      <c r="AC28" s="3">
        <v>7164788</v>
      </c>
      <c r="AD28" s="3">
        <v>7164788</v>
      </c>
      <c r="AE28" s="3">
        <v>7164788</v>
      </c>
      <c r="AF28" s="3">
        <v>7164788</v>
      </c>
      <c r="AG28" s="3">
        <v>7164788</v>
      </c>
      <c r="AH28" s="3">
        <v>7164788</v>
      </c>
      <c r="AI28" s="3">
        <v>7164788</v>
      </c>
      <c r="AJ28" s="3">
        <v>7164788</v>
      </c>
      <c r="AK28" s="3">
        <v>7164788</v>
      </c>
      <c r="AL28" s="3">
        <v>7164788</v>
      </c>
      <c r="AM28" s="3">
        <v>7164788</v>
      </c>
      <c r="AN28" s="3">
        <v>7164788</v>
      </c>
      <c r="AO28" s="3">
        <v>7164788</v>
      </c>
      <c r="AP28" s="3">
        <v>7164788</v>
      </c>
      <c r="AQ28" s="3">
        <v>7164788</v>
      </c>
      <c r="AR28" s="3">
        <v>7164788</v>
      </c>
      <c r="AS28" s="3">
        <v>7164788</v>
      </c>
      <c r="AT28" s="3">
        <v>7164788</v>
      </c>
      <c r="AU28" s="3">
        <v>7164788</v>
      </c>
      <c r="AV28" s="3">
        <v>7164788</v>
      </c>
      <c r="AW28" s="3">
        <v>7164788</v>
      </c>
      <c r="AX28" s="3">
        <v>7164788</v>
      </c>
      <c r="AY28" s="3">
        <v>7164788</v>
      </c>
      <c r="AZ28" s="3">
        <v>7164788</v>
      </c>
      <c r="BA28" s="3">
        <v>7164788</v>
      </c>
      <c r="BB28" s="3">
        <v>7164788</v>
      </c>
      <c r="BC28" s="3">
        <v>7164788</v>
      </c>
      <c r="BD28" s="3">
        <v>7164788</v>
      </c>
      <c r="BE28" s="3">
        <v>7164788</v>
      </c>
      <c r="BF28" s="3">
        <v>7164788</v>
      </c>
      <c r="BG28" s="3">
        <v>7164788</v>
      </c>
      <c r="BH28" s="3">
        <v>7164788</v>
      </c>
      <c r="BI28" s="3">
        <v>7164788</v>
      </c>
      <c r="BJ28" s="3">
        <v>7164788</v>
      </c>
      <c r="BK28" s="3">
        <v>7164788</v>
      </c>
      <c r="BL28" s="3">
        <v>7164788</v>
      </c>
      <c r="BM28" s="3">
        <v>7164788</v>
      </c>
      <c r="BN28" s="3">
        <v>7164788</v>
      </c>
      <c r="BO28" s="3">
        <v>7164788</v>
      </c>
      <c r="BP28" s="3">
        <v>7164788</v>
      </c>
      <c r="BQ28" s="3">
        <v>7164788</v>
      </c>
      <c r="BR28" s="3">
        <v>7164788</v>
      </c>
      <c r="BS28" s="3">
        <v>7164788</v>
      </c>
      <c r="BT28" s="3">
        <v>7164788</v>
      </c>
      <c r="BU28" s="3">
        <v>7164788</v>
      </c>
      <c r="BV28" s="3">
        <v>7164788</v>
      </c>
      <c r="BW28" s="3">
        <v>7164788</v>
      </c>
      <c r="BX28" s="3">
        <v>7164788</v>
      </c>
      <c r="BY28" s="3">
        <v>7164788</v>
      </c>
      <c r="BZ28" s="3">
        <v>7164788</v>
      </c>
      <c r="CA28" s="3">
        <v>7164788</v>
      </c>
      <c r="CB28" s="3">
        <v>7164788</v>
      </c>
      <c r="CC28" s="3">
        <v>7164788</v>
      </c>
      <c r="CD28" s="3">
        <v>7164788</v>
      </c>
      <c r="CE28" s="3">
        <v>7164788</v>
      </c>
      <c r="CF28" s="3">
        <v>7164788</v>
      </c>
      <c r="CG28" s="3">
        <v>7164788</v>
      </c>
      <c r="CH28" s="3">
        <v>7164788</v>
      </c>
      <c r="CI28" s="3">
        <v>7164788</v>
      </c>
      <c r="CJ28" s="3">
        <v>7164788</v>
      </c>
      <c r="CK28" s="3">
        <v>7164788</v>
      </c>
      <c r="CL28" s="3">
        <v>7164788</v>
      </c>
      <c r="CM28" s="3">
        <v>7164788</v>
      </c>
      <c r="CN28" s="3">
        <v>7164788</v>
      </c>
      <c r="CO28" s="3">
        <v>7164788</v>
      </c>
      <c r="CP28" s="3">
        <v>7164788</v>
      </c>
      <c r="CQ28" s="3">
        <v>7164788</v>
      </c>
      <c r="CR28" s="3">
        <v>7164788</v>
      </c>
      <c r="CS28" s="3">
        <v>7164788</v>
      </c>
      <c r="CT28" s="3">
        <v>7164788</v>
      </c>
      <c r="CU28" s="3">
        <v>7164788</v>
      </c>
      <c r="CV28" s="3">
        <v>7164788</v>
      </c>
      <c r="CW28" s="3">
        <v>7164788</v>
      </c>
      <c r="CX28" s="3">
        <v>7164788</v>
      </c>
      <c r="CY28" s="3">
        <v>7164788</v>
      </c>
      <c r="CZ28" s="3">
        <v>7164788</v>
      </c>
      <c r="DA28" s="3">
        <v>7164788</v>
      </c>
      <c r="DB28" s="3">
        <v>7164788</v>
      </c>
      <c r="DC28" s="3">
        <v>7164788</v>
      </c>
      <c r="DD28" s="3">
        <v>7164788</v>
      </c>
      <c r="DE28" s="3">
        <v>7164788</v>
      </c>
      <c r="DF28" s="3">
        <v>7164788</v>
      </c>
      <c r="DG28" s="3">
        <v>7164788</v>
      </c>
      <c r="DH28" s="3">
        <v>7164788</v>
      </c>
      <c r="DI28" s="3">
        <v>7164788</v>
      </c>
      <c r="DJ28" s="3">
        <v>7164788</v>
      </c>
      <c r="DK28" s="3">
        <v>7164788</v>
      </c>
      <c r="DL28" s="3">
        <v>7164788</v>
      </c>
      <c r="DM28" s="3">
        <v>7164788</v>
      </c>
      <c r="DN28" s="3">
        <v>7164788</v>
      </c>
      <c r="DO28" s="3">
        <v>7164788</v>
      </c>
      <c r="DP28" s="3">
        <v>7164788</v>
      </c>
      <c r="DQ28" s="3">
        <v>7164788</v>
      </c>
      <c r="DR28" s="3">
        <v>7164788</v>
      </c>
      <c r="DS28" s="3">
        <v>7164788</v>
      </c>
      <c r="DT28" s="3">
        <v>7164788</v>
      </c>
      <c r="DU28" s="3">
        <v>7164788</v>
      </c>
      <c r="DV28" s="3">
        <v>7164788</v>
      </c>
      <c r="DW28" s="3">
        <v>7164788</v>
      </c>
      <c r="DX28" s="3">
        <v>7164788</v>
      </c>
      <c r="DY28" s="3">
        <v>7164788</v>
      </c>
      <c r="DZ28" s="3">
        <v>7164788</v>
      </c>
      <c r="EA28" s="3">
        <v>7164788</v>
      </c>
      <c r="EB28" s="3">
        <v>7164788</v>
      </c>
      <c r="EC28" s="3">
        <v>7164788</v>
      </c>
      <c r="ED28" s="3">
        <v>7164788</v>
      </c>
      <c r="EE28" s="3">
        <v>7164788</v>
      </c>
      <c r="EF28" s="3">
        <v>7164788</v>
      </c>
      <c r="EG28" s="3">
        <v>7164788</v>
      </c>
    </row>
    <row r="29" spans="1:137" x14ac:dyDescent="0.35">
      <c r="A29" s="2" t="s">
        <v>48</v>
      </c>
      <c r="B29" s="3">
        <v>2298696</v>
      </c>
      <c r="C29" s="3">
        <v>2298696</v>
      </c>
      <c r="D29" s="3">
        <v>2298696</v>
      </c>
      <c r="E29" s="3">
        <v>2298696</v>
      </c>
      <c r="F29" s="3">
        <v>2298696</v>
      </c>
      <c r="G29" s="3">
        <v>2298696</v>
      </c>
      <c r="H29" s="3">
        <v>2298696</v>
      </c>
      <c r="I29" s="3">
        <v>2298696</v>
      </c>
      <c r="J29" s="3">
        <v>2298696</v>
      </c>
      <c r="K29" s="3">
        <v>2298696</v>
      </c>
      <c r="L29" s="3">
        <v>2298696</v>
      </c>
      <c r="M29" s="3">
        <v>2298696</v>
      </c>
      <c r="N29" s="3">
        <v>2298696</v>
      </c>
      <c r="O29" s="3">
        <v>2298696</v>
      </c>
      <c r="P29" s="3">
        <v>2298696</v>
      </c>
      <c r="Q29" s="3">
        <v>2298696</v>
      </c>
      <c r="R29" s="3">
        <v>2298696</v>
      </c>
      <c r="S29" s="3">
        <v>2298696</v>
      </c>
      <c r="T29" s="3">
        <v>2298696</v>
      </c>
      <c r="U29" s="3">
        <v>2298696</v>
      </c>
      <c r="V29" s="3">
        <v>2298696</v>
      </c>
      <c r="W29" s="3">
        <v>2298696</v>
      </c>
      <c r="X29" s="3">
        <v>2298696</v>
      </c>
      <c r="Y29" s="3">
        <v>2298696</v>
      </c>
      <c r="Z29" s="3">
        <v>2298696</v>
      </c>
      <c r="AA29" s="3">
        <v>2298696</v>
      </c>
      <c r="AB29" s="3">
        <v>2298696</v>
      </c>
      <c r="AC29" s="3">
        <v>2298696</v>
      </c>
      <c r="AD29" s="3">
        <v>2298696</v>
      </c>
      <c r="AE29" s="3">
        <v>2298696</v>
      </c>
      <c r="AF29" s="3">
        <v>2298696</v>
      </c>
      <c r="AG29" s="3">
        <v>2298696</v>
      </c>
      <c r="AH29" s="3">
        <v>2298696</v>
      </c>
      <c r="AI29" s="3">
        <v>2298696</v>
      </c>
      <c r="AJ29" s="3">
        <v>2298696</v>
      </c>
      <c r="AK29" s="3">
        <v>2298696</v>
      </c>
      <c r="AL29" s="3">
        <v>2298696</v>
      </c>
      <c r="AM29" s="3">
        <v>2298696</v>
      </c>
      <c r="AN29" s="3">
        <v>2298696</v>
      </c>
      <c r="AO29" s="3">
        <v>2298696</v>
      </c>
      <c r="AP29" s="3">
        <v>2298696</v>
      </c>
      <c r="AQ29" s="3">
        <v>2298696</v>
      </c>
      <c r="AR29" s="3">
        <v>2298696</v>
      </c>
      <c r="AS29" s="3">
        <v>2298696</v>
      </c>
      <c r="AT29" s="3">
        <v>2298696</v>
      </c>
      <c r="AU29" s="3">
        <v>2298696</v>
      </c>
      <c r="AV29" s="3">
        <v>2298696</v>
      </c>
      <c r="AW29" s="3">
        <v>2298696</v>
      </c>
      <c r="AX29" s="3">
        <v>2298696</v>
      </c>
      <c r="AY29" s="3">
        <v>2298696</v>
      </c>
      <c r="AZ29" s="3">
        <v>2298696</v>
      </c>
      <c r="BA29" s="3">
        <v>2298696</v>
      </c>
      <c r="BB29" s="3">
        <v>2298696</v>
      </c>
      <c r="BC29" s="3">
        <v>2298696</v>
      </c>
      <c r="BD29" s="3">
        <v>2298696</v>
      </c>
      <c r="BE29" s="3">
        <v>2298696</v>
      </c>
      <c r="BF29" s="3">
        <v>2298696</v>
      </c>
      <c r="BG29" s="3">
        <v>2298696</v>
      </c>
      <c r="BH29" s="3">
        <v>2298696</v>
      </c>
      <c r="BI29" s="3">
        <v>2298696</v>
      </c>
      <c r="BJ29" s="3">
        <v>2298696</v>
      </c>
      <c r="BK29" s="3">
        <v>2298696</v>
      </c>
      <c r="BL29" s="3">
        <v>2298696</v>
      </c>
      <c r="BM29" s="3">
        <v>2298696</v>
      </c>
      <c r="BN29" s="3">
        <v>2298696</v>
      </c>
      <c r="BO29" s="3">
        <v>2298696</v>
      </c>
      <c r="BP29" s="3">
        <v>2298696</v>
      </c>
      <c r="BQ29" s="3">
        <v>2298696</v>
      </c>
      <c r="BR29" s="3">
        <v>2298696</v>
      </c>
      <c r="BS29" s="3">
        <v>2298696</v>
      </c>
      <c r="BT29" s="3">
        <v>2298696</v>
      </c>
      <c r="BU29" s="3">
        <v>2298696</v>
      </c>
      <c r="BV29" s="3">
        <v>2298696</v>
      </c>
      <c r="BW29" s="3">
        <v>2298696</v>
      </c>
      <c r="BX29" s="3">
        <v>2298696</v>
      </c>
      <c r="BY29" s="3">
        <v>2298696</v>
      </c>
      <c r="BZ29" s="3">
        <v>2298696</v>
      </c>
      <c r="CA29" s="3">
        <v>2298696</v>
      </c>
      <c r="CB29" s="3">
        <v>2298696</v>
      </c>
      <c r="CC29" s="3">
        <v>2298696</v>
      </c>
      <c r="CD29" s="3">
        <v>2298696</v>
      </c>
      <c r="CE29" s="3">
        <v>2298696</v>
      </c>
      <c r="CF29" s="3">
        <v>2298696</v>
      </c>
      <c r="CG29" s="3">
        <v>2298696</v>
      </c>
      <c r="CH29" s="3">
        <v>2298696</v>
      </c>
      <c r="CI29" s="3">
        <v>2298696</v>
      </c>
      <c r="CJ29" s="3">
        <v>2298696</v>
      </c>
      <c r="CK29" s="3">
        <v>2298696</v>
      </c>
      <c r="CL29" s="3">
        <v>2298696</v>
      </c>
      <c r="CM29" s="3">
        <v>2298696</v>
      </c>
      <c r="CN29" s="3">
        <v>2298696</v>
      </c>
      <c r="CO29" s="3">
        <v>2298696</v>
      </c>
      <c r="CP29" s="3">
        <v>2298696</v>
      </c>
      <c r="CQ29" s="3">
        <v>2298696</v>
      </c>
      <c r="CR29" s="3">
        <v>2298696</v>
      </c>
      <c r="CS29" s="3">
        <v>2298696</v>
      </c>
      <c r="CT29" s="3">
        <v>2298696</v>
      </c>
      <c r="CU29" s="3">
        <v>2298696</v>
      </c>
      <c r="CV29" s="3">
        <v>2298696</v>
      </c>
      <c r="CW29" s="3">
        <v>2298696</v>
      </c>
      <c r="CX29" s="3">
        <v>2298696</v>
      </c>
      <c r="CY29" s="3">
        <v>2298696</v>
      </c>
      <c r="CZ29" s="3">
        <v>2298696</v>
      </c>
      <c r="DA29" s="3">
        <v>2298696</v>
      </c>
      <c r="DB29" s="3">
        <v>2298696</v>
      </c>
      <c r="DC29" s="3">
        <v>2298696</v>
      </c>
      <c r="DD29" s="3">
        <v>2298696</v>
      </c>
      <c r="DE29" s="3">
        <v>2298696</v>
      </c>
      <c r="DF29" s="3">
        <v>2298696</v>
      </c>
      <c r="DG29" s="3">
        <v>2298696</v>
      </c>
      <c r="DH29" s="3">
        <v>2298696</v>
      </c>
      <c r="DI29" s="3">
        <v>2298696</v>
      </c>
      <c r="DJ29" s="3">
        <v>2298696</v>
      </c>
      <c r="DK29" s="3">
        <v>2298696</v>
      </c>
      <c r="DL29" s="3">
        <v>2298696</v>
      </c>
      <c r="DM29" s="3">
        <v>2298696</v>
      </c>
      <c r="DN29" s="3">
        <v>2298696</v>
      </c>
      <c r="DO29" s="3">
        <v>2298696</v>
      </c>
      <c r="DP29" s="3">
        <v>2298696</v>
      </c>
      <c r="DQ29" s="3">
        <v>2298696</v>
      </c>
      <c r="DR29" s="3">
        <v>2298696</v>
      </c>
      <c r="DS29" s="3">
        <v>2298696</v>
      </c>
      <c r="DT29" s="3">
        <v>2298696</v>
      </c>
      <c r="DU29" s="3">
        <v>2298696</v>
      </c>
      <c r="DV29" s="3">
        <v>2298696</v>
      </c>
      <c r="DW29" s="3">
        <v>2298696</v>
      </c>
      <c r="DX29" s="3">
        <v>2298696</v>
      </c>
      <c r="DY29" s="3">
        <v>2298696</v>
      </c>
      <c r="DZ29" s="3">
        <v>2298696</v>
      </c>
      <c r="EA29" s="3">
        <v>2298696</v>
      </c>
      <c r="EB29" s="3">
        <v>2298696</v>
      </c>
      <c r="EC29" s="3">
        <v>2298696</v>
      </c>
      <c r="ED29" s="3">
        <v>2298696</v>
      </c>
      <c r="EE29" s="3">
        <v>2298696</v>
      </c>
      <c r="EF29" s="3">
        <v>2298696</v>
      </c>
      <c r="EG29" s="3">
        <v>2298696</v>
      </c>
    </row>
    <row r="30" spans="1:137" x14ac:dyDescent="0.35">
      <c r="A30" s="2" t="s">
        <v>59</v>
      </c>
      <c r="B30" s="3">
        <v>45919049</v>
      </c>
      <c r="C30" s="3">
        <v>45919049</v>
      </c>
      <c r="D30" s="3">
        <v>45919049</v>
      </c>
      <c r="E30" s="3">
        <v>45919049</v>
      </c>
      <c r="F30" s="3">
        <v>45919049</v>
      </c>
      <c r="G30" s="3">
        <v>45919049</v>
      </c>
      <c r="H30" s="3">
        <v>45919049</v>
      </c>
      <c r="I30" s="3">
        <v>45919049</v>
      </c>
      <c r="J30" s="3">
        <v>45919049</v>
      </c>
      <c r="K30" s="3">
        <v>45919049</v>
      </c>
      <c r="L30" s="3">
        <v>45919049</v>
      </c>
      <c r="M30" s="3">
        <v>45919049</v>
      </c>
      <c r="N30" s="3">
        <v>45919049</v>
      </c>
      <c r="O30" s="3">
        <v>45919049</v>
      </c>
      <c r="P30" s="3">
        <v>45919049</v>
      </c>
      <c r="Q30" s="3">
        <v>45919049</v>
      </c>
      <c r="R30" s="3">
        <v>45919049</v>
      </c>
      <c r="S30" s="3">
        <v>45919049</v>
      </c>
      <c r="T30" s="3">
        <v>45919049</v>
      </c>
      <c r="U30" s="3">
        <v>45919049</v>
      </c>
      <c r="V30" s="3">
        <v>45919049</v>
      </c>
      <c r="W30" s="3">
        <v>45919049</v>
      </c>
      <c r="X30" s="3">
        <v>45919049</v>
      </c>
      <c r="Y30" s="3">
        <v>45919049</v>
      </c>
      <c r="Z30" s="3">
        <v>45919049</v>
      </c>
      <c r="AA30" s="3">
        <v>45919049</v>
      </c>
      <c r="AB30" s="3">
        <v>45919049</v>
      </c>
      <c r="AC30" s="3">
        <v>45919049</v>
      </c>
      <c r="AD30" s="3">
        <v>45919049</v>
      </c>
      <c r="AE30" s="3">
        <v>45919049</v>
      </c>
      <c r="AF30" s="3">
        <v>45919049</v>
      </c>
      <c r="AG30" s="3">
        <v>45919049</v>
      </c>
      <c r="AH30" s="3">
        <v>45919049</v>
      </c>
      <c r="AI30" s="3">
        <v>45919049</v>
      </c>
      <c r="AJ30" s="3">
        <v>45919049</v>
      </c>
      <c r="AK30" s="3">
        <v>45919049</v>
      </c>
      <c r="AL30" s="3">
        <v>45919049</v>
      </c>
      <c r="AM30" s="3">
        <v>45919049</v>
      </c>
      <c r="AN30" s="3">
        <v>45919049</v>
      </c>
      <c r="AO30" s="3">
        <v>45919049</v>
      </c>
      <c r="AP30" s="3">
        <v>45919049</v>
      </c>
      <c r="AQ30" s="3">
        <v>45919049</v>
      </c>
      <c r="AR30" s="3">
        <v>45919049</v>
      </c>
      <c r="AS30" s="3">
        <v>45919049</v>
      </c>
      <c r="AT30" s="3">
        <v>45919049</v>
      </c>
      <c r="AU30" s="3">
        <v>45919049</v>
      </c>
      <c r="AV30" s="3">
        <v>45919049</v>
      </c>
      <c r="AW30" s="3">
        <v>45919049</v>
      </c>
      <c r="AX30" s="3">
        <v>45919049</v>
      </c>
      <c r="AY30" s="3">
        <v>45919049</v>
      </c>
      <c r="AZ30" s="3">
        <v>45919049</v>
      </c>
      <c r="BA30" s="3">
        <v>45919049</v>
      </c>
      <c r="BB30" s="3">
        <v>45919049</v>
      </c>
      <c r="BC30" s="3">
        <v>45919049</v>
      </c>
      <c r="BD30" s="3">
        <v>45919049</v>
      </c>
      <c r="BE30" s="3">
        <v>45919049</v>
      </c>
      <c r="BF30" s="3">
        <v>45919049</v>
      </c>
      <c r="BG30" s="3">
        <v>45919049</v>
      </c>
      <c r="BH30" s="3">
        <v>45919049</v>
      </c>
      <c r="BI30" s="3">
        <v>45919049</v>
      </c>
      <c r="BJ30" s="3">
        <v>45919049</v>
      </c>
      <c r="BK30" s="3">
        <v>45919049</v>
      </c>
      <c r="BL30" s="3">
        <v>45919049</v>
      </c>
      <c r="BM30" s="3">
        <v>45919049</v>
      </c>
      <c r="BN30" s="3">
        <v>45919049</v>
      </c>
      <c r="BO30" s="3">
        <v>45919049</v>
      </c>
      <c r="BP30" s="3">
        <v>45919049</v>
      </c>
      <c r="BQ30" s="3">
        <v>45919049</v>
      </c>
      <c r="BR30" s="3">
        <v>45919049</v>
      </c>
      <c r="BS30" s="3">
        <v>45919049</v>
      </c>
      <c r="BT30" s="3">
        <v>45919049</v>
      </c>
      <c r="BU30" s="3">
        <v>45919049</v>
      </c>
      <c r="BV30" s="3">
        <v>45919049</v>
      </c>
      <c r="BW30" s="3">
        <v>45919049</v>
      </c>
      <c r="BX30" s="3">
        <v>45919049</v>
      </c>
      <c r="BY30" s="3">
        <v>45919049</v>
      </c>
      <c r="BZ30" s="3">
        <v>45919049</v>
      </c>
      <c r="CA30" s="3">
        <v>45919049</v>
      </c>
      <c r="CB30" s="3">
        <v>45919049</v>
      </c>
      <c r="CC30" s="3">
        <v>45919049</v>
      </c>
      <c r="CD30" s="3">
        <v>45919049</v>
      </c>
      <c r="CE30" s="3">
        <v>45919049</v>
      </c>
      <c r="CF30" s="3">
        <v>45919049</v>
      </c>
      <c r="CG30" s="3">
        <v>45919049</v>
      </c>
      <c r="CH30" s="3">
        <v>45919049</v>
      </c>
      <c r="CI30" s="3">
        <v>45919049</v>
      </c>
      <c r="CJ30" s="3">
        <v>45919049</v>
      </c>
      <c r="CK30" s="3">
        <v>45919049</v>
      </c>
      <c r="CL30" s="3">
        <v>45919049</v>
      </c>
      <c r="CM30" s="3">
        <v>45919049</v>
      </c>
      <c r="CN30" s="3">
        <v>45919049</v>
      </c>
      <c r="CO30" s="3">
        <v>45919049</v>
      </c>
      <c r="CP30" s="3">
        <v>45919049</v>
      </c>
      <c r="CQ30" s="3">
        <v>45919049</v>
      </c>
      <c r="CR30" s="3">
        <v>45919049</v>
      </c>
      <c r="CS30" s="3">
        <v>45919049</v>
      </c>
      <c r="CT30" s="3">
        <v>45919049</v>
      </c>
      <c r="CU30" s="3">
        <v>45919049</v>
      </c>
      <c r="CV30" s="3">
        <v>45919049</v>
      </c>
      <c r="CW30" s="3">
        <v>45919049</v>
      </c>
      <c r="CX30" s="3">
        <v>45919049</v>
      </c>
      <c r="CY30" s="3">
        <v>45919049</v>
      </c>
      <c r="CZ30" s="3">
        <v>45919049</v>
      </c>
      <c r="DA30" s="3">
        <v>45919049</v>
      </c>
      <c r="DB30" s="3">
        <v>45919049</v>
      </c>
      <c r="DC30" s="3">
        <v>45919049</v>
      </c>
      <c r="DD30" s="3">
        <v>45919049</v>
      </c>
      <c r="DE30" s="3">
        <v>45919049</v>
      </c>
      <c r="DF30" s="3">
        <v>45919049</v>
      </c>
      <c r="DG30" s="3">
        <v>45919049</v>
      </c>
      <c r="DH30" s="3">
        <v>45919049</v>
      </c>
      <c r="DI30" s="3">
        <v>45919049</v>
      </c>
      <c r="DJ30" s="3">
        <v>45919049</v>
      </c>
      <c r="DK30" s="3">
        <v>45919049</v>
      </c>
      <c r="DL30" s="3">
        <v>45919049</v>
      </c>
      <c r="DM30" s="3">
        <v>45919049</v>
      </c>
      <c r="DN30" s="3">
        <v>45919049</v>
      </c>
      <c r="DO30" s="3">
        <v>45919049</v>
      </c>
      <c r="DP30" s="3">
        <v>45919049</v>
      </c>
      <c r="DQ30" s="3">
        <v>45919049</v>
      </c>
      <c r="DR30" s="3">
        <v>45919049</v>
      </c>
      <c r="DS30" s="3">
        <v>45919049</v>
      </c>
      <c r="DT30" s="3">
        <v>45919049</v>
      </c>
      <c r="DU30" s="3">
        <v>45919049</v>
      </c>
      <c r="DV30" s="3">
        <v>45919049</v>
      </c>
      <c r="DW30" s="3">
        <v>45919049</v>
      </c>
      <c r="DX30" s="3">
        <v>45919049</v>
      </c>
      <c r="DY30" s="3">
        <v>45919049</v>
      </c>
      <c r="DZ30" s="3">
        <v>45919049</v>
      </c>
      <c r="EA30" s="3">
        <v>45919049</v>
      </c>
      <c r="EB30" s="3">
        <v>45919049</v>
      </c>
      <c r="EC30" s="3">
        <v>45919049</v>
      </c>
      <c r="ED30" s="3">
        <v>45919049</v>
      </c>
      <c r="EE30" s="3">
        <v>45919049</v>
      </c>
      <c r="EF30" s="3">
        <v>45919049</v>
      </c>
      <c r="EG30" s="3">
        <v>45919049</v>
      </c>
    </row>
    <row r="31" spans="1:137" x14ac:dyDescent="0.35">
      <c r="A31" s="2" t="s">
        <v>31</v>
      </c>
      <c r="B31" s="3">
        <v>1572866</v>
      </c>
      <c r="C31" s="3">
        <v>1572866</v>
      </c>
      <c r="D31" s="3">
        <v>1572866</v>
      </c>
      <c r="E31" s="3">
        <v>1572866</v>
      </c>
      <c r="F31" s="3">
        <v>1572866</v>
      </c>
      <c r="G31" s="3">
        <v>1572866</v>
      </c>
      <c r="H31" s="3">
        <v>1572866</v>
      </c>
      <c r="I31" s="3">
        <v>1572866</v>
      </c>
      <c r="J31" s="3">
        <v>1572866</v>
      </c>
      <c r="K31" s="3">
        <v>1572866</v>
      </c>
      <c r="L31" s="3">
        <v>1572866</v>
      </c>
      <c r="M31" s="3">
        <v>1572866</v>
      </c>
      <c r="N31" s="3">
        <v>1572866</v>
      </c>
      <c r="O31" s="3">
        <v>1572866</v>
      </c>
      <c r="P31" s="3">
        <v>1572866</v>
      </c>
      <c r="Q31" s="3">
        <v>1572866</v>
      </c>
      <c r="R31" s="3">
        <v>1572866</v>
      </c>
      <c r="S31" s="3">
        <v>1572866</v>
      </c>
      <c r="T31" s="3">
        <v>1572866</v>
      </c>
      <c r="U31" s="3">
        <v>1572866</v>
      </c>
      <c r="V31" s="3">
        <v>1572866</v>
      </c>
      <c r="W31" s="3">
        <v>1572866</v>
      </c>
      <c r="X31" s="3">
        <v>1572866</v>
      </c>
      <c r="Y31" s="3">
        <v>1572866</v>
      </c>
      <c r="Z31" s="3">
        <v>1572866</v>
      </c>
      <c r="AA31" s="3">
        <v>1572866</v>
      </c>
      <c r="AB31" s="3">
        <v>1572866</v>
      </c>
      <c r="AC31" s="3">
        <v>1572866</v>
      </c>
      <c r="AD31" s="3">
        <v>1572866</v>
      </c>
      <c r="AE31" s="3">
        <v>1572866</v>
      </c>
      <c r="AF31" s="3">
        <v>1572866</v>
      </c>
      <c r="AG31" s="3">
        <v>1572866</v>
      </c>
      <c r="AH31" s="3">
        <v>1572866</v>
      </c>
      <c r="AI31" s="3">
        <v>1572866</v>
      </c>
      <c r="AJ31" s="3">
        <v>1572866</v>
      </c>
      <c r="AK31" s="3">
        <v>1572866</v>
      </c>
      <c r="AL31" s="3">
        <v>1572866</v>
      </c>
      <c r="AM31" s="3">
        <v>1572866</v>
      </c>
      <c r="AN31" s="3">
        <v>1572866</v>
      </c>
      <c r="AO31" s="3">
        <v>1572866</v>
      </c>
      <c r="AP31" s="3">
        <v>1572866</v>
      </c>
      <c r="AQ31" s="3">
        <v>1572866</v>
      </c>
      <c r="AR31" s="3">
        <v>1572866</v>
      </c>
      <c r="AS31" s="3">
        <v>1572866</v>
      </c>
      <c r="AT31" s="3">
        <v>1572866</v>
      </c>
      <c r="AU31" s="3">
        <v>1572866</v>
      </c>
      <c r="AV31" s="3">
        <v>1572866</v>
      </c>
      <c r="AW31" s="3">
        <v>1572866</v>
      </c>
      <c r="AX31" s="3">
        <v>1572866</v>
      </c>
      <c r="AY31" s="3">
        <v>1572866</v>
      </c>
      <c r="AZ31" s="3">
        <v>1572866</v>
      </c>
      <c r="BA31" s="3">
        <v>1572866</v>
      </c>
      <c r="BB31" s="3">
        <v>1572866</v>
      </c>
      <c r="BC31" s="3">
        <v>1572866</v>
      </c>
      <c r="BD31" s="3">
        <v>1572866</v>
      </c>
      <c r="BE31" s="3">
        <v>1572866</v>
      </c>
      <c r="BF31" s="3">
        <v>1572866</v>
      </c>
      <c r="BG31" s="3">
        <v>1572866</v>
      </c>
      <c r="BH31" s="3">
        <v>1572866</v>
      </c>
      <c r="BI31" s="3">
        <v>1572866</v>
      </c>
      <c r="BJ31" s="3">
        <v>1572866</v>
      </c>
      <c r="BK31" s="3">
        <v>1572866</v>
      </c>
      <c r="BL31" s="3">
        <v>1572866</v>
      </c>
      <c r="BM31" s="3">
        <v>1572866</v>
      </c>
      <c r="BN31" s="3">
        <v>1572866</v>
      </c>
      <c r="BO31" s="3">
        <v>1572866</v>
      </c>
      <c r="BP31" s="3">
        <v>1572866</v>
      </c>
      <c r="BQ31" s="3">
        <v>1572866</v>
      </c>
      <c r="BR31" s="3">
        <v>1572866</v>
      </c>
      <c r="BS31" s="3">
        <v>1572866</v>
      </c>
      <c r="BT31" s="3">
        <v>1572866</v>
      </c>
      <c r="BU31" s="3">
        <v>1572866</v>
      </c>
      <c r="BV31" s="3">
        <v>1572866</v>
      </c>
      <c r="BW31" s="3">
        <v>1572866</v>
      </c>
      <c r="BX31" s="3">
        <v>1572866</v>
      </c>
      <c r="BY31" s="3">
        <v>1572866</v>
      </c>
      <c r="BZ31" s="3">
        <v>1572866</v>
      </c>
      <c r="CA31" s="3">
        <v>1572866</v>
      </c>
      <c r="CB31" s="3">
        <v>1572866</v>
      </c>
      <c r="CC31" s="3">
        <v>1572866</v>
      </c>
      <c r="CD31" s="3">
        <v>1572866</v>
      </c>
      <c r="CE31" s="3">
        <v>1572866</v>
      </c>
      <c r="CF31" s="3">
        <v>1572866</v>
      </c>
      <c r="CG31" s="3">
        <v>1572866</v>
      </c>
      <c r="CH31" s="3">
        <v>1572866</v>
      </c>
      <c r="CI31" s="3">
        <v>1572866</v>
      </c>
      <c r="CJ31" s="3">
        <v>1572866</v>
      </c>
      <c r="CK31" s="3">
        <v>1572866</v>
      </c>
      <c r="CL31" s="3">
        <v>1572866</v>
      </c>
      <c r="CM31" s="3">
        <v>1572866</v>
      </c>
      <c r="CN31" s="3">
        <v>1572866</v>
      </c>
      <c r="CO31" s="3">
        <v>1572866</v>
      </c>
      <c r="CP31" s="3">
        <v>1572866</v>
      </c>
      <c r="CQ31" s="3">
        <v>1572866</v>
      </c>
      <c r="CR31" s="3">
        <v>1572866</v>
      </c>
      <c r="CS31" s="3">
        <v>1572866</v>
      </c>
      <c r="CT31" s="3">
        <v>1572866</v>
      </c>
      <c r="CU31" s="3">
        <v>1572866</v>
      </c>
      <c r="CV31" s="3">
        <v>1572866</v>
      </c>
      <c r="CW31" s="3">
        <v>1572866</v>
      </c>
      <c r="CX31" s="3">
        <v>1572866</v>
      </c>
      <c r="CY31" s="3">
        <v>1572866</v>
      </c>
      <c r="CZ31" s="3">
        <v>1572866</v>
      </c>
      <c r="DA31" s="3">
        <v>1572866</v>
      </c>
      <c r="DB31" s="3">
        <v>1572866</v>
      </c>
      <c r="DC31" s="3">
        <v>1572866</v>
      </c>
      <c r="DD31" s="3">
        <v>1572866</v>
      </c>
      <c r="DE31" s="3">
        <v>1572866</v>
      </c>
      <c r="DF31" s="3">
        <v>1572866</v>
      </c>
      <c r="DG31" s="3">
        <v>1572866</v>
      </c>
      <c r="DH31" s="3">
        <v>1572866</v>
      </c>
      <c r="DI31" s="3">
        <v>1572866</v>
      </c>
      <c r="DJ31" s="3">
        <v>1572866</v>
      </c>
      <c r="DK31" s="3">
        <v>1572866</v>
      </c>
      <c r="DL31" s="3">
        <v>1572866</v>
      </c>
      <c r="DM31" s="3">
        <v>1572866</v>
      </c>
      <c r="DN31" s="3">
        <v>1572866</v>
      </c>
      <c r="DO31" s="3">
        <v>1572866</v>
      </c>
      <c r="DP31" s="3">
        <v>1572866</v>
      </c>
      <c r="DQ31" s="3">
        <v>1572866</v>
      </c>
      <c r="DR31" s="3">
        <v>1572866</v>
      </c>
      <c r="DS31" s="3">
        <v>1572866</v>
      </c>
      <c r="DT31" s="3">
        <v>1572866</v>
      </c>
      <c r="DU31" s="3">
        <v>1572866</v>
      </c>
      <c r="DV31" s="3">
        <v>1572866</v>
      </c>
      <c r="DW31" s="3">
        <v>1572866</v>
      </c>
      <c r="DX31" s="3">
        <v>1572866</v>
      </c>
      <c r="DY31" s="3">
        <v>1572866</v>
      </c>
      <c r="DZ31" s="3">
        <v>1572866</v>
      </c>
      <c r="EA31" s="3">
        <v>1572866</v>
      </c>
      <c r="EB31" s="3">
        <v>1572866</v>
      </c>
      <c r="EC31" s="3">
        <v>1572866</v>
      </c>
      <c r="ED31" s="3">
        <v>1572866</v>
      </c>
      <c r="EE31" s="3">
        <v>1572866</v>
      </c>
      <c r="EF31" s="3">
        <v>1572866</v>
      </c>
      <c r="EG31" s="3">
        <v>1572866</v>
      </c>
    </row>
    <row r="32" spans="1:137" x14ac:dyDescent="0.35">
      <c r="A32" s="2" t="s">
        <v>78</v>
      </c>
      <c r="B32" s="3">
        <v>210147125</v>
      </c>
      <c r="C32" s="3">
        <v>210147125</v>
      </c>
      <c r="D32" s="3">
        <v>210147125</v>
      </c>
      <c r="E32" s="3">
        <v>210147125</v>
      </c>
      <c r="F32" s="3">
        <v>210147125</v>
      </c>
      <c r="G32" s="3">
        <v>210147125</v>
      </c>
      <c r="H32" s="3">
        <v>210147125</v>
      </c>
      <c r="I32" s="3">
        <v>210147125</v>
      </c>
      <c r="J32" s="3">
        <v>210147125</v>
      </c>
      <c r="K32" s="3">
        <v>210147125</v>
      </c>
      <c r="L32" s="3">
        <v>210147125</v>
      </c>
      <c r="M32" s="3">
        <v>210147125</v>
      </c>
      <c r="N32" s="3">
        <v>210147125</v>
      </c>
      <c r="O32" s="3">
        <v>210147125</v>
      </c>
      <c r="P32" s="3">
        <v>210147125</v>
      </c>
      <c r="Q32" s="3">
        <v>210147125</v>
      </c>
      <c r="R32" s="3">
        <v>210147125</v>
      </c>
      <c r="S32" s="3">
        <v>210147125</v>
      </c>
      <c r="T32" s="3">
        <v>210147125</v>
      </c>
      <c r="U32" s="3">
        <v>210147125</v>
      </c>
      <c r="V32" s="3">
        <v>210147125</v>
      </c>
      <c r="W32" s="3">
        <v>210147125</v>
      </c>
      <c r="X32" s="3">
        <v>210147125</v>
      </c>
      <c r="Y32" s="3">
        <v>210147125</v>
      </c>
      <c r="Z32" s="3">
        <v>210147125</v>
      </c>
      <c r="AA32" s="3">
        <v>210147125</v>
      </c>
      <c r="AB32" s="3">
        <v>210147125</v>
      </c>
      <c r="AC32" s="3">
        <v>210147125</v>
      </c>
      <c r="AD32" s="3">
        <v>210147125</v>
      </c>
      <c r="AE32" s="3">
        <v>210147125</v>
      </c>
      <c r="AF32" s="3">
        <v>210147125</v>
      </c>
      <c r="AG32" s="3">
        <v>210147125</v>
      </c>
      <c r="AH32" s="3">
        <v>210147125</v>
      </c>
      <c r="AI32" s="3">
        <v>210147125</v>
      </c>
      <c r="AJ32" s="3">
        <v>210147125</v>
      </c>
      <c r="AK32" s="3">
        <v>210147125</v>
      </c>
      <c r="AL32" s="3">
        <v>210147125</v>
      </c>
      <c r="AM32" s="3">
        <v>210147125</v>
      </c>
      <c r="AN32" s="3">
        <v>210147125</v>
      </c>
      <c r="AO32" s="3">
        <v>210147125</v>
      </c>
      <c r="AP32" s="3">
        <v>210147125</v>
      </c>
      <c r="AQ32" s="3">
        <v>210147125</v>
      </c>
      <c r="AR32" s="3">
        <v>210147125</v>
      </c>
      <c r="AS32" s="3">
        <v>210147125</v>
      </c>
      <c r="AT32" s="3">
        <v>210147125</v>
      </c>
      <c r="AU32" s="3">
        <v>210147125</v>
      </c>
      <c r="AV32" s="3">
        <v>210147125</v>
      </c>
      <c r="AW32" s="3">
        <v>210147125</v>
      </c>
      <c r="AX32" s="3">
        <v>210147125</v>
      </c>
      <c r="AY32" s="3">
        <v>210147125</v>
      </c>
      <c r="AZ32" s="3">
        <v>210147125</v>
      </c>
      <c r="BA32" s="3">
        <v>210147125</v>
      </c>
      <c r="BB32" s="3">
        <v>210147125</v>
      </c>
      <c r="BC32" s="3">
        <v>210147125</v>
      </c>
      <c r="BD32" s="3">
        <v>210147125</v>
      </c>
      <c r="BE32" s="3">
        <v>210147125</v>
      </c>
      <c r="BF32" s="3">
        <v>210147125</v>
      </c>
      <c r="BG32" s="3">
        <v>210147125</v>
      </c>
      <c r="BH32" s="3">
        <v>210147125</v>
      </c>
      <c r="BI32" s="3">
        <v>210147125</v>
      </c>
      <c r="BJ32" s="3">
        <v>210147125</v>
      </c>
      <c r="BK32" s="3">
        <v>210147125</v>
      </c>
      <c r="BL32" s="3">
        <v>210147125</v>
      </c>
      <c r="BM32" s="3">
        <v>210147125</v>
      </c>
      <c r="BN32" s="3">
        <v>210147125</v>
      </c>
      <c r="BO32" s="3">
        <v>210147125</v>
      </c>
      <c r="BP32" s="3">
        <v>210147125</v>
      </c>
      <c r="BQ32" s="3">
        <v>210147125</v>
      </c>
      <c r="BR32" s="3">
        <v>210147125</v>
      </c>
      <c r="BS32" s="3">
        <v>210147125</v>
      </c>
      <c r="BT32" s="3">
        <v>210147125</v>
      </c>
      <c r="BU32" s="3">
        <v>210147125</v>
      </c>
      <c r="BV32" s="3">
        <v>210147125</v>
      </c>
      <c r="BW32" s="3">
        <v>210147125</v>
      </c>
      <c r="BX32" s="3">
        <v>210147125</v>
      </c>
      <c r="BY32" s="3">
        <v>210147125</v>
      </c>
      <c r="BZ32" s="3">
        <v>210147125</v>
      </c>
      <c r="CA32" s="3">
        <v>210147125</v>
      </c>
      <c r="CB32" s="3">
        <v>210147125</v>
      </c>
      <c r="CC32" s="3">
        <v>210147125</v>
      </c>
      <c r="CD32" s="3">
        <v>210147125</v>
      </c>
      <c r="CE32" s="3">
        <v>210147125</v>
      </c>
      <c r="CF32" s="3">
        <v>210147125</v>
      </c>
      <c r="CG32" s="3">
        <v>210147125</v>
      </c>
      <c r="CH32" s="3">
        <v>210147125</v>
      </c>
      <c r="CI32" s="3">
        <v>210147125</v>
      </c>
      <c r="CJ32" s="3">
        <v>210147125</v>
      </c>
      <c r="CK32" s="3">
        <v>210147125</v>
      </c>
      <c r="CL32" s="3">
        <v>210147125</v>
      </c>
      <c r="CM32" s="3">
        <v>210147125</v>
      </c>
      <c r="CN32" s="3">
        <v>210147125</v>
      </c>
      <c r="CO32" s="3">
        <v>210147125</v>
      </c>
      <c r="CP32" s="3">
        <v>210147125</v>
      </c>
      <c r="CQ32" s="3">
        <v>210147125</v>
      </c>
      <c r="CR32" s="3">
        <v>210147125</v>
      </c>
      <c r="CS32" s="3">
        <v>210147125</v>
      </c>
      <c r="CT32" s="3">
        <v>210147125</v>
      </c>
      <c r="CU32" s="3">
        <v>210147125</v>
      </c>
      <c r="CV32" s="3">
        <v>210147125</v>
      </c>
      <c r="CW32" s="3">
        <v>210147125</v>
      </c>
      <c r="CX32" s="3">
        <v>210147125</v>
      </c>
      <c r="CY32" s="3">
        <v>210147125</v>
      </c>
      <c r="CZ32" s="3">
        <v>210147125</v>
      </c>
      <c r="DA32" s="3">
        <v>210147125</v>
      </c>
      <c r="DB32" s="3">
        <v>210147125</v>
      </c>
      <c r="DC32" s="3">
        <v>210147125</v>
      </c>
      <c r="DD32" s="3">
        <v>210147125</v>
      </c>
      <c r="DE32" s="3">
        <v>210147125</v>
      </c>
      <c r="DF32" s="3">
        <v>210147125</v>
      </c>
      <c r="DG32" s="3">
        <v>210147125</v>
      </c>
      <c r="DH32" s="3">
        <v>210147125</v>
      </c>
      <c r="DI32" s="3">
        <v>210147125</v>
      </c>
      <c r="DJ32" s="3">
        <v>210147125</v>
      </c>
      <c r="DK32" s="3">
        <v>210147125</v>
      </c>
      <c r="DL32" s="3">
        <v>210147125</v>
      </c>
      <c r="DM32" s="3">
        <v>210147125</v>
      </c>
      <c r="DN32" s="3">
        <v>210147125</v>
      </c>
      <c r="DO32" s="3">
        <v>210147125</v>
      </c>
      <c r="DP32" s="3">
        <v>210147125</v>
      </c>
      <c r="DQ32" s="3">
        <v>210147125</v>
      </c>
      <c r="DR32" s="3">
        <v>210147125</v>
      </c>
      <c r="DS32" s="3">
        <v>210147125</v>
      </c>
      <c r="DT32" s="3">
        <v>210147125</v>
      </c>
      <c r="DU32" s="3">
        <v>210147125</v>
      </c>
      <c r="DV32" s="3">
        <v>210147125</v>
      </c>
      <c r="DW32" s="3">
        <v>210147125</v>
      </c>
      <c r="DX32" s="3">
        <v>210147125</v>
      </c>
      <c r="DY32" s="3">
        <v>210147125</v>
      </c>
      <c r="DZ32" s="3">
        <v>210147125</v>
      </c>
      <c r="EA32" s="3">
        <v>210147125</v>
      </c>
      <c r="EB32" s="3">
        <v>210147125</v>
      </c>
      <c r="EC32" s="3">
        <v>210147125</v>
      </c>
      <c r="ED32" s="3">
        <v>210147125</v>
      </c>
      <c r="EE32" s="3">
        <v>210147125</v>
      </c>
      <c r="EF32" s="3">
        <v>210147125</v>
      </c>
      <c r="EG32" s="3">
        <v>210147125</v>
      </c>
    </row>
    <row r="33" spans="1:137" x14ac:dyDescent="0.35">
      <c r="A33" s="2" t="s">
        <v>79</v>
      </c>
      <c r="B33" s="3">
        <v>15010508.928571429</v>
      </c>
      <c r="C33" s="3">
        <v>15010508.928571429</v>
      </c>
      <c r="D33" s="3">
        <v>15010508.928571429</v>
      </c>
      <c r="E33" s="3">
        <v>15010508.928571429</v>
      </c>
      <c r="F33" s="3">
        <v>15010508.928571429</v>
      </c>
      <c r="G33" s="3">
        <v>15010508.928571429</v>
      </c>
      <c r="H33" s="3">
        <v>15010508.928571429</v>
      </c>
      <c r="I33" s="3">
        <v>15010508.928571429</v>
      </c>
      <c r="J33" s="3">
        <v>15010508.928571429</v>
      </c>
      <c r="K33" s="3">
        <v>15010508.928571429</v>
      </c>
      <c r="L33" s="3">
        <v>15010508.928571429</v>
      </c>
      <c r="M33" s="3">
        <v>15010508.928571429</v>
      </c>
      <c r="N33" s="3">
        <v>15010508.928571429</v>
      </c>
      <c r="O33" s="3">
        <v>15010508.928571429</v>
      </c>
      <c r="P33" s="3">
        <v>15010508.928571429</v>
      </c>
      <c r="Q33" s="3">
        <v>15010508.928571429</v>
      </c>
      <c r="R33" s="3">
        <v>15010508.928571429</v>
      </c>
      <c r="S33" s="3">
        <v>15010508.928571429</v>
      </c>
      <c r="T33" s="3">
        <v>15010508.928571429</v>
      </c>
      <c r="U33" s="3">
        <v>15010508.928571429</v>
      </c>
      <c r="V33" s="3">
        <v>15010508.928571429</v>
      </c>
      <c r="W33" s="3">
        <v>15010508.928571429</v>
      </c>
      <c r="X33" s="3">
        <v>15010508.928571429</v>
      </c>
      <c r="Y33" s="3">
        <v>15010508.928571429</v>
      </c>
      <c r="Z33" s="3">
        <v>15010508.928571429</v>
      </c>
      <c r="AA33" s="3">
        <v>15010508.928571429</v>
      </c>
      <c r="AB33" s="3">
        <v>15010508.928571429</v>
      </c>
      <c r="AC33" s="3">
        <v>15010508.928571429</v>
      </c>
      <c r="AD33" s="3">
        <v>15010508.928571429</v>
      </c>
      <c r="AE33" s="3">
        <v>15010508.928571429</v>
      </c>
      <c r="AF33" s="3">
        <v>15010508.928571429</v>
      </c>
      <c r="AG33" s="3">
        <v>15010508.928571429</v>
      </c>
      <c r="AH33" s="3">
        <v>15010508.928571429</v>
      </c>
      <c r="AI33" s="3">
        <v>15010508.928571429</v>
      </c>
      <c r="AJ33" s="3">
        <v>15010508.928571429</v>
      </c>
      <c r="AK33" s="3">
        <v>15010508.928571429</v>
      </c>
      <c r="AL33" s="3">
        <v>15010508.928571429</v>
      </c>
      <c r="AM33" s="3">
        <v>15010508.928571429</v>
      </c>
      <c r="AN33" s="3">
        <v>15010508.928571429</v>
      </c>
      <c r="AO33" s="3">
        <v>15010508.928571429</v>
      </c>
      <c r="AP33" s="3">
        <v>15010508.928571429</v>
      </c>
      <c r="AQ33" s="3">
        <v>15010508.928571429</v>
      </c>
      <c r="AR33" s="3">
        <v>15010508.928571429</v>
      </c>
      <c r="AS33" s="3">
        <v>15010508.928571429</v>
      </c>
      <c r="AT33" s="3">
        <v>15010508.928571429</v>
      </c>
      <c r="AU33" s="3">
        <v>15010508.928571429</v>
      </c>
      <c r="AV33" s="3">
        <v>15010508.928571429</v>
      </c>
      <c r="AW33" s="3">
        <v>15010508.928571429</v>
      </c>
      <c r="AX33" s="3">
        <v>15010508.928571429</v>
      </c>
      <c r="AY33" s="3">
        <v>15010508.928571429</v>
      </c>
      <c r="AZ33" s="3">
        <v>15010508.928571429</v>
      </c>
      <c r="BA33" s="3">
        <v>15010508.928571429</v>
      </c>
      <c r="BB33" s="3">
        <v>15010508.928571429</v>
      </c>
      <c r="BC33" s="3">
        <v>15010508.928571429</v>
      </c>
      <c r="BD33" s="3">
        <v>15010508.928571429</v>
      </c>
      <c r="BE33" s="3">
        <v>15010508.928571429</v>
      </c>
      <c r="BF33" s="3">
        <v>15010508.928571429</v>
      </c>
      <c r="BG33" s="3">
        <v>15010508.928571429</v>
      </c>
      <c r="BH33" s="3">
        <v>15010508.928571429</v>
      </c>
      <c r="BI33" s="3">
        <v>15010508.928571429</v>
      </c>
      <c r="BJ33" s="3">
        <v>15010508.928571429</v>
      </c>
      <c r="BK33" s="3">
        <v>15010508.928571429</v>
      </c>
      <c r="BL33" s="3">
        <v>15010508.928571429</v>
      </c>
      <c r="BM33" s="3">
        <v>15010508.928571429</v>
      </c>
      <c r="BN33" s="3">
        <v>15010508.928571429</v>
      </c>
      <c r="BO33" s="3">
        <v>15010508.928571429</v>
      </c>
      <c r="BP33" s="3">
        <v>15010508.928571429</v>
      </c>
      <c r="BQ33" s="3">
        <v>15010508.928571429</v>
      </c>
      <c r="BR33" s="3">
        <v>15010508.928571429</v>
      </c>
      <c r="BS33" s="3">
        <v>15010508.928571429</v>
      </c>
      <c r="BT33" s="3">
        <v>15010508.928571429</v>
      </c>
      <c r="BU33" s="3">
        <v>15010508.928571429</v>
      </c>
      <c r="BV33" s="3">
        <v>15010508.928571429</v>
      </c>
      <c r="BW33" s="3">
        <v>15010508.928571429</v>
      </c>
      <c r="BX33" s="3">
        <v>15010508.928571429</v>
      </c>
      <c r="BY33" s="3">
        <v>15010508.928571429</v>
      </c>
      <c r="BZ33" s="3">
        <v>15010508.928571429</v>
      </c>
      <c r="CA33" s="3">
        <v>15010508.928571429</v>
      </c>
      <c r="CB33" s="3">
        <v>15010508.928571429</v>
      </c>
      <c r="CC33" s="3">
        <v>15010508.928571429</v>
      </c>
      <c r="CD33" s="3">
        <v>15010508.928571429</v>
      </c>
      <c r="CE33" s="3">
        <v>15010508.928571429</v>
      </c>
      <c r="CF33" s="3">
        <v>15010508.928571429</v>
      </c>
      <c r="CG33" s="3">
        <v>15010508.928571429</v>
      </c>
      <c r="CH33" s="3">
        <v>15010508.928571429</v>
      </c>
      <c r="CI33" s="3">
        <v>15010508.928571429</v>
      </c>
      <c r="CJ33" s="3">
        <v>15010508.928571429</v>
      </c>
      <c r="CK33" s="3">
        <v>15010508.928571429</v>
      </c>
      <c r="CL33" s="3">
        <v>15010508.928571429</v>
      </c>
      <c r="CM33" s="3">
        <v>15010508.928571429</v>
      </c>
      <c r="CN33" s="3">
        <v>15010508.928571429</v>
      </c>
      <c r="CO33" s="3">
        <v>15010508.928571429</v>
      </c>
      <c r="CP33" s="3">
        <v>15010508.928571429</v>
      </c>
      <c r="CQ33" s="3">
        <v>15010508.928571429</v>
      </c>
      <c r="CR33" s="3">
        <v>15010508.928571429</v>
      </c>
      <c r="CS33" s="3">
        <v>15010508.928571429</v>
      </c>
      <c r="CT33" s="3">
        <v>15010508.928571429</v>
      </c>
      <c r="CU33" s="3">
        <v>15010508.928571429</v>
      </c>
      <c r="CV33" s="3">
        <v>15010508.928571429</v>
      </c>
      <c r="CW33" s="3">
        <v>15010508.928571429</v>
      </c>
      <c r="CX33" s="3">
        <v>15010508.928571429</v>
      </c>
      <c r="CY33" s="3">
        <v>15010508.928571429</v>
      </c>
      <c r="CZ33" s="3">
        <v>15010508.928571429</v>
      </c>
      <c r="DA33" s="3">
        <v>15010508.928571429</v>
      </c>
      <c r="DB33" s="3">
        <v>15010508.928571429</v>
      </c>
      <c r="DC33" s="3">
        <v>15010508.928571429</v>
      </c>
      <c r="DD33" s="3">
        <v>15010508.928571429</v>
      </c>
      <c r="DE33" s="3">
        <v>15010508.928571429</v>
      </c>
      <c r="DF33" s="3">
        <v>15010508.928571429</v>
      </c>
      <c r="DG33" s="3">
        <v>15010508.928571429</v>
      </c>
      <c r="DH33" s="3">
        <v>15010508.928571429</v>
      </c>
      <c r="DI33" s="3">
        <v>15010508.928571429</v>
      </c>
      <c r="DJ33" s="3">
        <v>15010508.928571429</v>
      </c>
      <c r="DK33" s="3">
        <v>15010508.928571429</v>
      </c>
      <c r="DL33" s="3">
        <v>15010508.928571429</v>
      </c>
      <c r="DM33" s="3">
        <v>15010508.928571429</v>
      </c>
      <c r="DN33" s="3">
        <v>15010508.928571429</v>
      </c>
      <c r="DO33" s="3">
        <v>15010508.928571429</v>
      </c>
      <c r="DP33" s="3">
        <v>15010508.928571429</v>
      </c>
      <c r="DQ33" s="3">
        <v>15010508.928571429</v>
      </c>
      <c r="DR33" s="3">
        <v>15010508.928571429</v>
      </c>
      <c r="DS33" s="3">
        <v>15010508.928571429</v>
      </c>
      <c r="DT33" s="3">
        <v>15010508.928571429</v>
      </c>
      <c r="DU33" s="3">
        <v>15010508.928571429</v>
      </c>
      <c r="DV33" s="3">
        <v>15010508.928571429</v>
      </c>
      <c r="DW33" s="3">
        <v>15010508.928571429</v>
      </c>
      <c r="DX33" s="3">
        <v>15010508.928571429</v>
      </c>
      <c r="DY33" s="3">
        <v>15010508.928571429</v>
      </c>
      <c r="DZ33" s="3">
        <v>15010508.928571429</v>
      </c>
      <c r="EA33" s="3">
        <v>15010508.928571429</v>
      </c>
      <c r="EB33" s="3">
        <v>15010508.928571429</v>
      </c>
      <c r="EC33" s="3">
        <v>15010508.928571429</v>
      </c>
      <c r="ED33" s="3">
        <v>15010508.928571429</v>
      </c>
      <c r="EE33" s="3">
        <v>15010508.928571429</v>
      </c>
      <c r="EF33" s="3">
        <v>15010508.928571429</v>
      </c>
      <c r="EG33" s="3">
        <v>15010508.928571429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8250-F0D2-4009-9DF2-C33DEF1BE440}">
  <sheetPr>
    <tabColor theme="4"/>
  </sheetPr>
  <dimension ref="A3:EG33"/>
  <sheetViews>
    <sheetView topLeftCell="DG1" workbookViewId="0">
      <selection activeCell="EG15" sqref="EG15"/>
    </sheetView>
  </sheetViews>
  <sheetFormatPr defaultRowHeight="14.5" x14ac:dyDescent="0.35"/>
  <cols>
    <col min="1" max="1" width="21.6328125" bestFit="1" customWidth="1"/>
    <col min="2" max="2" width="15.6328125" bestFit="1" customWidth="1"/>
    <col min="3" max="6" width="6.36328125" bestFit="1" customWidth="1"/>
    <col min="7" max="37" width="7" bestFit="1" customWidth="1"/>
    <col min="38" max="67" width="6.453125" bestFit="1" customWidth="1"/>
    <col min="68" max="116" width="6.81640625" bestFit="1" customWidth="1"/>
    <col min="117" max="136" width="7.81640625" bestFit="1" customWidth="1"/>
    <col min="137" max="137" width="10.7265625" bestFit="1" customWidth="1"/>
    <col min="138" max="138" width="8.54296875" bestFit="1" customWidth="1"/>
    <col min="139" max="139" width="11.453125" bestFit="1" customWidth="1"/>
    <col min="140" max="140" width="8.54296875" bestFit="1" customWidth="1"/>
    <col min="141" max="141" width="11.453125" bestFit="1" customWidth="1"/>
    <col min="142" max="142" width="8.54296875" bestFit="1" customWidth="1"/>
    <col min="143" max="143" width="11.453125" bestFit="1" customWidth="1"/>
    <col min="144" max="144" width="8.54296875" bestFit="1" customWidth="1"/>
    <col min="145" max="145" width="11.453125" bestFit="1" customWidth="1"/>
    <col min="146" max="146" width="8.54296875" bestFit="1" customWidth="1"/>
    <col min="147" max="147" width="11.453125" bestFit="1" customWidth="1"/>
    <col min="148" max="148" width="8.54296875" bestFit="1" customWidth="1"/>
    <col min="149" max="149" width="11.453125" bestFit="1" customWidth="1"/>
    <col min="150" max="150" width="8.54296875" bestFit="1" customWidth="1"/>
    <col min="151" max="151" width="11.453125" bestFit="1" customWidth="1"/>
    <col min="152" max="152" width="8.54296875" bestFit="1" customWidth="1"/>
    <col min="153" max="153" width="11.453125" bestFit="1" customWidth="1"/>
    <col min="154" max="154" width="8.54296875" bestFit="1" customWidth="1"/>
    <col min="155" max="155" width="11.453125" bestFit="1" customWidth="1"/>
    <col min="156" max="156" width="8.54296875" bestFit="1" customWidth="1"/>
    <col min="157" max="157" width="11.453125" bestFit="1" customWidth="1"/>
    <col min="158" max="158" width="8.54296875" bestFit="1" customWidth="1"/>
    <col min="159" max="159" width="11.453125" bestFit="1" customWidth="1"/>
    <col min="160" max="160" width="8.54296875" bestFit="1" customWidth="1"/>
    <col min="161" max="161" width="11.453125" bestFit="1" customWidth="1"/>
    <col min="162" max="162" width="8.54296875" bestFit="1" customWidth="1"/>
    <col min="163" max="163" width="11.453125" bestFit="1" customWidth="1"/>
    <col min="164" max="164" width="8.54296875" bestFit="1" customWidth="1"/>
    <col min="165" max="165" width="11.453125" bestFit="1" customWidth="1"/>
    <col min="166" max="166" width="8.54296875" bestFit="1" customWidth="1"/>
    <col min="167" max="167" width="11.453125" bestFit="1" customWidth="1"/>
    <col min="168" max="168" width="8.54296875" bestFit="1" customWidth="1"/>
    <col min="169" max="169" width="11.453125" bestFit="1" customWidth="1"/>
    <col min="170" max="170" width="8.54296875" bestFit="1" customWidth="1"/>
    <col min="171" max="171" width="11.453125" bestFit="1" customWidth="1"/>
    <col min="172" max="172" width="8.54296875" bestFit="1" customWidth="1"/>
    <col min="173" max="173" width="11.453125" bestFit="1" customWidth="1"/>
    <col min="174" max="174" width="8.54296875" bestFit="1" customWidth="1"/>
    <col min="175" max="175" width="11.453125" bestFit="1" customWidth="1"/>
    <col min="176" max="176" width="8.54296875" bestFit="1" customWidth="1"/>
    <col min="177" max="177" width="11.453125" bestFit="1" customWidth="1"/>
    <col min="178" max="178" width="8.54296875" bestFit="1" customWidth="1"/>
    <col min="179" max="179" width="11.453125" bestFit="1" customWidth="1"/>
    <col min="180" max="180" width="8.54296875" bestFit="1" customWidth="1"/>
    <col min="181" max="181" width="11.453125" bestFit="1" customWidth="1"/>
    <col min="182" max="182" width="8.54296875" bestFit="1" customWidth="1"/>
    <col min="183" max="183" width="11.453125" bestFit="1" customWidth="1"/>
    <col min="184" max="184" width="8.54296875" bestFit="1" customWidth="1"/>
    <col min="185" max="185" width="11.453125" bestFit="1" customWidth="1"/>
    <col min="186" max="186" width="8.54296875" bestFit="1" customWidth="1"/>
    <col min="187" max="187" width="11.453125" bestFit="1" customWidth="1"/>
    <col min="188" max="188" width="8.54296875" bestFit="1" customWidth="1"/>
    <col min="189" max="189" width="11.453125" bestFit="1" customWidth="1"/>
    <col min="190" max="190" width="8.54296875" bestFit="1" customWidth="1"/>
    <col min="191" max="191" width="11.453125" bestFit="1" customWidth="1"/>
    <col min="192" max="192" width="8.54296875" bestFit="1" customWidth="1"/>
    <col min="193" max="193" width="11.453125" bestFit="1" customWidth="1"/>
    <col min="194" max="194" width="8.54296875" bestFit="1" customWidth="1"/>
    <col min="195" max="195" width="11.453125" bestFit="1" customWidth="1"/>
    <col min="196" max="196" width="8.1796875" bestFit="1" customWidth="1"/>
    <col min="197" max="197" width="11.08984375" bestFit="1" customWidth="1"/>
    <col min="198" max="198" width="8.1796875" bestFit="1" customWidth="1"/>
    <col min="199" max="199" width="11.08984375" bestFit="1" customWidth="1"/>
    <col min="200" max="200" width="8.1796875" bestFit="1" customWidth="1"/>
    <col min="201" max="201" width="11.08984375" bestFit="1" customWidth="1"/>
    <col min="202" max="202" width="8.1796875" bestFit="1" customWidth="1"/>
    <col min="203" max="203" width="11.08984375" bestFit="1" customWidth="1"/>
    <col min="204" max="204" width="8.1796875" bestFit="1" customWidth="1"/>
    <col min="205" max="205" width="11.08984375" bestFit="1" customWidth="1"/>
    <col min="206" max="206" width="8.1796875" bestFit="1" customWidth="1"/>
    <col min="207" max="207" width="11.08984375" bestFit="1" customWidth="1"/>
    <col min="208" max="208" width="8.1796875" bestFit="1" customWidth="1"/>
    <col min="209" max="209" width="11.08984375" bestFit="1" customWidth="1"/>
    <col min="210" max="210" width="8.1796875" bestFit="1" customWidth="1"/>
    <col min="211" max="211" width="11.08984375" bestFit="1" customWidth="1"/>
    <col min="212" max="212" width="8.1796875" bestFit="1" customWidth="1"/>
    <col min="213" max="213" width="11.08984375" bestFit="1" customWidth="1"/>
    <col min="214" max="214" width="8.1796875" bestFit="1" customWidth="1"/>
    <col min="215" max="215" width="11.08984375" bestFit="1" customWidth="1"/>
    <col min="216" max="216" width="8.1796875" bestFit="1" customWidth="1"/>
    <col min="217" max="217" width="11.08984375" bestFit="1" customWidth="1"/>
    <col min="218" max="218" width="8.1796875" bestFit="1" customWidth="1"/>
    <col min="219" max="219" width="11.08984375" bestFit="1" customWidth="1"/>
    <col min="220" max="220" width="10.7265625" bestFit="1" customWidth="1"/>
  </cols>
  <sheetData>
    <row r="3" spans="1:137" x14ac:dyDescent="0.35">
      <c r="A3" s="1" t="s">
        <v>192</v>
      </c>
      <c r="B3" s="1" t="s">
        <v>77</v>
      </c>
    </row>
    <row r="4" spans="1:137" x14ac:dyDescent="0.35">
      <c r="A4" s="1" t="s">
        <v>80</v>
      </c>
      <c r="B4" s="11" t="s">
        <v>81</v>
      </c>
      <c r="C4" s="11" t="s">
        <v>82</v>
      </c>
      <c r="D4" s="11" t="s">
        <v>83</v>
      </c>
      <c r="E4" s="11" t="s">
        <v>84</v>
      </c>
      <c r="F4" s="11" t="s">
        <v>85</v>
      </c>
      <c r="G4" s="11" t="s">
        <v>86</v>
      </c>
      <c r="H4" s="11" t="s">
        <v>87</v>
      </c>
      <c r="I4" s="11" t="s">
        <v>88</v>
      </c>
      <c r="J4" s="11" t="s">
        <v>89</v>
      </c>
      <c r="K4" s="11" t="s">
        <v>90</v>
      </c>
      <c r="L4" s="11" t="s">
        <v>91</v>
      </c>
      <c r="M4" s="11" t="s">
        <v>92</v>
      </c>
      <c r="N4" s="11" t="s">
        <v>93</v>
      </c>
      <c r="O4" s="11" t="s">
        <v>94</v>
      </c>
      <c r="P4" s="11" t="s">
        <v>95</v>
      </c>
      <c r="Q4" s="11" t="s">
        <v>96</v>
      </c>
      <c r="R4" s="11" t="s">
        <v>97</v>
      </c>
      <c r="S4" s="11" t="s">
        <v>98</v>
      </c>
      <c r="T4" s="11" t="s">
        <v>99</v>
      </c>
      <c r="U4" s="11" t="s">
        <v>100</v>
      </c>
      <c r="V4" s="11" t="s">
        <v>101</v>
      </c>
      <c r="W4" s="11" t="s">
        <v>102</v>
      </c>
      <c r="X4" s="11" t="s">
        <v>103</v>
      </c>
      <c r="Y4" s="11" t="s">
        <v>104</v>
      </c>
      <c r="Z4" s="11" t="s">
        <v>105</v>
      </c>
      <c r="AA4" s="11" t="s">
        <v>106</v>
      </c>
      <c r="AB4" s="11" t="s">
        <v>107</v>
      </c>
      <c r="AC4" s="11" t="s">
        <v>108</v>
      </c>
      <c r="AD4" s="11" t="s">
        <v>109</v>
      </c>
      <c r="AE4" s="11" t="s">
        <v>110</v>
      </c>
      <c r="AF4" s="11" t="s">
        <v>111</v>
      </c>
      <c r="AG4" s="11" t="s">
        <v>112</v>
      </c>
      <c r="AH4" s="11" t="s">
        <v>113</v>
      </c>
      <c r="AI4" s="11" t="s">
        <v>114</v>
      </c>
      <c r="AJ4" s="11" t="s">
        <v>115</v>
      </c>
      <c r="AK4" s="11" t="s">
        <v>116</v>
      </c>
      <c r="AL4" s="11" t="s">
        <v>117</v>
      </c>
      <c r="AM4" s="11" t="s">
        <v>118</v>
      </c>
      <c r="AN4" s="11" t="s">
        <v>119</v>
      </c>
      <c r="AO4" s="11" t="s">
        <v>120</v>
      </c>
      <c r="AP4" s="11" t="s">
        <v>121</v>
      </c>
      <c r="AQ4" s="11" t="s">
        <v>122</v>
      </c>
      <c r="AR4" s="11" t="s">
        <v>123</v>
      </c>
      <c r="AS4" s="11" t="s">
        <v>124</v>
      </c>
      <c r="AT4" s="11" t="s">
        <v>125</v>
      </c>
      <c r="AU4" s="11" t="s">
        <v>126</v>
      </c>
      <c r="AV4" s="11" t="s">
        <v>127</v>
      </c>
      <c r="AW4" s="11" t="s">
        <v>128</v>
      </c>
      <c r="AX4" s="11" t="s">
        <v>129</v>
      </c>
      <c r="AY4" s="11" t="s">
        <v>130</v>
      </c>
      <c r="AZ4" s="11" t="s">
        <v>131</v>
      </c>
      <c r="BA4" s="11" t="s">
        <v>132</v>
      </c>
      <c r="BB4" s="11" t="s">
        <v>133</v>
      </c>
      <c r="BC4" s="11" t="s">
        <v>134</v>
      </c>
      <c r="BD4" s="11" t="s">
        <v>135</v>
      </c>
      <c r="BE4" s="11" t="s">
        <v>136</v>
      </c>
      <c r="BF4" s="11" t="s">
        <v>137</v>
      </c>
      <c r="BG4" s="11" t="s">
        <v>138</v>
      </c>
      <c r="BH4" s="11" t="s">
        <v>139</v>
      </c>
      <c r="BI4" s="11" t="s">
        <v>140</v>
      </c>
      <c r="BJ4" s="11" t="s">
        <v>141</v>
      </c>
      <c r="BK4" s="11" t="s">
        <v>142</v>
      </c>
      <c r="BL4" s="11" t="s">
        <v>143</v>
      </c>
      <c r="BM4" s="11" t="s">
        <v>144</v>
      </c>
      <c r="BN4" s="11" t="s">
        <v>145</v>
      </c>
      <c r="BO4" s="11" t="s">
        <v>146</v>
      </c>
      <c r="BP4" s="11" t="s">
        <v>147</v>
      </c>
      <c r="BQ4" s="11" t="s">
        <v>148</v>
      </c>
      <c r="BR4" s="11" t="s">
        <v>149</v>
      </c>
      <c r="BS4" s="11" t="s">
        <v>150</v>
      </c>
      <c r="BT4" s="11" t="s">
        <v>151</v>
      </c>
      <c r="BU4" s="11" t="s">
        <v>152</v>
      </c>
      <c r="BV4" s="11" t="s">
        <v>153</v>
      </c>
      <c r="BW4" s="11" t="s">
        <v>154</v>
      </c>
      <c r="BX4" s="11" t="s">
        <v>155</v>
      </c>
      <c r="BY4" s="11" t="s">
        <v>156</v>
      </c>
      <c r="BZ4" s="11" t="s">
        <v>157</v>
      </c>
      <c r="CA4" s="11" t="s">
        <v>158</v>
      </c>
      <c r="CB4" s="11" t="s">
        <v>159</v>
      </c>
      <c r="CC4" s="11" t="s">
        <v>160</v>
      </c>
      <c r="CD4" s="11" t="s">
        <v>161</v>
      </c>
      <c r="CE4" s="11" t="s">
        <v>162</v>
      </c>
      <c r="CF4" s="11" t="s">
        <v>163</v>
      </c>
      <c r="CG4" s="11" t="s">
        <v>164</v>
      </c>
      <c r="CH4" s="11" t="s">
        <v>165</v>
      </c>
      <c r="CI4" s="11" t="s">
        <v>166</v>
      </c>
      <c r="CJ4" s="11" t="s">
        <v>167</v>
      </c>
      <c r="CK4" s="11" t="s">
        <v>168</v>
      </c>
      <c r="CL4" s="11" t="s">
        <v>169</v>
      </c>
      <c r="CM4" s="11" t="s">
        <v>170</v>
      </c>
      <c r="CN4" s="11" t="s">
        <v>171</v>
      </c>
      <c r="CO4" s="11" t="s">
        <v>172</v>
      </c>
      <c r="CP4" s="11" t="s">
        <v>173</v>
      </c>
      <c r="CQ4" s="11" t="s">
        <v>174</v>
      </c>
      <c r="CR4" s="11" t="s">
        <v>175</v>
      </c>
      <c r="CS4" s="11" t="s">
        <v>176</v>
      </c>
      <c r="CT4" s="11" t="s">
        <v>177</v>
      </c>
      <c r="CU4" s="11" t="s">
        <v>178</v>
      </c>
      <c r="CV4" s="11" t="s">
        <v>179</v>
      </c>
      <c r="CW4" s="11" t="s">
        <v>180</v>
      </c>
      <c r="CX4" s="11" t="s">
        <v>181</v>
      </c>
      <c r="CY4" s="11" t="s">
        <v>182</v>
      </c>
      <c r="CZ4" s="11" t="s">
        <v>183</v>
      </c>
      <c r="DA4" s="11" t="s">
        <v>184</v>
      </c>
      <c r="DB4" s="11" t="s">
        <v>185</v>
      </c>
      <c r="DC4" s="11" t="s">
        <v>186</v>
      </c>
      <c r="DD4" s="11" t="s">
        <v>187</v>
      </c>
      <c r="DE4" s="11" t="s">
        <v>188</v>
      </c>
      <c r="DF4" s="11" t="s">
        <v>189</v>
      </c>
      <c r="DG4" s="11" t="s">
        <v>207</v>
      </c>
      <c r="DH4" s="11" t="s">
        <v>208</v>
      </c>
      <c r="DI4" s="11" t="s">
        <v>209</v>
      </c>
      <c r="DJ4" s="11" t="s">
        <v>210</v>
      </c>
      <c r="DK4" s="11" t="s">
        <v>211</v>
      </c>
      <c r="DL4" s="11" t="s">
        <v>212</v>
      </c>
      <c r="DM4" s="11" t="s">
        <v>213</v>
      </c>
      <c r="DN4" s="11" t="s">
        <v>214</v>
      </c>
      <c r="DO4" s="11" t="s">
        <v>215</v>
      </c>
      <c r="DP4" s="11" t="s">
        <v>216</v>
      </c>
      <c r="DQ4" s="11" t="s">
        <v>217</v>
      </c>
      <c r="DR4" s="11" t="s">
        <v>218</v>
      </c>
      <c r="DS4" s="11" t="s">
        <v>219</v>
      </c>
      <c r="DT4" s="11" t="s">
        <v>220</v>
      </c>
      <c r="DU4" s="11" t="s">
        <v>221</v>
      </c>
      <c r="DV4" s="11" t="s">
        <v>222</v>
      </c>
      <c r="DW4" s="11" t="s">
        <v>223</v>
      </c>
      <c r="DX4" s="11" t="s">
        <v>224</v>
      </c>
      <c r="DY4" s="11" t="s">
        <v>225</v>
      </c>
      <c r="DZ4" s="11" t="s">
        <v>226</v>
      </c>
      <c r="EA4" s="11" t="s">
        <v>227</v>
      </c>
      <c r="EB4" s="11" t="s">
        <v>228</v>
      </c>
      <c r="EC4" s="11" t="s">
        <v>229</v>
      </c>
      <c r="ED4" s="11" t="s">
        <v>230</v>
      </c>
      <c r="EE4" s="11" t="s">
        <v>231</v>
      </c>
      <c r="EF4" s="11" t="s">
        <v>232</v>
      </c>
      <c r="EG4" s="11" t="s">
        <v>79</v>
      </c>
    </row>
    <row r="5" spans="1:137" x14ac:dyDescent="0.35">
      <c r="A5" s="2" t="s">
        <v>21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3</v>
      </c>
      <c r="Z5" s="3">
        <v>7</v>
      </c>
      <c r="AA5" s="3">
        <v>9</v>
      </c>
      <c r="AB5" s="3">
        <v>11</v>
      </c>
      <c r="AC5" s="3">
        <v>11</v>
      </c>
      <c r="AD5" s="3">
        <v>17</v>
      </c>
      <c r="AE5" s="3">
        <v>23</v>
      </c>
      <c r="AF5" s="3">
        <v>24</v>
      </c>
      <c r="AG5" s="3">
        <v>25</v>
      </c>
      <c r="AH5" s="3">
        <v>25</v>
      </c>
      <c r="AI5" s="3">
        <v>34</v>
      </c>
      <c r="AJ5" s="3">
        <v>42</v>
      </c>
      <c r="AK5" s="3">
        <v>42</v>
      </c>
      <c r="AL5" s="3">
        <v>43</v>
      </c>
      <c r="AM5" s="3">
        <v>43</v>
      </c>
      <c r="AN5" s="3">
        <v>46</v>
      </c>
      <c r="AO5" s="3">
        <v>46</v>
      </c>
      <c r="AP5" s="3">
        <v>48</v>
      </c>
      <c r="AQ5" s="3">
        <v>50</v>
      </c>
      <c r="AR5" s="3">
        <v>50</v>
      </c>
      <c r="AS5" s="3">
        <v>54</v>
      </c>
      <c r="AT5" s="3">
        <v>62</v>
      </c>
      <c r="AU5" s="3">
        <v>70</v>
      </c>
      <c r="AV5" s="3">
        <v>72</v>
      </c>
      <c r="AW5" s="3">
        <v>77</v>
      </c>
      <c r="AX5" s="3">
        <v>90</v>
      </c>
      <c r="AY5" s="3">
        <v>99</v>
      </c>
      <c r="AZ5" s="3">
        <v>101</v>
      </c>
      <c r="BA5" s="3">
        <v>110</v>
      </c>
      <c r="BB5" s="3">
        <v>135</v>
      </c>
      <c r="BC5" s="3">
        <v>142</v>
      </c>
      <c r="BD5" s="3">
        <v>163</v>
      </c>
      <c r="BE5" s="3">
        <v>176</v>
      </c>
      <c r="BF5" s="3">
        <v>195</v>
      </c>
      <c r="BG5" s="3">
        <v>214</v>
      </c>
      <c r="BH5" s="3">
        <v>227</v>
      </c>
      <c r="BI5" s="3">
        <v>234</v>
      </c>
      <c r="BJ5" s="3">
        <v>258</v>
      </c>
      <c r="BK5" s="3">
        <v>279</v>
      </c>
      <c r="BL5" s="3">
        <v>279</v>
      </c>
      <c r="BM5" s="3">
        <v>311</v>
      </c>
      <c r="BN5" s="3">
        <v>354</v>
      </c>
      <c r="BO5" s="3">
        <v>404</v>
      </c>
      <c r="BP5" s="3">
        <v>486</v>
      </c>
      <c r="BQ5" s="3">
        <v>553</v>
      </c>
      <c r="BR5" s="3">
        <v>657</v>
      </c>
      <c r="BS5" s="3">
        <v>733</v>
      </c>
      <c r="BT5" s="3">
        <v>817</v>
      </c>
      <c r="BU5" s="3">
        <v>943</v>
      </c>
      <c r="BV5" s="3">
        <v>1014</v>
      </c>
      <c r="BW5" s="3">
        <v>1177</v>
      </c>
      <c r="BX5" s="3">
        <v>1335</v>
      </c>
      <c r="BY5" s="3">
        <v>1447</v>
      </c>
      <c r="BZ5" s="3">
        <v>1460</v>
      </c>
      <c r="CA5" s="3">
        <v>1590</v>
      </c>
      <c r="CB5" s="3">
        <v>1694</v>
      </c>
      <c r="CC5" s="3">
        <v>1740</v>
      </c>
      <c r="CD5" s="3">
        <v>1785</v>
      </c>
      <c r="CE5" s="3">
        <v>1867</v>
      </c>
      <c r="CF5" s="3">
        <v>1997</v>
      </c>
      <c r="CG5" s="3">
        <v>2234</v>
      </c>
      <c r="CH5" s="3">
        <v>2482</v>
      </c>
      <c r="CI5" s="3">
        <v>2817</v>
      </c>
      <c r="CJ5" s="3">
        <v>3103</v>
      </c>
      <c r="CK5" s="3">
        <v>3343</v>
      </c>
      <c r="CL5" s="3">
        <v>3867</v>
      </c>
      <c r="CM5" s="3">
        <v>4160</v>
      </c>
      <c r="CN5" s="3">
        <v>4501</v>
      </c>
      <c r="CO5" s="3">
        <v>4781</v>
      </c>
      <c r="CP5" s="3">
        <v>5251</v>
      </c>
      <c r="CQ5" s="3">
        <v>5600</v>
      </c>
      <c r="CR5" s="3">
        <v>5841</v>
      </c>
      <c r="CS5" s="3">
        <v>6072</v>
      </c>
      <c r="CT5" s="3">
        <v>6219</v>
      </c>
      <c r="CU5" s="3">
        <v>6326</v>
      </c>
      <c r="CV5" s="3">
        <v>6465</v>
      </c>
      <c r="CW5" s="3">
        <v>6679</v>
      </c>
      <c r="CX5" s="3">
        <v>7021</v>
      </c>
      <c r="CY5" s="3">
        <v>7284</v>
      </c>
      <c r="CZ5" s="3">
        <v>7525</v>
      </c>
      <c r="DA5" s="3">
        <v>7983</v>
      </c>
      <c r="DB5" s="3">
        <v>8128</v>
      </c>
      <c r="DC5" s="3">
        <v>8457</v>
      </c>
      <c r="DD5" s="3">
        <v>8746</v>
      </c>
      <c r="DE5" s="3">
        <v>9091</v>
      </c>
      <c r="DF5" s="3">
        <v>9295</v>
      </c>
      <c r="DG5" s="3">
        <v>9534</v>
      </c>
      <c r="DH5" s="3">
        <v>9642</v>
      </c>
      <c r="DI5" s="3">
        <v>9771</v>
      </c>
      <c r="DJ5" s="3">
        <v>10003</v>
      </c>
      <c r="DK5" s="3">
        <v>10339</v>
      </c>
      <c r="DL5" s="3">
        <v>10664</v>
      </c>
      <c r="DM5" s="3">
        <v>10987</v>
      </c>
      <c r="DN5" s="3">
        <v>11263</v>
      </c>
      <c r="DO5" s="3">
        <v>11381</v>
      </c>
      <c r="DP5" s="3">
        <v>11539</v>
      </c>
      <c r="DQ5" s="3">
        <v>11810</v>
      </c>
      <c r="DR5" s="3">
        <v>12022</v>
      </c>
      <c r="DS5" s="3">
        <v>12304</v>
      </c>
      <c r="DT5" s="3">
        <v>12644</v>
      </c>
      <c r="DU5" s="3">
        <v>12913</v>
      </c>
      <c r="DV5" s="3">
        <v>13058</v>
      </c>
      <c r="DW5" s="3">
        <v>13146</v>
      </c>
      <c r="DX5" s="3">
        <v>13253</v>
      </c>
      <c r="DY5" s="3">
        <v>13715</v>
      </c>
      <c r="DZ5" s="3">
        <v>14048</v>
      </c>
      <c r="EA5" s="3">
        <v>14112</v>
      </c>
      <c r="EB5" s="3">
        <v>14487</v>
      </c>
      <c r="EC5" s="3">
        <v>14622</v>
      </c>
      <c r="ED5" s="3">
        <v>14688</v>
      </c>
      <c r="EE5" s="3">
        <v>14941</v>
      </c>
      <c r="EF5" s="3">
        <v>15167</v>
      </c>
      <c r="EG5" s="3">
        <v>15167</v>
      </c>
    </row>
    <row r="6" spans="1:137" x14ac:dyDescent="0.35">
      <c r="A6" s="2" t="s">
        <v>46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4</v>
      </c>
      <c r="Z6" s="3">
        <v>5</v>
      </c>
      <c r="AA6" s="3">
        <v>7</v>
      </c>
      <c r="AB6" s="3">
        <v>7</v>
      </c>
      <c r="AC6" s="3">
        <v>7</v>
      </c>
      <c r="AD6" s="3">
        <v>9</v>
      </c>
      <c r="AE6" s="3">
        <v>11</v>
      </c>
      <c r="AF6" s="3">
        <v>11</v>
      </c>
      <c r="AG6" s="3">
        <v>11</v>
      </c>
      <c r="AH6" s="3">
        <v>14</v>
      </c>
      <c r="AI6" s="3">
        <v>17</v>
      </c>
      <c r="AJ6" s="3">
        <v>17</v>
      </c>
      <c r="AK6" s="3">
        <v>18</v>
      </c>
      <c r="AL6" s="3">
        <v>18</v>
      </c>
      <c r="AM6" s="3">
        <v>18</v>
      </c>
      <c r="AN6" s="3">
        <v>22</v>
      </c>
      <c r="AO6" s="3">
        <v>23</v>
      </c>
      <c r="AP6" s="3">
        <v>28</v>
      </c>
      <c r="AQ6" s="3">
        <v>31</v>
      </c>
      <c r="AR6" s="3">
        <v>32</v>
      </c>
      <c r="AS6" s="3">
        <v>37</v>
      </c>
      <c r="AT6" s="3">
        <v>37</v>
      </c>
      <c r="AU6" s="3">
        <v>45</v>
      </c>
      <c r="AV6" s="3">
        <v>48</v>
      </c>
      <c r="AW6" s="3">
        <v>48</v>
      </c>
      <c r="AX6" s="3">
        <v>50</v>
      </c>
      <c r="AY6" s="3">
        <v>72</v>
      </c>
      <c r="AZ6" s="3">
        <v>82</v>
      </c>
      <c r="BA6" s="3">
        <v>89</v>
      </c>
      <c r="BB6" s="3">
        <v>110</v>
      </c>
      <c r="BC6" s="3">
        <v>132</v>
      </c>
      <c r="BD6" s="3">
        <v>159</v>
      </c>
      <c r="BE6" s="3">
        <v>171</v>
      </c>
      <c r="BF6" s="3">
        <v>210</v>
      </c>
      <c r="BG6" s="3">
        <v>243</v>
      </c>
      <c r="BH6" s="3">
        <v>324</v>
      </c>
      <c r="BI6" s="3">
        <v>413</v>
      </c>
      <c r="BJ6" s="3">
        <v>501</v>
      </c>
      <c r="BK6" s="3">
        <v>554</v>
      </c>
      <c r="BL6" s="3">
        <v>643</v>
      </c>
      <c r="BM6" s="3">
        <v>777</v>
      </c>
      <c r="BN6" s="3">
        <v>957</v>
      </c>
      <c r="BO6" s="3">
        <v>1044</v>
      </c>
      <c r="BP6" s="3">
        <v>1226</v>
      </c>
      <c r="BQ6" s="3">
        <v>1372</v>
      </c>
      <c r="BR6" s="3">
        <v>1441</v>
      </c>
      <c r="BS6" s="3">
        <v>1538</v>
      </c>
      <c r="BT6" s="3">
        <v>1606</v>
      </c>
      <c r="BU6" s="3">
        <v>1703</v>
      </c>
      <c r="BV6" s="3">
        <v>1867</v>
      </c>
      <c r="BW6" s="3">
        <v>2033</v>
      </c>
      <c r="BX6" s="3">
        <v>2172</v>
      </c>
      <c r="BY6" s="3">
        <v>2258</v>
      </c>
      <c r="BZ6" s="3">
        <v>2343</v>
      </c>
      <c r="CA6" s="3">
        <v>2580</v>
      </c>
      <c r="CB6" s="3">
        <v>2761</v>
      </c>
      <c r="CC6" s="3">
        <v>2972</v>
      </c>
      <c r="CD6" s="3">
        <v>3212</v>
      </c>
      <c r="CE6" s="3">
        <v>3593</v>
      </c>
      <c r="CF6" s="3">
        <v>3816</v>
      </c>
      <c r="CG6" s="3">
        <v>4031</v>
      </c>
      <c r="CH6" s="3">
        <v>4316</v>
      </c>
      <c r="CI6" s="3">
        <v>4437</v>
      </c>
      <c r="CJ6" s="3">
        <v>4916</v>
      </c>
      <c r="CK6" s="3">
        <v>5302</v>
      </c>
      <c r="CL6" s="3">
        <v>5630</v>
      </c>
      <c r="CM6" s="3">
        <v>6214</v>
      </c>
      <c r="CN6" s="3">
        <v>6682</v>
      </c>
      <c r="CO6" s="3">
        <v>7058</v>
      </c>
      <c r="CP6" s="3">
        <v>7580</v>
      </c>
      <c r="CQ6" s="3">
        <v>8055</v>
      </c>
      <c r="CR6" s="3">
        <v>8618</v>
      </c>
      <c r="CS6" s="3">
        <v>9223</v>
      </c>
      <c r="CT6" s="3">
        <v>10288</v>
      </c>
      <c r="CU6" s="3">
        <v>10837</v>
      </c>
      <c r="CV6" s="3">
        <v>11559</v>
      </c>
      <c r="CW6" s="3">
        <v>12407</v>
      </c>
      <c r="CX6" s="3">
        <v>13097</v>
      </c>
      <c r="CY6" s="3">
        <v>13937</v>
      </c>
      <c r="CZ6" s="3">
        <v>14818</v>
      </c>
      <c r="DA6" s="3">
        <v>15706</v>
      </c>
      <c r="DB6" s="3">
        <v>15706</v>
      </c>
      <c r="DC6" s="3">
        <v>17193</v>
      </c>
      <c r="DD6" s="3">
        <v>18176</v>
      </c>
      <c r="DE6" s="3">
        <v>19200</v>
      </c>
      <c r="DF6" s="3">
        <v>20031</v>
      </c>
      <c r="DG6" s="3">
        <v>20887</v>
      </c>
      <c r="DH6" s="3">
        <v>22199</v>
      </c>
      <c r="DI6" s="3">
        <v>22962</v>
      </c>
      <c r="DJ6" s="3">
        <v>23632</v>
      </c>
      <c r="DK6" s="3">
        <v>24867</v>
      </c>
      <c r="DL6" s="3">
        <v>25633</v>
      </c>
      <c r="DM6" s="3">
        <v>26906</v>
      </c>
      <c r="DN6" s="3">
        <v>27698</v>
      </c>
      <c r="DO6" s="3">
        <v>28657</v>
      </c>
      <c r="DP6" s="3">
        <v>29395</v>
      </c>
      <c r="DQ6" s="3">
        <v>30248</v>
      </c>
      <c r="DR6" s="3">
        <v>31230</v>
      </c>
      <c r="DS6" s="3">
        <v>32065</v>
      </c>
      <c r="DT6" s="3">
        <v>32864</v>
      </c>
      <c r="DU6" s="3">
        <v>33521</v>
      </c>
      <c r="DV6" s="3">
        <v>34312</v>
      </c>
      <c r="DW6" s="3">
        <v>35117</v>
      </c>
      <c r="DX6" s="3">
        <v>35962</v>
      </c>
      <c r="DY6" s="3">
        <v>36819</v>
      </c>
      <c r="DZ6" s="3">
        <v>37328</v>
      </c>
      <c r="EA6" s="3">
        <v>38404</v>
      </c>
      <c r="EB6" s="3">
        <v>39255</v>
      </c>
      <c r="EC6" s="3">
        <v>39935</v>
      </c>
      <c r="ED6" s="3">
        <v>40569</v>
      </c>
      <c r="EE6" s="3">
        <v>41524</v>
      </c>
      <c r="EF6" s="3">
        <v>42322</v>
      </c>
      <c r="EG6" s="3">
        <v>42322</v>
      </c>
    </row>
    <row r="7" spans="1:137" x14ac:dyDescent="0.35">
      <c r="A7" s="2" t="s">
        <v>23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</v>
      </c>
      <c r="V7" s="3">
        <v>1</v>
      </c>
      <c r="W7" s="3">
        <v>1</v>
      </c>
      <c r="X7" s="3">
        <v>1</v>
      </c>
      <c r="Y7" s="3">
        <v>3</v>
      </c>
      <c r="Z7" s="3">
        <v>3</v>
      </c>
      <c r="AA7" s="3">
        <v>11</v>
      </c>
      <c r="AB7" s="3">
        <v>26</v>
      </c>
      <c r="AC7" s="3">
        <v>32</v>
      </c>
      <c r="AD7" s="3">
        <v>47</v>
      </c>
      <c r="AE7" s="3">
        <v>54</v>
      </c>
      <c r="AF7" s="3">
        <v>67</v>
      </c>
      <c r="AG7" s="3">
        <v>81</v>
      </c>
      <c r="AH7" s="3">
        <v>111</v>
      </c>
      <c r="AI7" s="3">
        <v>140</v>
      </c>
      <c r="AJ7" s="3">
        <v>151</v>
      </c>
      <c r="AK7" s="3">
        <v>175</v>
      </c>
      <c r="AL7" s="3">
        <v>200</v>
      </c>
      <c r="AM7" s="3">
        <v>229</v>
      </c>
      <c r="AN7" s="3">
        <v>260</v>
      </c>
      <c r="AO7" s="3">
        <v>311</v>
      </c>
      <c r="AP7" s="3">
        <v>417</v>
      </c>
      <c r="AQ7" s="3">
        <v>532</v>
      </c>
      <c r="AR7" s="3">
        <v>636</v>
      </c>
      <c r="AS7" s="3">
        <v>804</v>
      </c>
      <c r="AT7" s="3">
        <v>899</v>
      </c>
      <c r="AU7" s="3">
        <v>981</v>
      </c>
      <c r="AV7" s="3">
        <v>1050</v>
      </c>
      <c r="AW7" s="3">
        <v>1206</v>
      </c>
      <c r="AX7" s="3">
        <v>1275</v>
      </c>
      <c r="AY7" s="3">
        <v>1484</v>
      </c>
      <c r="AZ7" s="3">
        <v>1554</v>
      </c>
      <c r="BA7" s="3">
        <v>1719</v>
      </c>
      <c r="BB7" s="3">
        <v>1809</v>
      </c>
      <c r="BC7" s="3">
        <v>1897</v>
      </c>
      <c r="BD7" s="3">
        <v>2044</v>
      </c>
      <c r="BE7" s="3">
        <v>2160</v>
      </c>
      <c r="BF7" s="3">
        <v>2270</v>
      </c>
      <c r="BG7" s="3">
        <v>2479</v>
      </c>
      <c r="BH7" s="3">
        <v>2888</v>
      </c>
      <c r="BI7" s="3">
        <v>3194</v>
      </c>
      <c r="BJ7" s="3">
        <v>3635</v>
      </c>
      <c r="BK7" s="3">
        <v>3833</v>
      </c>
      <c r="BL7" s="3">
        <v>3928</v>
      </c>
      <c r="BM7" s="3">
        <v>4337</v>
      </c>
      <c r="BN7" s="3">
        <v>4801</v>
      </c>
      <c r="BO7" s="3">
        <v>5254</v>
      </c>
      <c r="BP7" s="3">
        <v>5723</v>
      </c>
      <c r="BQ7" s="3">
        <v>6062</v>
      </c>
      <c r="BR7" s="3">
        <v>6683</v>
      </c>
      <c r="BS7" s="3">
        <v>7242</v>
      </c>
      <c r="BT7" s="3">
        <v>8109</v>
      </c>
      <c r="BU7" s="3">
        <v>9243</v>
      </c>
      <c r="BV7" s="3">
        <v>10099</v>
      </c>
      <c r="BW7" s="3">
        <v>10727</v>
      </c>
      <c r="BX7" s="3">
        <v>11925</v>
      </c>
      <c r="BY7" s="3">
        <v>12599</v>
      </c>
      <c r="BZ7" s="3">
        <v>12919</v>
      </c>
      <c r="CA7" s="3">
        <v>14168</v>
      </c>
      <c r="CB7" s="3">
        <v>15816</v>
      </c>
      <c r="CC7" s="3">
        <v>17181</v>
      </c>
      <c r="CD7" s="3">
        <v>18392</v>
      </c>
      <c r="CE7" s="3">
        <v>19677</v>
      </c>
      <c r="CF7" s="3">
        <v>20328</v>
      </c>
      <c r="CG7" s="3">
        <v>20913</v>
      </c>
      <c r="CH7" s="3">
        <v>22132</v>
      </c>
      <c r="CI7" s="3">
        <v>23704</v>
      </c>
      <c r="CJ7" s="3">
        <v>25367</v>
      </c>
      <c r="CK7" s="3">
        <v>27038</v>
      </c>
      <c r="CL7" s="3">
        <v>28802</v>
      </c>
      <c r="CM7" s="3">
        <v>29867</v>
      </c>
      <c r="CN7" s="3">
        <v>30282</v>
      </c>
      <c r="CO7" s="3">
        <v>31949</v>
      </c>
      <c r="CP7" s="3">
        <v>33508</v>
      </c>
      <c r="CQ7" s="3">
        <v>36146</v>
      </c>
      <c r="CR7" s="3">
        <v>38909</v>
      </c>
      <c r="CS7" s="3">
        <v>40560</v>
      </c>
      <c r="CT7" s="3">
        <v>41378</v>
      </c>
      <c r="CU7" s="3">
        <v>41774</v>
      </c>
      <c r="CV7" s="3">
        <v>43195</v>
      </c>
      <c r="CW7" s="3">
        <v>44347</v>
      </c>
      <c r="CX7" s="3">
        <v>46473</v>
      </c>
      <c r="CY7" s="3">
        <v>47666</v>
      </c>
      <c r="CZ7" s="3">
        <v>48785</v>
      </c>
      <c r="DA7" s="3">
        <v>49269</v>
      </c>
      <c r="DB7" s="3">
        <v>49811</v>
      </c>
      <c r="DC7" s="3">
        <v>51234</v>
      </c>
      <c r="DD7" s="3">
        <v>52849</v>
      </c>
      <c r="DE7" s="3">
        <v>53989</v>
      </c>
      <c r="DF7" s="3">
        <v>55111</v>
      </c>
      <c r="DG7" s="3">
        <v>56026</v>
      </c>
      <c r="DH7" s="3">
        <v>56506</v>
      </c>
      <c r="DI7" s="3">
        <v>56777</v>
      </c>
      <c r="DJ7" s="3">
        <v>58018</v>
      </c>
      <c r="DK7" s="3">
        <v>59547</v>
      </c>
      <c r="DL7" s="3">
        <v>60736</v>
      </c>
      <c r="DM7" s="3">
        <v>61683</v>
      </c>
      <c r="DN7" s="3">
        <v>62902</v>
      </c>
      <c r="DO7" s="3">
        <v>63410</v>
      </c>
      <c r="DP7" s="3">
        <v>63731</v>
      </c>
      <c r="DQ7" s="3">
        <v>65073</v>
      </c>
      <c r="DR7" s="3">
        <v>66764</v>
      </c>
      <c r="DS7" s="3">
        <v>67267</v>
      </c>
      <c r="DT7" s="3">
        <v>68220</v>
      </c>
      <c r="DU7" s="3">
        <v>69022</v>
      </c>
      <c r="DV7" s="3">
        <v>69649</v>
      </c>
      <c r="DW7" s="3">
        <v>69893</v>
      </c>
      <c r="DX7" s="3">
        <v>70823</v>
      </c>
      <c r="DY7" s="3">
        <v>72284</v>
      </c>
      <c r="DZ7" s="3">
        <v>73530</v>
      </c>
      <c r="EA7" s="3">
        <v>74537</v>
      </c>
      <c r="EB7" s="3">
        <v>75945</v>
      </c>
      <c r="EC7" s="3">
        <v>76014</v>
      </c>
      <c r="ED7" s="3">
        <v>76424</v>
      </c>
      <c r="EE7" s="3">
        <v>79167</v>
      </c>
      <c r="EF7" s="3">
        <v>80082</v>
      </c>
      <c r="EG7" s="3">
        <v>80082</v>
      </c>
    </row>
    <row r="8" spans="1:137" x14ac:dyDescent="0.35">
      <c r="A8" s="2" t="s">
        <v>29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2</v>
      </c>
      <c r="AG8" s="3">
        <v>2</v>
      </c>
      <c r="AH8" s="3">
        <v>4</v>
      </c>
      <c r="AI8" s="3">
        <v>4</v>
      </c>
      <c r="AJ8" s="3">
        <v>8</v>
      </c>
      <c r="AK8" s="3">
        <v>10</v>
      </c>
      <c r="AL8" s="3">
        <v>11</v>
      </c>
      <c r="AM8" s="3">
        <v>11</v>
      </c>
      <c r="AN8" s="3">
        <v>19</v>
      </c>
      <c r="AO8" s="3">
        <v>28</v>
      </c>
      <c r="AP8" s="3">
        <v>29</v>
      </c>
      <c r="AQ8" s="3">
        <v>34</v>
      </c>
      <c r="AR8" s="3">
        <v>48</v>
      </c>
      <c r="AS8" s="3">
        <v>107</v>
      </c>
      <c r="AT8" s="3">
        <v>128</v>
      </c>
      <c r="AU8" s="3">
        <v>166</v>
      </c>
      <c r="AV8" s="3">
        <v>193</v>
      </c>
      <c r="AW8" s="3">
        <v>230</v>
      </c>
      <c r="AX8" s="3">
        <v>242</v>
      </c>
      <c r="AY8" s="3">
        <v>307</v>
      </c>
      <c r="AZ8" s="3">
        <v>334</v>
      </c>
      <c r="BA8" s="3">
        <v>362</v>
      </c>
      <c r="BB8" s="3">
        <v>370</v>
      </c>
      <c r="BC8" s="3">
        <v>393</v>
      </c>
      <c r="BD8" s="3">
        <v>416</v>
      </c>
      <c r="BE8" s="3">
        <v>433</v>
      </c>
      <c r="BF8" s="3">
        <v>457</v>
      </c>
      <c r="BG8" s="3">
        <v>479</v>
      </c>
      <c r="BH8" s="3">
        <v>548</v>
      </c>
      <c r="BI8" s="3">
        <v>633</v>
      </c>
      <c r="BJ8" s="3">
        <v>685</v>
      </c>
      <c r="BK8" s="3">
        <v>798</v>
      </c>
      <c r="BL8" s="3">
        <v>842</v>
      </c>
      <c r="BM8" s="3">
        <v>918</v>
      </c>
      <c r="BN8" s="3">
        <v>1016</v>
      </c>
      <c r="BO8" s="3">
        <v>1080</v>
      </c>
      <c r="BP8" s="3">
        <v>1121</v>
      </c>
      <c r="BQ8" s="3">
        <v>1187</v>
      </c>
      <c r="BR8" s="3">
        <v>1482</v>
      </c>
      <c r="BS8" s="3">
        <v>1733</v>
      </c>
      <c r="BT8" s="3">
        <v>1931</v>
      </c>
      <c r="BU8" s="3">
        <v>2046</v>
      </c>
      <c r="BV8" s="3">
        <v>2199</v>
      </c>
      <c r="BW8" s="3">
        <v>2322</v>
      </c>
      <c r="BX8" s="3">
        <v>2493</v>
      </c>
      <c r="BY8" s="3">
        <v>2613</v>
      </c>
      <c r="BZ8" s="3">
        <v>2671</v>
      </c>
      <c r="CA8" s="3">
        <v>2910</v>
      </c>
      <c r="CB8" s="3">
        <v>3005</v>
      </c>
      <c r="CC8" s="3">
        <v>3428</v>
      </c>
      <c r="CD8" s="3">
        <v>3630</v>
      </c>
      <c r="CE8" s="3">
        <v>3834</v>
      </c>
      <c r="CF8" s="3">
        <v>3952</v>
      </c>
      <c r="CG8" s="3">
        <v>4023</v>
      </c>
      <c r="CH8" s="3">
        <v>4310</v>
      </c>
      <c r="CI8" s="3">
        <v>4549</v>
      </c>
      <c r="CJ8" s="3">
        <v>5188</v>
      </c>
      <c r="CK8" s="3">
        <v>5655</v>
      </c>
      <c r="CL8" s="3">
        <v>6091</v>
      </c>
      <c r="CM8" s="3">
        <v>6353</v>
      </c>
      <c r="CN8" s="3">
        <v>6584</v>
      </c>
      <c r="CO8" s="3">
        <v>6967</v>
      </c>
      <c r="CP8" s="3">
        <v>7619</v>
      </c>
      <c r="CQ8" s="3">
        <v>8152</v>
      </c>
      <c r="CR8" s="3">
        <v>8469</v>
      </c>
      <c r="CS8" s="3">
        <v>9313</v>
      </c>
      <c r="CT8" s="3">
        <v>9602</v>
      </c>
      <c r="CU8" s="3">
        <v>9890</v>
      </c>
      <c r="CV8" s="3">
        <v>10511</v>
      </c>
      <c r="CW8" s="3">
        <v>11107</v>
      </c>
      <c r="CX8" s="3">
        <v>11551</v>
      </c>
      <c r="CY8" s="3">
        <v>12327</v>
      </c>
      <c r="CZ8" s="3">
        <v>12773</v>
      </c>
      <c r="DA8" s="3">
        <v>13045</v>
      </c>
      <c r="DB8" s="3">
        <v>13294</v>
      </c>
      <c r="DC8" s="3">
        <v>13771</v>
      </c>
      <c r="DD8" s="3">
        <v>14623</v>
      </c>
      <c r="DE8" s="3">
        <v>15166</v>
      </c>
      <c r="DF8" s="3">
        <v>15683</v>
      </c>
      <c r="DG8" s="3">
        <v>16322</v>
      </c>
      <c r="DH8" s="3">
        <v>16512</v>
      </c>
      <c r="DI8" s="3">
        <v>16813</v>
      </c>
      <c r="DJ8" s="3">
        <v>18024</v>
      </c>
      <c r="DK8" s="3">
        <v>18618</v>
      </c>
      <c r="DL8" s="3">
        <v>19387</v>
      </c>
      <c r="DM8" s="3">
        <v>19922</v>
      </c>
      <c r="DN8" s="3">
        <v>21574</v>
      </c>
      <c r="DO8" s="3">
        <v>21840</v>
      </c>
      <c r="DP8" s="3">
        <v>24682</v>
      </c>
      <c r="DQ8" s="3">
        <v>26437</v>
      </c>
      <c r="DR8" s="3">
        <v>26919</v>
      </c>
      <c r="DS8" s="3">
        <v>27415</v>
      </c>
      <c r="DT8" s="3">
        <v>27662</v>
      </c>
      <c r="DU8" s="3">
        <v>27901</v>
      </c>
      <c r="DV8" s="3">
        <v>27985</v>
      </c>
      <c r="DW8" s="3">
        <v>28253</v>
      </c>
      <c r="DX8" s="3">
        <v>28492</v>
      </c>
      <c r="DY8" s="3">
        <v>28927</v>
      </c>
      <c r="DZ8" s="3">
        <v>29153</v>
      </c>
      <c r="EA8" s="3">
        <v>29574</v>
      </c>
      <c r="EB8" s="3">
        <v>29809</v>
      </c>
      <c r="EC8" s="3">
        <v>29883</v>
      </c>
      <c r="ED8" s="3">
        <v>30004</v>
      </c>
      <c r="EE8" s="3">
        <v>30294</v>
      </c>
      <c r="EF8" s="3">
        <v>30524</v>
      </c>
      <c r="EG8" s="3">
        <v>30524</v>
      </c>
    </row>
    <row r="9" spans="1:137" x14ac:dyDescent="0.35">
      <c r="A9" s="2" t="s">
        <v>50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</v>
      </c>
      <c r="M9" s="3">
        <v>2</v>
      </c>
      <c r="N9" s="3">
        <v>2</v>
      </c>
      <c r="O9" s="3">
        <v>2</v>
      </c>
      <c r="P9" s="3">
        <v>2</v>
      </c>
      <c r="Q9" s="3">
        <v>2</v>
      </c>
      <c r="R9" s="3">
        <v>2</v>
      </c>
      <c r="S9" s="3">
        <v>2</v>
      </c>
      <c r="T9" s="3">
        <v>2</v>
      </c>
      <c r="U9" s="3">
        <v>2</v>
      </c>
      <c r="V9" s="3">
        <v>2</v>
      </c>
      <c r="W9" s="3">
        <v>3</v>
      </c>
      <c r="X9" s="3">
        <v>3</v>
      </c>
      <c r="Y9" s="3">
        <v>30</v>
      </c>
      <c r="Z9" s="3">
        <v>33</v>
      </c>
      <c r="AA9" s="3">
        <v>41</v>
      </c>
      <c r="AB9" s="3">
        <v>49</v>
      </c>
      <c r="AC9" s="3">
        <v>63</v>
      </c>
      <c r="AD9" s="3">
        <v>76</v>
      </c>
      <c r="AE9" s="3">
        <v>84</v>
      </c>
      <c r="AF9" s="3">
        <v>104</v>
      </c>
      <c r="AG9" s="3">
        <v>115</v>
      </c>
      <c r="AH9" s="3">
        <v>127</v>
      </c>
      <c r="AI9" s="3">
        <v>154</v>
      </c>
      <c r="AJ9" s="3">
        <v>176</v>
      </c>
      <c r="AK9" s="3">
        <v>213</v>
      </c>
      <c r="AL9" s="3">
        <v>246</v>
      </c>
      <c r="AM9" s="3">
        <v>267</v>
      </c>
      <c r="AN9" s="3">
        <v>282</v>
      </c>
      <c r="AO9" s="3">
        <v>332</v>
      </c>
      <c r="AP9" s="3">
        <v>401</v>
      </c>
      <c r="AQ9" s="3">
        <v>431</v>
      </c>
      <c r="AR9" s="3">
        <v>456</v>
      </c>
      <c r="AS9" s="3">
        <v>497</v>
      </c>
      <c r="AT9" s="3">
        <v>559</v>
      </c>
      <c r="AU9" s="3">
        <v>604</v>
      </c>
      <c r="AV9" s="3">
        <v>635</v>
      </c>
      <c r="AW9" s="3">
        <v>673</v>
      </c>
      <c r="AX9" s="3">
        <v>723</v>
      </c>
      <c r="AY9" s="3">
        <v>759</v>
      </c>
      <c r="AZ9" s="3">
        <v>807</v>
      </c>
      <c r="BA9" s="3">
        <v>951</v>
      </c>
      <c r="BB9" s="3">
        <v>1059</v>
      </c>
      <c r="BC9" s="3">
        <v>1193</v>
      </c>
      <c r="BD9" s="3">
        <v>1230</v>
      </c>
      <c r="BE9" s="3">
        <v>1341</v>
      </c>
      <c r="BF9" s="3">
        <v>1489</v>
      </c>
      <c r="BG9" s="3">
        <v>1644</v>
      </c>
      <c r="BH9" s="3">
        <v>1789</v>
      </c>
      <c r="BI9" s="3">
        <v>1962</v>
      </c>
      <c r="BJ9" s="3">
        <v>2081</v>
      </c>
      <c r="BK9" s="3">
        <v>2209</v>
      </c>
      <c r="BL9" s="3">
        <v>2354</v>
      </c>
      <c r="BM9" s="3">
        <v>2540</v>
      </c>
      <c r="BN9" s="3">
        <v>2646</v>
      </c>
      <c r="BO9" s="3">
        <v>2851</v>
      </c>
      <c r="BP9" s="3">
        <v>3085</v>
      </c>
      <c r="BQ9" s="3">
        <v>3267</v>
      </c>
      <c r="BR9" s="3">
        <v>3495</v>
      </c>
      <c r="BS9" s="3">
        <v>3734</v>
      </c>
      <c r="BT9" s="3">
        <v>4040</v>
      </c>
      <c r="BU9" s="3">
        <v>4301</v>
      </c>
      <c r="BV9" s="3">
        <v>4528</v>
      </c>
      <c r="BW9" s="3">
        <v>4818</v>
      </c>
      <c r="BX9" s="3">
        <v>5174</v>
      </c>
      <c r="BY9" s="3">
        <v>5558</v>
      </c>
      <c r="BZ9" s="3">
        <v>5808</v>
      </c>
      <c r="CA9" s="3">
        <v>6204</v>
      </c>
      <c r="CB9" s="3">
        <v>6547</v>
      </c>
      <c r="CC9" s="3">
        <v>6955</v>
      </c>
      <c r="CD9" s="3">
        <v>8128</v>
      </c>
      <c r="CE9" s="3">
        <v>8314</v>
      </c>
      <c r="CF9" s="3">
        <v>8443</v>
      </c>
      <c r="CG9" s="3">
        <v>8581</v>
      </c>
      <c r="CH9" s="3">
        <v>11013</v>
      </c>
      <c r="CI9" s="3">
        <v>11197</v>
      </c>
      <c r="CJ9" s="3">
        <v>11941</v>
      </c>
      <c r="CK9" s="3">
        <v>12557</v>
      </c>
      <c r="CL9" s="3">
        <v>13000</v>
      </c>
      <c r="CM9" s="3">
        <v>13899</v>
      </c>
      <c r="CN9" s="3">
        <v>14204</v>
      </c>
      <c r="CO9" s="3">
        <v>14566</v>
      </c>
      <c r="CP9" s="3">
        <v>15070</v>
      </c>
      <c r="CQ9" s="3">
        <v>15963</v>
      </c>
      <c r="CR9" s="3">
        <v>16917</v>
      </c>
      <c r="CS9" s="3">
        <v>17626</v>
      </c>
      <c r="CT9" s="3">
        <v>18392</v>
      </c>
      <c r="CU9" s="3">
        <v>18898</v>
      </c>
      <c r="CV9" s="3">
        <v>21430</v>
      </c>
      <c r="CW9" s="3">
        <v>22451</v>
      </c>
      <c r="CX9" s="3">
        <v>23463</v>
      </c>
      <c r="CY9" s="3">
        <v>26419</v>
      </c>
      <c r="CZ9" s="3">
        <v>27396</v>
      </c>
      <c r="DA9" s="3">
        <v>28250</v>
      </c>
      <c r="DB9" s="3">
        <v>28715</v>
      </c>
      <c r="DC9" s="3">
        <v>30481</v>
      </c>
      <c r="DD9" s="3">
        <v>32685</v>
      </c>
      <c r="DE9" s="3">
        <v>33891</v>
      </c>
      <c r="DF9" s="3">
        <v>34665</v>
      </c>
      <c r="DG9" s="3">
        <v>35788</v>
      </c>
      <c r="DH9" s="3">
        <v>36401</v>
      </c>
      <c r="DI9" s="3">
        <v>37620</v>
      </c>
      <c r="DJ9" s="3">
        <v>39206</v>
      </c>
      <c r="DK9" s="3">
        <v>40926</v>
      </c>
      <c r="DL9" s="3">
        <v>41577</v>
      </c>
      <c r="DM9" s="3">
        <v>43922</v>
      </c>
      <c r="DN9" s="3">
        <v>45304</v>
      </c>
      <c r="DO9" s="3">
        <v>46279</v>
      </c>
      <c r="DP9" s="3">
        <v>47086</v>
      </c>
      <c r="DQ9" s="3">
        <v>49084</v>
      </c>
      <c r="DR9" s="3">
        <v>51931</v>
      </c>
      <c r="DS9" s="3">
        <v>54291</v>
      </c>
      <c r="DT9" s="3">
        <v>56422</v>
      </c>
      <c r="DU9" s="3">
        <v>65244</v>
      </c>
      <c r="DV9" s="3">
        <v>68495</v>
      </c>
      <c r="DW9" s="3">
        <v>69467</v>
      </c>
      <c r="DX9" s="3">
        <v>73307</v>
      </c>
      <c r="DY9" s="3">
        <v>76485</v>
      </c>
      <c r="DZ9" s="3">
        <v>79349</v>
      </c>
      <c r="EA9" s="3">
        <v>82314</v>
      </c>
      <c r="EB9" s="3">
        <v>85485</v>
      </c>
      <c r="EC9" s="3">
        <v>87048</v>
      </c>
      <c r="ED9" s="3">
        <v>88279</v>
      </c>
      <c r="EE9" s="3">
        <v>91954</v>
      </c>
      <c r="EF9" s="3">
        <v>95536</v>
      </c>
      <c r="EG9" s="3">
        <v>95536</v>
      </c>
    </row>
    <row r="10" spans="1:137" x14ac:dyDescent="0.35">
      <c r="A10" s="2" t="s">
        <v>38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5</v>
      </c>
      <c r="X10" s="3">
        <v>9</v>
      </c>
      <c r="Y10" s="3">
        <v>20</v>
      </c>
      <c r="Z10" s="3">
        <v>55</v>
      </c>
      <c r="AA10" s="3">
        <v>68</v>
      </c>
      <c r="AB10" s="3">
        <v>112</v>
      </c>
      <c r="AC10" s="3">
        <v>163</v>
      </c>
      <c r="AD10" s="3">
        <v>182</v>
      </c>
      <c r="AE10" s="3">
        <v>200</v>
      </c>
      <c r="AF10" s="3">
        <v>235</v>
      </c>
      <c r="AG10" s="3">
        <v>282</v>
      </c>
      <c r="AH10" s="3">
        <v>314</v>
      </c>
      <c r="AI10" s="3">
        <v>348</v>
      </c>
      <c r="AJ10" s="3">
        <v>372</v>
      </c>
      <c r="AK10" s="3">
        <v>390</v>
      </c>
      <c r="AL10" s="3">
        <v>444</v>
      </c>
      <c r="AM10" s="3">
        <v>550</v>
      </c>
      <c r="AN10" s="3">
        <v>627</v>
      </c>
      <c r="AO10" s="3">
        <v>730</v>
      </c>
      <c r="AP10" s="3">
        <v>823</v>
      </c>
      <c r="AQ10" s="3">
        <v>1013</v>
      </c>
      <c r="AR10" s="3">
        <v>1051</v>
      </c>
      <c r="AS10" s="3">
        <v>1291</v>
      </c>
      <c r="AT10" s="3">
        <v>1425</v>
      </c>
      <c r="AU10" s="3">
        <v>1478</v>
      </c>
      <c r="AV10" s="3">
        <v>1582</v>
      </c>
      <c r="AW10" s="3">
        <v>1676</v>
      </c>
      <c r="AX10" s="3">
        <v>1800</v>
      </c>
      <c r="AY10" s="3">
        <v>2005</v>
      </c>
      <c r="AZ10" s="3">
        <v>2157</v>
      </c>
      <c r="BA10" s="3">
        <v>2386</v>
      </c>
      <c r="BB10" s="3">
        <v>2684</v>
      </c>
      <c r="BC10" s="3">
        <v>3034</v>
      </c>
      <c r="BD10" s="3">
        <v>3252</v>
      </c>
      <c r="BE10" s="3">
        <v>3482</v>
      </c>
      <c r="BF10" s="3">
        <v>3716</v>
      </c>
      <c r="BG10" s="3">
        <v>3910</v>
      </c>
      <c r="BH10" s="3">
        <v>4598</v>
      </c>
      <c r="BI10" s="3">
        <v>4800</v>
      </c>
      <c r="BJ10" s="3">
        <v>5421</v>
      </c>
      <c r="BK10" s="3">
        <v>5833</v>
      </c>
      <c r="BL10" s="3">
        <v>6726</v>
      </c>
      <c r="BM10" s="3">
        <v>6918</v>
      </c>
      <c r="BN10" s="3">
        <v>7267</v>
      </c>
      <c r="BO10" s="3">
        <v>7606</v>
      </c>
      <c r="BP10" s="3">
        <v>7879</v>
      </c>
      <c r="BQ10" s="3">
        <v>8231</v>
      </c>
      <c r="BR10" s="3">
        <v>8370</v>
      </c>
      <c r="BS10" s="3">
        <v>11040</v>
      </c>
      <c r="BT10" s="3">
        <v>11470</v>
      </c>
      <c r="BU10" s="3">
        <v>12304</v>
      </c>
      <c r="BV10" s="3">
        <v>13888</v>
      </c>
      <c r="BW10" s="3">
        <v>14956</v>
      </c>
      <c r="BX10" s="3">
        <v>15879</v>
      </c>
      <c r="BY10" s="3">
        <v>16692</v>
      </c>
      <c r="BZ10" s="3">
        <v>17599</v>
      </c>
      <c r="CA10" s="3">
        <v>18412</v>
      </c>
      <c r="CB10" s="3">
        <v>19156</v>
      </c>
      <c r="CC10" s="3">
        <v>21077</v>
      </c>
      <c r="CD10" s="3">
        <v>22490</v>
      </c>
      <c r="CE10" s="3">
        <v>23795</v>
      </c>
      <c r="CF10" s="3">
        <v>24255</v>
      </c>
      <c r="CG10" s="3">
        <v>26363</v>
      </c>
      <c r="CH10" s="3">
        <v>28112</v>
      </c>
      <c r="CI10" s="3">
        <v>30560</v>
      </c>
      <c r="CJ10" s="3">
        <v>31413</v>
      </c>
      <c r="CK10" s="3">
        <v>34573</v>
      </c>
      <c r="CL10" s="3">
        <v>35122</v>
      </c>
      <c r="CM10" s="3">
        <v>35595</v>
      </c>
      <c r="CN10" s="3">
        <v>36185</v>
      </c>
      <c r="CO10" s="3">
        <v>37021</v>
      </c>
      <c r="CP10" s="3">
        <v>37275</v>
      </c>
      <c r="CQ10" s="3">
        <v>37821</v>
      </c>
      <c r="CR10" s="3">
        <v>38395</v>
      </c>
      <c r="CS10" s="3">
        <v>46506</v>
      </c>
      <c r="CT10" s="3">
        <v>48489</v>
      </c>
      <c r="CU10" s="3">
        <v>50504</v>
      </c>
      <c r="CV10" s="3">
        <v>53073</v>
      </c>
      <c r="CW10" s="3">
        <v>56056</v>
      </c>
      <c r="CX10" s="3">
        <v>59795</v>
      </c>
      <c r="CY10" s="3">
        <v>61595</v>
      </c>
      <c r="CZ10" s="3">
        <v>63575</v>
      </c>
      <c r="DA10" s="3">
        <v>64271</v>
      </c>
      <c r="DB10" s="3">
        <v>65605</v>
      </c>
      <c r="DC10" s="3">
        <v>68384</v>
      </c>
      <c r="DD10" s="3">
        <v>71402</v>
      </c>
      <c r="DE10" s="3">
        <v>73879</v>
      </c>
      <c r="DF10" s="3">
        <v>75705</v>
      </c>
      <c r="DG10" s="3">
        <v>76429</v>
      </c>
      <c r="DH10" s="3">
        <v>76748</v>
      </c>
      <c r="DI10" s="3">
        <v>79462</v>
      </c>
      <c r="DJ10" s="3">
        <v>81289</v>
      </c>
      <c r="DK10" s="3">
        <v>84967</v>
      </c>
      <c r="DL10" s="3">
        <v>87273</v>
      </c>
      <c r="DM10" s="3">
        <v>89863</v>
      </c>
      <c r="DN10" s="3">
        <v>92156</v>
      </c>
      <c r="DO10" s="3">
        <v>92866</v>
      </c>
      <c r="DP10" s="3">
        <v>94158</v>
      </c>
      <c r="DQ10" s="3">
        <v>97528</v>
      </c>
      <c r="DR10" s="3">
        <v>99578</v>
      </c>
      <c r="DS10" s="3">
        <v>102126</v>
      </c>
      <c r="DT10" s="3">
        <v>104422</v>
      </c>
      <c r="DU10" s="3">
        <v>106628</v>
      </c>
      <c r="DV10" s="3">
        <v>107568</v>
      </c>
      <c r="DW10" s="3">
        <v>108225</v>
      </c>
      <c r="DX10" s="3">
        <v>108699</v>
      </c>
      <c r="DY10" s="3">
        <v>113017</v>
      </c>
      <c r="DZ10" s="3">
        <v>115524</v>
      </c>
      <c r="EA10" s="3">
        <v>118041</v>
      </c>
      <c r="EB10" s="3">
        <v>120952</v>
      </c>
      <c r="EC10" s="3">
        <v>121464</v>
      </c>
      <c r="ED10" s="3">
        <v>122477</v>
      </c>
      <c r="EE10" s="3">
        <v>124952</v>
      </c>
      <c r="EF10" s="3">
        <v>128471</v>
      </c>
      <c r="EG10" s="3">
        <v>128471</v>
      </c>
    </row>
    <row r="11" spans="1:137" x14ac:dyDescent="0.35">
      <c r="A11" s="2" t="s">
        <v>75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</v>
      </c>
      <c r="N11" s="3">
        <v>1</v>
      </c>
      <c r="O11" s="3">
        <v>1</v>
      </c>
      <c r="P11" s="3">
        <v>1</v>
      </c>
      <c r="Q11" s="3">
        <v>2</v>
      </c>
      <c r="R11" s="3">
        <v>2</v>
      </c>
      <c r="S11" s="3">
        <v>2</v>
      </c>
      <c r="T11" s="3">
        <v>6</v>
      </c>
      <c r="U11" s="3">
        <v>8</v>
      </c>
      <c r="V11" s="3">
        <v>13</v>
      </c>
      <c r="W11" s="3">
        <v>22</v>
      </c>
      <c r="X11" s="3">
        <v>26</v>
      </c>
      <c r="Y11" s="3">
        <v>42</v>
      </c>
      <c r="Z11" s="3">
        <v>87</v>
      </c>
      <c r="AA11" s="3">
        <v>100</v>
      </c>
      <c r="AB11" s="3">
        <v>117</v>
      </c>
      <c r="AC11" s="3">
        <v>133</v>
      </c>
      <c r="AD11" s="3">
        <v>160</v>
      </c>
      <c r="AE11" s="3">
        <v>160</v>
      </c>
      <c r="AF11" s="3">
        <v>200</v>
      </c>
      <c r="AG11" s="3">
        <v>230</v>
      </c>
      <c r="AH11" s="3">
        <v>260</v>
      </c>
      <c r="AI11" s="3">
        <v>289</v>
      </c>
      <c r="AJ11" s="3">
        <v>312</v>
      </c>
      <c r="AK11" s="3">
        <v>332</v>
      </c>
      <c r="AL11" s="3">
        <v>355</v>
      </c>
      <c r="AM11" s="3">
        <v>370</v>
      </c>
      <c r="AN11" s="3">
        <v>402</v>
      </c>
      <c r="AO11" s="3">
        <v>454</v>
      </c>
      <c r="AP11" s="3">
        <v>468</v>
      </c>
      <c r="AQ11" s="3">
        <v>473</v>
      </c>
      <c r="AR11" s="3">
        <v>492</v>
      </c>
      <c r="AS11" s="3">
        <v>509</v>
      </c>
      <c r="AT11" s="3">
        <v>527</v>
      </c>
      <c r="AU11" s="3">
        <v>555</v>
      </c>
      <c r="AV11" s="3">
        <v>579</v>
      </c>
      <c r="AW11" s="3">
        <v>614</v>
      </c>
      <c r="AX11" s="3">
        <v>638</v>
      </c>
      <c r="AY11" s="3">
        <v>651</v>
      </c>
      <c r="AZ11" s="3">
        <v>682</v>
      </c>
      <c r="BA11" s="3">
        <v>716</v>
      </c>
      <c r="BB11" s="3">
        <v>746</v>
      </c>
      <c r="BC11" s="3">
        <v>762</v>
      </c>
      <c r="BD11" s="3">
        <v>827</v>
      </c>
      <c r="BE11" s="3">
        <v>872</v>
      </c>
      <c r="BF11" s="3">
        <v>881</v>
      </c>
      <c r="BG11" s="3">
        <v>946</v>
      </c>
      <c r="BH11" s="3">
        <v>963</v>
      </c>
      <c r="BI11" s="3">
        <v>989</v>
      </c>
      <c r="BJ11" s="3">
        <v>1013</v>
      </c>
      <c r="BK11" s="3">
        <v>1066</v>
      </c>
      <c r="BL11" s="3">
        <v>1146</v>
      </c>
      <c r="BM11" s="3">
        <v>1213</v>
      </c>
      <c r="BN11" s="3">
        <v>1275</v>
      </c>
      <c r="BO11" s="3">
        <v>1356</v>
      </c>
      <c r="BP11" s="3">
        <v>1466</v>
      </c>
      <c r="BQ11" s="3">
        <v>1566</v>
      </c>
      <c r="BR11" s="3">
        <v>1649</v>
      </c>
      <c r="BS11" s="3">
        <v>1768</v>
      </c>
      <c r="BT11" s="3">
        <v>1818</v>
      </c>
      <c r="BU11" s="3">
        <v>1906</v>
      </c>
      <c r="BV11" s="3">
        <v>2258</v>
      </c>
      <c r="BW11" s="3">
        <v>2442</v>
      </c>
      <c r="BX11" s="3">
        <v>2576</v>
      </c>
      <c r="BY11" s="3">
        <v>2682</v>
      </c>
      <c r="BZ11" s="3">
        <v>2783</v>
      </c>
      <c r="CA11" s="3">
        <v>2979</v>
      </c>
      <c r="CB11" s="3">
        <v>3192</v>
      </c>
      <c r="CC11" s="3">
        <v>3416</v>
      </c>
      <c r="CD11" s="3">
        <v>3787</v>
      </c>
      <c r="CE11" s="3">
        <v>4140</v>
      </c>
      <c r="CF11" s="3">
        <v>4368</v>
      </c>
      <c r="CG11" s="3">
        <v>4619</v>
      </c>
      <c r="CH11" s="3">
        <v>4853</v>
      </c>
      <c r="CI11" s="3">
        <v>5161</v>
      </c>
      <c r="CJ11" s="3">
        <v>5542</v>
      </c>
      <c r="CK11" s="3">
        <v>5948</v>
      </c>
      <c r="CL11" s="3">
        <v>6251</v>
      </c>
      <c r="CM11" s="3">
        <v>6638</v>
      </c>
      <c r="CN11" s="3">
        <v>6930</v>
      </c>
      <c r="CO11" s="3">
        <v>7210</v>
      </c>
      <c r="CP11" s="3">
        <v>7761</v>
      </c>
      <c r="CQ11" s="3">
        <v>8300</v>
      </c>
      <c r="CR11" s="3">
        <v>8722</v>
      </c>
      <c r="CS11" s="3">
        <v>9474</v>
      </c>
      <c r="CT11" s="3">
        <v>9780</v>
      </c>
      <c r="CU11" s="3">
        <v>10510</v>
      </c>
      <c r="CV11" s="3">
        <v>11256</v>
      </c>
      <c r="CW11" s="3">
        <v>12020</v>
      </c>
      <c r="CX11" s="3">
        <v>12923</v>
      </c>
      <c r="CY11" s="3">
        <v>14208</v>
      </c>
      <c r="CZ11" s="3">
        <v>15850</v>
      </c>
      <c r="DA11" s="3">
        <v>16623</v>
      </c>
      <c r="DB11" s="3">
        <v>16629</v>
      </c>
      <c r="DC11" s="3">
        <v>18090</v>
      </c>
      <c r="DD11" s="3">
        <v>19433</v>
      </c>
      <c r="DE11" s="3">
        <v>20507</v>
      </c>
      <c r="DF11" s="3">
        <v>21396</v>
      </c>
      <c r="DG11" s="3">
        <v>21959</v>
      </c>
      <c r="DH11" s="3">
        <v>22871</v>
      </c>
      <c r="DI11" s="3">
        <v>23684</v>
      </c>
      <c r="DJ11" s="3">
        <v>25380</v>
      </c>
      <c r="DK11" s="3">
        <v>27140</v>
      </c>
      <c r="DL11" s="3">
        <v>28521</v>
      </c>
      <c r="DM11" s="3">
        <v>30902</v>
      </c>
      <c r="DN11" s="3">
        <v>32238</v>
      </c>
      <c r="DO11" s="3">
        <v>33227</v>
      </c>
      <c r="DP11" s="3">
        <v>34148</v>
      </c>
      <c r="DQ11" s="3">
        <v>35368</v>
      </c>
      <c r="DR11" s="3">
        <v>37254</v>
      </c>
      <c r="DS11" s="3">
        <v>38871</v>
      </c>
      <c r="DT11" s="3">
        <v>41326</v>
      </c>
      <c r="DU11" s="3">
        <v>42766</v>
      </c>
      <c r="DV11" s="3">
        <v>44905</v>
      </c>
      <c r="DW11" s="3">
        <v>47071</v>
      </c>
      <c r="DX11" s="3">
        <v>49218</v>
      </c>
      <c r="DY11" s="3">
        <v>50676</v>
      </c>
      <c r="DZ11" s="3">
        <v>52281</v>
      </c>
      <c r="EA11" s="3">
        <v>53996</v>
      </c>
      <c r="EB11" s="3">
        <v>55760</v>
      </c>
      <c r="EC11" s="3">
        <v>57854</v>
      </c>
      <c r="ED11" s="3">
        <v>60383</v>
      </c>
      <c r="EE11" s="3">
        <v>62694</v>
      </c>
      <c r="EF11" s="3">
        <v>64314</v>
      </c>
      <c r="EG11" s="3">
        <v>64314</v>
      </c>
    </row>
    <row r="12" spans="1:137" x14ac:dyDescent="0.35">
      <c r="A12" s="2" t="s">
        <v>55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9</v>
      </c>
      <c r="Y12" s="3">
        <v>11</v>
      </c>
      <c r="Z12" s="3">
        <v>13</v>
      </c>
      <c r="AA12" s="3">
        <v>26</v>
      </c>
      <c r="AB12" s="3">
        <v>26</v>
      </c>
      <c r="AC12" s="3">
        <v>29</v>
      </c>
      <c r="AD12" s="3">
        <v>33</v>
      </c>
      <c r="AE12" s="3">
        <v>39</v>
      </c>
      <c r="AF12" s="3">
        <v>39</v>
      </c>
      <c r="AG12" s="3">
        <v>47</v>
      </c>
      <c r="AH12" s="3">
        <v>53</v>
      </c>
      <c r="AI12" s="3">
        <v>60</v>
      </c>
      <c r="AJ12" s="3">
        <v>72</v>
      </c>
      <c r="AK12" s="3">
        <v>84</v>
      </c>
      <c r="AL12" s="3">
        <v>96</v>
      </c>
      <c r="AM12" s="3">
        <v>120</v>
      </c>
      <c r="AN12" s="3">
        <v>139</v>
      </c>
      <c r="AO12" s="3">
        <v>153</v>
      </c>
      <c r="AP12" s="3">
        <v>166</v>
      </c>
      <c r="AQ12" s="3">
        <v>194</v>
      </c>
      <c r="AR12" s="3">
        <v>209</v>
      </c>
      <c r="AS12" s="3">
        <v>227</v>
      </c>
      <c r="AT12" s="3">
        <v>273</v>
      </c>
      <c r="AU12" s="3">
        <v>300</v>
      </c>
      <c r="AV12" s="3">
        <v>349</v>
      </c>
      <c r="AW12" s="3">
        <v>383</v>
      </c>
      <c r="AX12" s="3">
        <v>430</v>
      </c>
      <c r="AY12" s="3">
        <v>463</v>
      </c>
      <c r="AZ12" s="3">
        <v>557</v>
      </c>
      <c r="BA12" s="3">
        <v>754</v>
      </c>
      <c r="BB12" s="3">
        <v>856</v>
      </c>
      <c r="BC12" s="3">
        <v>952</v>
      </c>
      <c r="BD12" s="3">
        <v>1099</v>
      </c>
      <c r="BE12" s="3">
        <v>1168</v>
      </c>
      <c r="BF12" s="3">
        <v>1212</v>
      </c>
      <c r="BG12" s="3">
        <v>1313</v>
      </c>
      <c r="BH12" s="3">
        <v>1363</v>
      </c>
      <c r="BI12" s="3">
        <v>1381</v>
      </c>
      <c r="BJ12" s="3">
        <v>1595</v>
      </c>
      <c r="BK12" s="3">
        <v>1703</v>
      </c>
      <c r="BL12" s="3">
        <v>1796</v>
      </c>
      <c r="BM12" s="3">
        <v>1874</v>
      </c>
      <c r="BN12" s="3">
        <v>2107</v>
      </c>
      <c r="BO12" s="3">
        <v>2465</v>
      </c>
      <c r="BP12" s="3">
        <v>2662</v>
      </c>
      <c r="BQ12" s="3">
        <v>2948</v>
      </c>
      <c r="BR12" s="3">
        <v>3086</v>
      </c>
      <c r="BS12" s="3">
        <v>3226</v>
      </c>
      <c r="BT12" s="3">
        <v>3402</v>
      </c>
      <c r="BU12" s="3">
        <v>3568</v>
      </c>
      <c r="BV12" s="3">
        <v>3838</v>
      </c>
      <c r="BW12" s="3">
        <v>4242</v>
      </c>
      <c r="BX12" s="3">
        <v>4412</v>
      </c>
      <c r="BY12" s="3">
        <v>4599</v>
      </c>
      <c r="BZ12" s="3">
        <v>4819</v>
      </c>
      <c r="CA12" s="3">
        <v>5087</v>
      </c>
      <c r="CB12" s="3">
        <v>5401</v>
      </c>
      <c r="CC12" s="3">
        <v>5813</v>
      </c>
      <c r="CD12" s="3">
        <v>6198</v>
      </c>
      <c r="CE12" s="3">
        <v>6595</v>
      </c>
      <c r="CF12" s="3">
        <v>6744</v>
      </c>
      <c r="CG12" s="3">
        <v>7157</v>
      </c>
      <c r="CH12" s="3">
        <v>7693</v>
      </c>
      <c r="CI12" s="3">
        <v>8092</v>
      </c>
      <c r="CJ12" s="3">
        <v>8878</v>
      </c>
      <c r="CK12" s="3">
        <v>9520</v>
      </c>
      <c r="CL12" s="3">
        <v>9918</v>
      </c>
      <c r="CM12" s="3">
        <v>10007</v>
      </c>
      <c r="CN12" s="3">
        <v>10365</v>
      </c>
      <c r="CO12" s="3">
        <v>10889</v>
      </c>
      <c r="CP12" s="3">
        <v>11484</v>
      </c>
      <c r="CQ12" s="3">
        <v>12203</v>
      </c>
      <c r="CR12" s="3">
        <v>12903</v>
      </c>
      <c r="CS12" s="3">
        <v>13437</v>
      </c>
      <c r="CT12" s="3">
        <v>13690</v>
      </c>
      <c r="CU12" s="3">
        <v>14069</v>
      </c>
      <c r="CV12" s="3">
        <v>15151</v>
      </c>
      <c r="CW12" s="3">
        <v>16121</v>
      </c>
      <c r="CX12" s="3">
        <v>16894</v>
      </c>
      <c r="CY12" s="3">
        <v>18109</v>
      </c>
      <c r="CZ12" s="3">
        <v>18950</v>
      </c>
      <c r="DA12" s="3">
        <v>19619</v>
      </c>
      <c r="DB12" s="3">
        <v>20659</v>
      </c>
      <c r="DC12" s="3">
        <v>21964</v>
      </c>
      <c r="DD12" s="3">
        <v>23344</v>
      </c>
      <c r="DE12" s="3">
        <v>24229</v>
      </c>
      <c r="DF12" s="3">
        <v>25257</v>
      </c>
      <c r="DG12" s="3">
        <v>25932</v>
      </c>
      <c r="DH12" s="3">
        <v>26441</v>
      </c>
      <c r="DI12" s="3">
        <v>27581</v>
      </c>
      <c r="DJ12" s="3">
        <v>28952</v>
      </c>
      <c r="DK12" s="3">
        <v>30441</v>
      </c>
      <c r="DL12" s="3">
        <v>31671</v>
      </c>
      <c r="DM12" s="3">
        <v>33142</v>
      </c>
      <c r="DN12" s="3">
        <v>34216</v>
      </c>
      <c r="DO12" s="3">
        <v>34858</v>
      </c>
      <c r="DP12" s="3">
        <v>35784</v>
      </c>
      <c r="DQ12" s="3">
        <v>36827</v>
      </c>
      <c r="DR12" s="3">
        <v>38481</v>
      </c>
      <c r="DS12" s="3">
        <v>40246</v>
      </c>
      <c r="DT12" s="3">
        <v>41652</v>
      </c>
      <c r="DU12" s="3">
        <v>41652</v>
      </c>
      <c r="DV12" s="3">
        <v>43683</v>
      </c>
      <c r="DW12" s="3">
        <v>45097</v>
      </c>
      <c r="DX12" s="3">
        <v>46893</v>
      </c>
      <c r="DY12" s="3">
        <v>48821</v>
      </c>
      <c r="DZ12" s="3">
        <v>50240</v>
      </c>
      <c r="EA12" s="3">
        <v>51689</v>
      </c>
      <c r="EB12" s="3">
        <v>52823</v>
      </c>
      <c r="EC12" s="3">
        <v>53393</v>
      </c>
      <c r="ED12" s="3">
        <v>54547</v>
      </c>
      <c r="EE12" s="3">
        <v>56698</v>
      </c>
      <c r="EF12" s="3">
        <v>58537</v>
      </c>
      <c r="EG12" s="3">
        <v>58537</v>
      </c>
    </row>
    <row r="13" spans="1:137" x14ac:dyDescent="0.35">
      <c r="A13" s="2" t="s">
        <v>73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3</v>
      </c>
      <c r="T13" s="3">
        <v>3</v>
      </c>
      <c r="U13" s="3">
        <v>3</v>
      </c>
      <c r="V13" s="3">
        <v>3</v>
      </c>
      <c r="W13" s="3">
        <v>6</v>
      </c>
      <c r="X13" s="3">
        <v>8</v>
      </c>
      <c r="Y13" s="3">
        <v>12</v>
      </c>
      <c r="Z13" s="3">
        <v>15</v>
      </c>
      <c r="AA13" s="3">
        <v>20</v>
      </c>
      <c r="AB13" s="3">
        <v>21</v>
      </c>
      <c r="AC13" s="3">
        <v>23</v>
      </c>
      <c r="AD13" s="3">
        <v>27</v>
      </c>
      <c r="AE13" s="3">
        <v>29</v>
      </c>
      <c r="AF13" s="3">
        <v>39</v>
      </c>
      <c r="AG13" s="3">
        <v>49</v>
      </c>
      <c r="AH13" s="3">
        <v>56</v>
      </c>
      <c r="AI13" s="3">
        <v>58</v>
      </c>
      <c r="AJ13" s="3">
        <v>61</v>
      </c>
      <c r="AK13" s="3">
        <v>65</v>
      </c>
      <c r="AL13" s="3">
        <v>71</v>
      </c>
      <c r="AM13" s="3">
        <v>73</v>
      </c>
      <c r="AN13" s="3">
        <v>88</v>
      </c>
      <c r="AO13" s="3">
        <v>103</v>
      </c>
      <c r="AP13" s="3">
        <v>115</v>
      </c>
      <c r="AQ13" s="3">
        <v>119</v>
      </c>
      <c r="AR13" s="3">
        <v>133</v>
      </c>
      <c r="AS13" s="3">
        <v>158</v>
      </c>
      <c r="AT13" s="3">
        <v>179</v>
      </c>
      <c r="AU13" s="3">
        <v>191</v>
      </c>
      <c r="AV13" s="3">
        <v>209</v>
      </c>
      <c r="AW13" s="3">
        <v>229</v>
      </c>
      <c r="AX13" s="3">
        <v>233</v>
      </c>
      <c r="AY13" s="3">
        <v>284</v>
      </c>
      <c r="AZ13" s="3">
        <v>304</v>
      </c>
      <c r="BA13" s="3">
        <v>318</v>
      </c>
      <c r="BB13" s="3">
        <v>335</v>
      </c>
      <c r="BC13" s="3">
        <v>378</v>
      </c>
      <c r="BD13" s="3">
        <v>393</v>
      </c>
      <c r="BE13" s="3">
        <v>403</v>
      </c>
      <c r="BF13" s="3">
        <v>421</v>
      </c>
      <c r="BG13" s="3">
        <v>438</v>
      </c>
      <c r="BH13" s="3">
        <v>453</v>
      </c>
      <c r="BI13" s="3">
        <v>486</v>
      </c>
      <c r="BJ13" s="3">
        <v>506</v>
      </c>
      <c r="BK13" s="3">
        <v>573</v>
      </c>
      <c r="BL13" s="3">
        <v>616</v>
      </c>
      <c r="BM13" s="3">
        <v>661</v>
      </c>
      <c r="BN13" s="3">
        <v>705</v>
      </c>
      <c r="BO13" s="3">
        <v>781</v>
      </c>
      <c r="BP13" s="3">
        <v>808</v>
      </c>
      <c r="BQ13" s="3">
        <v>825</v>
      </c>
      <c r="BR13" s="3">
        <v>850</v>
      </c>
      <c r="BS13" s="3">
        <v>861</v>
      </c>
      <c r="BT13" s="3">
        <v>922</v>
      </c>
      <c r="BU13" s="3">
        <v>1024</v>
      </c>
      <c r="BV13" s="3">
        <v>1027</v>
      </c>
      <c r="BW13" s="3">
        <v>1053</v>
      </c>
      <c r="BX13" s="3">
        <v>1069</v>
      </c>
      <c r="BY13" s="3">
        <v>1093</v>
      </c>
      <c r="BZ13" s="3">
        <v>1100</v>
      </c>
      <c r="CA13" s="3">
        <v>1115</v>
      </c>
      <c r="CB13" s="3">
        <v>1134</v>
      </c>
      <c r="CC13" s="3">
        <v>1423</v>
      </c>
      <c r="CD13" s="3">
        <v>1572</v>
      </c>
      <c r="CE13" s="3">
        <v>1640</v>
      </c>
      <c r="CF13" s="3">
        <v>1692</v>
      </c>
      <c r="CG13" s="3">
        <v>1749</v>
      </c>
      <c r="CH13" s="3">
        <v>1846</v>
      </c>
      <c r="CI13" s="3">
        <v>1978</v>
      </c>
      <c r="CJ13" s="3">
        <v>2114</v>
      </c>
      <c r="CK13" s="3">
        <v>2304</v>
      </c>
      <c r="CL13" s="3">
        <v>2377</v>
      </c>
      <c r="CM13" s="3">
        <v>2443</v>
      </c>
      <c r="CN13" s="3">
        <v>2512</v>
      </c>
      <c r="CO13" s="3">
        <v>2671</v>
      </c>
      <c r="CP13" s="3">
        <v>2843</v>
      </c>
      <c r="CQ13" s="3">
        <v>3090</v>
      </c>
      <c r="CR13" s="3">
        <v>3319</v>
      </c>
      <c r="CS13" s="3">
        <v>3585</v>
      </c>
      <c r="CT13" s="3">
        <v>3702</v>
      </c>
      <c r="CU13" s="3">
        <v>3906</v>
      </c>
      <c r="CV13" s="3">
        <v>4377</v>
      </c>
      <c r="CW13" s="3">
        <v>4570</v>
      </c>
      <c r="CX13" s="3">
        <v>4944</v>
      </c>
      <c r="CY13" s="3">
        <v>5373</v>
      </c>
      <c r="CZ13" s="3">
        <v>5669</v>
      </c>
      <c r="DA13" s="3">
        <v>5813</v>
      </c>
      <c r="DB13" s="3">
        <v>6124</v>
      </c>
      <c r="DC13" s="3">
        <v>6521</v>
      </c>
      <c r="DD13" s="3">
        <v>7159</v>
      </c>
      <c r="DE13" s="3">
        <v>7657</v>
      </c>
      <c r="DF13" s="3">
        <v>7846</v>
      </c>
      <c r="DG13" s="3">
        <v>7940</v>
      </c>
      <c r="DH13" s="3">
        <v>7944</v>
      </c>
      <c r="DI13" s="3">
        <v>10182</v>
      </c>
      <c r="DJ13" s="3">
        <v>11264</v>
      </c>
      <c r="DK13" s="3">
        <v>12236</v>
      </c>
      <c r="DL13" s="3">
        <v>13304</v>
      </c>
      <c r="DM13" s="3">
        <v>14027</v>
      </c>
      <c r="DN13" s="3">
        <v>14880</v>
      </c>
      <c r="DO13" s="3">
        <v>15619</v>
      </c>
      <c r="DP13" s="3">
        <v>16536</v>
      </c>
      <c r="DQ13" s="3">
        <v>17568</v>
      </c>
      <c r="DR13" s="3">
        <v>18622</v>
      </c>
      <c r="DS13" s="3">
        <v>19547</v>
      </c>
      <c r="DT13" s="3">
        <v>20863</v>
      </c>
      <c r="DU13" s="3">
        <v>21620</v>
      </c>
      <c r="DV13" s="3">
        <v>21984</v>
      </c>
      <c r="DW13" s="3">
        <v>23007</v>
      </c>
      <c r="DX13" s="3">
        <v>24381</v>
      </c>
      <c r="DY13" s="3">
        <v>25541</v>
      </c>
      <c r="DZ13" s="3">
        <v>26263</v>
      </c>
      <c r="EA13" s="3">
        <v>26330</v>
      </c>
      <c r="EB13" s="3">
        <v>28494</v>
      </c>
      <c r="EC13" s="3">
        <v>28526</v>
      </c>
      <c r="ED13" s="3">
        <v>29296</v>
      </c>
      <c r="EE13" s="3">
        <v>31308</v>
      </c>
      <c r="EF13" s="3">
        <v>32664</v>
      </c>
      <c r="EG13" s="3">
        <v>32664</v>
      </c>
    </row>
    <row r="14" spans="1:137" x14ac:dyDescent="0.35">
      <c r="A14" s="2" t="s">
        <v>34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</v>
      </c>
      <c r="AB14" s="3">
        <v>2</v>
      </c>
      <c r="AC14" s="3">
        <v>2</v>
      </c>
      <c r="AD14" s="3">
        <v>8</v>
      </c>
      <c r="AE14" s="3">
        <v>8</v>
      </c>
      <c r="AF14" s="3">
        <v>10</v>
      </c>
      <c r="AG14" s="3">
        <v>13</v>
      </c>
      <c r="AH14" s="3">
        <v>14</v>
      </c>
      <c r="AI14" s="3">
        <v>16</v>
      </c>
      <c r="AJ14" s="3">
        <v>23</v>
      </c>
      <c r="AK14" s="3">
        <v>31</v>
      </c>
      <c r="AL14" s="3">
        <v>52</v>
      </c>
      <c r="AM14" s="3">
        <v>71</v>
      </c>
      <c r="AN14" s="3">
        <v>81</v>
      </c>
      <c r="AO14" s="3">
        <v>88</v>
      </c>
      <c r="AP14" s="3">
        <v>96</v>
      </c>
      <c r="AQ14" s="3">
        <v>133</v>
      </c>
      <c r="AR14" s="3">
        <v>172</v>
      </c>
      <c r="AS14" s="3">
        <v>230</v>
      </c>
      <c r="AT14" s="3">
        <v>273</v>
      </c>
      <c r="AU14" s="3">
        <v>293</v>
      </c>
      <c r="AV14" s="3">
        <v>344</v>
      </c>
      <c r="AW14" s="3">
        <v>398</v>
      </c>
      <c r="AX14" s="3">
        <v>445</v>
      </c>
      <c r="AY14" s="3">
        <v>478</v>
      </c>
      <c r="AZ14" s="3">
        <v>630</v>
      </c>
      <c r="BA14" s="3">
        <v>695</v>
      </c>
      <c r="BB14" s="3">
        <v>797</v>
      </c>
      <c r="BC14" s="3">
        <v>1040</v>
      </c>
      <c r="BD14" s="3">
        <v>1205</v>
      </c>
      <c r="BE14" s="3">
        <v>1320</v>
      </c>
      <c r="BF14" s="3">
        <v>1396</v>
      </c>
      <c r="BG14" s="3">
        <v>1604</v>
      </c>
      <c r="BH14" s="3">
        <v>1757</v>
      </c>
      <c r="BI14" s="3">
        <v>1951</v>
      </c>
      <c r="BJ14" s="3">
        <v>2105</v>
      </c>
      <c r="BK14" s="3">
        <v>2223</v>
      </c>
      <c r="BL14" s="3">
        <v>2410</v>
      </c>
      <c r="BM14" s="3">
        <v>2528</v>
      </c>
      <c r="BN14" s="3">
        <v>2804</v>
      </c>
      <c r="BO14" s="3">
        <v>3190</v>
      </c>
      <c r="BP14" s="3">
        <v>3506</v>
      </c>
      <c r="BQ14" s="3">
        <v>3805</v>
      </c>
      <c r="BR14" s="3">
        <v>4040</v>
      </c>
      <c r="BS14" s="3">
        <v>4227</v>
      </c>
      <c r="BT14" s="3">
        <v>4530</v>
      </c>
      <c r="BU14" s="3">
        <v>5028</v>
      </c>
      <c r="BV14" s="3">
        <v>5389</v>
      </c>
      <c r="BW14" s="3">
        <v>5909</v>
      </c>
      <c r="BX14" s="3">
        <v>6765</v>
      </c>
      <c r="BY14" s="3">
        <v>7599</v>
      </c>
      <c r="BZ14" s="3">
        <v>8144</v>
      </c>
      <c r="CA14" s="3">
        <v>8526</v>
      </c>
      <c r="CB14" s="3">
        <v>9112</v>
      </c>
      <c r="CC14" s="3">
        <v>9801</v>
      </c>
      <c r="CD14" s="3">
        <v>10739</v>
      </c>
      <c r="CE14" s="3">
        <v>11592</v>
      </c>
      <c r="CF14" s="3">
        <v>12492</v>
      </c>
      <c r="CG14" s="3">
        <v>13238</v>
      </c>
      <c r="CH14" s="3">
        <v>14198</v>
      </c>
      <c r="CI14" s="3">
        <v>15114</v>
      </c>
      <c r="CJ14" s="3">
        <v>16058</v>
      </c>
      <c r="CK14" s="3">
        <v>17212</v>
      </c>
      <c r="CL14" s="3">
        <v>18767</v>
      </c>
      <c r="CM14" s="3">
        <v>21191</v>
      </c>
      <c r="CN14" s="3">
        <v>22786</v>
      </c>
      <c r="CO14" s="3">
        <v>24278</v>
      </c>
      <c r="CP14" s="3">
        <v>26145</v>
      </c>
      <c r="CQ14" s="3">
        <v>27979</v>
      </c>
      <c r="CR14" s="3">
        <v>30482</v>
      </c>
      <c r="CS14" s="3">
        <v>32620</v>
      </c>
      <c r="CT14" s="3">
        <v>34639</v>
      </c>
      <c r="CU14" s="3">
        <v>35297</v>
      </c>
      <c r="CV14" s="3">
        <v>36625</v>
      </c>
      <c r="CW14" s="3">
        <v>38174</v>
      </c>
      <c r="CX14" s="3">
        <v>40629</v>
      </c>
      <c r="CY14" s="3">
        <v>43313</v>
      </c>
      <c r="CZ14" s="3">
        <v>45470</v>
      </c>
      <c r="DA14" s="3">
        <v>47593</v>
      </c>
      <c r="DB14" s="3">
        <v>49371</v>
      </c>
      <c r="DC14" s="3">
        <v>52069</v>
      </c>
      <c r="DD14" s="3">
        <v>53508</v>
      </c>
      <c r="DE14" s="3">
        <v>55680</v>
      </c>
      <c r="DF14" s="3">
        <v>57605</v>
      </c>
      <c r="DG14" s="3">
        <v>58859</v>
      </c>
      <c r="DH14" s="3">
        <v>59850</v>
      </c>
      <c r="DI14" s="3">
        <v>60592</v>
      </c>
      <c r="DJ14" s="3">
        <v>62711</v>
      </c>
      <c r="DK14" s="3">
        <v>64735</v>
      </c>
      <c r="DL14" s="3">
        <v>66091</v>
      </c>
      <c r="DM14" s="3">
        <v>68500</v>
      </c>
      <c r="DN14" s="3">
        <v>69673</v>
      </c>
      <c r="DO14" s="3">
        <v>70059</v>
      </c>
      <c r="DP14" s="3">
        <v>70689</v>
      </c>
      <c r="DQ14" s="3">
        <v>72021</v>
      </c>
      <c r="DR14" s="3">
        <v>73314</v>
      </c>
      <c r="DS14" s="3">
        <v>74925</v>
      </c>
      <c r="DT14" s="3">
        <v>76698</v>
      </c>
      <c r="DU14" s="3">
        <v>78115</v>
      </c>
      <c r="DV14" s="3">
        <v>78512</v>
      </c>
      <c r="DW14" s="3">
        <v>78969</v>
      </c>
      <c r="DX14" s="3">
        <v>80451</v>
      </c>
      <c r="DY14" s="3">
        <v>83256</v>
      </c>
      <c r="DZ14" s="3">
        <v>86025</v>
      </c>
      <c r="EA14" s="3">
        <v>88214</v>
      </c>
      <c r="EB14" s="3">
        <v>89057</v>
      </c>
      <c r="EC14" s="3">
        <v>89714</v>
      </c>
      <c r="ED14" s="3">
        <v>90251</v>
      </c>
      <c r="EE14" s="3">
        <v>92088</v>
      </c>
      <c r="EF14" s="3">
        <v>92939</v>
      </c>
      <c r="EG14" s="3">
        <v>92939</v>
      </c>
    </row>
    <row r="15" spans="1:137" x14ac:dyDescent="0.35">
      <c r="A15" s="2" t="s">
        <v>53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2</v>
      </c>
      <c r="T15" s="3">
        <v>2</v>
      </c>
      <c r="U15" s="3">
        <v>2</v>
      </c>
      <c r="V15" s="3">
        <v>5</v>
      </c>
      <c r="W15" s="3">
        <v>7</v>
      </c>
      <c r="X15" s="3">
        <v>15</v>
      </c>
      <c r="Y15" s="3">
        <v>29</v>
      </c>
      <c r="Z15" s="3">
        <v>35</v>
      </c>
      <c r="AA15" s="3">
        <v>38</v>
      </c>
      <c r="AB15" s="3">
        <v>83</v>
      </c>
      <c r="AC15" s="3">
        <v>128</v>
      </c>
      <c r="AD15" s="3">
        <v>130</v>
      </c>
      <c r="AE15" s="3">
        <v>133</v>
      </c>
      <c r="AF15" s="3">
        <v>153</v>
      </c>
      <c r="AG15" s="3">
        <v>189</v>
      </c>
      <c r="AH15" s="3">
        <v>205</v>
      </c>
      <c r="AI15" s="3">
        <v>231</v>
      </c>
      <c r="AJ15" s="3">
        <v>261</v>
      </c>
      <c r="AK15" s="3">
        <v>275</v>
      </c>
      <c r="AL15" s="3">
        <v>314</v>
      </c>
      <c r="AM15" s="3">
        <v>370</v>
      </c>
      <c r="AN15" s="3">
        <v>397</v>
      </c>
      <c r="AO15" s="3">
        <v>430</v>
      </c>
      <c r="AP15" s="3">
        <v>498</v>
      </c>
      <c r="AQ15" s="3">
        <v>525</v>
      </c>
      <c r="AR15" s="3">
        <v>559</v>
      </c>
      <c r="AS15" s="3">
        <v>614</v>
      </c>
      <c r="AT15" s="3">
        <v>655</v>
      </c>
      <c r="AU15" s="3">
        <v>698</v>
      </c>
      <c r="AV15" s="3">
        <v>750</v>
      </c>
      <c r="AW15" s="3">
        <v>806</v>
      </c>
      <c r="AX15" s="3">
        <v>815</v>
      </c>
      <c r="AY15" s="3">
        <v>884</v>
      </c>
      <c r="AZ15" s="3">
        <v>903</v>
      </c>
      <c r="BA15" s="3">
        <v>958</v>
      </c>
      <c r="BB15" s="3">
        <v>1021</v>
      </c>
      <c r="BC15" s="3">
        <v>1077</v>
      </c>
      <c r="BD15" s="3">
        <v>1154</v>
      </c>
      <c r="BE15" s="3">
        <v>1189</v>
      </c>
      <c r="BF15" s="3">
        <v>1230</v>
      </c>
      <c r="BG15" s="3">
        <v>1283</v>
      </c>
      <c r="BH15" s="3">
        <v>1308</v>
      </c>
      <c r="BI15" s="3">
        <v>1419</v>
      </c>
      <c r="BJ15" s="3">
        <v>1481</v>
      </c>
      <c r="BK15" s="3">
        <v>1548</v>
      </c>
      <c r="BL15" s="3">
        <v>1586</v>
      </c>
      <c r="BM15" s="3">
        <v>1649</v>
      </c>
      <c r="BN15" s="3">
        <v>1758</v>
      </c>
      <c r="BO15" s="3">
        <v>1827</v>
      </c>
      <c r="BP15" s="3">
        <v>1935</v>
      </c>
      <c r="BQ15" s="3">
        <v>2023</v>
      </c>
      <c r="BR15" s="3">
        <v>2118</v>
      </c>
      <c r="BS15" s="3">
        <v>2347</v>
      </c>
      <c r="BT15" s="3">
        <v>2452</v>
      </c>
      <c r="BU15" s="3">
        <v>2605</v>
      </c>
      <c r="BV15" s="3">
        <v>2770</v>
      </c>
      <c r="BW15" s="3">
        <v>2943</v>
      </c>
      <c r="BX15" s="3">
        <v>3123</v>
      </c>
      <c r="BY15" s="3">
        <v>3237</v>
      </c>
      <c r="BZ15" s="3">
        <v>3320</v>
      </c>
      <c r="CA15" s="3">
        <v>3435</v>
      </c>
      <c r="CB15" s="3">
        <v>3733</v>
      </c>
      <c r="CC15" s="3">
        <v>3950</v>
      </c>
      <c r="CD15" s="3">
        <v>4196</v>
      </c>
      <c r="CE15" s="3">
        <v>4474</v>
      </c>
      <c r="CF15" s="3">
        <v>4611</v>
      </c>
      <c r="CG15" s="3">
        <v>4695</v>
      </c>
      <c r="CH15" s="3">
        <v>4977</v>
      </c>
      <c r="CI15" s="3">
        <v>5286</v>
      </c>
      <c r="CJ15" s="3">
        <v>5596</v>
      </c>
      <c r="CK15" s="3">
        <v>5995</v>
      </c>
      <c r="CL15" s="3">
        <v>6338</v>
      </c>
      <c r="CM15" s="3">
        <v>6668</v>
      </c>
      <c r="CN15" s="3">
        <v>6962</v>
      </c>
      <c r="CO15" s="3">
        <v>7516</v>
      </c>
      <c r="CP15" s="3">
        <v>8011</v>
      </c>
      <c r="CQ15" s="3">
        <v>8686</v>
      </c>
      <c r="CR15" s="3">
        <v>9232</v>
      </c>
      <c r="CS15" s="3">
        <v>9630</v>
      </c>
      <c r="CT15" s="3">
        <v>10464</v>
      </c>
      <c r="CU15" s="3">
        <v>10670</v>
      </c>
      <c r="CV15" s="3">
        <v>10939</v>
      </c>
      <c r="CW15" s="3">
        <v>12010</v>
      </c>
      <c r="CX15" s="3">
        <v>13034</v>
      </c>
      <c r="CY15" s="3">
        <v>13995</v>
      </c>
      <c r="CZ15" s="3">
        <v>14939</v>
      </c>
      <c r="DA15" s="3">
        <v>15703</v>
      </c>
      <c r="DB15" s="3">
        <v>15883</v>
      </c>
      <c r="DC15" s="3">
        <v>16102</v>
      </c>
      <c r="DD15" s="3">
        <v>17501</v>
      </c>
      <c r="DE15" s="3">
        <v>18448</v>
      </c>
      <c r="DF15" s="3">
        <v>20106</v>
      </c>
      <c r="DG15" s="3">
        <v>20614</v>
      </c>
      <c r="DH15" s="3">
        <v>21381</v>
      </c>
      <c r="DI15" s="3">
        <v>21728</v>
      </c>
      <c r="DJ15" s="3">
        <v>22024</v>
      </c>
      <c r="DK15" s="3">
        <v>23347</v>
      </c>
      <c r="DL15" s="3">
        <v>24906</v>
      </c>
      <c r="DM15" s="3">
        <v>26052</v>
      </c>
      <c r="DN15" s="3">
        <v>27305</v>
      </c>
      <c r="DO15" s="3">
        <v>27641</v>
      </c>
      <c r="DP15" s="3">
        <v>28918</v>
      </c>
      <c r="DQ15" s="3">
        <v>29897</v>
      </c>
      <c r="DR15" s="3">
        <v>31343</v>
      </c>
      <c r="DS15" s="3">
        <v>32769</v>
      </c>
      <c r="DT15" s="3">
        <v>38891</v>
      </c>
      <c r="DU15" s="3">
        <v>40966</v>
      </c>
      <c r="DV15" s="3">
        <v>42741</v>
      </c>
      <c r="DW15" s="3">
        <v>43864</v>
      </c>
      <c r="DX15" s="3">
        <v>45001</v>
      </c>
      <c r="DY15" s="3">
        <v>47584</v>
      </c>
      <c r="DZ15" s="3">
        <v>50707</v>
      </c>
      <c r="EA15" s="3">
        <v>53351</v>
      </c>
      <c r="EB15" s="3">
        <v>55958</v>
      </c>
      <c r="EC15" s="3">
        <v>58283</v>
      </c>
      <c r="ED15" s="3">
        <v>59626</v>
      </c>
      <c r="EE15" s="3">
        <v>60897</v>
      </c>
      <c r="EF15" s="3">
        <v>64035</v>
      </c>
      <c r="EG15" s="3">
        <v>64035</v>
      </c>
    </row>
    <row r="16" spans="1:137" x14ac:dyDescent="0.35">
      <c r="A16" s="2" t="s">
        <v>69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2</v>
      </c>
      <c r="W16" s="3">
        <v>4</v>
      </c>
      <c r="X16" s="3">
        <v>7</v>
      </c>
      <c r="Y16" s="3">
        <v>7</v>
      </c>
      <c r="Z16" s="3">
        <v>9</v>
      </c>
      <c r="AA16" s="3">
        <v>16</v>
      </c>
      <c r="AB16" s="3">
        <v>21</v>
      </c>
      <c r="AC16" s="3">
        <v>21</v>
      </c>
      <c r="AD16" s="3">
        <v>23</v>
      </c>
      <c r="AE16" s="3">
        <v>24</v>
      </c>
      <c r="AF16" s="3">
        <v>25</v>
      </c>
      <c r="AG16" s="3">
        <v>28</v>
      </c>
      <c r="AH16" s="3">
        <v>31</v>
      </c>
      <c r="AI16" s="3">
        <v>36</v>
      </c>
      <c r="AJ16" s="3">
        <v>44</v>
      </c>
      <c r="AK16" s="3">
        <v>48</v>
      </c>
      <c r="AL16" s="3">
        <v>51</v>
      </c>
      <c r="AM16" s="3">
        <v>53</v>
      </c>
      <c r="AN16" s="3">
        <v>60</v>
      </c>
      <c r="AO16" s="3">
        <v>62</v>
      </c>
      <c r="AP16" s="3">
        <v>65</v>
      </c>
      <c r="AQ16" s="3">
        <v>66</v>
      </c>
      <c r="AR16" s="3">
        <v>80</v>
      </c>
      <c r="AS16" s="3">
        <v>85</v>
      </c>
      <c r="AT16" s="3">
        <v>89</v>
      </c>
      <c r="AU16" s="3">
        <v>97</v>
      </c>
      <c r="AV16" s="3">
        <v>100</v>
      </c>
      <c r="AW16" s="3">
        <v>101</v>
      </c>
      <c r="AX16" s="3">
        <v>113</v>
      </c>
      <c r="AY16" s="3">
        <v>115</v>
      </c>
      <c r="AZ16" s="3">
        <v>121</v>
      </c>
      <c r="BA16" s="3">
        <v>131</v>
      </c>
      <c r="BB16" s="3">
        <v>143</v>
      </c>
      <c r="BC16" s="3">
        <v>161</v>
      </c>
      <c r="BD16" s="3">
        <v>168</v>
      </c>
      <c r="BE16" s="3">
        <v>171</v>
      </c>
      <c r="BF16" s="3">
        <v>173</v>
      </c>
      <c r="BG16" s="3">
        <v>175</v>
      </c>
      <c r="BH16" s="3">
        <v>186</v>
      </c>
      <c r="BI16" s="3">
        <v>213</v>
      </c>
      <c r="BJ16" s="3">
        <v>217</v>
      </c>
      <c r="BK16" s="3">
        <v>234</v>
      </c>
      <c r="BL16" s="3">
        <v>238</v>
      </c>
      <c r="BM16" s="3">
        <v>240</v>
      </c>
      <c r="BN16" s="3">
        <v>249</v>
      </c>
      <c r="BO16" s="3">
        <v>255</v>
      </c>
      <c r="BP16" s="3">
        <v>261</v>
      </c>
      <c r="BQ16" s="3">
        <v>266</v>
      </c>
      <c r="BR16" s="3">
        <v>272</v>
      </c>
      <c r="BS16" s="3">
        <v>274</v>
      </c>
      <c r="BT16" s="3">
        <v>283</v>
      </c>
      <c r="BU16" s="3">
        <v>288</v>
      </c>
      <c r="BV16" s="3">
        <v>311</v>
      </c>
      <c r="BW16" s="3">
        <v>326</v>
      </c>
      <c r="BX16" s="3">
        <v>346</v>
      </c>
      <c r="BY16" s="3">
        <v>362</v>
      </c>
      <c r="BZ16" s="3">
        <v>385</v>
      </c>
      <c r="CA16" s="3">
        <v>405</v>
      </c>
      <c r="CB16" s="3">
        <v>430</v>
      </c>
      <c r="CC16" s="3">
        <v>452</v>
      </c>
      <c r="CD16" s="3">
        <v>479</v>
      </c>
      <c r="CE16" s="3">
        <v>508</v>
      </c>
      <c r="CF16" s="3">
        <v>570</v>
      </c>
      <c r="CG16" s="3">
        <v>613</v>
      </c>
      <c r="CH16" s="3">
        <v>642</v>
      </c>
      <c r="CI16" s="3">
        <v>693</v>
      </c>
      <c r="CJ16" s="3">
        <v>746</v>
      </c>
      <c r="CK16" s="3">
        <v>805</v>
      </c>
      <c r="CL16" s="3">
        <v>858</v>
      </c>
      <c r="CM16" s="3">
        <v>924</v>
      </c>
      <c r="CN16" s="3">
        <v>1023</v>
      </c>
      <c r="CO16" s="3">
        <v>1100</v>
      </c>
      <c r="CP16" s="3">
        <v>1186</v>
      </c>
      <c r="CQ16" s="3">
        <v>1262</v>
      </c>
      <c r="CR16" s="3">
        <v>1356</v>
      </c>
      <c r="CS16" s="3">
        <v>1418</v>
      </c>
      <c r="CT16" s="3">
        <v>1489</v>
      </c>
      <c r="CU16" s="3">
        <v>1568</v>
      </c>
      <c r="CV16" s="3">
        <v>1646</v>
      </c>
      <c r="CW16" s="3">
        <v>1802</v>
      </c>
      <c r="CX16" s="3">
        <v>1925</v>
      </c>
      <c r="CY16" s="3">
        <v>1997</v>
      </c>
      <c r="CZ16" s="3">
        <v>2132</v>
      </c>
      <c r="DA16" s="3">
        <v>2253</v>
      </c>
      <c r="DB16" s="3">
        <v>2324</v>
      </c>
      <c r="DC16" s="3">
        <v>2455</v>
      </c>
      <c r="DD16" s="3">
        <v>2597</v>
      </c>
      <c r="DE16" s="3">
        <v>2853</v>
      </c>
      <c r="DF16" s="3">
        <v>3001</v>
      </c>
      <c r="DG16" s="3">
        <v>3235</v>
      </c>
      <c r="DH16" s="3">
        <v>3433</v>
      </c>
      <c r="DI16" s="3">
        <v>3551</v>
      </c>
      <c r="DJ16" s="3">
        <v>3785</v>
      </c>
      <c r="DK16" s="3">
        <v>4164</v>
      </c>
      <c r="DL16" s="3">
        <v>4274</v>
      </c>
      <c r="DM16" s="3">
        <v>4666</v>
      </c>
      <c r="DN16" s="3">
        <v>4990</v>
      </c>
      <c r="DO16" s="3">
        <v>5237</v>
      </c>
      <c r="DP16" s="3">
        <v>5391</v>
      </c>
      <c r="DQ16" s="3">
        <v>5784</v>
      </c>
      <c r="DR16" s="3">
        <v>6201</v>
      </c>
      <c r="DS16" s="3">
        <v>6523</v>
      </c>
      <c r="DT16" s="3">
        <v>6913</v>
      </c>
      <c r="DU16" s="3">
        <v>7307</v>
      </c>
      <c r="DV16" s="3">
        <v>7527</v>
      </c>
      <c r="DW16" s="3">
        <v>7676</v>
      </c>
      <c r="DX16" s="3">
        <v>7965</v>
      </c>
      <c r="DY16" s="3">
        <v>8676</v>
      </c>
      <c r="DZ16" s="3">
        <v>9062</v>
      </c>
      <c r="EA16" s="3">
        <v>9388</v>
      </c>
      <c r="EB16" s="3">
        <v>9910</v>
      </c>
      <c r="EC16" s="3">
        <v>10089</v>
      </c>
      <c r="ED16" s="3">
        <v>10253</v>
      </c>
      <c r="EE16" s="3">
        <v>10687</v>
      </c>
      <c r="EF16" s="3">
        <v>11063</v>
      </c>
      <c r="EG16" s="3">
        <v>11063</v>
      </c>
    </row>
    <row r="17" spans="1:137" x14ac:dyDescent="0.35">
      <c r="A17" s="2" t="s">
        <v>71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1</v>
      </c>
      <c r="AA17" s="3">
        <v>2</v>
      </c>
      <c r="AB17" s="3">
        <v>2</v>
      </c>
      <c r="AC17" s="3">
        <v>2</v>
      </c>
      <c r="AD17" s="3">
        <v>7</v>
      </c>
      <c r="AE17" s="3">
        <v>8</v>
      </c>
      <c r="AF17" s="3">
        <v>11</v>
      </c>
      <c r="AG17" s="3">
        <v>11</v>
      </c>
      <c r="AH17" s="3">
        <v>13</v>
      </c>
      <c r="AI17" s="3">
        <v>16</v>
      </c>
      <c r="AJ17" s="3">
        <v>18</v>
      </c>
      <c r="AK17" s="3">
        <v>25</v>
      </c>
      <c r="AL17" s="3">
        <v>27</v>
      </c>
      <c r="AM17" s="3">
        <v>36</v>
      </c>
      <c r="AN17" s="3">
        <v>44</v>
      </c>
      <c r="AO17" s="3">
        <v>56</v>
      </c>
      <c r="AP17" s="3">
        <v>60</v>
      </c>
      <c r="AQ17" s="3">
        <v>76</v>
      </c>
      <c r="AR17" s="3">
        <v>78</v>
      </c>
      <c r="AS17" s="3">
        <v>90</v>
      </c>
      <c r="AT17" s="3">
        <v>108</v>
      </c>
      <c r="AU17" s="3">
        <v>112</v>
      </c>
      <c r="AV17" s="3">
        <v>121</v>
      </c>
      <c r="AW17" s="3">
        <v>123</v>
      </c>
      <c r="AX17" s="3">
        <v>134</v>
      </c>
      <c r="AY17" s="3">
        <v>138</v>
      </c>
      <c r="AZ17" s="3">
        <v>151</v>
      </c>
      <c r="BA17" s="3">
        <v>156</v>
      </c>
      <c r="BB17" s="3">
        <v>162</v>
      </c>
      <c r="BC17" s="3">
        <v>171</v>
      </c>
      <c r="BD17" s="3">
        <v>174</v>
      </c>
      <c r="BE17" s="3">
        <v>181</v>
      </c>
      <c r="BF17" s="3">
        <v>181</v>
      </c>
      <c r="BG17" s="3">
        <v>183</v>
      </c>
      <c r="BH17" s="3">
        <v>221</v>
      </c>
      <c r="BI17" s="3">
        <v>240</v>
      </c>
      <c r="BJ17" s="3">
        <v>247</v>
      </c>
      <c r="BK17" s="3">
        <v>250</v>
      </c>
      <c r="BL17" s="3">
        <v>257</v>
      </c>
      <c r="BM17" s="3">
        <v>261</v>
      </c>
      <c r="BN17" s="3">
        <v>292</v>
      </c>
      <c r="BO17" s="3">
        <v>297</v>
      </c>
      <c r="BP17" s="3">
        <v>320</v>
      </c>
      <c r="BQ17" s="3">
        <v>331</v>
      </c>
      <c r="BR17" s="3">
        <v>337</v>
      </c>
      <c r="BS17" s="3">
        <v>344</v>
      </c>
      <c r="BT17" s="3">
        <v>365</v>
      </c>
      <c r="BU17" s="3">
        <v>379</v>
      </c>
      <c r="BV17" s="3">
        <v>417</v>
      </c>
      <c r="BW17" s="3">
        <v>457</v>
      </c>
      <c r="BX17" s="3">
        <v>502</v>
      </c>
      <c r="BY17" s="3">
        <v>519</v>
      </c>
      <c r="BZ17" s="3">
        <v>541</v>
      </c>
      <c r="CA17" s="3">
        <v>591</v>
      </c>
      <c r="CB17" s="3">
        <v>661</v>
      </c>
      <c r="CC17" s="3">
        <v>719</v>
      </c>
      <c r="CD17" s="3">
        <v>779</v>
      </c>
      <c r="CE17" s="3">
        <v>851</v>
      </c>
      <c r="CF17" s="3">
        <v>901</v>
      </c>
      <c r="CG17" s="3">
        <v>937</v>
      </c>
      <c r="CH17" s="3">
        <v>995</v>
      </c>
      <c r="CI17" s="3">
        <v>1054</v>
      </c>
      <c r="CJ17" s="3">
        <v>1172</v>
      </c>
      <c r="CK17" s="3">
        <v>1220</v>
      </c>
      <c r="CL17" s="3">
        <v>1352</v>
      </c>
      <c r="CM17" s="3">
        <v>1462</v>
      </c>
      <c r="CN17" s="3">
        <v>1500</v>
      </c>
      <c r="CO17" s="3">
        <v>1628</v>
      </c>
      <c r="CP17" s="3">
        <v>1839</v>
      </c>
      <c r="CQ17" s="3">
        <v>1951</v>
      </c>
      <c r="CR17" s="3">
        <v>2103</v>
      </c>
      <c r="CS17" s="3">
        <v>2361</v>
      </c>
      <c r="CT17" s="3">
        <v>2429</v>
      </c>
      <c r="CU17" s="3">
        <v>2541</v>
      </c>
      <c r="CV17" s="3">
        <v>2709</v>
      </c>
      <c r="CW17" s="3">
        <v>2848</v>
      </c>
      <c r="CX17" s="3">
        <v>3194</v>
      </c>
      <c r="CY17" s="3">
        <v>3481</v>
      </c>
      <c r="CZ17" s="3">
        <v>3662</v>
      </c>
      <c r="DA17" s="3">
        <v>3878</v>
      </c>
      <c r="DB17" s="3">
        <v>4100</v>
      </c>
      <c r="DC17" s="3">
        <v>4339</v>
      </c>
      <c r="DD17" s="3">
        <v>4602</v>
      </c>
      <c r="DE17" s="3">
        <v>5092</v>
      </c>
      <c r="DF17" s="3">
        <v>5363</v>
      </c>
      <c r="DG17" s="3">
        <v>5524</v>
      </c>
      <c r="DH17" s="3">
        <v>5861</v>
      </c>
      <c r="DI17" s="3">
        <v>6185</v>
      </c>
      <c r="DJ17" s="3">
        <v>6388</v>
      </c>
      <c r="DK17" s="3">
        <v>7124</v>
      </c>
      <c r="DL17" s="3">
        <v>7512</v>
      </c>
      <c r="DM17" s="3">
        <v>8353</v>
      </c>
      <c r="DN17" s="3">
        <v>8962</v>
      </c>
      <c r="DO17" s="3">
        <v>9470</v>
      </c>
      <c r="DP17" s="3">
        <v>10021</v>
      </c>
      <c r="DQ17" s="3">
        <v>10659</v>
      </c>
      <c r="DR17" s="3">
        <v>11443</v>
      </c>
      <c r="DS17" s="3">
        <v>12157</v>
      </c>
      <c r="DT17" s="3">
        <v>13026</v>
      </c>
      <c r="DU17" s="3">
        <v>13805</v>
      </c>
      <c r="DV17" s="3">
        <v>14687</v>
      </c>
      <c r="DW17" s="3">
        <v>15086</v>
      </c>
      <c r="DX17" s="3">
        <v>15636</v>
      </c>
      <c r="DY17" s="3">
        <v>16621</v>
      </c>
      <c r="DZ17" s="3">
        <v>17727</v>
      </c>
      <c r="EA17" s="3">
        <v>18854</v>
      </c>
      <c r="EB17" s="3">
        <v>20098</v>
      </c>
      <c r="EC17" s="3">
        <v>20891</v>
      </c>
      <c r="ED17" s="3">
        <v>21496</v>
      </c>
      <c r="EE17" s="3">
        <v>22406</v>
      </c>
      <c r="EF17" s="3">
        <v>23835</v>
      </c>
      <c r="EG17" s="3">
        <v>23835</v>
      </c>
    </row>
    <row r="18" spans="1:137" x14ac:dyDescent="0.35">
      <c r="A18" s="2" t="s">
        <v>27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1</v>
      </c>
      <c r="Z18" s="3">
        <v>2</v>
      </c>
      <c r="AA18" s="3">
        <v>2</v>
      </c>
      <c r="AB18" s="3">
        <v>4</v>
      </c>
      <c r="AC18" s="3">
        <v>5</v>
      </c>
      <c r="AD18" s="3">
        <v>5</v>
      </c>
      <c r="AE18" s="3">
        <v>7</v>
      </c>
      <c r="AF18" s="3">
        <v>13</v>
      </c>
      <c r="AG18" s="3">
        <v>13</v>
      </c>
      <c r="AH18" s="3">
        <v>17</v>
      </c>
      <c r="AI18" s="3">
        <v>18</v>
      </c>
      <c r="AJ18" s="3">
        <v>21</v>
      </c>
      <c r="AK18" s="3">
        <v>32</v>
      </c>
      <c r="AL18" s="3">
        <v>40</v>
      </c>
      <c r="AM18" s="3">
        <v>46</v>
      </c>
      <c r="AN18" s="3">
        <v>50</v>
      </c>
      <c r="AO18" s="3">
        <v>80</v>
      </c>
      <c r="AP18" s="3">
        <v>86</v>
      </c>
      <c r="AQ18" s="3">
        <v>102</v>
      </c>
      <c r="AR18" s="3">
        <v>138</v>
      </c>
      <c r="AS18" s="3">
        <v>167</v>
      </c>
      <c r="AT18" s="3">
        <v>168</v>
      </c>
      <c r="AU18" s="3">
        <v>170</v>
      </c>
      <c r="AV18" s="3">
        <v>217</v>
      </c>
      <c r="AW18" s="3">
        <v>246</v>
      </c>
      <c r="AX18" s="3">
        <v>270</v>
      </c>
      <c r="AY18" s="3">
        <v>323</v>
      </c>
      <c r="AZ18" s="3">
        <v>384</v>
      </c>
      <c r="BA18" s="3">
        <v>438</v>
      </c>
      <c r="BB18" s="3">
        <v>557</v>
      </c>
      <c r="BC18" s="3">
        <v>640</v>
      </c>
      <c r="BD18" s="3">
        <v>685</v>
      </c>
      <c r="BE18" s="3">
        <v>902</v>
      </c>
      <c r="BF18" s="3">
        <v>1026</v>
      </c>
      <c r="BG18" s="3">
        <v>1195</v>
      </c>
      <c r="BH18" s="3">
        <v>1267</v>
      </c>
      <c r="BI18" s="3">
        <v>1446</v>
      </c>
      <c r="BJ18" s="3">
        <v>1579</v>
      </c>
      <c r="BK18" s="3">
        <v>1867</v>
      </c>
      <c r="BL18" s="3">
        <v>2128</v>
      </c>
      <c r="BM18" s="3">
        <v>2262</v>
      </c>
      <c r="BN18" s="3">
        <v>2422</v>
      </c>
      <c r="BO18" s="3">
        <v>2876</v>
      </c>
      <c r="BP18" s="3">
        <v>3176</v>
      </c>
      <c r="BQ18" s="3">
        <v>3460</v>
      </c>
      <c r="BR18" s="3">
        <v>3863</v>
      </c>
      <c r="BS18" s="3">
        <v>4125</v>
      </c>
      <c r="BT18" s="3">
        <v>4472</v>
      </c>
      <c r="BU18" s="3">
        <v>5017</v>
      </c>
      <c r="BV18" s="3">
        <v>5524</v>
      </c>
      <c r="BW18" s="3">
        <v>6141</v>
      </c>
      <c r="BX18" s="3">
        <v>6775</v>
      </c>
      <c r="BY18" s="3">
        <v>7256</v>
      </c>
      <c r="BZ18" s="3">
        <v>7563</v>
      </c>
      <c r="CA18" s="3">
        <v>8616</v>
      </c>
      <c r="CB18" s="3">
        <v>9618</v>
      </c>
      <c r="CC18" s="3">
        <v>10867</v>
      </c>
      <c r="CD18" s="3">
        <v>12109</v>
      </c>
      <c r="CE18" s="3">
        <v>13184</v>
      </c>
      <c r="CF18" s="3">
        <v>13864</v>
      </c>
      <c r="CG18" s="3">
        <v>14734</v>
      </c>
      <c r="CH18" s="3">
        <v>16295</v>
      </c>
      <c r="CI18" s="3">
        <v>18135</v>
      </c>
      <c r="CJ18" s="3">
        <v>19756</v>
      </c>
      <c r="CK18" s="3">
        <v>21469</v>
      </c>
      <c r="CL18" s="3">
        <v>22697</v>
      </c>
      <c r="CM18" s="3">
        <v>24125</v>
      </c>
      <c r="CN18" s="3">
        <v>26077</v>
      </c>
      <c r="CO18" s="3">
        <v>28600</v>
      </c>
      <c r="CP18" s="3">
        <v>31033</v>
      </c>
      <c r="CQ18" s="3">
        <v>33699</v>
      </c>
      <c r="CR18" s="3">
        <v>36486</v>
      </c>
      <c r="CS18" s="3">
        <v>37296</v>
      </c>
      <c r="CT18" s="3">
        <v>37961</v>
      </c>
      <c r="CU18" s="3">
        <v>38046</v>
      </c>
      <c r="CV18" s="3">
        <v>41207</v>
      </c>
      <c r="CW18" s="3">
        <v>44774</v>
      </c>
      <c r="CX18" s="3">
        <v>48049</v>
      </c>
      <c r="CY18" s="3">
        <v>50960</v>
      </c>
      <c r="CZ18" s="3">
        <v>53176</v>
      </c>
      <c r="DA18" s="3">
        <v>54271</v>
      </c>
      <c r="DB18" s="3">
        <v>56032</v>
      </c>
      <c r="DC18" s="3">
        <v>59148</v>
      </c>
      <c r="DD18" s="3">
        <v>62095</v>
      </c>
      <c r="DE18" s="3">
        <v>64126</v>
      </c>
      <c r="DF18" s="3">
        <v>66328</v>
      </c>
      <c r="DG18" s="3">
        <v>68510</v>
      </c>
      <c r="DH18" s="3">
        <v>69179</v>
      </c>
      <c r="DI18" s="3">
        <v>69224</v>
      </c>
      <c r="DJ18" s="3">
        <v>71243</v>
      </c>
      <c r="DK18" s="3">
        <v>74192</v>
      </c>
      <c r="DL18" s="3">
        <v>76623</v>
      </c>
      <c r="DM18" s="3">
        <v>80072</v>
      </c>
      <c r="DN18" s="3">
        <v>82881</v>
      </c>
      <c r="DO18" s="3">
        <v>84654</v>
      </c>
      <c r="DP18" s="3">
        <v>86020</v>
      </c>
      <c r="DQ18" s="3">
        <v>88636</v>
      </c>
      <c r="DR18" s="3">
        <v>91708</v>
      </c>
      <c r="DS18" s="3">
        <v>94036</v>
      </c>
      <c r="DT18" s="3">
        <v>96472</v>
      </c>
      <c r="DU18" s="3">
        <v>99313</v>
      </c>
      <c r="DV18" s="3">
        <v>100443</v>
      </c>
      <c r="DW18" s="3">
        <v>101207</v>
      </c>
      <c r="DX18" s="3">
        <v>103206</v>
      </c>
      <c r="DY18" s="3">
        <v>105853</v>
      </c>
      <c r="DZ18" s="3">
        <v>108067</v>
      </c>
      <c r="EA18" s="3">
        <v>110411</v>
      </c>
      <c r="EB18" s="3">
        <v>112531</v>
      </c>
      <c r="EC18" s="3">
        <v>113811</v>
      </c>
      <c r="ED18" s="3">
        <v>114535</v>
      </c>
      <c r="EE18" s="3">
        <v>116152</v>
      </c>
      <c r="EF18" s="3">
        <v>118744</v>
      </c>
      <c r="EG18" s="3">
        <v>118744</v>
      </c>
    </row>
    <row r="19" spans="1:137" x14ac:dyDescent="0.35">
      <c r="A19" s="2" t="s">
        <v>42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1</v>
      </c>
      <c r="Z19" s="3">
        <v>1</v>
      </c>
      <c r="AA19" s="3">
        <v>1</v>
      </c>
      <c r="AB19" s="3">
        <v>1</v>
      </c>
      <c r="AC19" s="3">
        <v>2</v>
      </c>
      <c r="AD19" s="3">
        <v>3</v>
      </c>
      <c r="AE19" s="3">
        <v>3</v>
      </c>
      <c r="AF19" s="3">
        <v>5</v>
      </c>
      <c r="AG19" s="3">
        <v>9</v>
      </c>
      <c r="AH19" s="3">
        <v>14</v>
      </c>
      <c r="AI19" s="3">
        <v>14</v>
      </c>
      <c r="AJ19" s="3">
        <v>15</v>
      </c>
      <c r="AK19" s="3">
        <v>17</v>
      </c>
      <c r="AL19" s="3">
        <v>20</v>
      </c>
      <c r="AM19" s="3">
        <v>21</v>
      </c>
      <c r="AN19" s="3">
        <v>29</v>
      </c>
      <c r="AO19" s="3">
        <v>32</v>
      </c>
      <c r="AP19" s="3">
        <v>34</v>
      </c>
      <c r="AQ19" s="3">
        <v>35</v>
      </c>
      <c r="AR19" s="3">
        <v>36</v>
      </c>
      <c r="AS19" s="3">
        <v>41</v>
      </c>
      <c r="AT19" s="3">
        <v>55</v>
      </c>
      <c r="AU19" s="3">
        <v>79</v>
      </c>
      <c r="AV19" s="3">
        <v>85</v>
      </c>
      <c r="AW19" s="3">
        <v>101</v>
      </c>
      <c r="AX19" s="3">
        <v>111</v>
      </c>
      <c r="AY19" s="3">
        <v>136</v>
      </c>
      <c r="AZ19" s="3">
        <v>151</v>
      </c>
      <c r="BA19" s="3">
        <v>165</v>
      </c>
      <c r="BB19" s="3">
        <v>195</v>
      </c>
      <c r="BC19" s="3">
        <v>205</v>
      </c>
      <c r="BD19" s="3">
        <v>236</v>
      </c>
      <c r="BE19" s="3">
        <v>245</v>
      </c>
      <c r="BF19" s="3">
        <v>263</v>
      </c>
      <c r="BG19" s="3">
        <v>301</v>
      </c>
      <c r="BH19" s="3">
        <v>345</v>
      </c>
      <c r="BI19" s="3">
        <v>386</v>
      </c>
      <c r="BJ19" s="3">
        <v>447</v>
      </c>
      <c r="BK19" s="3">
        <v>499</v>
      </c>
      <c r="BL19" s="3">
        <v>543</v>
      </c>
      <c r="BM19" s="3">
        <v>633</v>
      </c>
      <c r="BN19" s="3">
        <v>699</v>
      </c>
      <c r="BO19" s="3">
        <v>814</v>
      </c>
      <c r="BP19" s="3">
        <v>926</v>
      </c>
      <c r="BQ19" s="3">
        <v>1034</v>
      </c>
      <c r="BR19" s="3">
        <v>1169</v>
      </c>
      <c r="BS19" s="3">
        <v>1219</v>
      </c>
      <c r="BT19" s="3">
        <v>1361</v>
      </c>
      <c r="BU19" s="3">
        <v>1493</v>
      </c>
      <c r="BV19" s="3">
        <v>1657</v>
      </c>
      <c r="BW19" s="3">
        <v>2031</v>
      </c>
      <c r="BX19" s="3">
        <v>2156</v>
      </c>
      <c r="BY19" s="3">
        <v>2341</v>
      </c>
      <c r="BZ19" s="3">
        <v>2525</v>
      </c>
      <c r="CA19" s="3">
        <v>2777</v>
      </c>
      <c r="CB19" s="3">
        <v>3045</v>
      </c>
      <c r="CC19" s="3">
        <v>3361</v>
      </c>
      <c r="CD19" s="3">
        <v>3739</v>
      </c>
      <c r="CE19" s="3">
        <v>4063</v>
      </c>
      <c r="CF19" s="3">
        <v>4347</v>
      </c>
      <c r="CG19" s="3">
        <v>4786</v>
      </c>
      <c r="CH19" s="3">
        <v>5300</v>
      </c>
      <c r="CI19" s="3">
        <v>5838</v>
      </c>
      <c r="CJ19" s="3">
        <v>6238</v>
      </c>
      <c r="CK19" s="3">
        <v>6882</v>
      </c>
      <c r="CL19" s="3">
        <v>7508</v>
      </c>
      <c r="CM19" s="3">
        <v>7823</v>
      </c>
      <c r="CN19" s="3">
        <v>8016</v>
      </c>
      <c r="CO19" s="3">
        <v>8919</v>
      </c>
      <c r="CP19" s="3">
        <v>10209</v>
      </c>
      <c r="CQ19" s="3">
        <v>11132</v>
      </c>
      <c r="CR19" s="3">
        <v>12011</v>
      </c>
      <c r="CS19" s="3">
        <v>12862</v>
      </c>
      <c r="CT19" s="3">
        <v>13162</v>
      </c>
      <c r="CU19" s="3">
        <v>13695</v>
      </c>
      <c r="CV19" s="3">
        <v>14859</v>
      </c>
      <c r="CW19" s="3">
        <v>16018</v>
      </c>
      <c r="CX19" s="3">
        <v>17579</v>
      </c>
      <c r="CY19" s="3">
        <v>18579</v>
      </c>
      <c r="CZ19" s="3">
        <v>19787</v>
      </c>
      <c r="DA19" s="3">
        <v>20310</v>
      </c>
      <c r="DB19" s="3">
        <v>20951</v>
      </c>
      <c r="DC19" s="3">
        <v>22452</v>
      </c>
      <c r="DD19" s="3">
        <v>24032</v>
      </c>
      <c r="DE19" s="3">
        <v>25370</v>
      </c>
      <c r="DF19" s="3">
        <v>26556</v>
      </c>
      <c r="DG19" s="3">
        <v>27454</v>
      </c>
      <c r="DH19" s="3">
        <v>28013</v>
      </c>
      <c r="DI19" s="3">
        <v>28668</v>
      </c>
      <c r="DJ19" s="3">
        <v>30128</v>
      </c>
      <c r="DK19" s="3">
        <v>31712</v>
      </c>
      <c r="DL19" s="3">
        <v>31760</v>
      </c>
      <c r="DM19" s="3">
        <v>35093</v>
      </c>
      <c r="DN19" s="3">
        <v>36521</v>
      </c>
      <c r="DO19" s="3">
        <v>36784</v>
      </c>
      <c r="DP19" s="3">
        <v>37253</v>
      </c>
      <c r="DQ19" s="3">
        <v>38999</v>
      </c>
      <c r="DR19" s="3">
        <v>39912</v>
      </c>
      <c r="DS19" s="3">
        <v>40824</v>
      </c>
      <c r="DT19" s="3">
        <v>42832</v>
      </c>
      <c r="DU19" s="3">
        <v>44242</v>
      </c>
      <c r="DV19" s="3">
        <v>44679</v>
      </c>
      <c r="DW19" s="3">
        <v>45057</v>
      </c>
      <c r="DX19" s="3">
        <v>46957</v>
      </c>
      <c r="DY19" s="3">
        <v>48175</v>
      </c>
      <c r="DZ19" s="3">
        <v>49536</v>
      </c>
      <c r="EA19" s="3">
        <v>50765</v>
      </c>
      <c r="EB19" s="3">
        <v>52306</v>
      </c>
      <c r="EC19" s="3">
        <v>52728</v>
      </c>
      <c r="ED19" s="3">
        <v>53151</v>
      </c>
      <c r="EE19" s="3">
        <v>54802</v>
      </c>
      <c r="EF19" s="3">
        <v>56344</v>
      </c>
      <c r="EG19" s="3">
        <v>56344</v>
      </c>
    </row>
    <row r="20" spans="1:137" x14ac:dyDescent="0.35">
      <c r="A20" s="2" t="s">
        <v>44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2</v>
      </c>
      <c r="S20" s="3">
        <v>2</v>
      </c>
      <c r="T20" s="3">
        <v>2</v>
      </c>
      <c r="U20" s="3">
        <v>2</v>
      </c>
      <c r="V20" s="3">
        <v>2</v>
      </c>
      <c r="W20" s="3">
        <v>16</v>
      </c>
      <c r="X20" s="3">
        <v>16</v>
      </c>
      <c r="Y20" s="3">
        <v>28</v>
      </c>
      <c r="Z20" s="3">
        <v>30</v>
      </c>
      <c r="AA20" s="3">
        <v>30</v>
      </c>
      <c r="AB20" s="3">
        <v>37</v>
      </c>
      <c r="AC20" s="3">
        <v>42</v>
      </c>
      <c r="AD20" s="3">
        <v>42</v>
      </c>
      <c r="AE20" s="3">
        <v>46</v>
      </c>
      <c r="AF20" s="3">
        <v>48</v>
      </c>
      <c r="AG20" s="3">
        <v>56</v>
      </c>
      <c r="AH20" s="3">
        <v>68</v>
      </c>
      <c r="AI20" s="3">
        <v>73</v>
      </c>
      <c r="AJ20" s="3">
        <v>78</v>
      </c>
      <c r="AK20" s="3">
        <v>87</v>
      </c>
      <c r="AL20" s="3">
        <v>95</v>
      </c>
      <c r="AM20" s="3">
        <v>106</v>
      </c>
      <c r="AN20" s="3">
        <v>136</v>
      </c>
      <c r="AO20" s="3">
        <v>176</v>
      </c>
      <c r="AP20" s="3">
        <v>201</v>
      </c>
      <c r="AQ20" s="3">
        <v>223</v>
      </c>
      <c r="AR20" s="3">
        <v>352</v>
      </c>
      <c r="AS20" s="3">
        <v>401</v>
      </c>
      <c r="AT20" s="3">
        <v>555</v>
      </c>
      <c r="AU20" s="3">
        <v>684</v>
      </c>
      <c r="AV20" s="3">
        <v>816</v>
      </c>
      <c r="AW20" s="3">
        <v>960</v>
      </c>
      <c r="AX20" s="3">
        <v>1154</v>
      </c>
      <c r="AY20" s="3">
        <v>1284</v>
      </c>
      <c r="AZ20" s="3">
        <v>1484</v>
      </c>
      <c r="BA20" s="3">
        <v>1683</v>
      </c>
      <c r="BB20" s="3">
        <v>2006</v>
      </c>
      <c r="BC20" s="3">
        <v>2193</v>
      </c>
      <c r="BD20" s="3">
        <v>2459</v>
      </c>
      <c r="BE20" s="3">
        <v>2690</v>
      </c>
      <c r="BF20" s="3">
        <v>2908</v>
      </c>
      <c r="BG20" s="3">
        <v>3298</v>
      </c>
      <c r="BH20" s="3">
        <v>3519</v>
      </c>
      <c r="BI20" s="3">
        <v>3999</v>
      </c>
      <c r="BJ20" s="3">
        <v>4507</v>
      </c>
      <c r="BK20" s="3">
        <v>4898</v>
      </c>
      <c r="BL20" s="3">
        <v>5358</v>
      </c>
      <c r="BM20" s="3">
        <v>5724</v>
      </c>
      <c r="BN20" s="3">
        <v>6194</v>
      </c>
      <c r="BO20" s="3">
        <v>6876</v>
      </c>
      <c r="BP20" s="3">
        <v>7334</v>
      </c>
      <c r="BQ20" s="3">
        <v>8145</v>
      </c>
      <c r="BR20" s="3">
        <v>8643</v>
      </c>
      <c r="BS20" s="3">
        <v>8863</v>
      </c>
      <c r="BT20" s="3">
        <v>9325</v>
      </c>
      <c r="BU20" s="3">
        <v>9881</v>
      </c>
      <c r="BV20" s="3">
        <v>10824</v>
      </c>
      <c r="BW20" s="3">
        <v>11587</v>
      </c>
      <c r="BX20" s="3">
        <v>12470</v>
      </c>
      <c r="BY20" s="3">
        <v>13275</v>
      </c>
      <c r="BZ20" s="3">
        <v>13768</v>
      </c>
      <c r="CA20" s="3">
        <v>14309</v>
      </c>
      <c r="CB20" s="3">
        <v>14901</v>
      </c>
      <c r="CC20" s="3">
        <v>15588</v>
      </c>
      <c r="CD20" s="3">
        <v>16209</v>
      </c>
      <c r="CE20" s="3">
        <v>18488</v>
      </c>
      <c r="CF20" s="3">
        <v>19452</v>
      </c>
      <c r="CG20" s="3">
        <v>20094</v>
      </c>
      <c r="CH20" s="3">
        <v>21242</v>
      </c>
      <c r="CI20" s="3">
        <v>22560</v>
      </c>
      <c r="CJ20" s="3">
        <v>23911</v>
      </c>
      <c r="CK20" s="3">
        <v>25760</v>
      </c>
      <c r="CL20" s="3">
        <v>26786</v>
      </c>
      <c r="CM20" s="3">
        <v>27759</v>
      </c>
      <c r="CN20" s="3">
        <v>28366</v>
      </c>
      <c r="CO20" s="3">
        <v>28854</v>
      </c>
      <c r="CP20" s="3">
        <v>29919</v>
      </c>
      <c r="CQ20" s="3">
        <v>30713</v>
      </c>
      <c r="CR20" s="3">
        <v>32255</v>
      </c>
      <c r="CS20" s="3">
        <v>33427</v>
      </c>
      <c r="CT20" s="3">
        <v>34450</v>
      </c>
      <c r="CU20" s="3">
        <v>34900</v>
      </c>
      <c r="CV20" s="3">
        <v>35508</v>
      </c>
      <c r="CW20" s="3">
        <v>36463</v>
      </c>
      <c r="CX20" s="3">
        <v>37507</v>
      </c>
      <c r="CY20" s="3">
        <v>38511</v>
      </c>
      <c r="CZ20" s="3">
        <v>39361</v>
      </c>
      <c r="DA20" s="3">
        <v>40242</v>
      </c>
      <c r="DB20" s="3">
        <v>40705</v>
      </c>
      <c r="DC20" s="3">
        <v>41010</v>
      </c>
      <c r="DD20" s="3">
        <v>41935</v>
      </c>
      <c r="DE20" s="3">
        <v>42994</v>
      </c>
      <c r="DF20" s="3">
        <v>43872</v>
      </c>
      <c r="DG20" s="3">
        <v>44671</v>
      </c>
      <c r="DH20" s="3">
        <v>45261</v>
      </c>
      <c r="DI20" s="3">
        <v>45507</v>
      </c>
      <c r="DJ20" s="3">
        <v>46427</v>
      </c>
      <c r="DK20" s="3">
        <v>47446</v>
      </c>
      <c r="DL20" s="3">
        <v>48626</v>
      </c>
      <c r="DM20" s="3">
        <v>49720</v>
      </c>
      <c r="DN20" s="3">
        <v>51118</v>
      </c>
      <c r="DO20" s="3">
        <v>52113</v>
      </c>
      <c r="DP20" s="3">
        <v>52494</v>
      </c>
      <c r="DQ20" s="3">
        <v>52831</v>
      </c>
      <c r="DR20" s="3">
        <v>54022</v>
      </c>
      <c r="DS20" s="3">
        <v>55136</v>
      </c>
      <c r="DT20" s="3">
        <v>55804</v>
      </c>
      <c r="DU20" s="3">
        <v>57089</v>
      </c>
      <c r="DV20" s="3">
        <v>58107</v>
      </c>
      <c r="DW20" s="3">
        <v>58476</v>
      </c>
      <c r="DX20" s="3">
        <v>58858</v>
      </c>
      <c r="DY20" s="3">
        <v>59705</v>
      </c>
      <c r="DZ20" s="3">
        <v>61119</v>
      </c>
      <c r="EA20" s="3">
        <v>62362</v>
      </c>
      <c r="EB20" s="3">
        <v>63457</v>
      </c>
      <c r="EC20" s="3">
        <v>65129</v>
      </c>
      <c r="ED20" s="3">
        <v>65642</v>
      </c>
      <c r="EE20" s="3">
        <v>66151</v>
      </c>
      <c r="EF20" s="3">
        <v>67604</v>
      </c>
      <c r="EG20" s="3">
        <v>67604</v>
      </c>
    </row>
    <row r="21" spans="1:137" x14ac:dyDescent="0.35">
      <c r="A21" s="2" t="s">
        <v>36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3</v>
      </c>
      <c r="AA21" s="3">
        <v>4</v>
      </c>
      <c r="AB21" s="3">
        <v>4</v>
      </c>
      <c r="AC21" s="3">
        <v>6</v>
      </c>
      <c r="AD21" s="3">
        <v>6</v>
      </c>
      <c r="AE21" s="3">
        <v>8</v>
      </c>
      <c r="AF21" s="3">
        <v>9</v>
      </c>
      <c r="AG21" s="3">
        <v>9</v>
      </c>
      <c r="AH21" s="3">
        <v>11</v>
      </c>
      <c r="AI21" s="3">
        <v>14</v>
      </c>
      <c r="AJ21" s="3">
        <v>16</v>
      </c>
      <c r="AK21" s="3">
        <v>18</v>
      </c>
      <c r="AL21" s="3">
        <v>18</v>
      </c>
      <c r="AM21" s="3">
        <v>19</v>
      </c>
      <c r="AN21" s="3">
        <v>21</v>
      </c>
      <c r="AO21" s="3">
        <v>22</v>
      </c>
      <c r="AP21" s="3">
        <v>23</v>
      </c>
      <c r="AQ21" s="3">
        <v>23</v>
      </c>
      <c r="AR21" s="3">
        <v>28</v>
      </c>
      <c r="AS21" s="3">
        <v>31</v>
      </c>
      <c r="AT21" s="3">
        <v>38</v>
      </c>
      <c r="AU21" s="3">
        <v>40</v>
      </c>
      <c r="AV21" s="3">
        <v>41</v>
      </c>
      <c r="AW21" s="3">
        <v>44</v>
      </c>
      <c r="AX21" s="3">
        <v>50</v>
      </c>
      <c r="AY21" s="3">
        <v>58</v>
      </c>
      <c r="AZ21" s="3">
        <v>75</v>
      </c>
      <c r="BA21" s="3">
        <v>91</v>
      </c>
      <c r="BB21" s="3">
        <v>102</v>
      </c>
      <c r="BC21" s="3">
        <v>123</v>
      </c>
      <c r="BD21" s="3">
        <v>145</v>
      </c>
      <c r="BE21" s="3">
        <v>158</v>
      </c>
      <c r="BF21" s="3">
        <v>186</v>
      </c>
      <c r="BG21" s="3">
        <v>206</v>
      </c>
      <c r="BH21" s="3">
        <v>217</v>
      </c>
      <c r="BI21" s="3">
        <v>256</v>
      </c>
      <c r="BJ21" s="3">
        <v>297</v>
      </c>
      <c r="BK21" s="3">
        <v>331</v>
      </c>
      <c r="BL21" s="3">
        <v>364</v>
      </c>
      <c r="BM21" s="3">
        <v>408</v>
      </c>
      <c r="BN21" s="3">
        <v>454</v>
      </c>
      <c r="BO21" s="3">
        <v>513</v>
      </c>
      <c r="BP21" s="3">
        <v>600</v>
      </c>
      <c r="BQ21" s="3">
        <v>665</v>
      </c>
      <c r="BR21" s="3">
        <v>742</v>
      </c>
      <c r="BS21" s="3">
        <v>784</v>
      </c>
      <c r="BT21" s="3">
        <v>875</v>
      </c>
      <c r="BU21" s="3">
        <v>949</v>
      </c>
      <c r="BV21" s="3">
        <v>1051</v>
      </c>
      <c r="BW21" s="3">
        <v>1131</v>
      </c>
      <c r="BX21" s="3">
        <v>1233</v>
      </c>
      <c r="BY21" s="3">
        <v>1278</v>
      </c>
      <c r="BZ21" s="3">
        <v>1332</v>
      </c>
      <c r="CA21" s="3">
        <v>1443</v>
      </c>
      <c r="CB21" s="3">
        <v>1612</v>
      </c>
      <c r="CC21" s="3">
        <v>1784</v>
      </c>
      <c r="CD21" s="3">
        <v>1905</v>
      </c>
      <c r="CE21" s="3">
        <v>2085</v>
      </c>
      <c r="CF21" s="3">
        <v>2252</v>
      </c>
      <c r="CG21" s="3">
        <v>2287</v>
      </c>
      <c r="CH21" s="3">
        <v>2440</v>
      </c>
      <c r="CI21" s="3">
        <v>2637</v>
      </c>
      <c r="CJ21" s="3">
        <v>2852</v>
      </c>
      <c r="CK21" s="3">
        <v>3074</v>
      </c>
      <c r="CL21" s="3">
        <v>3258</v>
      </c>
      <c r="CM21" s="3">
        <v>3390</v>
      </c>
      <c r="CN21" s="3">
        <v>3550</v>
      </c>
      <c r="CO21" s="3">
        <v>3720</v>
      </c>
      <c r="CP21" s="3">
        <v>3966</v>
      </c>
      <c r="CQ21" s="3">
        <v>4243</v>
      </c>
      <c r="CR21" s="3">
        <v>4503</v>
      </c>
      <c r="CS21" s="3">
        <v>4745</v>
      </c>
      <c r="CT21" s="3">
        <v>4931</v>
      </c>
      <c r="CU21" s="3">
        <v>5119</v>
      </c>
      <c r="CV21" s="3">
        <v>5506</v>
      </c>
      <c r="CW21" s="3">
        <v>5828</v>
      </c>
      <c r="CX21" s="3">
        <v>6064</v>
      </c>
      <c r="CY21" s="3">
        <v>6717</v>
      </c>
      <c r="CZ21" s="3">
        <v>7105</v>
      </c>
      <c r="DA21" s="3">
        <v>7478</v>
      </c>
      <c r="DB21" s="3">
        <v>7621</v>
      </c>
      <c r="DC21" s="3">
        <v>7927</v>
      </c>
      <c r="DD21" s="3">
        <v>8359</v>
      </c>
      <c r="DE21" s="3">
        <v>8823</v>
      </c>
      <c r="DF21" s="3">
        <v>9337</v>
      </c>
      <c r="DG21" s="3">
        <v>9825</v>
      </c>
      <c r="DH21" s="3">
        <v>10153</v>
      </c>
      <c r="DI21" s="3">
        <v>10357</v>
      </c>
      <c r="DJ21" s="3">
        <v>10881</v>
      </c>
      <c r="DK21" s="3">
        <v>11559</v>
      </c>
      <c r="DL21" s="3">
        <v>12099</v>
      </c>
      <c r="DM21" s="3">
        <v>12567</v>
      </c>
      <c r="DN21" s="3">
        <v>13813</v>
      </c>
      <c r="DO21" s="3">
        <v>14264</v>
      </c>
      <c r="DP21" s="3">
        <v>14476</v>
      </c>
      <c r="DQ21" s="3">
        <v>15269</v>
      </c>
      <c r="DR21" s="3">
        <v>16227</v>
      </c>
      <c r="DS21" s="3">
        <v>17080</v>
      </c>
      <c r="DT21" s="3">
        <v>18023</v>
      </c>
      <c r="DU21" s="3">
        <v>18665</v>
      </c>
      <c r="DV21" s="3">
        <v>19158</v>
      </c>
      <c r="DW21" s="3">
        <v>19753</v>
      </c>
      <c r="DX21" s="3">
        <v>20422</v>
      </c>
      <c r="DY21" s="3">
        <v>22059</v>
      </c>
      <c r="DZ21" s="3">
        <v>23307</v>
      </c>
      <c r="EA21" s="3">
        <v>24376</v>
      </c>
      <c r="EB21" s="3">
        <v>25561</v>
      </c>
      <c r="EC21" s="3">
        <v>26079</v>
      </c>
      <c r="ED21" s="3">
        <v>26511</v>
      </c>
      <c r="EE21" s="3">
        <v>27514</v>
      </c>
      <c r="EF21" s="3">
        <v>28411</v>
      </c>
      <c r="EG21" s="3">
        <v>28411</v>
      </c>
    </row>
    <row r="22" spans="1:137" x14ac:dyDescent="0.35">
      <c r="A22" s="2" t="s">
        <v>62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6</v>
      </c>
      <c r="S22" s="3">
        <v>6</v>
      </c>
      <c r="T22" s="3">
        <v>6</v>
      </c>
      <c r="U22" s="3">
        <v>6</v>
      </c>
      <c r="V22" s="3">
        <v>6</v>
      </c>
      <c r="W22" s="3">
        <v>6</v>
      </c>
      <c r="X22" s="3">
        <v>13</v>
      </c>
      <c r="Y22" s="3">
        <v>23</v>
      </c>
      <c r="Z22" s="3">
        <v>32</v>
      </c>
      <c r="AA22" s="3">
        <v>43</v>
      </c>
      <c r="AB22" s="3">
        <v>50</v>
      </c>
      <c r="AC22" s="3">
        <v>56</v>
      </c>
      <c r="AD22" s="3">
        <v>65</v>
      </c>
      <c r="AE22" s="3">
        <v>81</v>
      </c>
      <c r="AF22" s="3">
        <v>102</v>
      </c>
      <c r="AG22" s="3">
        <v>119</v>
      </c>
      <c r="AH22" s="3">
        <v>133</v>
      </c>
      <c r="AI22" s="3">
        <v>148</v>
      </c>
      <c r="AJ22" s="3">
        <v>155</v>
      </c>
      <c r="AK22" s="3">
        <v>179</v>
      </c>
      <c r="AL22" s="3">
        <v>224</v>
      </c>
      <c r="AM22" s="3">
        <v>252</v>
      </c>
      <c r="AN22" s="3">
        <v>301</v>
      </c>
      <c r="AO22" s="3">
        <v>395</v>
      </c>
      <c r="AP22" s="3">
        <v>438</v>
      </c>
      <c r="AQ22" s="3">
        <v>458</v>
      </c>
      <c r="AR22" s="3">
        <v>503</v>
      </c>
      <c r="AS22" s="3">
        <v>539</v>
      </c>
      <c r="AT22" s="3">
        <v>609</v>
      </c>
      <c r="AU22" s="3">
        <v>643</v>
      </c>
      <c r="AV22" s="3">
        <v>676</v>
      </c>
      <c r="AW22" s="3">
        <v>738</v>
      </c>
      <c r="AX22" s="3">
        <v>756</v>
      </c>
      <c r="AY22" s="3">
        <v>791</v>
      </c>
      <c r="AZ22" s="3">
        <v>803</v>
      </c>
      <c r="BA22" s="3">
        <v>832</v>
      </c>
      <c r="BB22" s="3">
        <v>874</v>
      </c>
      <c r="BC22" s="3">
        <v>945</v>
      </c>
      <c r="BD22" s="3">
        <v>987</v>
      </c>
      <c r="BE22" s="3">
        <v>1007</v>
      </c>
      <c r="BF22" s="3">
        <v>1024</v>
      </c>
      <c r="BG22" s="3">
        <v>1063</v>
      </c>
      <c r="BH22" s="3">
        <v>1082</v>
      </c>
      <c r="BI22" s="3">
        <v>1119</v>
      </c>
      <c r="BJ22" s="3">
        <v>1140</v>
      </c>
      <c r="BK22" s="3">
        <v>1156</v>
      </c>
      <c r="BL22" s="3">
        <v>1186</v>
      </c>
      <c r="BM22" s="3">
        <v>1271</v>
      </c>
      <c r="BN22" s="3">
        <v>1348</v>
      </c>
      <c r="BO22" s="3">
        <v>1407</v>
      </c>
      <c r="BP22" s="3">
        <v>1447</v>
      </c>
      <c r="BQ22" s="3">
        <v>1492</v>
      </c>
      <c r="BR22" s="3">
        <v>1514</v>
      </c>
      <c r="BS22" s="3">
        <v>1562</v>
      </c>
      <c r="BT22" s="3">
        <v>1588</v>
      </c>
      <c r="BU22" s="3">
        <v>1627</v>
      </c>
      <c r="BV22" s="3">
        <v>1656</v>
      </c>
      <c r="BW22" s="3">
        <v>1711</v>
      </c>
      <c r="BX22" s="3">
        <v>1785</v>
      </c>
      <c r="BY22" s="3">
        <v>1835</v>
      </c>
      <c r="BZ22" s="3">
        <v>1849</v>
      </c>
      <c r="CA22" s="3">
        <v>1906</v>
      </c>
      <c r="CB22" s="3">
        <v>1996</v>
      </c>
      <c r="CC22" s="3">
        <v>2063</v>
      </c>
      <c r="CD22" s="3">
        <v>2139</v>
      </c>
      <c r="CE22" s="3">
        <v>2242</v>
      </c>
      <c r="CF22" s="3">
        <v>2286</v>
      </c>
      <c r="CG22" s="3">
        <v>2360</v>
      </c>
      <c r="CH22" s="3">
        <v>2481</v>
      </c>
      <c r="CI22" s="3">
        <v>2616</v>
      </c>
      <c r="CJ22" s="3">
        <v>2810</v>
      </c>
      <c r="CK22" s="3">
        <v>2939</v>
      </c>
      <c r="CL22" s="3">
        <v>3099</v>
      </c>
      <c r="CM22" s="3">
        <v>3212</v>
      </c>
      <c r="CN22" s="3">
        <v>3331</v>
      </c>
      <c r="CO22" s="3">
        <v>3512</v>
      </c>
      <c r="CP22" s="3">
        <v>3712</v>
      </c>
      <c r="CQ22" s="3">
        <v>3984</v>
      </c>
      <c r="CR22" s="3">
        <v>4236</v>
      </c>
      <c r="CS22" s="3">
        <v>4473</v>
      </c>
      <c r="CT22" s="3">
        <v>4687</v>
      </c>
      <c r="CU22" s="3">
        <v>4835</v>
      </c>
      <c r="CV22" s="3">
        <v>5163</v>
      </c>
      <c r="CW22" s="3">
        <v>5494</v>
      </c>
      <c r="CX22" s="3">
        <v>5820</v>
      </c>
      <c r="CY22" s="3">
        <v>6348</v>
      </c>
      <c r="CZ22" s="3">
        <v>6605</v>
      </c>
      <c r="DA22" s="3">
        <v>6897</v>
      </c>
      <c r="DB22" s="3">
        <v>7031</v>
      </c>
      <c r="DC22" s="3">
        <v>7314</v>
      </c>
      <c r="DD22" s="3">
        <v>7831</v>
      </c>
      <c r="DE22" s="3">
        <v>8457</v>
      </c>
      <c r="DF22" s="3">
        <v>8705</v>
      </c>
      <c r="DG22" s="3">
        <v>9233</v>
      </c>
      <c r="DH22" s="3">
        <v>9583</v>
      </c>
      <c r="DI22" s="3">
        <v>9716</v>
      </c>
      <c r="DJ22" s="3">
        <v>10557</v>
      </c>
      <c r="DK22" s="3">
        <v>11085</v>
      </c>
      <c r="DL22" s="3">
        <v>11919</v>
      </c>
      <c r="DM22" s="3">
        <v>12785</v>
      </c>
      <c r="DN22" s="3">
        <v>13662</v>
      </c>
      <c r="DO22" s="3">
        <v>14501</v>
      </c>
      <c r="DP22" s="3">
        <v>15124</v>
      </c>
      <c r="DQ22" s="3">
        <v>15853</v>
      </c>
      <c r="DR22" s="3">
        <v>16963</v>
      </c>
      <c r="DS22" s="3">
        <v>17821</v>
      </c>
      <c r="DT22" s="3">
        <v>18672</v>
      </c>
      <c r="DU22" s="3">
        <v>19819</v>
      </c>
      <c r="DV22" s="3">
        <v>20742</v>
      </c>
      <c r="DW22" s="3">
        <v>21326</v>
      </c>
      <c r="DX22" s="3">
        <v>22877</v>
      </c>
      <c r="DY22" s="3">
        <v>24225</v>
      </c>
      <c r="DZ22" s="3">
        <v>26304</v>
      </c>
      <c r="EA22" s="3">
        <v>28166</v>
      </c>
      <c r="EB22" s="3">
        <v>30570</v>
      </c>
      <c r="EC22" s="3">
        <v>31459</v>
      </c>
      <c r="ED22" s="3">
        <v>32769</v>
      </c>
      <c r="EE22" s="3">
        <v>34308</v>
      </c>
      <c r="EF22" s="3">
        <v>35715</v>
      </c>
      <c r="EG22" s="3">
        <v>35715</v>
      </c>
    </row>
    <row r="23" spans="1:137" x14ac:dyDescent="0.35">
      <c r="A23" s="2" t="s">
        <v>57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1</v>
      </c>
      <c r="L23" s="3">
        <v>1</v>
      </c>
      <c r="M23" s="3">
        <v>2</v>
      </c>
      <c r="N23" s="3">
        <v>3</v>
      </c>
      <c r="O23" s="3">
        <v>3</v>
      </c>
      <c r="P23" s="3">
        <v>8</v>
      </c>
      <c r="Q23" s="3">
        <v>13</v>
      </c>
      <c r="R23" s="3">
        <v>16</v>
      </c>
      <c r="S23" s="3">
        <v>16</v>
      </c>
      <c r="T23" s="3">
        <v>22</v>
      </c>
      <c r="U23" s="3">
        <v>24</v>
      </c>
      <c r="V23" s="3">
        <v>31</v>
      </c>
      <c r="W23" s="3">
        <v>33</v>
      </c>
      <c r="X23" s="3">
        <v>45</v>
      </c>
      <c r="Y23" s="3">
        <v>65</v>
      </c>
      <c r="Z23" s="3">
        <v>109</v>
      </c>
      <c r="AA23" s="3">
        <v>119</v>
      </c>
      <c r="AB23" s="3">
        <v>186</v>
      </c>
      <c r="AC23" s="3">
        <v>233</v>
      </c>
      <c r="AD23" s="3">
        <v>305</v>
      </c>
      <c r="AE23" s="3">
        <v>370</v>
      </c>
      <c r="AF23" s="3">
        <v>421</v>
      </c>
      <c r="AG23" s="3">
        <v>493</v>
      </c>
      <c r="AH23" s="3">
        <v>558</v>
      </c>
      <c r="AI23" s="3">
        <v>600</v>
      </c>
      <c r="AJ23" s="3">
        <v>657</v>
      </c>
      <c r="AK23" s="3">
        <v>708</v>
      </c>
      <c r="AL23" s="3">
        <v>832</v>
      </c>
      <c r="AM23" s="3">
        <v>992</v>
      </c>
      <c r="AN23" s="3">
        <v>1074</v>
      </c>
      <c r="AO23" s="3">
        <v>1246</v>
      </c>
      <c r="AP23" s="3">
        <v>1394</v>
      </c>
      <c r="AQ23" s="3">
        <v>1461</v>
      </c>
      <c r="AR23" s="3">
        <v>1688</v>
      </c>
      <c r="AS23" s="3">
        <v>1938</v>
      </c>
      <c r="AT23" s="3">
        <v>2216</v>
      </c>
      <c r="AU23" s="3">
        <v>2464</v>
      </c>
      <c r="AV23" s="3">
        <v>2607</v>
      </c>
      <c r="AW23" s="3">
        <v>2855</v>
      </c>
      <c r="AX23" s="3">
        <v>3231</v>
      </c>
      <c r="AY23" s="3">
        <v>3410</v>
      </c>
      <c r="AZ23" s="3">
        <v>3743</v>
      </c>
      <c r="BA23" s="3">
        <v>3944</v>
      </c>
      <c r="BB23" s="3">
        <v>4349</v>
      </c>
      <c r="BC23" s="3">
        <v>4543</v>
      </c>
      <c r="BD23" s="3">
        <v>4765</v>
      </c>
      <c r="BE23" s="3">
        <v>4899</v>
      </c>
      <c r="BF23" s="3">
        <v>5306</v>
      </c>
      <c r="BG23" s="3">
        <v>5552</v>
      </c>
      <c r="BH23" s="3">
        <v>6172</v>
      </c>
      <c r="BI23" s="3">
        <v>6282</v>
      </c>
      <c r="BJ23" s="3">
        <v>6828</v>
      </c>
      <c r="BK23" s="3">
        <v>7111</v>
      </c>
      <c r="BL23" s="3">
        <v>7944</v>
      </c>
      <c r="BM23" s="3">
        <v>8504</v>
      </c>
      <c r="BN23" s="3">
        <v>8869</v>
      </c>
      <c r="BO23" s="3">
        <v>9453</v>
      </c>
      <c r="BP23" s="3">
        <v>10166</v>
      </c>
      <c r="BQ23" s="3">
        <v>10546</v>
      </c>
      <c r="BR23" s="3">
        <v>11139</v>
      </c>
      <c r="BS23" s="3">
        <v>11721</v>
      </c>
      <c r="BT23" s="3">
        <v>12391</v>
      </c>
      <c r="BU23" s="3">
        <v>13295</v>
      </c>
      <c r="BV23" s="3">
        <v>14156</v>
      </c>
      <c r="BW23" s="3">
        <v>15741</v>
      </c>
      <c r="BX23" s="3">
        <v>16929</v>
      </c>
      <c r="BY23" s="3">
        <v>17062</v>
      </c>
      <c r="BZ23" s="3">
        <v>17939</v>
      </c>
      <c r="CA23" s="3">
        <v>18486</v>
      </c>
      <c r="CB23" s="3">
        <v>18728</v>
      </c>
      <c r="CC23" s="3">
        <v>19467</v>
      </c>
      <c r="CD23" s="3">
        <v>19987</v>
      </c>
      <c r="CE23" s="3">
        <v>21601</v>
      </c>
      <c r="CF23" s="3">
        <v>22238</v>
      </c>
      <c r="CG23" s="3">
        <v>26665</v>
      </c>
      <c r="CH23" s="3">
        <v>27805</v>
      </c>
      <c r="CI23" s="3">
        <v>30372</v>
      </c>
      <c r="CJ23" s="3">
        <v>32089</v>
      </c>
      <c r="CK23" s="3">
        <v>33589</v>
      </c>
      <c r="CL23" s="3">
        <v>34533</v>
      </c>
      <c r="CM23" s="3">
        <v>37912</v>
      </c>
      <c r="CN23" s="3">
        <v>39298</v>
      </c>
      <c r="CO23" s="3">
        <v>40024</v>
      </c>
      <c r="CP23" s="3">
        <v>42398</v>
      </c>
      <c r="CQ23" s="3">
        <v>44886</v>
      </c>
      <c r="CR23" s="3">
        <v>47953</v>
      </c>
      <c r="CS23" s="3">
        <v>52420</v>
      </c>
      <c r="CT23" s="3">
        <v>53388</v>
      </c>
      <c r="CU23" s="3">
        <v>54530</v>
      </c>
      <c r="CV23" s="3">
        <v>56732</v>
      </c>
      <c r="CW23" s="3">
        <v>59240</v>
      </c>
      <c r="CX23" s="3">
        <v>60932</v>
      </c>
      <c r="CY23" s="3">
        <v>63066</v>
      </c>
      <c r="CZ23" s="3">
        <v>64533</v>
      </c>
      <c r="DA23" s="3">
        <v>67756</v>
      </c>
      <c r="DB23" s="3">
        <v>69499</v>
      </c>
      <c r="DC23" s="3">
        <v>72979</v>
      </c>
      <c r="DD23" s="3">
        <v>74373</v>
      </c>
      <c r="DE23" s="3">
        <v>75775</v>
      </c>
      <c r="DF23" s="3">
        <v>77784</v>
      </c>
      <c r="DG23" s="3">
        <v>78836</v>
      </c>
      <c r="DH23" s="3">
        <v>79572</v>
      </c>
      <c r="DI23" s="3">
        <v>80946</v>
      </c>
      <c r="DJ23" s="3">
        <v>83343</v>
      </c>
      <c r="DK23" s="3">
        <v>86963</v>
      </c>
      <c r="DL23" s="3">
        <v>87317</v>
      </c>
      <c r="DM23" s="3">
        <v>93378</v>
      </c>
      <c r="DN23" s="3">
        <v>95537</v>
      </c>
      <c r="DO23" s="3">
        <v>96133</v>
      </c>
      <c r="DP23" s="3">
        <v>97572</v>
      </c>
      <c r="DQ23" s="3">
        <v>100869</v>
      </c>
      <c r="DR23" s="3">
        <v>103493</v>
      </c>
      <c r="DS23" s="3">
        <v>105897</v>
      </c>
      <c r="DT23" s="3">
        <v>108497</v>
      </c>
      <c r="DU23" s="3">
        <v>108803</v>
      </c>
      <c r="DV23" s="3">
        <v>111298</v>
      </c>
      <c r="DW23" s="3">
        <v>111883</v>
      </c>
      <c r="DX23" s="3">
        <v>112611</v>
      </c>
      <c r="DY23" s="3">
        <v>115278</v>
      </c>
      <c r="DZ23" s="3">
        <v>116823</v>
      </c>
      <c r="EA23" s="3">
        <v>118956</v>
      </c>
      <c r="EB23" s="3">
        <v>120440</v>
      </c>
      <c r="EC23" s="3">
        <v>121292</v>
      </c>
      <c r="ED23" s="3">
        <v>121879</v>
      </c>
      <c r="EE23" s="3">
        <v>124086</v>
      </c>
      <c r="EF23" s="3">
        <v>126329</v>
      </c>
      <c r="EG23" s="3">
        <v>126329</v>
      </c>
    </row>
    <row r="24" spans="1:137" x14ac:dyDescent="0.35">
      <c r="A24" s="2" t="s">
        <v>40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6</v>
      </c>
      <c r="AB24" s="3">
        <v>9</v>
      </c>
      <c r="AC24" s="3">
        <v>13</v>
      </c>
      <c r="AD24" s="3">
        <v>13</v>
      </c>
      <c r="AE24" s="3">
        <v>14</v>
      </c>
      <c r="AF24" s="3">
        <v>19</v>
      </c>
      <c r="AG24" s="3">
        <v>28</v>
      </c>
      <c r="AH24" s="3">
        <v>45</v>
      </c>
      <c r="AI24" s="3">
        <v>68</v>
      </c>
      <c r="AJ24" s="3">
        <v>77</v>
      </c>
      <c r="AK24" s="3">
        <v>82</v>
      </c>
      <c r="AL24" s="3">
        <v>92</v>
      </c>
      <c r="AM24" s="3">
        <v>105</v>
      </c>
      <c r="AN24" s="3">
        <v>176</v>
      </c>
      <c r="AO24" s="3">
        <v>212</v>
      </c>
      <c r="AP24" s="3">
        <v>242</v>
      </c>
      <c r="AQ24" s="3">
        <v>246</v>
      </c>
      <c r="AR24" s="3">
        <v>254</v>
      </c>
      <c r="AS24" s="3">
        <v>261</v>
      </c>
      <c r="AT24" s="3">
        <v>261</v>
      </c>
      <c r="AU24" s="3">
        <v>263</v>
      </c>
      <c r="AV24" s="3">
        <v>289</v>
      </c>
      <c r="AW24" s="3">
        <v>302</v>
      </c>
      <c r="AX24" s="3">
        <v>339</v>
      </c>
      <c r="AY24" s="3">
        <v>376</v>
      </c>
      <c r="AZ24" s="3">
        <v>399</v>
      </c>
      <c r="BA24" s="3">
        <v>400</v>
      </c>
      <c r="BB24" s="3">
        <v>463</v>
      </c>
      <c r="BC24" s="3">
        <v>516</v>
      </c>
      <c r="BD24" s="3">
        <v>531</v>
      </c>
      <c r="BE24" s="3">
        <v>595</v>
      </c>
      <c r="BF24" s="3">
        <v>608</v>
      </c>
      <c r="BG24" s="3">
        <v>646</v>
      </c>
      <c r="BH24" s="3">
        <v>708</v>
      </c>
      <c r="BI24" s="3">
        <v>754</v>
      </c>
      <c r="BJ24" s="3">
        <v>781</v>
      </c>
      <c r="BK24" s="3">
        <v>825</v>
      </c>
      <c r="BL24" s="3">
        <v>832</v>
      </c>
      <c r="BM24" s="3">
        <v>857</v>
      </c>
      <c r="BN24" s="3">
        <v>1086</v>
      </c>
      <c r="BO24" s="3">
        <v>1177</v>
      </c>
      <c r="BP24" s="3">
        <v>1297</v>
      </c>
      <c r="BQ24" s="3">
        <v>1366</v>
      </c>
      <c r="BR24" s="3">
        <v>1392</v>
      </c>
      <c r="BS24" s="3">
        <v>1421</v>
      </c>
      <c r="BT24" s="3">
        <v>1536</v>
      </c>
      <c r="BU24" s="3">
        <v>1574</v>
      </c>
      <c r="BV24" s="3">
        <v>1739</v>
      </c>
      <c r="BW24" s="3">
        <v>1821</v>
      </c>
      <c r="BX24" s="3">
        <v>1919</v>
      </c>
      <c r="BY24" s="3">
        <v>1928</v>
      </c>
      <c r="BZ24" s="3">
        <v>1989</v>
      </c>
      <c r="CA24" s="3">
        <v>2033</v>
      </c>
      <c r="CB24" s="3">
        <v>2367</v>
      </c>
      <c r="CC24" s="3">
        <v>2537</v>
      </c>
      <c r="CD24" s="3">
        <v>2786</v>
      </c>
      <c r="CE24" s="3">
        <v>3004</v>
      </c>
      <c r="CF24" s="3">
        <v>3137</v>
      </c>
      <c r="CG24" s="3">
        <v>3184</v>
      </c>
      <c r="CH24" s="3">
        <v>3483</v>
      </c>
      <c r="CI24" s="3">
        <v>3796</v>
      </c>
      <c r="CJ24" s="3">
        <v>4060</v>
      </c>
      <c r="CK24" s="3">
        <v>4251</v>
      </c>
      <c r="CL24" s="3">
        <v>4599</v>
      </c>
      <c r="CM24" s="3">
        <v>4697</v>
      </c>
      <c r="CN24" s="3">
        <v>4759</v>
      </c>
      <c r="CO24" s="3">
        <v>5472</v>
      </c>
      <c r="CP24" s="3">
        <v>5630</v>
      </c>
      <c r="CQ24" s="3">
        <v>5630</v>
      </c>
      <c r="CR24" s="3">
        <v>6463</v>
      </c>
      <c r="CS24" s="3">
        <v>7402</v>
      </c>
      <c r="CT24" s="3">
        <v>7402</v>
      </c>
      <c r="CU24" s="3">
        <v>7964</v>
      </c>
      <c r="CV24" s="3">
        <v>8233</v>
      </c>
      <c r="CW24" s="3">
        <v>9149</v>
      </c>
      <c r="CX24" s="3">
        <v>9282</v>
      </c>
      <c r="CY24" s="3">
        <v>9440</v>
      </c>
      <c r="CZ24" s="3">
        <v>9449</v>
      </c>
      <c r="DA24" s="3">
        <v>9452</v>
      </c>
      <c r="DB24" s="3">
        <v>10888</v>
      </c>
      <c r="DC24" s="3">
        <v>11027</v>
      </c>
      <c r="DD24" s="3">
        <v>11568</v>
      </c>
      <c r="DE24" s="3">
        <v>13234</v>
      </c>
      <c r="DF24" s="3">
        <v>13501</v>
      </c>
      <c r="DG24" s="3">
        <v>13789</v>
      </c>
      <c r="DH24" s="3">
        <v>14171</v>
      </c>
      <c r="DI24" s="3">
        <v>14214</v>
      </c>
      <c r="DJ24" s="3">
        <v>15212</v>
      </c>
      <c r="DK24" s="3">
        <v>15212</v>
      </c>
      <c r="DL24" s="3">
        <v>15889</v>
      </c>
      <c r="DM24" s="3">
        <v>16039</v>
      </c>
      <c r="DN24" s="3">
        <v>19206</v>
      </c>
      <c r="DO24" s="3">
        <v>19290</v>
      </c>
      <c r="DP24" s="3">
        <v>19957</v>
      </c>
      <c r="DQ24" s="3">
        <v>20075</v>
      </c>
      <c r="DR24" s="3">
        <v>21774</v>
      </c>
      <c r="DS24" s="3">
        <v>22665</v>
      </c>
      <c r="DT24" s="3">
        <v>23731</v>
      </c>
      <c r="DU24" s="3">
        <v>24253</v>
      </c>
      <c r="DV24" s="3">
        <v>24456</v>
      </c>
      <c r="DW24" s="3">
        <v>29721</v>
      </c>
      <c r="DX24" s="3">
        <v>30287</v>
      </c>
      <c r="DY24" s="3">
        <v>31899</v>
      </c>
      <c r="DZ24" s="3">
        <v>32897</v>
      </c>
      <c r="EA24" s="3">
        <v>33421</v>
      </c>
      <c r="EB24" s="3">
        <v>34257</v>
      </c>
      <c r="EC24" s="3">
        <v>34645</v>
      </c>
      <c r="ED24" s="3">
        <v>34984</v>
      </c>
      <c r="EE24" s="3">
        <v>35820</v>
      </c>
      <c r="EF24" s="3">
        <v>36511</v>
      </c>
      <c r="EG24" s="3">
        <v>36511</v>
      </c>
    </row>
    <row r="25" spans="1:137" x14ac:dyDescent="0.35">
      <c r="A25" s="2" t="s">
        <v>19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</v>
      </c>
      <c r="AA25" s="3">
        <v>1</v>
      </c>
      <c r="AB25" s="3">
        <v>3</v>
      </c>
      <c r="AC25" s="3">
        <v>3</v>
      </c>
      <c r="AD25" s="3">
        <v>3</v>
      </c>
      <c r="AE25" s="3">
        <v>5</v>
      </c>
      <c r="AF25" s="3">
        <v>5</v>
      </c>
      <c r="AG25" s="3">
        <v>6</v>
      </c>
      <c r="AH25" s="3">
        <v>6</v>
      </c>
      <c r="AI25" s="3">
        <v>6</v>
      </c>
      <c r="AJ25" s="3">
        <v>6</v>
      </c>
      <c r="AK25" s="3">
        <v>8</v>
      </c>
      <c r="AL25" s="3">
        <v>9</v>
      </c>
      <c r="AM25" s="3">
        <v>10</v>
      </c>
      <c r="AN25" s="3">
        <v>10</v>
      </c>
      <c r="AO25" s="3">
        <v>11</v>
      </c>
      <c r="AP25" s="3">
        <v>12</v>
      </c>
      <c r="AQ25" s="3">
        <v>14</v>
      </c>
      <c r="AR25" s="3">
        <v>18</v>
      </c>
      <c r="AS25" s="3">
        <v>18</v>
      </c>
      <c r="AT25" s="3">
        <v>28</v>
      </c>
      <c r="AU25" s="3">
        <v>32</v>
      </c>
      <c r="AV25" s="3">
        <v>33</v>
      </c>
      <c r="AW25" s="3">
        <v>35</v>
      </c>
      <c r="AX25" s="3">
        <v>42</v>
      </c>
      <c r="AY25" s="3">
        <v>64</v>
      </c>
      <c r="AZ25" s="3">
        <v>69</v>
      </c>
      <c r="BA25" s="3">
        <v>76</v>
      </c>
      <c r="BB25" s="3">
        <v>92</v>
      </c>
      <c r="BC25" s="3">
        <v>110</v>
      </c>
      <c r="BD25" s="3">
        <v>128</v>
      </c>
      <c r="BE25" s="3">
        <v>160</v>
      </c>
      <c r="BF25" s="3">
        <v>199</v>
      </c>
      <c r="BG25" s="3">
        <v>223</v>
      </c>
      <c r="BH25" s="3">
        <v>250</v>
      </c>
      <c r="BI25" s="3">
        <v>290</v>
      </c>
      <c r="BJ25" s="3">
        <v>328</v>
      </c>
      <c r="BK25" s="3">
        <v>364</v>
      </c>
      <c r="BL25" s="3">
        <v>393</v>
      </c>
      <c r="BM25" s="3">
        <v>413</v>
      </c>
      <c r="BN25" s="3">
        <v>433</v>
      </c>
      <c r="BO25" s="3">
        <v>502</v>
      </c>
      <c r="BP25" s="3">
        <v>585</v>
      </c>
      <c r="BQ25" s="3">
        <v>653</v>
      </c>
      <c r="BR25" s="3">
        <v>705</v>
      </c>
      <c r="BS25" s="3">
        <v>756</v>
      </c>
      <c r="BT25" s="3">
        <v>861</v>
      </c>
      <c r="BU25" s="3">
        <v>943</v>
      </c>
      <c r="BV25" s="3">
        <v>1098</v>
      </c>
      <c r="BW25" s="3">
        <v>1222</v>
      </c>
      <c r="BX25" s="3">
        <v>1263</v>
      </c>
      <c r="BY25" s="3">
        <v>1302</v>
      </c>
      <c r="BZ25" s="3">
        <v>1396</v>
      </c>
      <c r="CA25" s="3">
        <v>1460</v>
      </c>
      <c r="CB25" s="3">
        <v>1612</v>
      </c>
      <c r="CC25" s="3">
        <v>1686</v>
      </c>
      <c r="CD25" s="3">
        <v>1789</v>
      </c>
      <c r="CE25" s="3">
        <v>1919</v>
      </c>
      <c r="CF25" s="3">
        <v>1963</v>
      </c>
      <c r="CG25" s="3">
        <v>2043</v>
      </c>
      <c r="CH25" s="3">
        <v>2257</v>
      </c>
      <c r="CI25" s="3">
        <v>2499</v>
      </c>
      <c r="CJ25" s="3">
        <v>2659</v>
      </c>
      <c r="CK25" s="3">
        <v>2774</v>
      </c>
      <c r="CL25" s="3">
        <v>3109</v>
      </c>
      <c r="CM25" s="3">
        <v>3201</v>
      </c>
      <c r="CN25" s="3">
        <v>3268</v>
      </c>
      <c r="CO25" s="3">
        <v>3493</v>
      </c>
      <c r="CP25" s="3">
        <v>3862</v>
      </c>
      <c r="CQ25" s="3">
        <v>4252</v>
      </c>
      <c r="CR25" s="3">
        <v>4502</v>
      </c>
      <c r="CS25" s="3">
        <v>4743</v>
      </c>
      <c r="CT25" s="3">
        <v>4942</v>
      </c>
      <c r="CU25" s="3">
        <v>5172</v>
      </c>
      <c r="CV25" s="3">
        <v>5477</v>
      </c>
      <c r="CW25" s="3">
        <v>5713</v>
      </c>
      <c r="CX25" s="3">
        <v>6459</v>
      </c>
      <c r="CY25" s="3">
        <v>6862</v>
      </c>
      <c r="CZ25" s="3">
        <v>7700</v>
      </c>
      <c r="DA25" s="3">
        <v>8110</v>
      </c>
      <c r="DB25" s="3">
        <v>8626</v>
      </c>
      <c r="DC25" s="3">
        <v>9220</v>
      </c>
      <c r="DD25" s="3">
        <v>9850</v>
      </c>
      <c r="DE25" s="3">
        <v>10547</v>
      </c>
      <c r="DF25" s="3">
        <v>11224</v>
      </c>
      <c r="DG25" s="3">
        <v>11710</v>
      </c>
      <c r="DH25" s="3">
        <v>11865</v>
      </c>
      <c r="DI25" s="3">
        <v>12180</v>
      </c>
      <c r="DJ25" s="3">
        <v>13010</v>
      </c>
      <c r="DK25" s="3">
        <v>13567</v>
      </c>
      <c r="DL25" s="3">
        <v>13804</v>
      </c>
      <c r="DM25" s="3">
        <v>14353</v>
      </c>
      <c r="DN25" s="3">
        <v>14952</v>
      </c>
      <c r="DO25" s="3">
        <v>15181</v>
      </c>
      <c r="DP25" s="3">
        <v>15827</v>
      </c>
      <c r="DQ25" s="3">
        <v>16498</v>
      </c>
      <c r="DR25" s="3">
        <v>17424</v>
      </c>
      <c r="DS25" s="3">
        <v>18173</v>
      </c>
      <c r="DT25" s="3">
        <v>19271</v>
      </c>
      <c r="DU25" s="3">
        <v>19271</v>
      </c>
      <c r="DV25" s="3">
        <v>19820</v>
      </c>
      <c r="DW25" s="3">
        <v>20406</v>
      </c>
      <c r="DX25" s="3">
        <v>21251</v>
      </c>
      <c r="DY25" s="3">
        <v>21462</v>
      </c>
      <c r="DZ25" s="3">
        <v>21970</v>
      </c>
      <c r="EA25" s="3">
        <v>22241</v>
      </c>
      <c r="EB25" s="3">
        <v>22957</v>
      </c>
      <c r="EC25" s="3">
        <v>23479</v>
      </c>
      <c r="ED25" s="3">
        <v>23921</v>
      </c>
      <c r="EE25" s="3">
        <v>24564</v>
      </c>
      <c r="EF25" s="3">
        <v>25067</v>
      </c>
      <c r="EG25" s="3">
        <v>25067</v>
      </c>
    </row>
    <row r="26" spans="1:137" x14ac:dyDescent="0.35">
      <c r="A26" s="2" t="s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2</v>
      </c>
      <c r="AC26" s="3">
        <v>2</v>
      </c>
      <c r="AD26" s="3">
        <v>2</v>
      </c>
      <c r="AE26" s="3">
        <v>8</v>
      </c>
      <c r="AF26" s="3">
        <v>8</v>
      </c>
      <c r="AG26" s="3">
        <v>10</v>
      </c>
      <c r="AH26" s="3">
        <v>12</v>
      </c>
      <c r="AI26" s="3">
        <v>16</v>
      </c>
      <c r="AJ26" s="3">
        <v>16</v>
      </c>
      <c r="AK26" s="3">
        <v>16</v>
      </c>
      <c r="AL26" s="3">
        <v>22</v>
      </c>
      <c r="AM26" s="3">
        <v>26</v>
      </c>
      <c r="AN26" s="3">
        <v>30</v>
      </c>
      <c r="AO26" s="3">
        <v>37</v>
      </c>
      <c r="AP26" s="3">
        <v>42</v>
      </c>
      <c r="AQ26" s="3">
        <v>42</v>
      </c>
      <c r="AR26" s="3">
        <v>42</v>
      </c>
      <c r="AS26" s="3">
        <v>49</v>
      </c>
      <c r="AT26" s="3">
        <v>52</v>
      </c>
      <c r="AU26" s="3">
        <v>63</v>
      </c>
      <c r="AV26" s="3">
        <v>75</v>
      </c>
      <c r="AW26" s="3">
        <v>79</v>
      </c>
      <c r="AX26" s="3">
        <v>83</v>
      </c>
      <c r="AY26" s="3">
        <v>113</v>
      </c>
      <c r="AZ26" s="3">
        <v>114</v>
      </c>
      <c r="BA26" s="3">
        <v>142</v>
      </c>
      <c r="BB26" s="3">
        <v>164</v>
      </c>
      <c r="BC26" s="3">
        <v>201</v>
      </c>
      <c r="BD26" s="3">
        <v>222</v>
      </c>
      <c r="BE26" s="3">
        <v>244</v>
      </c>
      <c r="BF26" s="3">
        <v>247</v>
      </c>
      <c r="BG26" s="3">
        <v>280</v>
      </c>
      <c r="BH26" s="3">
        <v>297</v>
      </c>
      <c r="BI26" s="3">
        <v>304</v>
      </c>
      <c r="BJ26" s="3">
        <v>345</v>
      </c>
      <c r="BK26" s="3">
        <v>401</v>
      </c>
      <c r="BL26" s="3">
        <v>407</v>
      </c>
      <c r="BM26" s="3">
        <v>425</v>
      </c>
      <c r="BN26" s="3">
        <v>452</v>
      </c>
      <c r="BO26" s="3">
        <v>519</v>
      </c>
      <c r="BP26" s="3">
        <v>602</v>
      </c>
      <c r="BQ26" s="3">
        <v>668</v>
      </c>
      <c r="BR26" s="3">
        <v>740</v>
      </c>
      <c r="BS26" s="3">
        <v>806</v>
      </c>
      <c r="BT26" s="3">
        <v>869</v>
      </c>
      <c r="BU26" s="3">
        <v>932</v>
      </c>
      <c r="BV26" s="3">
        <v>1020</v>
      </c>
      <c r="BW26" s="3">
        <v>1124</v>
      </c>
      <c r="BX26" s="3">
        <v>1202</v>
      </c>
      <c r="BY26" s="3">
        <v>1290</v>
      </c>
      <c r="BZ26" s="3">
        <v>1295</v>
      </c>
      <c r="CA26" s="3">
        <v>1328</v>
      </c>
      <c r="CB26" s="3">
        <v>1411</v>
      </c>
      <c r="CC26" s="3">
        <v>1500</v>
      </c>
      <c r="CD26" s="3">
        <v>1589</v>
      </c>
      <c r="CE26" s="3">
        <v>1706</v>
      </c>
      <c r="CF26" s="3">
        <v>1791</v>
      </c>
      <c r="CG26" s="3">
        <v>1876</v>
      </c>
      <c r="CH26" s="3">
        <v>1985</v>
      </c>
      <c r="CI26" s="3">
        <v>2067</v>
      </c>
      <c r="CJ26" s="3">
        <v>2146</v>
      </c>
      <c r="CK26" s="3">
        <v>2306</v>
      </c>
      <c r="CL26" s="3">
        <v>2374</v>
      </c>
      <c r="CM26" s="3">
        <v>2439</v>
      </c>
      <c r="CN26" s="3">
        <v>2514</v>
      </c>
      <c r="CO26" s="3">
        <v>2583</v>
      </c>
      <c r="CP26" s="3">
        <v>2682</v>
      </c>
      <c r="CQ26" s="3">
        <v>2959</v>
      </c>
      <c r="CR26" s="3">
        <v>3098</v>
      </c>
      <c r="CS26" s="3">
        <v>3299</v>
      </c>
      <c r="CT26" s="3">
        <v>3474</v>
      </c>
      <c r="CU26" s="3">
        <v>3692</v>
      </c>
      <c r="CV26" s="3">
        <v>3850</v>
      </c>
      <c r="CW26" s="3">
        <v>4143</v>
      </c>
      <c r="CX26" s="3">
        <v>4483</v>
      </c>
      <c r="CY26" s="3">
        <v>4831</v>
      </c>
      <c r="CZ26" s="3">
        <v>5238</v>
      </c>
      <c r="DA26" s="3">
        <v>5529</v>
      </c>
      <c r="DB26" s="3">
        <v>5768</v>
      </c>
      <c r="DC26" s="3">
        <v>6056</v>
      </c>
      <c r="DD26" s="3">
        <v>6347</v>
      </c>
      <c r="DE26" s="3">
        <v>6594</v>
      </c>
      <c r="DF26" s="3">
        <v>6712</v>
      </c>
      <c r="DG26" s="3">
        <v>6842</v>
      </c>
      <c r="DH26" s="3">
        <v>6875</v>
      </c>
      <c r="DI26" s="3">
        <v>6881</v>
      </c>
      <c r="DJ26" s="3">
        <v>6935</v>
      </c>
      <c r="DK26" s="3">
        <v>7150</v>
      </c>
      <c r="DL26" s="3">
        <v>7421</v>
      </c>
      <c r="DM26" s="3">
        <v>7650</v>
      </c>
      <c r="DN26" s="3">
        <v>8037</v>
      </c>
      <c r="DO26" s="3">
        <v>8120</v>
      </c>
      <c r="DP26" s="3">
        <v>8188</v>
      </c>
      <c r="DQ26" s="3">
        <v>10340</v>
      </c>
      <c r="DR26" s="3">
        <v>10803</v>
      </c>
      <c r="DS26" s="3">
        <v>11872</v>
      </c>
      <c r="DT26" s="3">
        <v>12911</v>
      </c>
      <c r="DU26" s="3">
        <v>13078</v>
      </c>
      <c r="DV26" s="3">
        <v>14341</v>
      </c>
      <c r="DW26" s="3">
        <v>14459</v>
      </c>
      <c r="DX26" s="3">
        <v>14641</v>
      </c>
      <c r="DY26" s="3">
        <v>15153</v>
      </c>
      <c r="DZ26" s="3">
        <v>17583</v>
      </c>
      <c r="EA26" s="3">
        <v>18323</v>
      </c>
      <c r="EB26" s="3">
        <v>18769</v>
      </c>
      <c r="EC26" s="3">
        <v>18922</v>
      </c>
      <c r="ED26" s="3">
        <v>18948</v>
      </c>
      <c r="EE26" s="3">
        <v>19088</v>
      </c>
      <c r="EF26" s="3">
        <v>19284</v>
      </c>
      <c r="EG26" s="3">
        <v>19284</v>
      </c>
    </row>
    <row r="27" spans="1:137" x14ac:dyDescent="0.35">
      <c r="A27" s="2" t="s">
        <v>66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1</v>
      </c>
      <c r="Q27" s="3">
        <v>2</v>
      </c>
      <c r="R27" s="3">
        <v>4</v>
      </c>
      <c r="S27" s="3">
        <v>4</v>
      </c>
      <c r="T27" s="3">
        <v>6</v>
      </c>
      <c r="U27" s="3">
        <v>6</v>
      </c>
      <c r="V27" s="3">
        <v>6</v>
      </c>
      <c r="W27" s="3">
        <v>10</v>
      </c>
      <c r="X27" s="3">
        <v>19</v>
      </c>
      <c r="Y27" s="3">
        <v>28</v>
      </c>
      <c r="Z27" s="3">
        <v>37</v>
      </c>
      <c r="AA27" s="3">
        <v>60</v>
      </c>
      <c r="AB27" s="3">
        <v>72</v>
      </c>
      <c r="AC27" s="3">
        <v>86</v>
      </c>
      <c r="AD27" s="3">
        <v>98</v>
      </c>
      <c r="AE27" s="3">
        <v>123</v>
      </c>
      <c r="AF27" s="3">
        <v>168</v>
      </c>
      <c r="AG27" s="3">
        <v>195</v>
      </c>
      <c r="AH27" s="3">
        <v>197</v>
      </c>
      <c r="AI27" s="3">
        <v>226</v>
      </c>
      <c r="AJ27" s="3">
        <v>241</v>
      </c>
      <c r="AK27" s="3">
        <v>274</v>
      </c>
      <c r="AL27" s="3">
        <v>306</v>
      </c>
      <c r="AM27" s="3">
        <v>334</v>
      </c>
      <c r="AN27" s="3">
        <v>396</v>
      </c>
      <c r="AO27" s="3">
        <v>410</v>
      </c>
      <c r="AP27" s="3">
        <v>418</v>
      </c>
      <c r="AQ27" s="3">
        <v>481</v>
      </c>
      <c r="AR27" s="3">
        <v>508</v>
      </c>
      <c r="AS27" s="3">
        <v>555</v>
      </c>
      <c r="AT27" s="3">
        <v>618</v>
      </c>
      <c r="AU27" s="3">
        <v>636</v>
      </c>
      <c r="AV27" s="3">
        <v>640</v>
      </c>
      <c r="AW27" s="3">
        <v>653</v>
      </c>
      <c r="AX27" s="3">
        <v>664</v>
      </c>
      <c r="AY27" s="3">
        <v>700</v>
      </c>
      <c r="AZ27" s="3">
        <v>747</v>
      </c>
      <c r="BA27" s="3">
        <v>780</v>
      </c>
      <c r="BB27" s="3">
        <v>802</v>
      </c>
      <c r="BC27" s="3">
        <v>831</v>
      </c>
      <c r="BD27" s="3">
        <v>854</v>
      </c>
      <c r="BE27" s="3">
        <v>889</v>
      </c>
      <c r="BF27" s="3">
        <v>904</v>
      </c>
      <c r="BG27" s="3">
        <v>923</v>
      </c>
      <c r="BH27" s="3">
        <v>994</v>
      </c>
      <c r="BI27" s="3">
        <v>1061</v>
      </c>
      <c r="BJ27" s="3">
        <v>1096</v>
      </c>
      <c r="BK27" s="3">
        <v>1166</v>
      </c>
      <c r="BL27" s="3">
        <v>1228</v>
      </c>
      <c r="BM27" s="3">
        <v>1286</v>
      </c>
      <c r="BN27" s="3">
        <v>1368</v>
      </c>
      <c r="BO27" s="3">
        <v>1466</v>
      </c>
      <c r="BP27" s="3">
        <v>1529</v>
      </c>
      <c r="BQ27" s="3">
        <v>1619</v>
      </c>
      <c r="BR27" s="3">
        <v>1666</v>
      </c>
      <c r="BS27" s="3">
        <v>1711</v>
      </c>
      <c r="BT27" s="3">
        <v>1815</v>
      </c>
      <c r="BU27" s="3">
        <v>2050</v>
      </c>
      <c r="BV27" s="3">
        <v>2129</v>
      </c>
      <c r="BW27" s="3">
        <v>2447</v>
      </c>
      <c r="BX27" s="3">
        <v>2493</v>
      </c>
      <c r="BY27" s="3">
        <v>2542</v>
      </c>
      <c r="BZ27" s="3">
        <v>2576</v>
      </c>
      <c r="CA27" s="3">
        <v>2917</v>
      </c>
      <c r="CB27" s="3">
        <v>2917</v>
      </c>
      <c r="CC27" s="3">
        <v>2997</v>
      </c>
      <c r="CD27" s="3">
        <v>3597</v>
      </c>
      <c r="CE27" s="3">
        <v>3695</v>
      </c>
      <c r="CF27" s="3">
        <v>3735</v>
      </c>
      <c r="CG27" s="3">
        <v>3735</v>
      </c>
      <c r="CH27" s="3">
        <v>3750</v>
      </c>
      <c r="CI27" s="3">
        <v>4973</v>
      </c>
      <c r="CJ27" s="3">
        <v>5473</v>
      </c>
      <c r="CK27" s="3">
        <v>5918</v>
      </c>
      <c r="CL27" s="3">
        <v>6336</v>
      </c>
      <c r="CM27" s="3">
        <v>6470</v>
      </c>
      <c r="CN27" s="3">
        <v>6559</v>
      </c>
      <c r="CO27" s="3">
        <v>6785</v>
      </c>
      <c r="CP27" s="3">
        <v>7048</v>
      </c>
      <c r="CQ27" s="3">
        <v>8234</v>
      </c>
      <c r="CR27" s="3">
        <v>8234</v>
      </c>
      <c r="CS27" s="3">
        <v>9242</v>
      </c>
      <c r="CT27" s="3">
        <v>9332</v>
      </c>
      <c r="CU27" s="3">
        <v>9332</v>
      </c>
      <c r="CV27" s="3">
        <v>9919</v>
      </c>
      <c r="CW27" s="3">
        <v>10398</v>
      </c>
      <c r="CX27" s="3">
        <v>11010</v>
      </c>
      <c r="CY27" s="3">
        <v>11583</v>
      </c>
      <c r="CZ27" s="3">
        <v>12037</v>
      </c>
      <c r="DA27" s="3">
        <v>12135</v>
      </c>
      <c r="DB27" s="3">
        <v>12250</v>
      </c>
      <c r="DC27" s="3">
        <v>12802</v>
      </c>
      <c r="DD27" s="3">
        <v>13619</v>
      </c>
      <c r="DE27" s="3">
        <v>14168</v>
      </c>
      <c r="DF27" s="3">
        <v>14384</v>
      </c>
      <c r="DG27" s="3">
        <v>14627</v>
      </c>
      <c r="DH27" s="3">
        <v>14661</v>
      </c>
      <c r="DI27" s="3">
        <v>15438</v>
      </c>
      <c r="DJ27" s="3">
        <v>16471</v>
      </c>
      <c r="DK27" s="3">
        <v>17128</v>
      </c>
      <c r="DL27" s="3">
        <v>17822</v>
      </c>
      <c r="DM27" s="3">
        <v>18587</v>
      </c>
      <c r="DN27" s="3">
        <v>19138</v>
      </c>
      <c r="DO27" s="3">
        <v>19348</v>
      </c>
      <c r="DP27" s="3">
        <v>19710</v>
      </c>
      <c r="DQ27" s="3">
        <v>20864</v>
      </c>
      <c r="DR27" s="3">
        <v>22009</v>
      </c>
      <c r="DS27" s="3">
        <v>23060</v>
      </c>
      <c r="DT27" s="3">
        <v>24114</v>
      </c>
      <c r="DU27" s="3">
        <v>25000</v>
      </c>
      <c r="DV27" s="3">
        <v>25243</v>
      </c>
      <c r="DW27" s="3">
        <v>25659</v>
      </c>
      <c r="DX27" s="3">
        <v>26941</v>
      </c>
      <c r="DY27" s="3">
        <v>28171</v>
      </c>
      <c r="DZ27" s="3">
        <v>29195</v>
      </c>
      <c r="EA27" s="3">
        <v>30371</v>
      </c>
      <c r="EB27" s="3">
        <v>31619</v>
      </c>
      <c r="EC27" s="3">
        <v>31955</v>
      </c>
      <c r="ED27" s="3">
        <v>32401</v>
      </c>
      <c r="EE27" s="3">
        <v>33800</v>
      </c>
      <c r="EF27" s="3">
        <v>35557</v>
      </c>
      <c r="EG27" s="3">
        <v>35557</v>
      </c>
    </row>
    <row r="28" spans="1:137" x14ac:dyDescent="0.35">
      <c r="A28" s="2" t="s">
        <v>64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</v>
      </c>
      <c r="T28" s="3">
        <v>4</v>
      </c>
      <c r="U28" s="3">
        <v>6</v>
      </c>
      <c r="V28" s="3">
        <v>7</v>
      </c>
      <c r="W28" s="3">
        <v>7</v>
      </c>
      <c r="X28" s="3">
        <v>10</v>
      </c>
      <c r="Y28" s="3">
        <v>20</v>
      </c>
      <c r="Z28" s="3">
        <v>21</v>
      </c>
      <c r="AA28" s="3">
        <v>51</v>
      </c>
      <c r="AB28" s="3">
        <v>57</v>
      </c>
      <c r="AC28" s="3">
        <v>68</v>
      </c>
      <c r="AD28" s="3">
        <v>107</v>
      </c>
      <c r="AE28" s="3">
        <v>109</v>
      </c>
      <c r="AF28" s="3">
        <v>122</v>
      </c>
      <c r="AG28" s="3">
        <v>149</v>
      </c>
      <c r="AH28" s="3">
        <v>184</v>
      </c>
      <c r="AI28" s="3">
        <v>194</v>
      </c>
      <c r="AJ28" s="3">
        <v>197</v>
      </c>
      <c r="AK28" s="3">
        <v>219</v>
      </c>
      <c r="AL28" s="3">
        <v>235</v>
      </c>
      <c r="AM28" s="3">
        <v>247</v>
      </c>
      <c r="AN28" s="3">
        <v>281</v>
      </c>
      <c r="AO28" s="3">
        <v>334</v>
      </c>
      <c r="AP28" s="3">
        <v>357</v>
      </c>
      <c r="AQ28" s="3">
        <v>379</v>
      </c>
      <c r="AR28" s="3">
        <v>417</v>
      </c>
      <c r="AS28" s="3">
        <v>457</v>
      </c>
      <c r="AT28" s="3">
        <v>501</v>
      </c>
      <c r="AU28" s="3">
        <v>693</v>
      </c>
      <c r="AV28" s="3">
        <v>732</v>
      </c>
      <c r="AW28" s="3">
        <v>768</v>
      </c>
      <c r="AX28" s="3">
        <v>777</v>
      </c>
      <c r="AY28" s="3">
        <v>826</v>
      </c>
      <c r="AZ28" s="3">
        <v>853</v>
      </c>
      <c r="BA28" s="3">
        <v>884</v>
      </c>
      <c r="BB28" s="3">
        <v>926</v>
      </c>
      <c r="BC28" s="3">
        <v>962</v>
      </c>
      <c r="BD28" s="3">
        <v>975</v>
      </c>
      <c r="BE28" s="3">
        <v>1025</v>
      </c>
      <c r="BF28" s="3">
        <v>1063</v>
      </c>
      <c r="BG28" s="3">
        <v>1091</v>
      </c>
      <c r="BH28" s="3">
        <v>1115</v>
      </c>
      <c r="BI28" s="3">
        <v>1170</v>
      </c>
      <c r="BJ28" s="3">
        <v>1209</v>
      </c>
      <c r="BK28" s="3">
        <v>1235</v>
      </c>
      <c r="BL28" s="3">
        <v>1337</v>
      </c>
      <c r="BM28" s="3">
        <v>1476</v>
      </c>
      <c r="BN28" s="3">
        <v>1995</v>
      </c>
      <c r="BO28" s="3">
        <v>2085</v>
      </c>
      <c r="BP28" s="3">
        <v>2104</v>
      </c>
      <c r="BQ28" s="3">
        <v>2346</v>
      </c>
      <c r="BR28" s="3">
        <v>2346</v>
      </c>
      <c r="BS28" s="3">
        <v>2519</v>
      </c>
      <c r="BT28" s="3">
        <v>2623</v>
      </c>
      <c r="BU28" s="3">
        <v>2917</v>
      </c>
      <c r="BV28" s="3">
        <v>3082</v>
      </c>
      <c r="BW28" s="3">
        <v>3205</v>
      </c>
      <c r="BX28" s="3">
        <v>3372</v>
      </c>
      <c r="BY28" s="3">
        <v>3429</v>
      </c>
      <c r="BZ28" s="3">
        <v>3529</v>
      </c>
      <c r="CA28" s="3">
        <v>3733</v>
      </c>
      <c r="CB28" s="3">
        <v>3828</v>
      </c>
      <c r="CC28" s="3">
        <v>4332</v>
      </c>
      <c r="CD28" s="3">
        <v>4562</v>
      </c>
      <c r="CE28" s="3">
        <v>4678</v>
      </c>
      <c r="CF28" s="3">
        <v>4776</v>
      </c>
      <c r="CG28" s="3">
        <v>5175</v>
      </c>
      <c r="CH28" s="3">
        <v>5413</v>
      </c>
      <c r="CI28" s="3">
        <v>5499</v>
      </c>
      <c r="CJ28" s="3">
        <v>5610</v>
      </c>
      <c r="CK28" s="3">
        <v>6458</v>
      </c>
      <c r="CL28" s="3">
        <v>6607</v>
      </c>
      <c r="CM28" s="3">
        <v>6696</v>
      </c>
      <c r="CN28" s="3">
        <v>6875</v>
      </c>
      <c r="CO28" s="3">
        <v>7016</v>
      </c>
      <c r="CP28" s="3">
        <v>7372</v>
      </c>
      <c r="CQ28" s="3">
        <v>8000</v>
      </c>
      <c r="CR28" s="3">
        <v>8530</v>
      </c>
      <c r="CS28" s="3">
        <v>8778</v>
      </c>
      <c r="CT28" s="3">
        <v>9037</v>
      </c>
      <c r="CU28" s="3">
        <v>9498</v>
      </c>
      <c r="CV28" s="3">
        <v>9660</v>
      </c>
      <c r="CW28" s="3">
        <v>10034</v>
      </c>
      <c r="CX28" s="3">
        <v>10532</v>
      </c>
      <c r="CY28" s="3">
        <v>10846</v>
      </c>
      <c r="CZ28" s="3">
        <v>11285</v>
      </c>
      <c r="DA28" s="3">
        <v>11565</v>
      </c>
      <c r="DB28" s="3">
        <v>11565</v>
      </c>
      <c r="DC28" s="3">
        <v>12192</v>
      </c>
      <c r="DD28" s="3">
        <v>12594</v>
      </c>
      <c r="DE28" s="3">
        <v>12953</v>
      </c>
      <c r="DF28" s="3">
        <v>13165</v>
      </c>
      <c r="DG28" s="3">
        <v>13296</v>
      </c>
      <c r="DH28" s="3">
        <v>13360</v>
      </c>
      <c r="DI28" s="3">
        <v>13960</v>
      </c>
      <c r="DJ28" s="3">
        <v>14402</v>
      </c>
      <c r="DK28" s="3">
        <v>15015</v>
      </c>
      <c r="DL28" s="3">
        <v>15573</v>
      </c>
      <c r="DM28" s="3">
        <v>16322</v>
      </c>
      <c r="DN28" s="3">
        <v>17108</v>
      </c>
      <c r="DO28" s="3">
        <v>17582</v>
      </c>
      <c r="DP28" s="3">
        <v>17937</v>
      </c>
      <c r="DQ28" s="3">
        <v>19244</v>
      </c>
      <c r="DR28" s="3">
        <v>20921</v>
      </c>
      <c r="DS28" s="3">
        <v>21951</v>
      </c>
      <c r="DT28" s="3">
        <v>22947</v>
      </c>
      <c r="DU28" s="3">
        <v>23808</v>
      </c>
      <c r="DV28" s="3">
        <v>24364</v>
      </c>
      <c r="DW28" s="3">
        <v>25056</v>
      </c>
      <c r="DX28" s="3">
        <v>26354</v>
      </c>
      <c r="DY28" s="3">
        <v>27279</v>
      </c>
      <c r="DZ28" s="3">
        <v>28575</v>
      </c>
      <c r="EA28" s="3">
        <v>30261</v>
      </c>
      <c r="EB28" s="3">
        <v>31931</v>
      </c>
      <c r="EC28" s="3">
        <v>32969</v>
      </c>
      <c r="ED28" s="3">
        <v>33822</v>
      </c>
      <c r="EE28" s="3">
        <v>35342</v>
      </c>
      <c r="EF28" s="3">
        <v>36810</v>
      </c>
      <c r="EG28" s="3">
        <v>36810</v>
      </c>
    </row>
    <row r="29" spans="1:137" x14ac:dyDescent="0.35">
      <c r="A29" s="2" t="s">
        <v>48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1</v>
      </c>
      <c r="V29" s="3">
        <v>1</v>
      </c>
      <c r="W29" s="3">
        <v>4</v>
      </c>
      <c r="X29" s="3">
        <v>5</v>
      </c>
      <c r="Y29" s="3">
        <v>6</v>
      </c>
      <c r="Z29" s="3">
        <v>6</v>
      </c>
      <c r="AA29" s="3">
        <v>10</v>
      </c>
      <c r="AB29" s="3">
        <v>10</v>
      </c>
      <c r="AC29" s="3">
        <v>10</v>
      </c>
      <c r="AD29" s="3">
        <v>15</v>
      </c>
      <c r="AE29" s="3">
        <v>16</v>
      </c>
      <c r="AF29" s="3">
        <v>16</v>
      </c>
      <c r="AG29" s="3">
        <v>16</v>
      </c>
      <c r="AH29" s="3">
        <v>16</v>
      </c>
      <c r="AI29" s="3">
        <v>16</v>
      </c>
      <c r="AJ29" s="3">
        <v>16</v>
      </c>
      <c r="AK29" s="3">
        <v>19</v>
      </c>
      <c r="AL29" s="3">
        <v>20</v>
      </c>
      <c r="AM29" s="3">
        <v>23</v>
      </c>
      <c r="AN29" s="3">
        <v>25</v>
      </c>
      <c r="AO29" s="3">
        <v>27</v>
      </c>
      <c r="AP29" s="3">
        <v>32</v>
      </c>
      <c r="AQ29" s="3">
        <v>32</v>
      </c>
      <c r="AR29" s="3">
        <v>36</v>
      </c>
      <c r="AS29" s="3">
        <v>36</v>
      </c>
      <c r="AT29" s="3">
        <v>39</v>
      </c>
      <c r="AU29" s="3">
        <v>42</v>
      </c>
      <c r="AV29" s="3">
        <v>42</v>
      </c>
      <c r="AW29" s="3">
        <v>44</v>
      </c>
      <c r="AX29" s="3">
        <v>44</v>
      </c>
      <c r="AY29" s="3">
        <v>45</v>
      </c>
      <c r="AZ29" s="3">
        <v>46</v>
      </c>
      <c r="BA29" s="3">
        <v>48</v>
      </c>
      <c r="BB29" s="3">
        <v>53</v>
      </c>
      <c r="BC29" s="3">
        <v>71</v>
      </c>
      <c r="BD29" s="3">
        <v>83</v>
      </c>
      <c r="BE29" s="3">
        <v>86</v>
      </c>
      <c r="BF29" s="3">
        <v>92</v>
      </c>
      <c r="BG29" s="3">
        <v>117</v>
      </c>
      <c r="BH29" s="3">
        <v>124</v>
      </c>
      <c r="BI29" s="3">
        <v>144</v>
      </c>
      <c r="BJ29" s="3">
        <v>153</v>
      </c>
      <c r="BK29" s="3">
        <v>159</v>
      </c>
      <c r="BL29" s="3">
        <v>197</v>
      </c>
      <c r="BM29" s="3">
        <v>280</v>
      </c>
      <c r="BN29" s="3">
        <v>337</v>
      </c>
      <c r="BO29" s="3">
        <v>447</v>
      </c>
      <c r="BP29" s="3">
        <v>517</v>
      </c>
      <c r="BQ29" s="3">
        <v>601</v>
      </c>
      <c r="BR29" s="3">
        <v>730</v>
      </c>
      <c r="BS29" s="3">
        <v>772</v>
      </c>
      <c r="BT29" s="3">
        <v>898</v>
      </c>
      <c r="BU29" s="3">
        <v>998</v>
      </c>
      <c r="BV29" s="3">
        <v>1214</v>
      </c>
      <c r="BW29" s="3">
        <v>1438</v>
      </c>
      <c r="BX29" s="3">
        <v>1588</v>
      </c>
      <c r="BY29" s="3">
        <v>1771</v>
      </c>
      <c r="BZ29" s="3">
        <v>1800</v>
      </c>
      <c r="CA29" s="3">
        <v>2032</v>
      </c>
      <c r="CB29" s="3">
        <v>2268</v>
      </c>
      <c r="CC29" s="3">
        <v>2494</v>
      </c>
      <c r="CD29" s="3">
        <v>2868</v>
      </c>
      <c r="CE29" s="3">
        <v>3135</v>
      </c>
      <c r="CF29" s="3">
        <v>3343</v>
      </c>
      <c r="CG29" s="3">
        <v>3566</v>
      </c>
      <c r="CH29" s="3">
        <v>3967</v>
      </c>
      <c r="CI29" s="3">
        <v>4277</v>
      </c>
      <c r="CJ29" s="3">
        <v>4734</v>
      </c>
      <c r="CK29" s="3">
        <v>4922</v>
      </c>
      <c r="CL29" s="3">
        <v>5131</v>
      </c>
      <c r="CM29" s="3">
        <v>5314</v>
      </c>
      <c r="CN29" s="3">
        <v>5448</v>
      </c>
      <c r="CO29" s="3">
        <v>5735</v>
      </c>
      <c r="CP29" s="3">
        <v>5912</v>
      </c>
      <c r="CQ29" s="3">
        <v>6156</v>
      </c>
      <c r="CR29" s="3">
        <v>6462</v>
      </c>
      <c r="CS29" s="3">
        <v>6805</v>
      </c>
      <c r="CT29" s="3">
        <v>6999</v>
      </c>
      <c r="CU29" s="3">
        <v>7233</v>
      </c>
      <c r="CV29" s="3">
        <v>7555</v>
      </c>
      <c r="CW29" s="3">
        <v>7989</v>
      </c>
      <c r="CX29" s="3">
        <v>8200</v>
      </c>
      <c r="CY29" s="3">
        <v>8577</v>
      </c>
      <c r="CZ29" s="3">
        <v>8972</v>
      </c>
      <c r="DA29" s="3">
        <v>9290</v>
      </c>
      <c r="DB29" s="3">
        <v>9727</v>
      </c>
      <c r="DC29" s="3">
        <v>10126</v>
      </c>
      <c r="DD29" s="3">
        <v>10615</v>
      </c>
      <c r="DE29" s="3">
        <v>11056</v>
      </c>
      <c r="DF29" s="3">
        <v>11534</v>
      </c>
      <c r="DG29" s="3">
        <v>12866</v>
      </c>
      <c r="DH29" s="3">
        <v>13968</v>
      </c>
      <c r="DI29" s="3">
        <v>15675</v>
      </c>
      <c r="DJ29" s="3">
        <v>16310</v>
      </c>
      <c r="DK29" s="3">
        <v>16807</v>
      </c>
      <c r="DL29" s="3">
        <v>17338</v>
      </c>
      <c r="DM29" s="3">
        <v>17808</v>
      </c>
      <c r="DN29" s="3">
        <v>18449</v>
      </c>
      <c r="DO29" s="3">
        <v>18985</v>
      </c>
      <c r="DP29" s="3">
        <v>19384</v>
      </c>
      <c r="DQ29" s="3">
        <v>19883</v>
      </c>
      <c r="DR29" s="3">
        <v>20353</v>
      </c>
      <c r="DS29" s="3">
        <v>21081</v>
      </c>
      <c r="DT29" s="3">
        <v>21908</v>
      </c>
      <c r="DU29" s="3">
        <v>23319</v>
      </c>
      <c r="DV29" s="3">
        <v>24421</v>
      </c>
      <c r="DW29" s="3">
        <v>24817</v>
      </c>
      <c r="DX29" s="3">
        <v>25411</v>
      </c>
      <c r="DY29" s="3">
        <v>25915</v>
      </c>
      <c r="DZ29" s="3">
        <v>26612</v>
      </c>
      <c r="EA29" s="3">
        <v>28186</v>
      </c>
      <c r="EB29" s="3">
        <v>29761</v>
      </c>
      <c r="EC29" s="3">
        <v>30217</v>
      </c>
      <c r="ED29" s="3">
        <v>30718</v>
      </c>
      <c r="EE29" s="3">
        <v>31640</v>
      </c>
      <c r="EF29" s="3">
        <v>32490</v>
      </c>
      <c r="EG29" s="3">
        <v>32490</v>
      </c>
    </row>
    <row r="30" spans="1:137" x14ac:dyDescent="0.35">
      <c r="A30" s="2" t="s">
        <v>59</v>
      </c>
      <c r="B30" s="3">
        <v>0</v>
      </c>
      <c r="C30" s="3">
        <v>1</v>
      </c>
      <c r="D30" s="3">
        <v>1</v>
      </c>
      <c r="E30" s="3">
        <v>1</v>
      </c>
      <c r="F30" s="3">
        <v>2</v>
      </c>
      <c r="G30" s="3">
        <v>2</v>
      </c>
      <c r="H30" s="3">
        <v>2</v>
      </c>
      <c r="I30" s="3">
        <v>2</v>
      </c>
      <c r="J30" s="3">
        <v>3</v>
      </c>
      <c r="K30" s="3">
        <v>6</v>
      </c>
      <c r="L30" s="3">
        <v>10</v>
      </c>
      <c r="M30" s="3">
        <v>13</v>
      </c>
      <c r="N30" s="3">
        <v>16</v>
      </c>
      <c r="O30" s="3">
        <v>16</v>
      </c>
      <c r="P30" s="3">
        <v>19</v>
      </c>
      <c r="Q30" s="3">
        <v>30</v>
      </c>
      <c r="R30" s="3">
        <v>42</v>
      </c>
      <c r="S30" s="3">
        <v>56</v>
      </c>
      <c r="T30" s="3">
        <v>65</v>
      </c>
      <c r="U30" s="3">
        <v>136</v>
      </c>
      <c r="V30" s="3">
        <v>152</v>
      </c>
      <c r="W30" s="3">
        <v>164</v>
      </c>
      <c r="X30" s="3">
        <v>240</v>
      </c>
      <c r="Y30" s="3">
        <v>286</v>
      </c>
      <c r="Z30" s="3">
        <v>396</v>
      </c>
      <c r="AA30" s="3">
        <v>459</v>
      </c>
      <c r="AB30" s="3">
        <v>631</v>
      </c>
      <c r="AC30" s="3">
        <v>745</v>
      </c>
      <c r="AD30" s="3">
        <v>810</v>
      </c>
      <c r="AE30" s="3">
        <v>862</v>
      </c>
      <c r="AF30" s="3">
        <v>1052</v>
      </c>
      <c r="AG30" s="3">
        <v>1223</v>
      </c>
      <c r="AH30" s="3">
        <v>1406</v>
      </c>
      <c r="AI30" s="3">
        <v>1451</v>
      </c>
      <c r="AJ30" s="3">
        <v>1517</v>
      </c>
      <c r="AK30" s="3">
        <v>2339</v>
      </c>
      <c r="AL30" s="3">
        <v>2981</v>
      </c>
      <c r="AM30" s="3">
        <v>3506</v>
      </c>
      <c r="AN30" s="3">
        <v>4048</v>
      </c>
      <c r="AO30" s="3">
        <v>4466</v>
      </c>
      <c r="AP30" s="3">
        <v>4620</v>
      </c>
      <c r="AQ30" s="3">
        <v>4866</v>
      </c>
      <c r="AR30" s="3">
        <v>5682</v>
      </c>
      <c r="AS30" s="3">
        <v>6708</v>
      </c>
      <c r="AT30" s="3">
        <v>7480</v>
      </c>
      <c r="AU30" s="3">
        <v>8216</v>
      </c>
      <c r="AV30" s="3">
        <v>8419</v>
      </c>
      <c r="AW30" s="3">
        <v>8755</v>
      </c>
      <c r="AX30" s="3">
        <v>8895</v>
      </c>
      <c r="AY30" s="3">
        <v>9371</v>
      </c>
      <c r="AZ30" s="3">
        <v>11043</v>
      </c>
      <c r="BA30" s="3">
        <v>11568</v>
      </c>
      <c r="BB30" s="3">
        <v>12841</v>
      </c>
      <c r="BC30" s="3">
        <v>13894</v>
      </c>
      <c r="BD30" s="3">
        <v>14267</v>
      </c>
      <c r="BE30" s="3">
        <v>14580</v>
      </c>
      <c r="BF30" s="3">
        <v>15385</v>
      </c>
      <c r="BG30" s="3">
        <v>15914</v>
      </c>
      <c r="BH30" s="3">
        <v>16740</v>
      </c>
      <c r="BI30" s="3">
        <v>17826</v>
      </c>
      <c r="BJ30" s="3">
        <v>20004</v>
      </c>
      <c r="BK30" s="3">
        <v>20715</v>
      </c>
      <c r="BL30" s="3">
        <v>21696</v>
      </c>
      <c r="BM30" s="3">
        <v>24041</v>
      </c>
      <c r="BN30" s="3">
        <v>26158</v>
      </c>
      <c r="BO30" s="3">
        <v>28698</v>
      </c>
      <c r="BP30" s="3">
        <v>30374</v>
      </c>
      <c r="BQ30" s="3">
        <v>31174</v>
      </c>
      <c r="BR30" s="3">
        <v>31772</v>
      </c>
      <c r="BS30" s="3">
        <v>32187</v>
      </c>
      <c r="BT30" s="3">
        <v>34053</v>
      </c>
      <c r="BU30" s="3">
        <v>37853</v>
      </c>
      <c r="BV30" s="3">
        <v>39928</v>
      </c>
      <c r="BW30" s="3">
        <v>41830</v>
      </c>
      <c r="BX30" s="3">
        <v>44411</v>
      </c>
      <c r="BY30" s="3">
        <v>45444</v>
      </c>
      <c r="BZ30" s="3">
        <v>46131</v>
      </c>
      <c r="CA30" s="3">
        <v>47719</v>
      </c>
      <c r="CB30" s="3">
        <v>51097</v>
      </c>
      <c r="CC30" s="3">
        <v>54286</v>
      </c>
      <c r="CD30" s="3">
        <v>58378</v>
      </c>
      <c r="CE30" s="3">
        <v>61183</v>
      </c>
      <c r="CF30" s="3">
        <v>62345</v>
      </c>
      <c r="CG30" s="3">
        <v>63066</v>
      </c>
      <c r="CH30" s="3">
        <v>65995</v>
      </c>
      <c r="CI30" s="3">
        <v>69859</v>
      </c>
      <c r="CJ30" s="3">
        <v>73739</v>
      </c>
      <c r="CK30" s="3">
        <v>76871</v>
      </c>
      <c r="CL30" s="3">
        <v>80558</v>
      </c>
      <c r="CM30" s="3">
        <v>82161</v>
      </c>
      <c r="CN30" s="3">
        <v>83625</v>
      </c>
      <c r="CO30" s="3">
        <v>86017</v>
      </c>
      <c r="CP30" s="3">
        <v>89483</v>
      </c>
      <c r="CQ30" s="3">
        <v>95865</v>
      </c>
      <c r="CR30" s="3">
        <v>101556</v>
      </c>
      <c r="CS30" s="3">
        <v>107142</v>
      </c>
      <c r="CT30" s="3">
        <v>109698</v>
      </c>
      <c r="CU30" s="3">
        <v>111296</v>
      </c>
      <c r="CV30" s="3">
        <v>118295</v>
      </c>
      <c r="CW30" s="3">
        <v>123483</v>
      </c>
      <c r="CX30" s="3">
        <v>129200</v>
      </c>
      <c r="CY30" s="3">
        <v>134565</v>
      </c>
      <c r="CZ30" s="3">
        <v>140549</v>
      </c>
      <c r="DA30" s="3">
        <v>143073</v>
      </c>
      <c r="DB30" s="3">
        <v>144593</v>
      </c>
      <c r="DC30" s="3">
        <v>150138</v>
      </c>
      <c r="DD30" s="3">
        <v>156316</v>
      </c>
      <c r="DE30" s="3">
        <v>162520</v>
      </c>
      <c r="DF30" s="3">
        <v>167900</v>
      </c>
      <c r="DG30" s="3">
        <v>172875</v>
      </c>
      <c r="DH30" s="3">
        <v>178202</v>
      </c>
      <c r="DI30" s="3">
        <v>181460</v>
      </c>
      <c r="DJ30" s="3">
        <v>190285</v>
      </c>
      <c r="DK30" s="3">
        <v>191517</v>
      </c>
      <c r="DL30" s="3">
        <v>192628</v>
      </c>
      <c r="DM30" s="3">
        <v>211658</v>
      </c>
      <c r="DN30" s="3">
        <v>215793</v>
      </c>
      <c r="DO30" s="3">
        <v>219185</v>
      </c>
      <c r="DP30" s="3">
        <v>221973</v>
      </c>
      <c r="DQ30" s="3">
        <v>229475</v>
      </c>
      <c r="DR30" s="3">
        <v>238822</v>
      </c>
      <c r="DS30" s="3">
        <v>248587</v>
      </c>
      <c r="DT30" s="3">
        <v>258508</v>
      </c>
      <c r="DU30" s="3">
        <v>265581</v>
      </c>
      <c r="DV30" s="3">
        <v>271737</v>
      </c>
      <c r="DW30" s="3">
        <v>275145</v>
      </c>
      <c r="DX30" s="3">
        <v>281380</v>
      </c>
      <c r="DY30" s="3">
        <v>289935</v>
      </c>
      <c r="DZ30" s="3">
        <v>302179</v>
      </c>
      <c r="EA30" s="3">
        <v>310702</v>
      </c>
      <c r="EB30" s="3">
        <v>312530</v>
      </c>
      <c r="EC30" s="3">
        <v>320179</v>
      </c>
      <c r="ED30" s="3">
        <v>323070</v>
      </c>
      <c r="EE30" s="3">
        <v>332708</v>
      </c>
      <c r="EF30" s="3">
        <v>341365</v>
      </c>
      <c r="EG30" s="3">
        <v>341365</v>
      </c>
    </row>
    <row r="31" spans="1:137" x14ac:dyDescent="0.35">
      <c r="A31" s="2" t="s">
        <v>31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2</v>
      </c>
      <c r="AB31" s="3">
        <v>2</v>
      </c>
      <c r="AC31" s="3">
        <v>5</v>
      </c>
      <c r="AD31" s="3">
        <v>7</v>
      </c>
      <c r="AE31" s="3">
        <v>7</v>
      </c>
      <c r="AF31" s="3">
        <v>7</v>
      </c>
      <c r="AG31" s="3">
        <v>8</v>
      </c>
      <c r="AH31" s="3">
        <v>9</v>
      </c>
      <c r="AI31" s="3">
        <v>9</v>
      </c>
      <c r="AJ31" s="3">
        <v>10</v>
      </c>
      <c r="AK31" s="3">
        <v>11</v>
      </c>
      <c r="AL31" s="3">
        <v>12</v>
      </c>
      <c r="AM31" s="3">
        <v>12</v>
      </c>
      <c r="AN31" s="3">
        <v>12</v>
      </c>
      <c r="AO31" s="3">
        <v>14</v>
      </c>
      <c r="AP31" s="3">
        <v>17</v>
      </c>
      <c r="AQ31" s="3">
        <v>17</v>
      </c>
      <c r="AR31" s="3">
        <v>19</v>
      </c>
      <c r="AS31" s="3">
        <v>23</v>
      </c>
      <c r="AT31" s="3">
        <v>23</v>
      </c>
      <c r="AU31" s="3">
        <v>23</v>
      </c>
      <c r="AV31" s="3">
        <v>23</v>
      </c>
      <c r="AW31" s="3">
        <v>25</v>
      </c>
      <c r="AX31" s="3">
        <v>26</v>
      </c>
      <c r="AY31" s="3">
        <v>26</v>
      </c>
      <c r="AZ31" s="3">
        <v>26</v>
      </c>
      <c r="BA31" s="3">
        <v>29</v>
      </c>
      <c r="BB31" s="3">
        <v>31</v>
      </c>
      <c r="BC31" s="3">
        <v>33</v>
      </c>
      <c r="BD31" s="3">
        <v>33</v>
      </c>
      <c r="BE31" s="3">
        <v>34</v>
      </c>
      <c r="BF31" s="3">
        <v>37</v>
      </c>
      <c r="BG31" s="3">
        <v>37</v>
      </c>
      <c r="BH31" s="3">
        <v>37</v>
      </c>
      <c r="BI31" s="3">
        <v>43</v>
      </c>
      <c r="BJ31" s="3">
        <v>50</v>
      </c>
      <c r="BK31" s="3">
        <v>58</v>
      </c>
      <c r="BL31" s="3">
        <v>67</v>
      </c>
      <c r="BM31" s="3">
        <v>79</v>
      </c>
      <c r="BN31" s="3">
        <v>116</v>
      </c>
      <c r="BO31" s="3">
        <v>137</v>
      </c>
      <c r="BP31" s="3">
        <v>164</v>
      </c>
      <c r="BQ31" s="3">
        <v>191</v>
      </c>
      <c r="BR31" s="3">
        <v>246</v>
      </c>
      <c r="BS31" s="3">
        <v>267</v>
      </c>
      <c r="BT31" s="3">
        <v>303</v>
      </c>
      <c r="BU31" s="3">
        <v>351</v>
      </c>
      <c r="BV31" s="3">
        <v>423</v>
      </c>
      <c r="BW31" s="3">
        <v>494</v>
      </c>
      <c r="BX31" s="3">
        <v>572</v>
      </c>
      <c r="BY31" s="3">
        <v>688</v>
      </c>
      <c r="BZ31" s="3">
        <v>747</v>
      </c>
      <c r="CA31" s="3">
        <v>828</v>
      </c>
      <c r="CB31" s="3">
        <v>932</v>
      </c>
      <c r="CC31" s="3">
        <v>1029</v>
      </c>
      <c r="CD31" s="3">
        <v>1179</v>
      </c>
      <c r="CE31" s="3">
        <v>1279</v>
      </c>
      <c r="CF31" s="3">
        <v>1382</v>
      </c>
      <c r="CG31" s="3">
        <v>1496</v>
      </c>
      <c r="CH31" s="3">
        <v>1646</v>
      </c>
      <c r="CI31" s="3">
        <v>1809</v>
      </c>
      <c r="CJ31" s="3">
        <v>1976</v>
      </c>
      <c r="CK31" s="3">
        <v>2205</v>
      </c>
      <c r="CL31" s="3">
        <v>2430</v>
      </c>
      <c r="CM31" s="3">
        <v>2591</v>
      </c>
      <c r="CN31" s="3">
        <v>2696</v>
      </c>
      <c r="CO31" s="3">
        <v>2858</v>
      </c>
      <c r="CP31" s="3">
        <v>3023</v>
      </c>
      <c r="CQ31" s="3">
        <v>3277</v>
      </c>
      <c r="CR31" s="3">
        <v>3611</v>
      </c>
      <c r="CS31" s="3">
        <v>3981</v>
      </c>
      <c r="CT31" s="3">
        <v>4176</v>
      </c>
      <c r="CU31" s="3">
        <v>4345</v>
      </c>
      <c r="CV31" s="3">
        <v>4483</v>
      </c>
      <c r="CW31" s="3">
        <v>4698</v>
      </c>
      <c r="CX31" s="3">
        <v>4881</v>
      </c>
      <c r="CY31" s="3">
        <v>5182</v>
      </c>
      <c r="CZ31" s="3">
        <v>5505</v>
      </c>
      <c r="DA31" s="3">
        <v>5644</v>
      </c>
      <c r="DB31" s="3">
        <v>5807</v>
      </c>
      <c r="DC31" s="3">
        <v>6052</v>
      </c>
      <c r="DD31" s="3">
        <v>6257</v>
      </c>
      <c r="DE31" s="3">
        <v>6529</v>
      </c>
      <c r="DF31" s="3">
        <v>6744</v>
      </c>
      <c r="DG31" s="3">
        <v>6931</v>
      </c>
      <c r="DH31" s="3">
        <v>6972</v>
      </c>
      <c r="DI31" s="3">
        <v>7137</v>
      </c>
      <c r="DJ31" s="3">
        <v>7309</v>
      </c>
      <c r="DK31" s="3">
        <v>7573</v>
      </c>
      <c r="DL31" s="3">
        <v>7774</v>
      </c>
      <c r="DM31" s="3">
        <v>7956</v>
      </c>
      <c r="DN31" s="3">
        <v>8203</v>
      </c>
      <c r="DO31" s="3">
        <v>8354</v>
      </c>
      <c r="DP31" s="3">
        <v>8477</v>
      </c>
      <c r="DQ31" s="3">
        <v>8766</v>
      </c>
      <c r="DR31" s="3">
        <v>9098</v>
      </c>
      <c r="DS31" s="3">
        <v>9425</v>
      </c>
      <c r="DT31" s="3">
        <v>9681</v>
      </c>
      <c r="DU31" s="3">
        <v>9966</v>
      </c>
      <c r="DV31" s="3">
        <v>10228</v>
      </c>
      <c r="DW31" s="3">
        <v>10359</v>
      </c>
      <c r="DX31" s="3">
        <v>10764</v>
      </c>
      <c r="DY31" s="3">
        <v>11222</v>
      </c>
      <c r="DZ31" s="3">
        <v>11454</v>
      </c>
      <c r="EA31" s="3">
        <v>11736</v>
      </c>
      <c r="EB31" s="3">
        <v>12282</v>
      </c>
      <c r="EC31" s="3">
        <v>12475</v>
      </c>
      <c r="ED31" s="3">
        <v>12640</v>
      </c>
      <c r="EE31" s="3">
        <v>13004</v>
      </c>
      <c r="EF31" s="3">
        <v>13440</v>
      </c>
      <c r="EG31" s="3">
        <v>13440</v>
      </c>
    </row>
    <row r="32" spans="1:137" x14ac:dyDescent="0.35">
      <c r="A32" s="2" t="s">
        <v>78</v>
      </c>
      <c r="B32" s="3">
        <v>0</v>
      </c>
      <c r="C32" s="3">
        <v>1</v>
      </c>
      <c r="D32" s="3">
        <v>1</v>
      </c>
      <c r="E32" s="3">
        <v>1</v>
      </c>
      <c r="F32" s="3">
        <v>2</v>
      </c>
      <c r="G32" s="3">
        <v>2</v>
      </c>
      <c r="H32" s="3">
        <v>2</v>
      </c>
      <c r="I32" s="3">
        <v>2</v>
      </c>
      <c r="J32" s="3">
        <v>3</v>
      </c>
      <c r="K32" s="3">
        <v>7</v>
      </c>
      <c r="L32" s="3">
        <v>13</v>
      </c>
      <c r="M32" s="3">
        <v>19</v>
      </c>
      <c r="N32" s="3">
        <v>25</v>
      </c>
      <c r="O32" s="3">
        <v>25</v>
      </c>
      <c r="P32" s="3">
        <v>34</v>
      </c>
      <c r="Q32" s="3">
        <v>52</v>
      </c>
      <c r="R32" s="3">
        <v>77</v>
      </c>
      <c r="S32" s="3">
        <v>98</v>
      </c>
      <c r="T32" s="3">
        <v>121</v>
      </c>
      <c r="U32" s="3">
        <v>200</v>
      </c>
      <c r="V32" s="3">
        <v>234</v>
      </c>
      <c r="W32" s="3">
        <v>291</v>
      </c>
      <c r="X32" s="3">
        <v>428</v>
      </c>
      <c r="Y32" s="3">
        <v>621</v>
      </c>
      <c r="Z32" s="3">
        <v>904</v>
      </c>
      <c r="AA32" s="3">
        <v>1128</v>
      </c>
      <c r="AB32" s="3">
        <v>1546</v>
      </c>
      <c r="AC32" s="3">
        <v>1891</v>
      </c>
      <c r="AD32" s="3">
        <v>2201</v>
      </c>
      <c r="AE32" s="3">
        <v>2433</v>
      </c>
      <c r="AF32" s="3">
        <v>2915</v>
      </c>
      <c r="AG32" s="3">
        <v>3417</v>
      </c>
      <c r="AH32" s="3">
        <v>3903</v>
      </c>
      <c r="AI32" s="3">
        <v>4256</v>
      </c>
      <c r="AJ32" s="3">
        <v>4579</v>
      </c>
      <c r="AK32" s="3">
        <v>5717</v>
      </c>
      <c r="AL32" s="3">
        <v>6834</v>
      </c>
      <c r="AM32" s="3">
        <v>7910</v>
      </c>
      <c r="AN32" s="3">
        <v>9056</v>
      </c>
      <c r="AO32" s="3">
        <v>10278</v>
      </c>
      <c r="AP32" s="3">
        <v>11130</v>
      </c>
      <c r="AQ32" s="3">
        <v>12056</v>
      </c>
      <c r="AR32" s="3">
        <v>13717</v>
      </c>
      <c r="AS32" s="3">
        <v>15927</v>
      </c>
      <c r="AT32" s="3">
        <v>17857</v>
      </c>
      <c r="AU32" s="3">
        <v>19638</v>
      </c>
      <c r="AV32" s="3">
        <v>20727</v>
      </c>
      <c r="AW32" s="3">
        <v>22169</v>
      </c>
      <c r="AX32" s="3">
        <v>23430</v>
      </c>
      <c r="AY32" s="3">
        <v>25262</v>
      </c>
      <c r="AZ32" s="3">
        <v>28320</v>
      </c>
      <c r="BA32" s="3">
        <v>30425</v>
      </c>
      <c r="BB32" s="3">
        <v>33682</v>
      </c>
      <c r="BC32" s="3">
        <v>36599</v>
      </c>
      <c r="BD32" s="3">
        <v>38654</v>
      </c>
      <c r="BE32" s="3">
        <v>40581</v>
      </c>
      <c r="BF32" s="3">
        <v>43079</v>
      </c>
      <c r="BG32" s="3">
        <v>45757</v>
      </c>
      <c r="BH32" s="3">
        <v>49492</v>
      </c>
      <c r="BI32" s="3">
        <v>52995</v>
      </c>
      <c r="BJ32" s="3">
        <v>58509</v>
      </c>
      <c r="BK32" s="3">
        <v>61888</v>
      </c>
      <c r="BL32" s="3">
        <v>66501</v>
      </c>
      <c r="BM32" s="3">
        <v>71886</v>
      </c>
      <c r="BN32" s="3">
        <v>78162</v>
      </c>
      <c r="BO32" s="3">
        <v>85380</v>
      </c>
      <c r="BP32" s="3">
        <v>91299</v>
      </c>
      <c r="BQ32" s="3">
        <v>96396</v>
      </c>
      <c r="BR32" s="3">
        <v>101147</v>
      </c>
      <c r="BS32" s="3">
        <v>107780</v>
      </c>
      <c r="BT32" s="3">
        <v>114715</v>
      </c>
      <c r="BU32" s="3">
        <v>125218</v>
      </c>
      <c r="BV32" s="3">
        <v>135106</v>
      </c>
      <c r="BW32" s="3">
        <v>145328</v>
      </c>
      <c r="BX32" s="3">
        <v>155939</v>
      </c>
      <c r="BY32" s="3">
        <v>162699</v>
      </c>
      <c r="BZ32" s="3">
        <v>168331</v>
      </c>
      <c r="CA32" s="3">
        <v>177589</v>
      </c>
      <c r="CB32" s="3">
        <v>188974</v>
      </c>
      <c r="CC32" s="3">
        <v>202918</v>
      </c>
      <c r="CD32" s="3">
        <v>218223</v>
      </c>
      <c r="CE32" s="3">
        <v>233142</v>
      </c>
      <c r="CF32" s="3">
        <v>241080</v>
      </c>
      <c r="CG32" s="3">
        <v>254220</v>
      </c>
      <c r="CH32" s="3">
        <v>271628</v>
      </c>
      <c r="CI32" s="3">
        <v>291579</v>
      </c>
      <c r="CJ32" s="3">
        <v>310087</v>
      </c>
      <c r="CK32" s="3">
        <v>330890</v>
      </c>
      <c r="CL32" s="3">
        <v>347398</v>
      </c>
      <c r="CM32" s="3">
        <v>363211</v>
      </c>
      <c r="CN32" s="3">
        <v>374898</v>
      </c>
      <c r="CO32" s="3">
        <v>391222</v>
      </c>
      <c r="CP32" s="3">
        <v>411821</v>
      </c>
      <c r="CQ32" s="3">
        <v>438238</v>
      </c>
      <c r="CR32" s="3">
        <v>465166</v>
      </c>
      <c r="CS32" s="3">
        <v>498440</v>
      </c>
      <c r="CT32" s="3">
        <v>514200</v>
      </c>
      <c r="CU32" s="3">
        <v>526447</v>
      </c>
      <c r="CV32" s="3">
        <v>555383</v>
      </c>
      <c r="CW32" s="3">
        <v>584016</v>
      </c>
      <c r="CX32" s="3">
        <v>614941</v>
      </c>
      <c r="CY32" s="3">
        <v>645771</v>
      </c>
      <c r="CZ32" s="3">
        <v>672846</v>
      </c>
      <c r="DA32" s="3">
        <v>691758</v>
      </c>
      <c r="DB32" s="3">
        <v>707412</v>
      </c>
      <c r="DC32" s="3">
        <v>739503</v>
      </c>
      <c r="DD32" s="3">
        <v>772416</v>
      </c>
      <c r="DE32" s="3">
        <v>802828</v>
      </c>
      <c r="DF32" s="3">
        <v>828810</v>
      </c>
      <c r="DG32" s="3">
        <v>850514</v>
      </c>
      <c r="DH32" s="3">
        <v>867624</v>
      </c>
      <c r="DI32" s="3">
        <v>888271</v>
      </c>
      <c r="DJ32" s="3">
        <v>923189</v>
      </c>
      <c r="DK32" s="3">
        <v>955377</v>
      </c>
      <c r="DL32" s="3">
        <v>978142</v>
      </c>
      <c r="DM32" s="3">
        <v>1032913</v>
      </c>
      <c r="DN32" s="3">
        <v>1067579</v>
      </c>
      <c r="DO32" s="3">
        <v>1085038</v>
      </c>
      <c r="DP32" s="3">
        <v>1106470</v>
      </c>
      <c r="DQ32" s="3">
        <v>1145906</v>
      </c>
      <c r="DR32" s="3">
        <v>1188631</v>
      </c>
      <c r="DS32" s="3">
        <v>1228114</v>
      </c>
      <c r="DT32" s="3">
        <v>1274974</v>
      </c>
      <c r="DU32" s="3">
        <v>1313667</v>
      </c>
      <c r="DV32" s="3">
        <v>1344143</v>
      </c>
      <c r="DW32" s="3">
        <v>1368195</v>
      </c>
      <c r="DX32" s="3">
        <v>1402041</v>
      </c>
      <c r="DY32" s="3">
        <v>1448753</v>
      </c>
      <c r="DZ32" s="3">
        <v>1496858</v>
      </c>
      <c r="EA32" s="3">
        <v>1539081</v>
      </c>
      <c r="EB32" s="3">
        <v>1577004</v>
      </c>
      <c r="EC32" s="3">
        <v>1603055</v>
      </c>
      <c r="ED32" s="3">
        <v>1623284</v>
      </c>
      <c r="EE32" s="3">
        <v>1668589</v>
      </c>
      <c r="EF32" s="3">
        <v>1713160</v>
      </c>
      <c r="EG32" s="3">
        <v>1713160</v>
      </c>
    </row>
    <row r="33" spans="1:137" x14ac:dyDescent="0.35">
      <c r="A33" s="2" t="s">
        <v>79</v>
      </c>
      <c r="B33" s="3">
        <v>0</v>
      </c>
      <c r="C33" s="3">
        <v>1</v>
      </c>
      <c r="D33" s="3">
        <v>1</v>
      </c>
      <c r="E33" s="3">
        <v>1</v>
      </c>
      <c r="F33" s="3">
        <v>2</v>
      </c>
      <c r="G33" s="3">
        <v>2</v>
      </c>
      <c r="H33" s="3">
        <v>2</v>
      </c>
      <c r="I33" s="3">
        <v>2</v>
      </c>
      <c r="J33" s="3">
        <v>3</v>
      </c>
      <c r="K33" s="3">
        <v>7</v>
      </c>
      <c r="L33" s="3">
        <v>13</v>
      </c>
      <c r="M33" s="3">
        <v>19</v>
      </c>
      <c r="N33" s="3">
        <v>25</v>
      </c>
      <c r="O33" s="3">
        <v>25</v>
      </c>
      <c r="P33" s="3">
        <v>34</v>
      </c>
      <c r="Q33" s="3">
        <v>52</v>
      </c>
      <c r="R33" s="3">
        <v>77</v>
      </c>
      <c r="S33" s="3">
        <v>98</v>
      </c>
      <c r="T33" s="3">
        <v>121</v>
      </c>
      <c r="U33" s="3">
        <v>200</v>
      </c>
      <c r="V33" s="3">
        <v>234</v>
      </c>
      <c r="W33" s="3">
        <v>291</v>
      </c>
      <c r="X33" s="3">
        <v>428</v>
      </c>
      <c r="Y33" s="3">
        <v>621</v>
      </c>
      <c r="Z33" s="3">
        <v>904</v>
      </c>
      <c r="AA33" s="3">
        <v>1128</v>
      </c>
      <c r="AB33" s="3">
        <v>1546</v>
      </c>
      <c r="AC33" s="3">
        <v>1891</v>
      </c>
      <c r="AD33" s="3">
        <v>2201</v>
      </c>
      <c r="AE33" s="3">
        <v>2433</v>
      </c>
      <c r="AF33" s="3">
        <v>2915</v>
      </c>
      <c r="AG33" s="3">
        <v>3417</v>
      </c>
      <c r="AH33" s="3">
        <v>3903</v>
      </c>
      <c r="AI33" s="3">
        <v>4256</v>
      </c>
      <c r="AJ33" s="3">
        <v>4579</v>
      </c>
      <c r="AK33" s="3">
        <v>5717</v>
      </c>
      <c r="AL33" s="3">
        <v>6834</v>
      </c>
      <c r="AM33" s="3">
        <v>7910</v>
      </c>
      <c r="AN33" s="3">
        <v>9056</v>
      </c>
      <c r="AO33" s="3">
        <v>10278</v>
      </c>
      <c r="AP33" s="3">
        <v>11130</v>
      </c>
      <c r="AQ33" s="3">
        <v>12056</v>
      </c>
      <c r="AR33" s="3">
        <v>13717</v>
      </c>
      <c r="AS33" s="3">
        <v>15927</v>
      </c>
      <c r="AT33" s="3">
        <v>17857</v>
      </c>
      <c r="AU33" s="3">
        <v>19638</v>
      </c>
      <c r="AV33" s="3">
        <v>20727</v>
      </c>
      <c r="AW33" s="3">
        <v>22169</v>
      </c>
      <c r="AX33" s="3">
        <v>23430</v>
      </c>
      <c r="AY33" s="3">
        <v>25262</v>
      </c>
      <c r="AZ33" s="3">
        <v>28320</v>
      </c>
      <c r="BA33" s="3">
        <v>30425</v>
      </c>
      <c r="BB33" s="3">
        <v>33682</v>
      </c>
      <c r="BC33" s="3">
        <v>36599</v>
      </c>
      <c r="BD33" s="3">
        <v>38654</v>
      </c>
      <c r="BE33" s="3">
        <v>40581</v>
      </c>
      <c r="BF33" s="3">
        <v>43079</v>
      </c>
      <c r="BG33" s="3">
        <v>45757</v>
      </c>
      <c r="BH33" s="3">
        <v>49492</v>
      </c>
      <c r="BI33" s="3">
        <v>52995</v>
      </c>
      <c r="BJ33" s="3">
        <v>58509</v>
      </c>
      <c r="BK33" s="3">
        <v>61888</v>
      </c>
      <c r="BL33" s="3">
        <v>66501</v>
      </c>
      <c r="BM33" s="3">
        <v>71886</v>
      </c>
      <c r="BN33" s="3">
        <v>78162</v>
      </c>
      <c r="BO33" s="3">
        <v>85380</v>
      </c>
      <c r="BP33" s="3">
        <v>91299</v>
      </c>
      <c r="BQ33" s="3">
        <v>96396</v>
      </c>
      <c r="BR33" s="3">
        <v>101147</v>
      </c>
      <c r="BS33" s="3">
        <v>107780</v>
      </c>
      <c r="BT33" s="3">
        <v>114715</v>
      </c>
      <c r="BU33" s="3">
        <v>125218</v>
      </c>
      <c r="BV33" s="3">
        <v>135106</v>
      </c>
      <c r="BW33" s="3">
        <v>145328</v>
      </c>
      <c r="BX33" s="3">
        <v>155939</v>
      </c>
      <c r="BY33" s="3">
        <v>162699</v>
      </c>
      <c r="BZ33" s="3">
        <v>168331</v>
      </c>
      <c r="CA33" s="3">
        <v>177589</v>
      </c>
      <c r="CB33" s="3">
        <v>188974</v>
      </c>
      <c r="CC33" s="3">
        <v>202918</v>
      </c>
      <c r="CD33" s="3">
        <v>218223</v>
      </c>
      <c r="CE33" s="3">
        <v>233142</v>
      </c>
      <c r="CF33" s="3">
        <v>241080</v>
      </c>
      <c r="CG33" s="3">
        <v>254220</v>
      </c>
      <c r="CH33" s="3">
        <v>271628</v>
      </c>
      <c r="CI33" s="3">
        <v>291579</v>
      </c>
      <c r="CJ33" s="3">
        <v>310087</v>
      </c>
      <c r="CK33" s="3">
        <v>330890</v>
      </c>
      <c r="CL33" s="3">
        <v>347398</v>
      </c>
      <c r="CM33" s="3">
        <v>363211</v>
      </c>
      <c r="CN33" s="3">
        <v>374898</v>
      </c>
      <c r="CO33" s="3">
        <v>391222</v>
      </c>
      <c r="CP33" s="3">
        <v>411821</v>
      </c>
      <c r="CQ33" s="3">
        <v>438238</v>
      </c>
      <c r="CR33" s="3">
        <v>465166</v>
      </c>
      <c r="CS33" s="3">
        <v>498440</v>
      </c>
      <c r="CT33" s="3">
        <v>514200</v>
      </c>
      <c r="CU33" s="3">
        <v>526447</v>
      </c>
      <c r="CV33" s="3">
        <v>555383</v>
      </c>
      <c r="CW33" s="3">
        <v>584016</v>
      </c>
      <c r="CX33" s="3">
        <v>614941</v>
      </c>
      <c r="CY33" s="3">
        <v>645771</v>
      </c>
      <c r="CZ33" s="3">
        <v>672846</v>
      </c>
      <c r="DA33" s="3">
        <v>691758</v>
      </c>
      <c r="DB33" s="3">
        <v>707412</v>
      </c>
      <c r="DC33" s="3">
        <v>739503</v>
      </c>
      <c r="DD33" s="3">
        <v>772416</v>
      </c>
      <c r="DE33" s="3">
        <v>802828</v>
      </c>
      <c r="DF33" s="3">
        <v>828810</v>
      </c>
      <c r="DG33" s="3">
        <v>850514</v>
      </c>
      <c r="DH33" s="3">
        <v>867624</v>
      </c>
      <c r="DI33" s="3">
        <v>888271</v>
      </c>
      <c r="DJ33" s="3">
        <v>923189</v>
      </c>
      <c r="DK33" s="3">
        <v>955377</v>
      </c>
      <c r="DL33" s="3">
        <v>978142</v>
      </c>
      <c r="DM33" s="3">
        <v>1032913</v>
      </c>
      <c r="DN33" s="3">
        <v>1067579</v>
      </c>
      <c r="DO33" s="3">
        <v>1085038</v>
      </c>
      <c r="DP33" s="3">
        <v>1106470</v>
      </c>
      <c r="DQ33" s="3">
        <v>1145906</v>
      </c>
      <c r="DR33" s="3">
        <v>1188631</v>
      </c>
      <c r="DS33" s="3">
        <v>1228114</v>
      </c>
      <c r="DT33" s="3">
        <v>1274974</v>
      </c>
      <c r="DU33" s="3">
        <v>1313667</v>
      </c>
      <c r="DV33" s="3">
        <v>1344143</v>
      </c>
      <c r="DW33" s="3">
        <v>1368195</v>
      </c>
      <c r="DX33" s="3">
        <v>1402041</v>
      </c>
      <c r="DY33" s="3">
        <v>1448753</v>
      </c>
      <c r="DZ33" s="3">
        <v>1496858</v>
      </c>
      <c r="EA33" s="3">
        <v>1539081</v>
      </c>
      <c r="EB33" s="3">
        <v>1577004</v>
      </c>
      <c r="EC33" s="3">
        <v>1603055</v>
      </c>
      <c r="ED33" s="3">
        <v>1623284</v>
      </c>
      <c r="EE33" s="3">
        <v>1668589</v>
      </c>
      <c r="EF33" s="3">
        <v>1713160</v>
      </c>
      <c r="EG33" s="3">
        <v>1713160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5CE64-0B6D-4A36-A376-EF73F748FAB9}">
  <sheetPr>
    <tabColor theme="4"/>
  </sheetPr>
  <dimension ref="A3:EG33"/>
  <sheetViews>
    <sheetView topLeftCell="DF1" zoomScale="70" zoomScaleNormal="70" workbookViewId="0">
      <selection activeCell="EF5" sqref="EF5:EF33"/>
    </sheetView>
  </sheetViews>
  <sheetFormatPr defaultRowHeight="14.5" x14ac:dyDescent="0.35"/>
  <cols>
    <col min="1" max="1" width="28.6328125" bestFit="1" customWidth="1"/>
    <col min="2" max="2" width="21" bestFit="1" customWidth="1"/>
    <col min="3" max="6" width="8.453125" bestFit="1" customWidth="1"/>
    <col min="7" max="7" width="8.7265625" bestFit="1" customWidth="1"/>
    <col min="8" max="15" width="9.08984375" bestFit="1" customWidth="1"/>
    <col min="16" max="16" width="8.7265625" bestFit="1" customWidth="1"/>
    <col min="17" max="17" width="8.26953125" bestFit="1" customWidth="1"/>
    <col min="18" max="25" width="8.7265625" bestFit="1" customWidth="1"/>
    <col min="26" max="26" width="9.08984375" bestFit="1" customWidth="1"/>
    <col min="27" max="27" width="8.7265625" bestFit="1" customWidth="1"/>
    <col min="28" max="36" width="9.08984375" bestFit="1" customWidth="1"/>
    <col min="37" max="37" width="8.7265625" bestFit="1" customWidth="1"/>
    <col min="38" max="38" width="8.26953125" bestFit="1" customWidth="1"/>
    <col min="39" max="46" width="8.7265625" bestFit="1" customWidth="1"/>
    <col min="47" max="47" width="8.26953125" bestFit="1" customWidth="1"/>
    <col min="48" max="48" width="7.90625" bestFit="1" customWidth="1"/>
    <col min="49" max="56" width="8.26953125" bestFit="1" customWidth="1"/>
    <col min="57" max="57" width="8.7265625" bestFit="1" customWidth="1"/>
    <col min="58" max="58" width="8.26953125" bestFit="1" customWidth="1"/>
    <col min="59" max="67" width="8.7265625" bestFit="1" customWidth="1"/>
    <col min="68" max="68" width="8.453125" bestFit="1" customWidth="1"/>
    <col min="69" max="76" width="8.81640625" bestFit="1" customWidth="1"/>
    <col min="77" max="86" width="8.453125" bestFit="1" customWidth="1"/>
    <col min="87" max="87" width="8.81640625" bestFit="1" customWidth="1"/>
    <col min="88" max="88" width="8.453125" bestFit="1" customWidth="1"/>
    <col min="89" max="97" width="8.81640625" bestFit="1" customWidth="1"/>
    <col min="98" max="136" width="8.453125" bestFit="1" customWidth="1"/>
    <col min="137" max="137" width="14.26953125" bestFit="1" customWidth="1"/>
    <col min="138" max="138" width="22.08984375" bestFit="1" customWidth="1"/>
    <col min="139" max="139" width="21.36328125" bestFit="1" customWidth="1"/>
    <col min="140" max="140" width="22.08984375" bestFit="1" customWidth="1"/>
    <col min="141" max="141" width="21.36328125" bestFit="1" customWidth="1"/>
    <col min="142" max="142" width="22.08984375" bestFit="1" customWidth="1"/>
    <col min="143" max="143" width="21.36328125" bestFit="1" customWidth="1"/>
    <col min="144" max="144" width="22.08984375" bestFit="1" customWidth="1"/>
    <col min="145" max="145" width="21.36328125" bestFit="1" customWidth="1"/>
    <col min="146" max="146" width="22.08984375" bestFit="1" customWidth="1"/>
    <col min="147" max="147" width="21.36328125" bestFit="1" customWidth="1"/>
    <col min="148" max="148" width="22.08984375" bestFit="1" customWidth="1"/>
    <col min="149" max="149" width="21.36328125" bestFit="1" customWidth="1"/>
    <col min="150" max="150" width="22.08984375" bestFit="1" customWidth="1"/>
    <col min="151" max="151" width="21.36328125" bestFit="1" customWidth="1"/>
    <col min="152" max="152" width="22.08984375" bestFit="1" customWidth="1"/>
    <col min="153" max="153" width="21.36328125" bestFit="1" customWidth="1"/>
    <col min="154" max="154" width="22.08984375" bestFit="1" customWidth="1"/>
    <col min="155" max="155" width="21.36328125" bestFit="1" customWidth="1"/>
    <col min="156" max="156" width="22.08984375" bestFit="1" customWidth="1"/>
    <col min="157" max="157" width="21.36328125" bestFit="1" customWidth="1"/>
    <col min="158" max="158" width="22.08984375" bestFit="1" customWidth="1"/>
    <col min="159" max="159" width="21.36328125" bestFit="1" customWidth="1"/>
    <col min="160" max="160" width="22.08984375" bestFit="1" customWidth="1"/>
    <col min="161" max="161" width="21.36328125" bestFit="1" customWidth="1"/>
    <col min="162" max="162" width="22.08984375" bestFit="1" customWidth="1"/>
    <col min="163" max="163" width="21.36328125" bestFit="1" customWidth="1"/>
    <col min="164" max="164" width="22.08984375" bestFit="1" customWidth="1"/>
    <col min="165" max="165" width="21.36328125" bestFit="1" customWidth="1"/>
    <col min="166" max="166" width="22.08984375" bestFit="1" customWidth="1"/>
    <col min="167" max="167" width="21.36328125" bestFit="1" customWidth="1"/>
    <col min="168" max="168" width="22.08984375" bestFit="1" customWidth="1"/>
    <col min="169" max="169" width="21.36328125" bestFit="1" customWidth="1"/>
    <col min="170" max="170" width="22.08984375" bestFit="1" customWidth="1"/>
    <col min="171" max="171" width="21.36328125" bestFit="1" customWidth="1"/>
    <col min="172" max="172" width="22.08984375" bestFit="1" customWidth="1"/>
    <col min="173" max="173" width="21.36328125" bestFit="1" customWidth="1"/>
    <col min="174" max="174" width="22.08984375" bestFit="1" customWidth="1"/>
    <col min="175" max="175" width="21.36328125" bestFit="1" customWidth="1"/>
    <col min="176" max="176" width="22.08984375" bestFit="1" customWidth="1"/>
    <col min="177" max="177" width="21.36328125" bestFit="1" customWidth="1"/>
    <col min="178" max="178" width="22.08984375" bestFit="1" customWidth="1"/>
    <col min="179" max="179" width="21.36328125" bestFit="1" customWidth="1"/>
    <col min="180" max="180" width="22.08984375" bestFit="1" customWidth="1"/>
    <col min="181" max="181" width="21.36328125" bestFit="1" customWidth="1"/>
    <col min="182" max="182" width="22.08984375" bestFit="1" customWidth="1"/>
    <col min="183" max="183" width="21.36328125" bestFit="1" customWidth="1"/>
    <col min="184" max="184" width="22.08984375" bestFit="1" customWidth="1"/>
    <col min="185" max="185" width="21.36328125" bestFit="1" customWidth="1"/>
    <col min="186" max="186" width="22.08984375" bestFit="1" customWidth="1"/>
    <col min="187" max="187" width="21.36328125" bestFit="1" customWidth="1"/>
    <col min="188" max="188" width="22.08984375" bestFit="1" customWidth="1"/>
    <col min="189" max="189" width="21.36328125" bestFit="1" customWidth="1"/>
    <col min="190" max="190" width="22.08984375" bestFit="1" customWidth="1"/>
    <col min="191" max="191" width="21.36328125" bestFit="1" customWidth="1"/>
    <col min="192" max="192" width="22.08984375" bestFit="1" customWidth="1"/>
    <col min="193" max="193" width="21.36328125" bestFit="1" customWidth="1"/>
    <col min="194" max="194" width="22.08984375" bestFit="1" customWidth="1"/>
    <col min="195" max="195" width="21.36328125" bestFit="1" customWidth="1"/>
    <col min="196" max="196" width="22.08984375" bestFit="1" customWidth="1"/>
    <col min="197" max="197" width="21.36328125" bestFit="1" customWidth="1"/>
    <col min="198" max="198" width="22.08984375" bestFit="1" customWidth="1"/>
    <col min="199" max="199" width="21.36328125" bestFit="1" customWidth="1"/>
    <col min="200" max="200" width="22.08984375" bestFit="1" customWidth="1"/>
    <col min="201" max="201" width="21.36328125" bestFit="1" customWidth="1"/>
    <col min="202" max="202" width="22.08984375" bestFit="1" customWidth="1"/>
    <col min="203" max="203" width="21.36328125" bestFit="1" customWidth="1"/>
    <col min="204" max="204" width="22.08984375" bestFit="1" customWidth="1"/>
    <col min="205" max="205" width="21.36328125" bestFit="1" customWidth="1"/>
    <col min="206" max="206" width="22.08984375" bestFit="1" customWidth="1"/>
    <col min="207" max="207" width="21.36328125" bestFit="1" customWidth="1"/>
    <col min="208" max="208" width="22.08984375" bestFit="1" customWidth="1"/>
    <col min="209" max="209" width="21.36328125" bestFit="1" customWidth="1"/>
    <col min="210" max="210" width="22.08984375" bestFit="1" customWidth="1"/>
    <col min="211" max="211" width="21.36328125" bestFit="1" customWidth="1"/>
    <col min="212" max="212" width="22.08984375" bestFit="1" customWidth="1"/>
    <col min="213" max="213" width="21.36328125" bestFit="1" customWidth="1"/>
    <col min="214" max="214" width="22.08984375" bestFit="1" customWidth="1"/>
    <col min="215" max="215" width="21.36328125" bestFit="1" customWidth="1"/>
    <col min="216" max="216" width="22.08984375" bestFit="1" customWidth="1"/>
    <col min="217" max="217" width="21.36328125" bestFit="1" customWidth="1"/>
    <col min="218" max="218" width="22.08984375" bestFit="1" customWidth="1"/>
    <col min="219" max="219" width="21.36328125" bestFit="1" customWidth="1"/>
    <col min="220" max="220" width="26.90625" bestFit="1" customWidth="1"/>
    <col min="221" max="221" width="26.1796875" bestFit="1" customWidth="1"/>
  </cols>
  <sheetData>
    <row r="3" spans="1:137" x14ac:dyDescent="0.35">
      <c r="A3" s="1" t="s">
        <v>200</v>
      </c>
      <c r="B3" s="1" t="s">
        <v>77</v>
      </c>
    </row>
    <row r="4" spans="1:137" x14ac:dyDescent="0.35">
      <c r="A4" s="1" t="s">
        <v>80</v>
      </c>
      <c r="B4" s="11" t="s">
        <v>81</v>
      </c>
      <c r="C4" s="11" t="s">
        <v>82</v>
      </c>
      <c r="D4" s="11" t="s">
        <v>83</v>
      </c>
      <c r="E4" s="11" t="s">
        <v>84</v>
      </c>
      <c r="F4" s="11" t="s">
        <v>85</v>
      </c>
      <c r="G4" s="11" t="s">
        <v>86</v>
      </c>
      <c r="H4" s="11" t="s">
        <v>87</v>
      </c>
      <c r="I4" s="11" t="s">
        <v>88</v>
      </c>
      <c r="J4" s="11" t="s">
        <v>89</v>
      </c>
      <c r="K4" s="11" t="s">
        <v>90</v>
      </c>
      <c r="L4" s="11" t="s">
        <v>91</v>
      </c>
      <c r="M4" s="11" t="s">
        <v>92</v>
      </c>
      <c r="N4" s="11" t="s">
        <v>93</v>
      </c>
      <c r="O4" s="11" t="s">
        <v>94</v>
      </c>
      <c r="P4" s="11" t="s">
        <v>95</v>
      </c>
      <c r="Q4" s="11" t="s">
        <v>96</v>
      </c>
      <c r="R4" s="11" t="s">
        <v>97</v>
      </c>
      <c r="S4" s="11" t="s">
        <v>98</v>
      </c>
      <c r="T4" s="11" t="s">
        <v>99</v>
      </c>
      <c r="U4" s="11" t="s">
        <v>100</v>
      </c>
      <c r="V4" s="11" t="s">
        <v>101</v>
      </c>
      <c r="W4" s="11" t="s">
        <v>102</v>
      </c>
      <c r="X4" s="11" t="s">
        <v>103</v>
      </c>
      <c r="Y4" s="11" t="s">
        <v>104</v>
      </c>
      <c r="Z4" s="11" t="s">
        <v>105</v>
      </c>
      <c r="AA4" s="11" t="s">
        <v>106</v>
      </c>
      <c r="AB4" s="11" t="s">
        <v>107</v>
      </c>
      <c r="AC4" s="11" t="s">
        <v>108</v>
      </c>
      <c r="AD4" s="11" t="s">
        <v>109</v>
      </c>
      <c r="AE4" s="11" t="s">
        <v>110</v>
      </c>
      <c r="AF4" s="11" t="s">
        <v>111</v>
      </c>
      <c r="AG4" s="11" t="s">
        <v>112</v>
      </c>
      <c r="AH4" s="11" t="s">
        <v>113</v>
      </c>
      <c r="AI4" s="11" t="s">
        <v>114</v>
      </c>
      <c r="AJ4" s="11" t="s">
        <v>115</v>
      </c>
      <c r="AK4" s="11" t="s">
        <v>116</v>
      </c>
      <c r="AL4" s="11" t="s">
        <v>117</v>
      </c>
      <c r="AM4" s="11" t="s">
        <v>118</v>
      </c>
      <c r="AN4" s="11" t="s">
        <v>119</v>
      </c>
      <c r="AO4" s="11" t="s">
        <v>120</v>
      </c>
      <c r="AP4" s="11" t="s">
        <v>121</v>
      </c>
      <c r="AQ4" s="11" t="s">
        <v>122</v>
      </c>
      <c r="AR4" s="11" t="s">
        <v>123</v>
      </c>
      <c r="AS4" s="11" t="s">
        <v>124</v>
      </c>
      <c r="AT4" s="11" t="s">
        <v>125</v>
      </c>
      <c r="AU4" s="11" t="s">
        <v>126</v>
      </c>
      <c r="AV4" s="11" t="s">
        <v>127</v>
      </c>
      <c r="AW4" s="11" t="s">
        <v>128</v>
      </c>
      <c r="AX4" s="11" t="s">
        <v>129</v>
      </c>
      <c r="AY4" s="11" t="s">
        <v>130</v>
      </c>
      <c r="AZ4" s="11" t="s">
        <v>131</v>
      </c>
      <c r="BA4" s="11" t="s">
        <v>132</v>
      </c>
      <c r="BB4" s="11" t="s">
        <v>133</v>
      </c>
      <c r="BC4" s="11" t="s">
        <v>134</v>
      </c>
      <c r="BD4" s="11" t="s">
        <v>135</v>
      </c>
      <c r="BE4" s="11" t="s">
        <v>136</v>
      </c>
      <c r="BF4" s="11" t="s">
        <v>137</v>
      </c>
      <c r="BG4" s="11" t="s">
        <v>138</v>
      </c>
      <c r="BH4" s="11" t="s">
        <v>139</v>
      </c>
      <c r="BI4" s="11" t="s">
        <v>140</v>
      </c>
      <c r="BJ4" s="11" t="s">
        <v>141</v>
      </c>
      <c r="BK4" s="11" t="s">
        <v>142</v>
      </c>
      <c r="BL4" s="11" t="s">
        <v>143</v>
      </c>
      <c r="BM4" s="11" t="s">
        <v>144</v>
      </c>
      <c r="BN4" s="11" t="s">
        <v>145</v>
      </c>
      <c r="BO4" s="11" t="s">
        <v>146</v>
      </c>
      <c r="BP4" s="11" t="s">
        <v>147</v>
      </c>
      <c r="BQ4" s="11" t="s">
        <v>148</v>
      </c>
      <c r="BR4" s="11" t="s">
        <v>149</v>
      </c>
      <c r="BS4" s="11" t="s">
        <v>150</v>
      </c>
      <c r="BT4" s="11" t="s">
        <v>151</v>
      </c>
      <c r="BU4" s="11" t="s">
        <v>152</v>
      </c>
      <c r="BV4" s="11" t="s">
        <v>153</v>
      </c>
      <c r="BW4" s="11" t="s">
        <v>154</v>
      </c>
      <c r="BX4" s="11" t="s">
        <v>155</v>
      </c>
      <c r="BY4" s="11" t="s">
        <v>156</v>
      </c>
      <c r="BZ4" s="11" t="s">
        <v>157</v>
      </c>
      <c r="CA4" s="11" t="s">
        <v>158</v>
      </c>
      <c r="CB4" s="11" t="s">
        <v>159</v>
      </c>
      <c r="CC4" s="11" t="s">
        <v>160</v>
      </c>
      <c r="CD4" s="11" t="s">
        <v>161</v>
      </c>
      <c r="CE4" s="11" t="s">
        <v>162</v>
      </c>
      <c r="CF4" s="11" t="s">
        <v>163</v>
      </c>
      <c r="CG4" s="11" t="s">
        <v>164</v>
      </c>
      <c r="CH4" s="11" t="s">
        <v>165</v>
      </c>
      <c r="CI4" s="11" t="s">
        <v>166</v>
      </c>
      <c r="CJ4" s="11" t="s">
        <v>167</v>
      </c>
      <c r="CK4" s="11" t="s">
        <v>168</v>
      </c>
      <c r="CL4" s="11" t="s">
        <v>169</v>
      </c>
      <c r="CM4" s="11" t="s">
        <v>170</v>
      </c>
      <c r="CN4" s="11" t="s">
        <v>171</v>
      </c>
      <c r="CO4" s="11" t="s">
        <v>172</v>
      </c>
      <c r="CP4" s="11" t="s">
        <v>173</v>
      </c>
      <c r="CQ4" s="11" t="s">
        <v>174</v>
      </c>
      <c r="CR4" s="11" t="s">
        <v>175</v>
      </c>
      <c r="CS4" s="11" t="s">
        <v>176</v>
      </c>
      <c r="CT4" s="11" t="s">
        <v>177</v>
      </c>
      <c r="CU4" s="11" t="s">
        <v>178</v>
      </c>
      <c r="CV4" s="11" t="s">
        <v>179</v>
      </c>
      <c r="CW4" s="11" t="s">
        <v>180</v>
      </c>
      <c r="CX4" s="11" t="s">
        <v>181</v>
      </c>
      <c r="CY4" s="11" t="s">
        <v>182</v>
      </c>
      <c r="CZ4" s="11" t="s">
        <v>183</v>
      </c>
      <c r="DA4" s="11" t="s">
        <v>184</v>
      </c>
      <c r="DB4" s="11" t="s">
        <v>185</v>
      </c>
      <c r="DC4" s="11" t="s">
        <v>186</v>
      </c>
      <c r="DD4" s="11" t="s">
        <v>187</v>
      </c>
      <c r="DE4" s="11" t="s">
        <v>188</v>
      </c>
      <c r="DF4" s="11" t="s">
        <v>189</v>
      </c>
      <c r="DG4" s="11" t="s">
        <v>207</v>
      </c>
      <c r="DH4" s="11" t="s">
        <v>208</v>
      </c>
      <c r="DI4" s="11" t="s">
        <v>209</v>
      </c>
      <c r="DJ4" s="11" t="s">
        <v>210</v>
      </c>
      <c r="DK4" s="11" t="s">
        <v>211</v>
      </c>
      <c r="DL4" s="11" t="s">
        <v>212</v>
      </c>
      <c r="DM4" s="11" t="s">
        <v>213</v>
      </c>
      <c r="DN4" s="11" t="s">
        <v>214</v>
      </c>
      <c r="DO4" s="11" t="s">
        <v>215</v>
      </c>
      <c r="DP4" s="11" t="s">
        <v>216</v>
      </c>
      <c r="DQ4" s="11" t="s">
        <v>217</v>
      </c>
      <c r="DR4" s="11" t="s">
        <v>218</v>
      </c>
      <c r="DS4" s="11" t="s">
        <v>219</v>
      </c>
      <c r="DT4" s="11" t="s">
        <v>220</v>
      </c>
      <c r="DU4" s="11" t="s">
        <v>221</v>
      </c>
      <c r="DV4" s="11" t="s">
        <v>222</v>
      </c>
      <c r="DW4" s="11" t="s">
        <v>223</v>
      </c>
      <c r="DX4" s="11" t="s">
        <v>224</v>
      </c>
      <c r="DY4" s="11" t="s">
        <v>225</v>
      </c>
      <c r="DZ4" s="11" t="s">
        <v>226</v>
      </c>
      <c r="EA4" s="11" t="s">
        <v>227</v>
      </c>
      <c r="EB4" s="11" t="s">
        <v>228</v>
      </c>
      <c r="EC4" s="11" t="s">
        <v>229</v>
      </c>
      <c r="ED4" s="11" t="s">
        <v>230</v>
      </c>
      <c r="EE4" s="11" t="s">
        <v>231</v>
      </c>
      <c r="EF4" s="11" t="s">
        <v>232</v>
      </c>
      <c r="EG4" s="11" t="s">
        <v>79</v>
      </c>
    </row>
    <row r="5" spans="1:137" x14ac:dyDescent="0.35">
      <c r="A5" s="2" t="s">
        <v>21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1</v>
      </c>
      <c r="AS5" s="3">
        <v>2</v>
      </c>
      <c r="AT5" s="3">
        <v>2</v>
      </c>
      <c r="AU5" s="3">
        <v>2</v>
      </c>
      <c r="AV5" s="3">
        <v>2</v>
      </c>
      <c r="AW5" s="3">
        <v>2</v>
      </c>
      <c r="AX5" s="3">
        <v>3</v>
      </c>
      <c r="AY5" s="3">
        <v>3</v>
      </c>
      <c r="AZ5" s="3">
        <v>3</v>
      </c>
      <c r="BA5" s="3">
        <v>5</v>
      </c>
      <c r="BB5" s="3">
        <v>5</v>
      </c>
      <c r="BC5" s="3">
        <v>5</v>
      </c>
      <c r="BD5" s="3">
        <v>6</v>
      </c>
      <c r="BE5" s="3">
        <v>8</v>
      </c>
      <c r="BF5" s="3">
        <v>8</v>
      </c>
      <c r="BG5" s="3">
        <v>8</v>
      </c>
      <c r="BH5" s="3">
        <v>10</v>
      </c>
      <c r="BI5" s="3">
        <v>11</v>
      </c>
      <c r="BJ5" s="3">
        <v>11</v>
      </c>
      <c r="BK5" s="3">
        <v>11</v>
      </c>
      <c r="BL5" s="3">
        <v>14</v>
      </c>
      <c r="BM5" s="3">
        <v>16</v>
      </c>
      <c r="BN5" s="3">
        <v>17</v>
      </c>
      <c r="BO5" s="3">
        <v>19</v>
      </c>
      <c r="BP5" s="3">
        <v>19</v>
      </c>
      <c r="BQ5" s="3">
        <v>21</v>
      </c>
      <c r="BR5" s="3">
        <v>24</v>
      </c>
      <c r="BS5" s="3">
        <v>28</v>
      </c>
      <c r="BT5" s="3">
        <v>29</v>
      </c>
      <c r="BU5" s="3">
        <v>33</v>
      </c>
      <c r="BV5" s="3">
        <v>36</v>
      </c>
      <c r="BW5" s="3">
        <v>38</v>
      </c>
      <c r="BX5" s="3">
        <v>39</v>
      </c>
      <c r="BY5" s="3">
        <v>41</v>
      </c>
      <c r="BZ5" s="3">
        <v>45</v>
      </c>
      <c r="CA5" s="3">
        <v>51</v>
      </c>
      <c r="CB5" s="3">
        <v>52</v>
      </c>
      <c r="CC5" s="3">
        <v>55</v>
      </c>
      <c r="CD5" s="3">
        <v>57</v>
      </c>
      <c r="CE5" s="3">
        <v>59</v>
      </c>
      <c r="CF5" s="3">
        <v>60</v>
      </c>
      <c r="CG5" s="3">
        <v>67</v>
      </c>
      <c r="CH5" s="3">
        <v>72</v>
      </c>
      <c r="CI5" s="3">
        <v>76</v>
      </c>
      <c r="CJ5" s="3">
        <v>78</v>
      </c>
      <c r="CK5" s="3">
        <v>80</v>
      </c>
      <c r="CL5" s="3">
        <v>87</v>
      </c>
      <c r="CM5" s="3">
        <v>92</v>
      </c>
      <c r="CN5" s="3">
        <v>97</v>
      </c>
      <c r="CO5" s="3">
        <v>105</v>
      </c>
      <c r="CP5" s="3">
        <v>113</v>
      </c>
      <c r="CQ5" s="3">
        <v>122</v>
      </c>
      <c r="CR5" s="3">
        <v>135</v>
      </c>
      <c r="CS5" s="3">
        <v>142</v>
      </c>
      <c r="CT5" s="3">
        <v>148</v>
      </c>
      <c r="CU5" s="3">
        <v>161</v>
      </c>
      <c r="CV5" s="3">
        <v>165</v>
      </c>
      <c r="CW5" s="3">
        <v>171</v>
      </c>
      <c r="CX5" s="3">
        <v>181</v>
      </c>
      <c r="CY5" s="3">
        <v>190</v>
      </c>
      <c r="CZ5" s="3">
        <v>201</v>
      </c>
      <c r="DA5" s="3">
        <v>207</v>
      </c>
      <c r="DB5" s="3">
        <v>211</v>
      </c>
      <c r="DC5" s="3">
        <v>223</v>
      </c>
      <c r="DD5" s="3">
        <v>237</v>
      </c>
      <c r="DE5" s="3">
        <v>245</v>
      </c>
      <c r="DF5" s="3">
        <v>254</v>
      </c>
      <c r="DG5" s="3">
        <v>256</v>
      </c>
      <c r="DH5" s="3">
        <v>259</v>
      </c>
      <c r="DI5" s="3">
        <v>265</v>
      </c>
      <c r="DJ5" s="3">
        <v>271</v>
      </c>
      <c r="DK5" s="3">
        <v>281</v>
      </c>
      <c r="DL5" s="3">
        <v>287</v>
      </c>
      <c r="DM5" s="3">
        <v>292</v>
      </c>
      <c r="DN5" s="3">
        <v>297</v>
      </c>
      <c r="DO5" s="3">
        <v>300</v>
      </c>
      <c r="DP5" s="3">
        <v>305</v>
      </c>
      <c r="DQ5" s="3">
        <v>321</v>
      </c>
      <c r="DR5" s="3">
        <v>326</v>
      </c>
      <c r="DS5" s="3">
        <v>335</v>
      </c>
      <c r="DT5" s="3">
        <v>343</v>
      </c>
      <c r="DU5" s="3">
        <v>351</v>
      </c>
      <c r="DV5" s="3">
        <v>353</v>
      </c>
      <c r="DW5" s="3">
        <v>361</v>
      </c>
      <c r="DX5" s="3">
        <v>365</v>
      </c>
      <c r="DY5" s="3">
        <v>370</v>
      </c>
      <c r="DZ5" s="3">
        <v>378</v>
      </c>
      <c r="EA5" s="3">
        <v>387</v>
      </c>
      <c r="EB5" s="3">
        <v>391</v>
      </c>
      <c r="EC5" s="3">
        <v>391</v>
      </c>
      <c r="ED5" s="3">
        <v>394</v>
      </c>
      <c r="EE5" s="3">
        <v>399</v>
      </c>
      <c r="EF5" s="3">
        <v>404</v>
      </c>
      <c r="EG5" s="3">
        <v>404</v>
      </c>
    </row>
    <row r="6" spans="1:137" x14ac:dyDescent="0.35">
      <c r="A6" s="2" t="s">
        <v>46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1</v>
      </c>
      <c r="AL6" s="3">
        <v>1</v>
      </c>
      <c r="AM6" s="3">
        <v>1</v>
      </c>
      <c r="AN6" s="3">
        <v>2</v>
      </c>
      <c r="AO6" s="3">
        <v>2</v>
      </c>
      <c r="AP6" s="3">
        <v>2</v>
      </c>
      <c r="AQ6" s="3">
        <v>2</v>
      </c>
      <c r="AR6" s="3">
        <v>2</v>
      </c>
      <c r="AS6" s="3">
        <v>2</v>
      </c>
      <c r="AT6" s="3">
        <v>3</v>
      </c>
      <c r="AU6" s="3">
        <v>3</v>
      </c>
      <c r="AV6" s="3">
        <v>3</v>
      </c>
      <c r="AW6" s="3">
        <v>3</v>
      </c>
      <c r="AX6" s="3">
        <v>3</v>
      </c>
      <c r="AY6" s="3">
        <v>4</v>
      </c>
      <c r="AZ6" s="3">
        <v>5</v>
      </c>
      <c r="BA6" s="3">
        <v>5</v>
      </c>
      <c r="BB6" s="3">
        <v>7</v>
      </c>
      <c r="BC6" s="3">
        <v>7</v>
      </c>
      <c r="BD6" s="3">
        <v>15</v>
      </c>
      <c r="BE6" s="3">
        <v>18</v>
      </c>
      <c r="BF6" s="3">
        <v>19</v>
      </c>
      <c r="BG6" s="3">
        <v>20</v>
      </c>
      <c r="BH6" s="3">
        <v>22</v>
      </c>
      <c r="BI6" s="3">
        <v>27</v>
      </c>
      <c r="BJ6" s="3">
        <v>29</v>
      </c>
      <c r="BK6" s="3">
        <v>32</v>
      </c>
      <c r="BL6" s="3">
        <v>34</v>
      </c>
      <c r="BM6" s="3">
        <v>36</v>
      </c>
      <c r="BN6" s="3">
        <v>41</v>
      </c>
      <c r="BO6" s="3">
        <v>47</v>
      </c>
      <c r="BP6" s="3">
        <v>53</v>
      </c>
      <c r="BQ6" s="3">
        <v>58</v>
      </c>
      <c r="BR6" s="3">
        <v>64</v>
      </c>
      <c r="BS6" s="3">
        <v>72</v>
      </c>
      <c r="BT6" s="3">
        <v>80</v>
      </c>
      <c r="BU6" s="3">
        <v>89</v>
      </c>
      <c r="BV6" s="3">
        <v>98</v>
      </c>
      <c r="BW6" s="3">
        <v>108</v>
      </c>
      <c r="BX6" s="3">
        <v>114</v>
      </c>
      <c r="BY6" s="3">
        <v>126</v>
      </c>
      <c r="BZ6" s="3">
        <v>138</v>
      </c>
      <c r="CA6" s="3">
        <v>150</v>
      </c>
      <c r="CB6" s="3">
        <v>164</v>
      </c>
      <c r="CC6" s="3">
        <v>177</v>
      </c>
      <c r="CD6" s="3">
        <v>187</v>
      </c>
      <c r="CE6" s="3">
        <v>199</v>
      </c>
      <c r="CF6" s="3">
        <v>210</v>
      </c>
      <c r="CG6" s="3">
        <v>221</v>
      </c>
      <c r="CH6" s="3">
        <v>231</v>
      </c>
      <c r="CI6" s="3">
        <v>251</v>
      </c>
      <c r="CJ6" s="3">
        <v>262</v>
      </c>
      <c r="CK6" s="3">
        <v>280</v>
      </c>
      <c r="CL6" s="3">
        <v>301</v>
      </c>
      <c r="CM6" s="3">
        <v>316</v>
      </c>
      <c r="CN6" s="3">
        <v>337</v>
      </c>
      <c r="CO6" s="3">
        <v>354</v>
      </c>
      <c r="CP6" s="3">
        <v>368</v>
      </c>
      <c r="CQ6" s="3">
        <v>385</v>
      </c>
      <c r="CR6" s="3">
        <v>406</v>
      </c>
      <c r="CS6" s="3">
        <v>424</v>
      </c>
      <c r="CT6" s="3">
        <v>443</v>
      </c>
      <c r="CU6" s="3">
        <v>461</v>
      </c>
      <c r="CV6" s="3">
        <v>482</v>
      </c>
      <c r="CW6" s="3">
        <v>506</v>
      </c>
      <c r="CX6" s="3">
        <v>531</v>
      </c>
      <c r="CY6" s="3">
        <v>557</v>
      </c>
      <c r="CZ6" s="3">
        <v>582</v>
      </c>
      <c r="DA6" s="3">
        <v>601</v>
      </c>
      <c r="DB6" s="3">
        <v>601</v>
      </c>
      <c r="DC6" s="3">
        <v>640</v>
      </c>
      <c r="DD6" s="3">
        <v>660</v>
      </c>
      <c r="DE6" s="3">
        <v>681</v>
      </c>
      <c r="DF6" s="3">
        <v>701</v>
      </c>
      <c r="DG6" s="3">
        <v>723</v>
      </c>
      <c r="DH6" s="3">
        <v>744</v>
      </c>
      <c r="DI6" s="3">
        <v>768</v>
      </c>
      <c r="DJ6" s="3">
        <v>793</v>
      </c>
      <c r="DK6" s="3">
        <v>811</v>
      </c>
      <c r="DL6" s="3">
        <v>831</v>
      </c>
      <c r="DM6" s="3">
        <v>848</v>
      </c>
      <c r="DN6" s="3">
        <v>866</v>
      </c>
      <c r="DO6" s="3">
        <v>884</v>
      </c>
      <c r="DP6" s="3">
        <v>903</v>
      </c>
      <c r="DQ6" s="3">
        <v>920</v>
      </c>
      <c r="DR6" s="3">
        <v>938</v>
      </c>
      <c r="DS6" s="3">
        <v>958</v>
      </c>
      <c r="DT6" s="3">
        <v>975</v>
      </c>
      <c r="DU6" s="3">
        <v>993</v>
      </c>
      <c r="DV6" s="3">
        <v>1012</v>
      </c>
      <c r="DW6" s="3">
        <v>1032</v>
      </c>
      <c r="DX6" s="3">
        <v>1052</v>
      </c>
      <c r="DY6" s="3">
        <v>1072</v>
      </c>
      <c r="DZ6" s="3">
        <v>1091</v>
      </c>
      <c r="EA6" s="3">
        <v>1113</v>
      </c>
      <c r="EB6" s="3">
        <v>1134</v>
      </c>
      <c r="EC6" s="3">
        <v>1153</v>
      </c>
      <c r="ED6" s="3">
        <v>1172</v>
      </c>
      <c r="EE6" s="3">
        <v>1192</v>
      </c>
      <c r="EF6" s="3">
        <v>1213</v>
      </c>
      <c r="EG6" s="3">
        <v>1213</v>
      </c>
    </row>
    <row r="7" spans="1:137" x14ac:dyDescent="0.35">
      <c r="A7" s="2" t="s">
        <v>23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3</v>
      </c>
      <c r="AL7" s="3">
        <v>3</v>
      </c>
      <c r="AM7" s="3">
        <v>3</v>
      </c>
      <c r="AN7" s="3">
        <v>7</v>
      </c>
      <c r="AO7" s="3">
        <v>12</v>
      </c>
      <c r="AP7" s="3">
        <v>14</v>
      </c>
      <c r="AQ7" s="3">
        <v>19</v>
      </c>
      <c r="AR7" s="3">
        <v>23</v>
      </c>
      <c r="AS7" s="3">
        <v>30</v>
      </c>
      <c r="AT7" s="3">
        <v>40</v>
      </c>
      <c r="AU7" s="3">
        <v>50</v>
      </c>
      <c r="AV7" s="3">
        <v>53</v>
      </c>
      <c r="AW7" s="3">
        <v>62</v>
      </c>
      <c r="AX7" s="3">
        <v>71</v>
      </c>
      <c r="AY7" s="3">
        <v>90</v>
      </c>
      <c r="AZ7" s="3">
        <v>106</v>
      </c>
      <c r="BA7" s="3">
        <v>124</v>
      </c>
      <c r="BB7" s="3">
        <v>145</v>
      </c>
      <c r="BC7" s="3">
        <v>161</v>
      </c>
      <c r="BD7" s="3">
        <v>182</v>
      </c>
      <c r="BE7" s="3">
        <v>185</v>
      </c>
      <c r="BF7" s="3">
        <v>193</v>
      </c>
      <c r="BG7" s="3">
        <v>207</v>
      </c>
      <c r="BH7" s="3">
        <v>234</v>
      </c>
      <c r="BI7" s="3">
        <v>255</v>
      </c>
      <c r="BJ7" s="3">
        <v>287</v>
      </c>
      <c r="BK7" s="3">
        <v>304</v>
      </c>
      <c r="BL7" s="3">
        <v>320</v>
      </c>
      <c r="BM7" s="3">
        <v>351</v>
      </c>
      <c r="BN7" s="3">
        <v>380</v>
      </c>
      <c r="BO7" s="3">
        <v>425</v>
      </c>
      <c r="BP7" s="3">
        <v>476</v>
      </c>
      <c r="BQ7" s="3">
        <v>501</v>
      </c>
      <c r="BR7" s="3">
        <v>548</v>
      </c>
      <c r="BS7" s="3">
        <v>584</v>
      </c>
      <c r="BT7" s="3">
        <v>649</v>
      </c>
      <c r="BU7" s="3">
        <v>751</v>
      </c>
      <c r="BV7" s="3">
        <v>806</v>
      </c>
      <c r="BW7" s="3">
        <v>874</v>
      </c>
      <c r="BX7" s="3">
        <v>962</v>
      </c>
      <c r="BY7" s="3">
        <v>1004</v>
      </c>
      <c r="BZ7" s="3">
        <v>1035</v>
      </c>
      <c r="CA7" s="3">
        <v>1098</v>
      </c>
      <c r="CB7" s="3">
        <v>1160</v>
      </c>
      <c r="CC7" s="3">
        <v>1235</v>
      </c>
      <c r="CD7" s="3">
        <v>1331</v>
      </c>
      <c r="CE7" s="3">
        <v>1375</v>
      </c>
      <c r="CF7" s="3">
        <v>1413</v>
      </c>
      <c r="CG7" s="3">
        <v>1433</v>
      </c>
      <c r="CH7" s="3">
        <v>1491</v>
      </c>
      <c r="CI7" s="3">
        <v>1561</v>
      </c>
      <c r="CJ7" s="3">
        <v>1620</v>
      </c>
      <c r="CK7" s="3">
        <v>1669</v>
      </c>
      <c r="CL7" s="3">
        <v>1744</v>
      </c>
      <c r="CM7" s="3">
        <v>1758</v>
      </c>
      <c r="CN7" s="3">
        <v>1781</v>
      </c>
      <c r="CO7" s="3">
        <v>1852</v>
      </c>
      <c r="CP7" s="3">
        <v>1891</v>
      </c>
      <c r="CQ7" s="3">
        <v>1964</v>
      </c>
      <c r="CR7" s="3">
        <v>2011</v>
      </c>
      <c r="CS7" s="3">
        <v>2047</v>
      </c>
      <c r="CT7" s="3">
        <v>2052</v>
      </c>
      <c r="CU7" s="3">
        <v>2071</v>
      </c>
      <c r="CV7" s="3">
        <v>2102</v>
      </c>
      <c r="CW7" s="3">
        <v>2138</v>
      </c>
      <c r="CX7" s="3">
        <v>2183</v>
      </c>
      <c r="CY7" s="3">
        <v>2199</v>
      </c>
      <c r="CZ7" s="3">
        <v>2232</v>
      </c>
      <c r="DA7" s="3">
        <v>2250</v>
      </c>
      <c r="DB7" s="3">
        <v>2271</v>
      </c>
      <c r="DC7" s="3">
        <v>2315</v>
      </c>
      <c r="DD7" s="3">
        <v>2363</v>
      </c>
      <c r="DE7" s="3">
        <v>2400</v>
      </c>
      <c r="DF7" s="3">
        <v>2429</v>
      </c>
      <c r="DG7" s="3">
        <v>2465</v>
      </c>
      <c r="DH7" s="3">
        <v>2492</v>
      </c>
      <c r="DI7" s="3">
        <v>2512</v>
      </c>
      <c r="DJ7" s="3">
        <v>2549</v>
      </c>
      <c r="DK7" s="3">
        <v>2579</v>
      </c>
      <c r="DL7" s="3">
        <v>2605</v>
      </c>
      <c r="DM7" s="3">
        <v>2624</v>
      </c>
      <c r="DN7" s="3">
        <v>2650</v>
      </c>
      <c r="DO7" s="3">
        <v>2657</v>
      </c>
      <c r="DP7" s="3">
        <v>2671</v>
      </c>
      <c r="DQ7" s="3">
        <v>2686</v>
      </c>
      <c r="DR7" s="3">
        <v>2710</v>
      </c>
      <c r="DS7" s="3">
        <v>2731</v>
      </c>
      <c r="DT7" s="3">
        <v>2739</v>
      </c>
      <c r="DU7" s="3">
        <v>2772</v>
      </c>
      <c r="DV7" s="3">
        <v>2780</v>
      </c>
      <c r="DW7" s="3">
        <v>2792</v>
      </c>
      <c r="DX7" s="3">
        <v>2823</v>
      </c>
      <c r="DY7" s="3">
        <v>2843</v>
      </c>
      <c r="DZ7" s="3">
        <v>2862</v>
      </c>
      <c r="EA7" s="3">
        <v>2887</v>
      </c>
      <c r="EB7" s="3">
        <v>2918</v>
      </c>
      <c r="EC7" s="3">
        <v>2929</v>
      </c>
      <c r="ED7" s="3">
        <v>2938</v>
      </c>
      <c r="EE7" s="3">
        <v>2952</v>
      </c>
      <c r="EF7" s="3">
        <v>2967</v>
      </c>
      <c r="EG7" s="3">
        <v>2967</v>
      </c>
    </row>
    <row r="8" spans="1:137" x14ac:dyDescent="0.35">
      <c r="A8" s="2" t="s">
        <v>29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1</v>
      </c>
      <c r="AP8" s="3">
        <v>2</v>
      </c>
      <c r="AQ8" s="3">
        <v>2</v>
      </c>
      <c r="AR8" s="3">
        <v>2</v>
      </c>
      <c r="AS8" s="3">
        <v>2</v>
      </c>
      <c r="AT8" s="3">
        <v>2</v>
      </c>
      <c r="AU8" s="3">
        <v>2</v>
      </c>
      <c r="AV8" s="3">
        <v>3</v>
      </c>
      <c r="AW8" s="3">
        <v>5</v>
      </c>
      <c r="AX8" s="3">
        <v>5</v>
      </c>
      <c r="AY8" s="3">
        <v>6</v>
      </c>
      <c r="AZ8" s="3">
        <v>7</v>
      </c>
      <c r="BA8" s="3">
        <v>9</v>
      </c>
      <c r="BB8" s="3">
        <v>10</v>
      </c>
      <c r="BC8" s="3">
        <v>10</v>
      </c>
      <c r="BD8" s="3">
        <v>11</v>
      </c>
      <c r="BE8" s="3">
        <v>13</v>
      </c>
      <c r="BF8" s="3">
        <v>13</v>
      </c>
      <c r="BG8" s="3">
        <v>14</v>
      </c>
      <c r="BH8" s="3">
        <v>16</v>
      </c>
      <c r="BI8" s="3">
        <v>18</v>
      </c>
      <c r="BJ8" s="3">
        <v>19</v>
      </c>
      <c r="BK8" s="3">
        <v>21</v>
      </c>
      <c r="BL8" s="3">
        <v>26</v>
      </c>
      <c r="BM8" s="3">
        <v>28</v>
      </c>
      <c r="BN8" s="3">
        <v>31</v>
      </c>
      <c r="BO8" s="3">
        <v>34</v>
      </c>
      <c r="BP8" s="3">
        <v>37</v>
      </c>
      <c r="BQ8" s="3">
        <v>40</v>
      </c>
      <c r="BR8" s="3">
        <v>43</v>
      </c>
      <c r="BS8" s="3">
        <v>49</v>
      </c>
      <c r="BT8" s="3">
        <v>55</v>
      </c>
      <c r="BU8" s="3">
        <v>56</v>
      </c>
      <c r="BV8" s="3">
        <v>61</v>
      </c>
      <c r="BW8" s="3">
        <v>66</v>
      </c>
      <c r="BX8" s="3">
        <v>69</v>
      </c>
      <c r="BY8" s="3">
        <v>72</v>
      </c>
      <c r="BZ8" s="3">
        <v>73</v>
      </c>
      <c r="CA8" s="3">
        <v>86</v>
      </c>
      <c r="CB8" s="3">
        <v>94</v>
      </c>
      <c r="CC8" s="3">
        <v>101</v>
      </c>
      <c r="CD8" s="3">
        <v>103</v>
      </c>
      <c r="CE8" s="3">
        <v>108</v>
      </c>
      <c r="CF8" s="3">
        <v>119</v>
      </c>
      <c r="CG8" s="3">
        <v>127</v>
      </c>
      <c r="CH8" s="3">
        <v>136</v>
      </c>
      <c r="CI8" s="3">
        <v>142</v>
      </c>
      <c r="CJ8" s="3">
        <v>151</v>
      </c>
      <c r="CK8" s="3">
        <v>157</v>
      </c>
      <c r="CL8" s="3">
        <v>162</v>
      </c>
      <c r="CM8" s="3">
        <v>163</v>
      </c>
      <c r="CN8" s="3">
        <v>168</v>
      </c>
      <c r="CO8" s="3">
        <v>173</v>
      </c>
      <c r="CP8" s="3">
        <v>183</v>
      </c>
      <c r="CQ8" s="3">
        <v>198</v>
      </c>
      <c r="CR8" s="3">
        <v>207</v>
      </c>
      <c r="CS8" s="3">
        <v>215</v>
      </c>
      <c r="CT8" s="3">
        <v>222</v>
      </c>
      <c r="CU8" s="3">
        <v>228</v>
      </c>
      <c r="CV8" s="3">
        <v>237</v>
      </c>
      <c r="CW8" s="3">
        <v>247</v>
      </c>
      <c r="CX8" s="3">
        <v>254</v>
      </c>
      <c r="CY8" s="3">
        <v>260</v>
      </c>
      <c r="CZ8" s="3">
        <v>269</v>
      </c>
      <c r="DA8" s="3">
        <v>272</v>
      </c>
      <c r="DB8" s="3">
        <v>278</v>
      </c>
      <c r="DC8" s="3">
        <v>285</v>
      </c>
      <c r="DD8" s="3">
        <v>289</v>
      </c>
      <c r="DE8" s="3">
        <v>303</v>
      </c>
      <c r="DF8" s="3">
        <v>312</v>
      </c>
      <c r="DG8" s="3">
        <v>319</v>
      </c>
      <c r="DH8" s="3">
        <v>324</v>
      </c>
      <c r="DI8" s="3">
        <v>329</v>
      </c>
      <c r="DJ8" s="3">
        <v>337</v>
      </c>
      <c r="DK8" s="3">
        <v>338</v>
      </c>
      <c r="DL8" s="3">
        <v>342</v>
      </c>
      <c r="DM8" s="3">
        <v>348</v>
      </c>
      <c r="DN8" s="3">
        <v>353</v>
      </c>
      <c r="DO8" s="3">
        <v>359</v>
      </c>
      <c r="DP8" s="3">
        <v>372</v>
      </c>
      <c r="DQ8" s="3">
        <v>380</v>
      </c>
      <c r="DR8" s="3">
        <v>387</v>
      </c>
      <c r="DS8" s="3">
        <v>394</v>
      </c>
      <c r="DT8" s="3">
        <v>401</v>
      </c>
      <c r="DU8" s="3">
        <v>406</v>
      </c>
      <c r="DV8" s="3">
        <v>407</v>
      </c>
      <c r="DW8" s="3">
        <v>413</v>
      </c>
      <c r="DX8" s="3">
        <v>417</v>
      </c>
      <c r="DY8" s="3">
        <v>420</v>
      </c>
      <c r="DZ8" s="3">
        <v>427</v>
      </c>
      <c r="EA8" s="3">
        <v>438</v>
      </c>
      <c r="EB8" s="3">
        <v>441</v>
      </c>
      <c r="EC8" s="3">
        <v>442</v>
      </c>
      <c r="ED8" s="3">
        <v>449</v>
      </c>
      <c r="EE8" s="3">
        <v>455</v>
      </c>
      <c r="EF8" s="3">
        <v>462</v>
      </c>
      <c r="EG8" s="3">
        <v>462</v>
      </c>
    </row>
    <row r="9" spans="1:137" x14ac:dyDescent="0.35">
      <c r="A9" s="2" t="s">
        <v>50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</v>
      </c>
      <c r="AJ9" s="3">
        <v>1</v>
      </c>
      <c r="AK9" s="3">
        <v>2</v>
      </c>
      <c r="AL9" s="3">
        <v>2</v>
      </c>
      <c r="AM9" s="3">
        <v>3</v>
      </c>
      <c r="AN9" s="3">
        <v>5</v>
      </c>
      <c r="AO9" s="3">
        <v>7</v>
      </c>
      <c r="AP9" s="3">
        <v>9</v>
      </c>
      <c r="AQ9" s="3">
        <v>10</v>
      </c>
      <c r="AR9" s="3">
        <v>12</v>
      </c>
      <c r="AS9" s="3">
        <v>15</v>
      </c>
      <c r="AT9" s="3">
        <v>19</v>
      </c>
      <c r="AU9" s="3">
        <v>19</v>
      </c>
      <c r="AV9" s="3">
        <v>21</v>
      </c>
      <c r="AW9" s="3">
        <v>21</v>
      </c>
      <c r="AX9" s="3">
        <v>22</v>
      </c>
      <c r="AY9" s="3">
        <v>22</v>
      </c>
      <c r="AZ9" s="3">
        <v>27</v>
      </c>
      <c r="BA9" s="3">
        <v>30</v>
      </c>
      <c r="BB9" s="3">
        <v>36</v>
      </c>
      <c r="BC9" s="3">
        <v>37</v>
      </c>
      <c r="BD9" s="3">
        <v>45</v>
      </c>
      <c r="BE9" s="3">
        <v>46</v>
      </c>
      <c r="BF9" s="3">
        <v>47</v>
      </c>
      <c r="BG9" s="3">
        <v>50</v>
      </c>
      <c r="BH9" s="3">
        <v>59</v>
      </c>
      <c r="BI9" s="3">
        <v>64</v>
      </c>
      <c r="BJ9" s="3">
        <v>70</v>
      </c>
      <c r="BK9" s="3">
        <v>73</v>
      </c>
      <c r="BL9" s="3">
        <v>76</v>
      </c>
      <c r="BM9" s="3">
        <v>86</v>
      </c>
      <c r="BN9" s="3">
        <v>96</v>
      </c>
      <c r="BO9" s="3">
        <v>104</v>
      </c>
      <c r="BP9" s="3">
        <v>117</v>
      </c>
      <c r="BQ9" s="3">
        <v>123</v>
      </c>
      <c r="BR9" s="3">
        <v>123</v>
      </c>
      <c r="BS9" s="3">
        <v>141</v>
      </c>
      <c r="BT9" s="3">
        <v>146</v>
      </c>
      <c r="BU9" s="3">
        <v>160</v>
      </c>
      <c r="BV9" s="3">
        <v>165</v>
      </c>
      <c r="BW9" s="3">
        <v>183</v>
      </c>
      <c r="BX9" s="3">
        <v>196</v>
      </c>
      <c r="BY9" s="3">
        <v>202</v>
      </c>
      <c r="BZ9" s="3">
        <v>211</v>
      </c>
      <c r="CA9" s="3">
        <v>225</v>
      </c>
      <c r="CB9" s="3">
        <v>236</v>
      </c>
      <c r="CC9" s="3">
        <v>262</v>
      </c>
      <c r="CD9" s="3">
        <v>281</v>
      </c>
      <c r="CE9" s="3">
        <v>286</v>
      </c>
      <c r="CF9" s="3">
        <v>295</v>
      </c>
      <c r="CG9" s="3">
        <v>312</v>
      </c>
      <c r="CH9" s="3">
        <v>326</v>
      </c>
      <c r="CI9" s="3">
        <v>362</v>
      </c>
      <c r="CJ9" s="3">
        <v>376</v>
      </c>
      <c r="CK9" s="3">
        <v>399</v>
      </c>
      <c r="CL9" s="3">
        <v>413</v>
      </c>
      <c r="CM9" s="3">
        <v>460</v>
      </c>
      <c r="CN9" s="3">
        <v>477</v>
      </c>
      <c r="CO9" s="3">
        <v>495</v>
      </c>
      <c r="CP9" s="3">
        <v>531</v>
      </c>
      <c r="CQ9" s="3">
        <v>570</v>
      </c>
      <c r="CR9" s="3">
        <v>609</v>
      </c>
      <c r="CS9" s="3">
        <v>638</v>
      </c>
      <c r="CT9" s="3">
        <v>667</v>
      </c>
      <c r="CU9" s="3">
        <v>701</v>
      </c>
      <c r="CV9" s="3">
        <v>736</v>
      </c>
      <c r="CW9" s="3">
        <v>762</v>
      </c>
      <c r="CX9" s="3">
        <v>790</v>
      </c>
      <c r="CY9" s="3">
        <v>819</v>
      </c>
      <c r="CZ9" s="3">
        <v>846</v>
      </c>
      <c r="DA9" s="3">
        <v>879</v>
      </c>
      <c r="DB9" s="3">
        <v>910</v>
      </c>
      <c r="DC9" s="3">
        <v>937</v>
      </c>
      <c r="DD9" s="3">
        <v>975</v>
      </c>
      <c r="DE9" s="3">
        <v>1013</v>
      </c>
      <c r="DF9" s="3">
        <v>1039</v>
      </c>
      <c r="DG9" s="3">
        <v>1069</v>
      </c>
      <c r="DH9" s="3">
        <v>1105</v>
      </c>
      <c r="DI9" s="3">
        <v>1145</v>
      </c>
      <c r="DJ9" s="3">
        <v>1181</v>
      </c>
      <c r="DK9" s="3">
        <v>1222</v>
      </c>
      <c r="DL9" s="3">
        <v>1263</v>
      </c>
      <c r="DM9" s="3">
        <v>1305</v>
      </c>
      <c r="DN9" s="3">
        <v>1350</v>
      </c>
      <c r="DO9" s="3">
        <v>1391</v>
      </c>
      <c r="DP9" s="3">
        <v>1441</v>
      </c>
      <c r="DQ9" s="3">
        <v>1491</v>
      </c>
      <c r="DR9" s="3">
        <v>1541</v>
      </c>
      <c r="DS9" s="3">
        <v>1601</v>
      </c>
      <c r="DT9" s="3">
        <v>1642</v>
      </c>
      <c r="DU9" s="3">
        <v>1697</v>
      </c>
      <c r="DV9" s="3">
        <v>1748</v>
      </c>
      <c r="DW9" s="3">
        <v>1800</v>
      </c>
      <c r="DX9" s="3">
        <v>1853</v>
      </c>
      <c r="DY9" s="3">
        <v>1902</v>
      </c>
      <c r="DZ9" s="3">
        <v>1947</v>
      </c>
      <c r="EA9" s="3">
        <v>2001</v>
      </c>
      <c r="EB9" s="3">
        <v>2050</v>
      </c>
      <c r="EC9" s="3">
        <v>2107</v>
      </c>
      <c r="ED9" s="3">
        <v>2168</v>
      </c>
      <c r="EE9" s="3">
        <v>2216</v>
      </c>
      <c r="EF9" s="3">
        <v>2277</v>
      </c>
      <c r="EG9" s="3">
        <v>2277</v>
      </c>
    </row>
    <row r="10" spans="1:137" x14ac:dyDescent="0.35">
      <c r="A10" s="2" t="s">
        <v>38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3</v>
      </c>
      <c r="AG10" s="3">
        <v>3</v>
      </c>
      <c r="AH10" s="3">
        <v>4</v>
      </c>
      <c r="AI10" s="3">
        <v>5</v>
      </c>
      <c r="AJ10" s="3">
        <v>5</v>
      </c>
      <c r="AK10" s="3">
        <v>7</v>
      </c>
      <c r="AL10" s="3">
        <v>8</v>
      </c>
      <c r="AM10" s="3">
        <v>20</v>
      </c>
      <c r="AN10" s="3">
        <v>22</v>
      </c>
      <c r="AO10" s="3">
        <v>22</v>
      </c>
      <c r="AP10" s="3">
        <v>26</v>
      </c>
      <c r="AQ10" s="3">
        <v>29</v>
      </c>
      <c r="AR10" s="3">
        <v>31</v>
      </c>
      <c r="AS10" s="3">
        <v>43</v>
      </c>
      <c r="AT10" s="3">
        <v>55</v>
      </c>
      <c r="AU10" s="3">
        <v>58</v>
      </c>
      <c r="AV10" s="3">
        <v>67</v>
      </c>
      <c r="AW10" s="3">
        <v>74</v>
      </c>
      <c r="AX10" s="3">
        <v>91</v>
      </c>
      <c r="AY10" s="3">
        <v>107</v>
      </c>
      <c r="AZ10" s="3">
        <v>116</v>
      </c>
      <c r="BA10" s="3">
        <v>124</v>
      </c>
      <c r="BB10" s="3">
        <v>149</v>
      </c>
      <c r="BC10" s="3">
        <v>176</v>
      </c>
      <c r="BD10" s="3">
        <v>186</v>
      </c>
      <c r="BE10" s="3">
        <v>198</v>
      </c>
      <c r="BF10" s="3">
        <v>215</v>
      </c>
      <c r="BG10" s="3">
        <v>233</v>
      </c>
      <c r="BH10" s="3">
        <v>266</v>
      </c>
      <c r="BI10" s="3">
        <v>284</v>
      </c>
      <c r="BJ10" s="3">
        <v>310</v>
      </c>
      <c r="BK10" s="3">
        <v>327</v>
      </c>
      <c r="BL10" s="3">
        <v>390</v>
      </c>
      <c r="BM10" s="3">
        <v>403</v>
      </c>
      <c r="BN10" s="3">
        <v>441</v>
      </c>
      <c r="BO10" s="3">
        <v>482</v>
      </c>
      <c r="BP10" s="3">
        <v>505</v>
      </c>
      <c r="BQ10" s="3">
        <v>614</v>
      </c>
      <c r="BR10" s="3">
        <v>663</v>
      </c>
      <c r="BS10" s="3">
        <v>712</v>
      </c>
      <c r="BT10" s="3">
        <v>795</v>
      </c>
      <c r="BU10" s="3">
        <v>848</v>
      </c>
      <c r="BV10" s="3">
        <v>903</v>
      </c>
      <c r="BW10" s="3">
        <v>966</v>
      </c>
      <c r="BX10" s="3">
        <v>1062</v>
      </c>
      <c r="BY10" s="3">
        <v>1114</v>
      </c>
      <c r="BZ10" s="3">
        <v>1189</v>
      </c>
      <c r="CA10" s="3">
        <v>1280</v>
      </c>
      <c r="CB10" s="3">
        <v>1389</v>
      </c>
      <c r="CC10" s="3">
        <v>1413</v>
      </c>
      <c r="CD10" s="3">
        <v>1476</v>
      </c>
      <c r="CE10" s="3">
        <v>1614</v>
      </c>
      <c r="CF10" s="3">
        <v>1641</v>
      </c>
      <c r="CG10" s="3">
        <v>1748</v>
      </c>
      <c r="CH10" s="3">
        <v>1856</v>
      </c>
      <c r="CI10" s="3">
        <v>1900</v>
      </c>
      <c r="CJ10" s="3">
        <v>2161</v>
      </c>
      <c r="CK10" s="3">
        <v>2251</v>
      </c>
      <c r="CL10" s="3">
        <v>2308</v>
      </c>
      <c r="CM10" s="3">
        <v>2324</v>
      </c>
      <c r="CN10" s="3">
        <v>2493</v>
      </c>
      <c r="CO10" s="3">
        <v>2603</v>
      </c>
      <c r="CP10" s="3">
        <v>2671</v>
      </c>
      <c r="CQ10" s="3">
        <v>2733</v>
      </c>
      <c r="CR10" s="3">
        <v>2859</v>
      </c>
      <c r="CS10" s="3">
        <v>2956</v>
      </c>
      <c r="CT10" s="3">
        <v>3010</v>
      </c>
      <c r="CU10" s="3">
        <v>3188</v>
      </c>
      <c r="CV10" s="3">
        <v>3421</v>
      </c>
      <c r="CW10" s="3">
        <v>3605</v>
      </c>
      <c r="CX10" s="3">
        <v>3813</v>
      </c>
      <c r="CY10" s="3">
        <v>3890</v>
      </c>
      <c r="CZ10" s="3">
        <v>3965</v>
      </c>
      <c r="DA10" s="3">
        <v>3982</v>
      </c>
      <c r="DB10" s="3">
        <v>4120</v>
      </c>
      <c r="DC10" s="3">
        <v>4309</v>
      </c>
      <c r="DD10" s="3">
        <v>4480</v>
      </c>
      <c r="DE10" s="3">
        <v>4663</v>
      </c>
      <c r="DF10" s="3">
        <v>4788</v>
      </c>
      <c r="DG10" s="3">
        <v>4829</v>
      </c>
      <c r="DH10" s="3">
        <v>4861</v>
      </c>
      <c r="DI10" s="3">
        <v>4999</v>
      </c>
      <c r="DJ10" s="3">
        <v>5070</v>
      </c>
      <c r="DK10" s="3">
        <v>5282</v>
      </c>
      <c r="DL10" s="3">
        <v>5377</v>
      </c>
      <c r="DM10" s="3">
        <v>5460</v>
      </c>
      <c r="DN10" s="3">
        <v>5518</v>
      </c>
      <c r="DO10" s="3">
        <v>5523</v>
      </c>
      <c r="DP10" s="3">
        <v>5604</v>
      </c>
      <c r="DQ10" s="3">
        <v>5717</v>
      </c>
      <c r="DR10" s="3">
        <v>5815</v>
      </c>
      <c r="DS10" s="3">
        <v>5875</v>
      </c>
      <c r="DT10" s="3">
        <v>5920</v>
      </c>
      <c r="DU10" s="3">
        <v>5981</v>
      </c>
      <c r="DV10" s="3">
        <v>5990</v>
      </c>
      <c r="DW10" s="3">
        <v>6076</v>
      </c>
      <c r="DX10" s="3">
        <v>6146</v>
      </c>
      <c r="DY10" s="3">
        <v>6180</v>
      </c>
      <c r="DZ10" s="3">
        <v>6284</v>
      </c>
      <c r="EA10" s="3">
        <v>6351</v>
      </c>
      <c r="EB10" s="3">
        <v>6411</v>
      </c>
      <c r="EC10" s="3">
        <v>6441</v>
      </c>
      <c r="ED10" s="3">
        <v>6481</v>
      </c>
      <c r="EE10" s="3">
        <v>6556</v>
      </c>
      <c r="EF10" s="3">
        <v>6665</v>
      </c>
      <c r="EG10" s="3">
        <v>6665</v>
      </c>
    </row>
    <row r="11" spans="1:137" x14ac:dyDescent="0.35">
      <c r="A11" s="2" t="s">
        <v>75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</v>
      </c>
      <c r="AJ11" s="3">
        <v>1</v>
      </c>
      <c r="AK11" s="3">
        <v>3</v>
      </c>
      <c r="AL11" s="3">
        <v>3</v>
      </c>
      <c r="AM11" s="3">
        <v>4</v>
      </c>
      <c r="AN11" s="3">
        <v>5</v>
      </c>
      <c r="AO11" s="3">
        <v>7</v>
      </c>
      <c r="AP11" s="3">
        <v>7</v>
      </c>
      <c r="AQ11" s="3">
        <v>10</v>
      </c>
      <c r="AR11" s="3">
        <v>12</v>
      </c>
      <c r="AS11" s="3">
        <v>12</v>
      </c>
      <c r="AT11" s="3">
        <v>13</v>
      </c>
      <c r="AU11" s="3">
        <v>14</v>
      </c>
      <c r="AV11" s="3">
        <v>14</v>
      </c>
      <c r="AW11" s="3">
        <v>14</v>
      </c>
      <c r="AX11" s="3">
        <v>15</v>
      </c>
      <c r="AY11" s="3">
        <v>17</v>
      </c>
      <c r="AZ11" s="3">
        <v>17</v>
      </c>
      <c r="BA11" s="3">
        <v>20</v>
      </c>
      <c r="BB11" s="3">
        <v>20</v>
      </c>
      <c r="BC11" s="3">
        <v>24</v>
      </c>
      <c r="BD11" s="3">
        <v>24</v>
      </c>
      <c r="BE11" s="3">
        <v>24</v>
      </c>
      <c r="BF11" s="3">
        <v>24</v>
      </c>
      <c r="BG11" s="3">
        <v>25</v>
      </c>
      <c r="BH11" s="3">
        <v>25</v>
      </c>
      <c r="BI11" s="3">
        <v>26</v>
      </c>
      <c r="BJ11" s="3">
        <v>26</v>
      </c>
      <c r="BK11" s="3">
        <v>27</v>
      </c>
      <c r="BL11" s="3">
        <v>27</v>
      </c>
      <c r="BM11" s="3">
        <v>28</v>
      </c>
      <c r="BN11" s="3">
        <v>28</v>
      </c>
      <c r="BO11" s="3">
        <v>30</v>
      </c>
      <c r="BP11" s="3">
        <v>30</v>
      </c>
      <c r="BQ11" s="3">
        <v>31</v>
      </c>
      <c r="BR11" s="3">
        <v>33</v>
      </c>
      <c r="BS11" s="3">
        <v>33</v>
      </c>
      <c r="BT11" s="3">
        <v>33</v>
      </c>
      <c r="BU11" s="3">
        <v>34</v>
      </c>
      <c r="BV11" s="3">
        <v>35</v>
      </c>
      <c r="BW11" s="3">
        <v>37</v>
      </c>
      <c r="BX11" s="3">
        <v>39</v>
      </c>
      <c r="BY11" s="3">
        <v>42</v>
      </c>
      <c r="BZ11" s="3">
        <v>44</v>
      </c>
      <c r="CA11" s="3">
        <v>46</v>
      </c>
      <c r="CB11" s="3">
        <v>48</v>
      </c>
      <c r="CC11" s="3">
        <v>51</v>
      </c>
      <c r="CD11" s="3">
        <v>55</v>
      </c>
      <c r="CE11" s="3">
        <v>56</v>
      </c>
      <c r="CF11" s="3">
        <v>59</v>
      </c>
      <c r="CG11" s="3">
        <v>66</v>
      </c>
      <c r="CH11" s="3">
        <v>72</v>
      </c>
      <c r="CI11" s="3">
        <v>77</v>
      </c>
      <c r="CJ11" s="3">
        <v>84</v>
      </c>
      <c r="CK11" s="3">
        <v>90</v>
      </c>
      <c r="CL11" s="3">
        <v>95</v>
      </c>
      <c r="CM11" s="3">
        <v>104</v>
      </c>
      <c r="CN11" s="3">
        <v>114</v>
      </c>
      <c r="CO11" s="3">
        <v>124</v>
      </c>
      <c r="CP11" s="3">
        <v>133</v>
      </c>
      <c r="CQ11" s="3">
        <v>142</v>
      </c>
      <c r="CR11" s="3">
        <v>154</v>
      </c>
      <c r="CS11" s="3">
        <v>162</v>
      </c>
      <c r="CT11" s="3">
        <v>170</v>
      </c>
      <c r="CU11" s="3">
        <v>171</v>
      </c>
      <c r="CV11" s="3">
        <v>177</v>
      </c>
      <c r="CW11" s="3">
        <v>191</v>
      </c>
      <c r="CX11" s="3">
        <v>196</v>
      </c>
      <c r="CY11" s="3">
        <v>202</v>
      </c>
      <c r="CZ11" s="3">
        <v>208</v>
      </c>
      <c r="DA11" s="3">
        <v>214</v>
      </c>
      <c r="DB11" s="3">
        <v>214</v>
      </c>
      <c r="DC11" s="3">
        <v>236</v>
      </c>
      <c r="DD11" s="3">
        <v>256</v>
      </c>
      <c r="DE11" s="3">
        <v>274</v>
      </c>
      <c r="DF11" s="3">
        <v>282</v>
      </c>
      <c r="DG11" s="3">
        <v>293</v>
      </c>
      <c r="DH11" s="3">
        <v>304</v>
      </c>
      <c r="DI11" s="3">
        <v>319</v>
      </c>
      <c r="DJ11" s="3">
        <v>348</v>
      </c>
      <c r="DK11" s="3">
        <v>365</v>
      </c>
      <c r="DL11" s="3">
        <v>379</v>
      </c>
      <c r="DM11" s="3">
        <v>396</v>
      </c>
      <c r="DN11" s="3">
        <v>404</v>
      </c>
      <c r="DO11" s="3">
        <v>423</v>
      </c>
      <c r="DP11" s="3">
        <v>449</v>
      </c>
      <c r="DQ11" s="3">
        <v>475</v>
      </c>
      <c r="DR11" s="3">
        <v>495</v>
      </c>
      <c r="DS11" s="3">
        <v>509</v>
      </c>
      <c r="DT11" s="3">
        <v>532</v>
      </c>
      <c r="DU11" s="3">
        <v>537</v>
      </c>
      <c r="DV11" s="3">
        <v>548</v>
      </c>
      <c r="DW11" s="3">
        <v>559</v>
      </c>
      <c r="DX11" s="3">
        <v>587</v>
      </c>
      <c r="DY11" s="3">
        <v>620</v>
      </c>
      <c r="DZ11" s="3">
        <v>631</v>
      </c>
      <c r="EA11" s="3">
        <v>643</v>
      </c>
      <c r="EB11" s="3">
        <v>671</v>
      </c>
      <c r="EC11" s="3">
        <v>699</v>
      </c>
      <c r="ED11" s="3">
        <v>726</v>
      </c>
      <c r="EE11" s="3">
        <v>767</v>
      </c>
      <c r="EF11" s="3">
        <v>801</v>
      </c>
      <c r="EG11" s="3">
        <v>801</v>
      </c>
    </row>
    <row r="12" spans="1:137" x14ac:dyDescent="0.35">
      <c r="A12" s="2" t="s">
        <v>55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1</v>
      </c>
      <c r="AN12" s="3">
        <v>4</v>
      </c>
      <c r="AO12" s="3">
        <v>5</v>
      </c>
      <c r="AP12" s="3">
        <v>6</v>
      </c>
      <c r="AQ12" s="3">
        <v>6</v>
      </c>
      <c r="AR12" s="3">
        <v>6</v>
      </c>
      <c r="AS12" s="3">
        <v>6</v>
      </c>
      <c r="AT12" s="3">
        <v>6</v>
      </c>
      <c r="AU12" s="3">
        <v>7</v>
      </c>
      <c r="AV12" s="3">
        <v>9</v>
      </c>
      <c r="AW12" s="3">
        <v>9</v>
      </c>
      <c r="AX12" s="3">
        <v>14</v>
      </c>
      <c r="AY12" s="3">
        <v>17</v>
      </c>
      <c r="AZ12" s="3">
        <v>18</v>
      </c>
      <c r="BA12" s="3">
        <v>22</v>
      </c>
      <c r="BB12" s="3">
        <v>25</v>
      </c>
      <c r="BC12" s="3">
        <v>28</v>
      </c>
      <c r="BD12" s="3">
        <v>30</v>
      </c>
      <c r="BE12" s="3">
        <v>33</v>
      </c>
      <c r="BF12" s="3">
        <v>34</v>
      </c>
      <c r="BG12" s="3">
        <v>34</v>
      </c>
      <c r="BH12" s="3">
        <v>42</v>
      </c>
      <c r="BI12" s="3">
        <v>42</v>
      </c>
      <c r="BJ12" s="3">
        <v>47</v>
      </c>
      <c r="BK12" s="3">
        <v>51</v>
      </c>
      <c r="BL12" s="3">
        <v>57</v>
      </c>
      <c r="BM12" s="3">
        <v>64</v>
      </c>
      <c r="BN12" s="3">
        <v>76</v>
      </c>
      <c r="BO12" s="3">
        <v>83</v>
      </c>
      <c r="BP12" s="3">
        <v>96</v>
      </c>
      <c r="BQ12" s="3">
        <v>102</v>
      </c>
      <c r="BR12" s="3">
        <v>114</v>
      </c>
      <c r="BS12" s="3">
        <v>122</v>
      </c>
      <c r="BT12" s="3">
        <v>133</v>
      </c>
      <c r="BU12" s="3">
        <v>145</v>
      </c>
      <c r="BV12" s="3">
        <v>155</v>
      </c>
      <c r="BW12" s="3">
        <v>165</v>
      </c>
      <c r="BX12" s="3">
        <v>172</v>
      </c>
      <c r="BY12" s="3">
        <v>181</v>
      </c>
      <c r="BZ12" s="3">
        <v>196</v>
      </c>
      <c r="CA12" s="3">
        <v>212</v>
      </c>
      <c r="CB12" s="3">
        <v>233</v>
      </c>
      <c r="CC12" s="3">
        <v>249</v>
      </c>
      <c r="CD12" s="3">
        <v>260</v>
      </c>
      <c r="CE12" s="3">
        <v>271</v>
      </c>
      <c r="CF12" s="3">
        <v>285</v>
      </c>
      <c r="CG12" s="3">
        <v>302</v>
      </c>
      <c r="CH12" s="3">
        <v>325</v>
      </c>
      <c r="CI12" s="3">
        <v>341</v>
      </c>
      <c r="CJ12" s="3">
        <v>363</v>
      </c>
      <c r="CK12" s="3">
        <v>397</v>
      </c>
      <c r="CL12" s="3">
        <v>417</v>
      </c>
      <c r="CM12" s="3">
        <v>446</v>
      </c>
      <c r="CN12" s="3">
        <v>465</v>
      </c>
      <c r="CO12" s="3">
        <v>487</v>
      </c>
      <c r="CP12" s="3">
        <v>511</v>
      </c>
      <c r="CQ12" s="3">
        <v>538</v>
      </c>
      <c r="CR12" s="3">
        <v>560</v>
      </c>
      <c r="CS12" s="3">
        <v>583</v>
      </c>
      <c r="CT12" s="3">
        <v>604</v>
      </c>
      <c r="CU12" s="3">
        <v>614</v>
      </c>
      <c r="CV12" s="3">
        <v>664</v>
      </c>
      <c r="CW12" s="3">
        <v>698</v>
      </c>
      <c r="CX12" s="3">
        <v>737</v>
      </c>
      <c r="CY12" s="3">
        <v>780</v>
      </c>
      <c r="CZ12" s="3">
        <v>806</v>
      </c>
      <c r="DA12" s="3">
        <v>832</v>
      </c>
      <c r="DB12" s="3">
        <v>871</v>
      </c>
      <c r="DC12" s="3">
        <v>904</v>
      </c>
      <c r="DD12" s="3">
        <v>936</v>
      </c>
      <c r="DE12" s="3">
        <v>962</v>
      </c>
      <c r="DF12" s="3">
        <v>986</v>
      </c>
      <c r="DG12" s="3">
        <v>1022</v>
      </c>
      <c r="DH12" s="3">
        <v>1054</v>
      </c>
      <c r="DI12" s="3">
        <v>1086</v>
      </c>
      <c r="DJ12" s="3">
        <v>1131</v>
      </c>
      <c r="DK12" s="3">
        <v>1169</v>
      </c>
      <c r="DL12" s="3">
        <v>1217</v>
      </c>
      <c r="DM12" s="3">
        <v>1265</v>
      </c>
      <c r="DN12" s="3">
        <v>1297</v>
      </c>
      <c r="DO12" s="3">
        <v>1326</v>
      </c>
      <c r="DP12" s="3">
        <v>1362</v>
      </c>
      <c r="DQ12" s="3">
        <v>1425</v>
      </c>
      <c r="DR12" s="3">
        <v>1463</v>
      </c>
      <c r="DS12" s="3">
        <v>1490</v>
      </c>
      <c r="DT12" s="3">
        <v>1507</v>
      </c>
      <c r="DU12" s="3">
        <v>1507</v>
      </c>
      <c r="DV12" s="3">
        <v>1568</v>
      </c>
      <c r="DW12" s="3">
        <v>1621</v>
      </c>
      <c r="DX12" s="3">
        <v>1648</v>
      </c>
      <c r="DY12" s="3">
        <v>1693</v>
      </c>
      <c r="DZ12" s="3">
        <v>1728</v>
      </c>
      <c r="EA12" s="3">
        <v>1758</v>
      </c>
      <c r="EB12" s="3">
        <v>1781</v>
      </c>
      <c r="EC12" s="3">
        <v>1804</v>
      </c>
      <c r="ED12" s="3">
        <v>1838</v>
      </c>
      <c r="EE12" s="3">
        <v>1880</v>
      </c>
      <c r="EF12" s="3">
        <v>1911</v>
      </c>
      <c r="EG12" s="3">
        <v>1911</v>
      </c>
    </row>
    <row r="13" spans="1:137" x14ac:dyDescent="0.35">
      <c r="A13" s="2" t="s">
        <v>73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2</v>
      </c>
      <c r="AO13" s="3">
        <v>2</v>
      </c>
      <c r="AP13" s="3">
        <v>3</v>
      </c>
      <c r="AQ13" s="3">
        <v>5</v>
      </c>
      <c r="AR13" s="3">
        <v>5</v>
      </c>
      <c r="AS13" s="3">
        <v>7</v>
      </c>
      <c r="AT13" s="3">
        <v>7</v>
      </c>
      <c r="AU13" s="3">
        <v>8</v>
      </c>
      <c r="AV13" s="3">
        <v>10</v>
      </c>
      <c r="AW13" s="3">
        <v>14</v>
      </c>
      <c r="AX13" s="3">
        <v>15</v>
      </c>
      <c r="AY13" s="3">
        <v>15</v>
      </c>
      <c r="AZ13" s="3">
        <v>15</v>
      </c>
      <c r="BA13" s="3">
        <v>16</v>
      </c>
      <c r="BB13" s="3">
        <v>16</v>
      </c>
      <c r="BC13" s="3">
        <v>18</v>
      </c>
      <c r="BD13" s="3">
        <v>18</v>
      </c>
      <c r="BE13" s="3">
        <v>19</v>
      </c>
      <c r="BF13" s="3">
        <v>19</v>
      </c>
      <c r="BG13" s="3">
        <v>21</v>
      </c>
      <c r="BH13" s="3">
        <v>23</v>
      </c>
      <c r="BI13" s="3">
        <v>24</v>
      </c>
      <c r="BJ13" s="3">
        <v>25</v>
      </c>
      <c r="BK13" s="3">
        <v>25</v>
      </c>
      <c r="BL13" s="3">
        <v>26</v>
      </c>
      <c r="BM13" s="3">
        <v>27</v>
      </c>
      <c r="BN13" s="3">
        <v>27</v>
      </c>
      <c r="BO13" s="3">
        <v>29</v>
      </c>
      <c r="BP13" s="3">
        <v>29</v>
      </c>
      <c r="BQ13" s="3">
        <v>30</v>
      </c>
      <c r="BR13" s="3">
        <v>30</v>
      </c>
      <c r="BS13" s="3">
        <v>30</v>
      </c>
      <c r="BT13" s="3">
        <v>38</v>
      </c>
      <c r="BU13" s="3">
        <v>44</v>
      </c>
      <c r="BV13" s="3">
        <v>44</v>
      </c>
      <c r="BW13" s="3">
        <v>47</v>
      </c>
      <c r="BX13" s="3">
        <v>47</v>
      </c>
      <c r="BY13" s="3">
        <v>47</v>
      </c>
      <c r="BZ13" s="3">
        <v>49</v>
      </c>
      <c r="CA13" s="3">
        <v>52</v>
      </c>
      <c r="CB13" s="3">
        <v>61</v>
      </c>
      <c r="CC13" s="3">
        <v>64</v>
      </c>
      <c r="CD13" s="3">
        <v>67</v>
      </c>
      <c r="CE13" s="3">
        <v>69</v>
      </c>
      <c r="CF13" s="3">
        <v>70</v>
      </c>
      <c r="CG13" s="3">
        <v>73</v>
      </c>
      <c r="CH13" s="3">
        <v>73</v>
      </c>
      <c r="CI13" s="3">
        <v>78</v>
      </c>
      <c r="CJ13" s="3">
        <v>85</v>
      </c>
      <c r="CK13" s="3">
        <v>93</v>
      </c>
      <c r="CL13" s="3">
        <v>95</v>
      </c>
      <c r="CM13" s="3">
        <v>95</v>
      </c>
      <c r="CN13" s="3">
        <v>96</v>
      </c>
      <c r="CO13" s="3">
        <v>104</v>
      </c>
      <c r="CP13" s="3">
        <v>108</v>
      </c>
      <c r="CQ13" s="3">
        <v>115</v>
      </c>
      <c r="CR13" s="3">
        <v>119</v>
      </c>
      <c r="CS13" s="3">
        <v>122</v>
      </c>
      <c r="CT13" s="3">
        <v>124</v>
      </c>
      <c r="CU13" s="3">
        <v>127</v>
      </c>
      <c r="CV13" s="3">
        <v>151</v>
      </c>
      <c r="CW13" s="3">
        <v>155</v>
      </c>
      <c r="CX13" s="3">
        <v>164</v>
      </c>
      <c r="CY13" s="3">
        <v>167</v>
      </c>
      <c r="CZ13" s="3">
        <v>172</v>
      </c>
      <c r="DA13" s="3">
        <v>173</v>
      </c>
      <c r="DB13" s="3">
        <v>173</v>
      </c>
      <c r="DC13" s="3">
        <v>180</v>
      </c>
      <c r="DD13" s="3">
        <v>188</v>
      </c>
      <c r="DE13" s="3">
        <v>189</v>
      </c>
      <c r="DF13" s="3">
        <v>194</v>
      </c>
      <c r="DG13" s="3">
        <v>208</v>
      </c>
      <c r="DH13" s="3">
        <v>211</v>
      </c>
      <c r="DI13" s="3">
        <v>226</v>
      </c>
      <c r="DJ13" s="3">
        <v>246</v>
      </c>
      <c r="DK13" s="3">
        <v>252</v>
      </c>
      <c r="DL13" s="3">
        <v>264</v>
      </c>
      <c r="DM13" s="3">
        <v>281</v>
      </c>
      <c r="DN13" s="3">
        <v>295</v>
      </c>
      <c r="DO13" s="3">
        <v>303</v>
      </c>
      <c r="DP13" s="3">
        <v>311</v>
      </c>
      <c r="DQ13" s="3">
        <v>329</v>
      </c>
      <c r="DR13" s="3">
        <v>363</v>
      </c>
      <c r="DS13" s="3">
        <v>384</v>
      </c>
      <c r="DT13" s="3">
        <v>409</v>
      </c>
      <c r="DU13" s="3">
        <v>429</v>
      </c>
      <c r="DV13" s="3">
        <v>435</v>
      </c>
      <c r="DW13" s="3">
        <v>437</v>
      </c>
      <c r="DX13" s="3">
        <v>474</v>
      </c>
      <c r="DY13" s="3">
        <v>503</v>
      </c>
      <c r="DZ13" s="3">
        <v>545</v>
      </c>
      <c r="EA13" s="3">
        <v>586</v>
      </c>
      <c r="EB13" s="3">
        <v>611</v>
      </c>
      <c r="EC13" s="3">
        <v>621</v>
      </c>
      <c r="ED13" s="3">
        <v>654</v>
      </c>
      <c r="EE13" s="3">
        <v>701</v>
      </c>
      <c r="EF13" s="3">
        <v>733</v>
      </c>
      <c r="EG13" s="3">
        <v>733</v>
      </c>
    </row>
    <row r="14" spans="1:137" x14ac:dyDescent="0.35">
      <c r="A14" s="2" t="s">
        <v>34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2</v>
      </c>
      <c r="AQ14" s="3">
        <v>2</v>
      </c>
      <c r="AR14" s="3">
        <v>4</v>
      </c>
      <c r="AS14" s="3">
        <v>11</v>
      </c>
      <c r="AT14" s="3">
        <v>12</v>
      </c>
      <c r="AU14" s="3">
        <v>16</v>
      </c>
      <c r="AV14" s="3">
        <v>21</v>
      </c>
      <c r="AW14" s="3">
        <v>24</v>
      </c>
      <c r="AX14" s="3">
        <v>27</v>
      </c>
      <c r="AY14" s="3">
        <v>32</v>
      </c>
      <c r="AZ14" s="3">
        <v>34</v>
      </c>
      <c r="BA14" s="3">
        <v>37</v>
      </c>
      <c r="BB14" s="3">
        <v>40</v>
      </c>
      <c r="BC14" s="3">
        <v>44</v>
      </c>
      <c r="BD14" s="3">
        <v>48</v>
      </c>
      <c r="BE14" s="3">
        <v>54</v>
      </c>
      <c r="BF14" s="3">
        <v>60</v>
      </c>
      <c r="BG14" s="3">
        <v>66</v>
      </c>
      <c r="BH14" s="3">
        <v>76</v>
      </c>
      <c r="BI14" s="3">
        <v>88</v>
      </c>
      <c r="BJ14" s="3">
        <v>100</v>
      </c>
      <c r="BK14" s="3">
        <v>112</v>
      </c>
      <c r="BL14" s="3">
        <v>125</v>
      </c>
      <c r="BM14" s="3">
        <v>145</v>
      </c>
      <c r="BN14" s="3">
        <v>166</v>
      </c>
      <c r="BO14" s="3">
        <v>184</v>
      </c>
      <c r="BP14" s="3">
        <v>204</v>
      </c>
      <c r="BQ14" s="3">
        <v>224</v>
      </c>
      <c r="BR14" s="3">
        <v>237</v>
      </c>
      <c r="BS14" s="3">
        <v>249</v>
      </c>
      <c r="BT14" s="3">
        <v>271</v>
      </c>
      <c r="BU14" s="3">
        <v>291</v>
      </c>
      <c r="BV14" s="3">
        <v>305</v>
      </c>
      <c r="BW14" s="3">
        <v>330</v>
      </c>
      <c r="BX14" s="3">
        <v>355</v>
      </c>
      <c r="BY14" s="3">
        <v>379</v>
      </c>
      <c r="BZ14" s="3">
        <v>399</v>
      </c>
      <c r="CA14" s="3">
        <v>423</v>
      </c>
      <c r="CB14" s="3">
        <v>444</v>
      </c>
      <c r="CC14" s="3">
        <v>470</v>
      </c>
      <c r="CD14" s="3">
        <v>496</v>
      </c>
      <c r="CE14" s="3">
        <v>524</v>
      </c>
      <c r="CF14" s="3">
        <v>549</v>
      </c>
      <c r="CG14" s="3">
        <v>576</v>
      </c>
      <c r="CH14" s="3">
        <v>604</v>
      </c>
      <c r="CI14" s="3">
        <v>634</v>
      </c>
      <c r="CJ14" s="3">
        <v>663</v>
      </c>
      <c r="CK14" s="3">
        <v>693</v>
      </c>
      <c r="CL14" s="3">
        <v>722</v>
      </c>
      <c r="CM14" s="3">
        <v>754</v>
      </c>
      <c r="CN14" s="3">
        <v>784</v>
      </c>
      <c r="CO14" s="3">
        <v>817</v>
      </c>
      <c r="CP14" s="3">
        <v>853</v>
      </c>
      <c r="CQ14" s="3">
        <v>887</v>
      </c>
      <c r="CR14" s="3">
        <v>911</v>
      </c>
      <c r="CS14" s="3">
        <v>932</v>
      </c>
      <c r="CT14" s="3">
        <v>955</v>
      </c>
      <c r="CU14" s="3">
        <v>976</v>
      </c>
      <c r="CV14" s="3">
        <v>997</v>
      </c>
      <c r="CW14" s="3">
        <v>1028</v>
      </c>
      <c r="CX14" s="3">
        <v>1062</v>
      </c>
      <c r="CY14" s="3">
        <v>1095</v>
      </c>
      <c r="CZ14" s="3">
        <v>1132</v>
      </c>
      <c r="DA14" s="3">
        <v>1170</v>
      </c>
      <c r="DB14" s="3">
        <v>1247</v>
      </c>
      <c r="DC14" s="3">
        <v>1285</v>
      </c>
      <c r="DD14" s="3">
        <v>1322</v>
      </c>
      <c r="DE14" s="3">
        <v>1360</v>
      </c>
      <c r="DF14" s="3">
        <v>1399</v>
      </c>
      <c r="DG14" s="3">
        <v>1436</v>
      </c>
      <c r="DH14" s="3">
        <v>1467</v>
      </c>
      <c r="DI14" s="3">
        <v>1499</v>
      </c>
      <c r="DJ14" s="3">
        <v>1537</v>
      </c>
      <c r="DK14" s="3">
        <v>1570</v>
      </c>
      <c r="DL14" s="3">
        <v>1607</v>
      </c>
      <c r="DM14" s="3">
        <v>1645</v>
      </c>
      <c r="DN14" s="3">
        <v>1684</v>
      </c>
      <c r="DO14" s="3">
        <v>1721</v>
      </c>
      <c r="DP14" s="3">
        <v>1760</v>
      </c>
      <c r="DQ14" s="3">
        <v>1797</v>
      </c>
      <c r="DR14" s="3">
        <v>1836</v>
      </c>
      <c r="DS14" s="3">
        <v>1871</v>
      </c>
      <c r="DT14" s="3">
        <v>1906</v>
      </c>
      <c r="DU14" s="3">
        <v>1943</v>
      </c>
      <c r="DV14" s="3">
        <v>1982</v>
      </c>
      <c r="DW14" s="3">
        <v>2012</v>
      </c>
      <c r="DX14" s="3">
        <v>2048</v>
      </c>
      <c r="DY14" s="3">
        <v>2081</v>
      </c>
      <c r="DZ14" s="3">
        <v>2119</v>
      </c>
      <c r="EA14" s="3">
        <v>2153</v>
      </c>
      <c r="EB14" s="3">
        <v>2185</v>
      </c>
      <c r="EC14" s="3">
        <v>2219</v>
      </c>
      <c r="ED14" s="3">
        <v>2250</v>
      </c>
      <c r="EE14" s="3">
        <v>2286</v>
      </c>
      <c r="EF14" s="3">
        <v>2324</v>
      </c>
      <c r="EG14" s="3">
        <v>2324</v>
      </c>
    </row>
    <row r="15" spans="1:137" x14ac:dyDescent="0.35">
      <c r="A15" s="2" t="s">
        <v>53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</v>
      </c>
      <c r="AK15" s="3">
        <v>2</v>
      </c>
      <c r="AL15" s="3">
        <v>3</v>
      </c>
      <c r="AM15" s="3">
        <v>4</v>
      </c>
      <c r="AN15" s="3">
        <v>6</v>
      </c>
      <c r="AO15" s="3">
        <v>6</v>
      </c>
      <c r="AP15" s="3">
        <v>6</v>
      </c>
      <c r="AQ15" s="3">
        <v>9</v>
      </c>
      <c r="AR15" s="3">
        <v>11</v>
      </c>
      <c r="AS15" s="3">
        <v>14</v>
      </c>
      <c r="AT15" s="3">
        <v>15</v>
      </c>
      <c r="AU15" s="3">
        <v>17</v>
      </c>
      <c r="AV15" s="3">
        <v>17</v>
      </c>
      <c r="AW15" s="3">
        <v>20</v>
      </c>
      <c r="AX15" s="3">
        <v>23</v>
      </c>
      <c r="AY15" s="3">
        <v>27</v>
      </c>
      <c r="AZ15" s="3">
        <v>30</v>
      </c>
      <c r="BA15" s="3">
        <v>33</v>
      </c>
      <c r="BB15" s="3">
        <v>35</v>
      </c>
      <c r="BC15" s="3">
        <v>39</v>
      </c>
      <c r="BD15" s="3">
        <v>39</v>
      </c>
      <c r="BE15" s="3">
        <v>41</v>
      </c>
      <c r="BF15" s="3">
        <v>44</v>
      </c>
      <c r="BG15" s="3">
        <v>47</v>
      </c>
      <c r="BH15" s="3">
        <v>51</v>
      </c>
      <c r="BI15" s="3">
        <v>54</v>
      </c>
      <c r="BJ15" s="3">
        <v>58</v>
      </c>
      <c r="BK15" s="3">
        <v>61</v>
      </c>
      <c r="BL15" s="3">
        <v>62</v>
      </c>
      <c r="BM15" s="3">
        <v>71</v>
      </c>
      <c r="BN15" s="3">
        <v>80</v>
      </c>
      <c r="BO15" s="3">
        <v>82</v>
      </c>
      <c r="BP15" s="3">
        <v>88</v>
      </c>
      <c r="BQ15" s="3">
        <v>88</v>
      </c>
      <c r="BR15" s="3">
        <v>89</v>
      </c>
      <c r="BS15" s="3">
        <v>90</v>
      </c>
      <c r="BT15" s="3">
        <v>94</v>
      </c>
      <c r="BU15" s="3">
        <v>97</v>
      </c>
      <c r="BV15" s="3">
        <v>106</v>
      </c>
      <c r="BW15" s="3">
        <v>111</v>
      </c>
      <c r="BX15" s="3">
        <v>118</v>
      </c>
      <c r="BY15" s="3">
        <v>119</v>
      </c>
      <c r="BZ15" s="3">
        <v>121</v>
      </c>
      <c r="CA15" s="3">
        <v>127</v>
      </c>
      <c r="CB15" s="3">
        <v>135</v>
      </c>
      <c r="CC15" s="3">
        <v>139</v>
      </c>
      <c r="CD15" s="3">
        <v>146</v>
      </c>
      <c r="CE15" s="3">
        <v>150</v>
      </c>
      <c r="CF15" s="3">
        <v>156</v>
      </c>
      <c r="CG15" s="3">
        <v>161</v>
      </c>
      <c r="CH15" s="3">
        <v>167</v>
      </c>
      <c r="CI15" s="3">
        <v>177</v>
      </c>
      <c r="CJ15" s="3">
        <v>191</v>
      </c>
      <c r="CK15" s="3">
        <v>201</v>
      </c>
      <c r="CL15" s="3">
        <v>217</v>
      </c>
      <c r="CM15" s="3">
        <v>226</v>
      </c>
      <c r="CN15" s="3">
        <v>230</v>
      </c>
      <c r="CO15" s="3">
        <v>234</v>
      </c>
      <c r="CP15" s="3">
        <v>240</v>
      </c>
      <c r="CQ15" s="3">
        <v>255</v>
      </c>
      <c r="CR15" s="3">
        <v>257</v>
      </c>
      <c r="CS15" s="3">
        <v>263</v>
      </c>
      <c r="CT15" s="3">
        <v>271</v>
      </c>
      <c r="CU15" s="3">
        <v>278</v>
      </c>
      <c r="CV15" s="3">
        <v>289</v>
      </c>
      <c r="CW15" s="3">
        <v>306</v>
      </c>
      <c r="CX15" s="3">
        <v>323</v>
      </c>
      <c r="CY15" s="3">
        <v>344</v>
      </c>
      <c r="CZ15" s="3">
        <v>368</v>
      </c>
      <c r="DA15" s="3">
        <v>376</v>
      </c>
      <c r="DB15" s="3">
        <v>380</v>
      </c>
      <c r="DC15" s="3">
        <v>399</v>
      </c>
      <c r="DD15" s="3">
        <v>409</v>
      </c>
      <c r="DE15" s="3">
        <v>431</v>
      </c>
      <c r="DF15" s="3">
        <v>446</v>
      </c>
      <c r="DG15" s="3">
        <v>454</v>
      </c>
      <c r="DH15" s="3">
        <v>475</v>
      </c>
      <c r="DI15" s="3">
        <v>481</v>
      </c>
      <c r="DJ15" s="3">
        <v>502</v>
      </c>
      <c r="DK15" s="3">
        <v>537</v>
      </c>
      <c r="DL15" s="3">
        <v>570</v>
      </c>
      <c r="DM15" s="3">
        <v>600</v>
      </c>
      <c r="DN15" s="3">
        <v>636</v>
      </c>
      <c r="DO15" s="3">
        <v>661</v>
      </c>
      <c r="DP15" s="3">
        <v>688</v>
      </c>
      <c r="DQ15" s="3">
        <v>720</v>
      </c>
      <c r="DR15" s="3">
        <v>771</v>
      </c>
      <c r="DS15" s="3">
        <v>806</v>
      </c>
      <c r="DT15" s="3">
        <v>833</v>
      </c>
      <c r="DU15" s="3">
        <v>882</v>
      </c>
      <c r="DV15" s="3">
        <v>899</v>
      </c>
      <c r="DW15" s="3">
        <v>940</v>
      </c>
      <c r="DX15" s="3">
        <v>965</v>
      </c>
      <c r="DY15" s="3">
        <v>1007</v>
      </c>
      <c r="DZ15" s="3">
        <v>1059</v>
      </c>
      <c r="EA15" s="3">
        <v>1110</v>
      </c>
      <c r="EB15" s="3">
        <v>1183</v>
      </c>
      <c r="EC15" s="3">
        <v>1201</v>
      </c>
      <c r="ED15" s="3">
        <v>1230</v>
      </c>
      <c r="EE15" s="3">
        <v>1282</v>
      </c>
      <c r="EF15" s="3">
        <v>1355</v>
      </c>
      <c r="EG15" s="3">
        <v>1355</v>
      </c>
    </row>
    <row r="16" spans="1:137" x14ac:dyDescent="0.35">
      <c r="A16" s="2" t="s">
        <v>69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1</v>
      </c>
      <c r="AL16" s="3">
        <v>1</v>
      </c>
      <c r="AM16" s="3">
        <v>1</v>
      </c>
      <c r="AN16" s="3">
        <v>1</v>
      </c>
      <c r="AO16" s="3">
        <v>1</v>
      </c>
      <c r="AP16" s="3">
        <v>1</v>
      </c>
      <c r="AQ16" s="3">
        <v>1</v>
      </c>
      <c r="AR16" s="3">
        <v>2</v>
      </c>
      <c r="AS16" s="3">
        <v>2</v>
      </c>
      <c r="AT16" s="3">
        <v>2</v>
      </c>
      <c r="AU16" s="3">
        <v>2</v>
      </c>
      <c r="AV16" s="3">
        <v>2</v>
      </c>
      <c r="AW16" s="3">
        <v>2</v>
      </c>
      <c r="AX16" s="3">
        <v>4</v>
      </c>
      <c r="AY16" s="3">
        <v>4</v>
      </c>
      <c r="AZ16" s="3">
        <v>4</v>
      </c>
      <c r="BA16" s="3">
        <v>5</v>
      </c>
      <c r="BB16" s="3">
        <v>5</v>
      </c>
      <c r="BC16" s="3">
        <v>5</v>
      </c>
      <c r="BD16" s="3">
        <v>5</v>
      </c>
      <c r="BE16" s="3">
        <v>5</v>
      </c>
      <c r="BF16" s="3">
        <v>6</v>
      </c>
      <c r="BG16" s="3">
        <v>6</v>
      </c>
      <c r="BH16" s="3">
        <v>7</v>
      </c>
      <c r="BI16" s="3">
        <v>7</v>
      </c>
      <c r="BJ16" s="3">
        <v>7</v>
      </c>
      <c r="BK16" s="3">
        <v>7</v>
      </c>
      <c r="BL16" s="3">
        <v>9</v>
      </c>
      <c r="BM16" s="3">
        <v>9</v>
      </c>
      <c r="BN16" s="3">
        <v>9</v>
      </c>
      <c r="BO16" s="3">
        <v>9</v>
      </c>
      <c r="BP16" s="3">
        <v>9</v>
      </c>
      <c r="BQ16" s="3">
        <v>9</v>
      </c>
      <c r="BR16" s="3">
        <v>10</v>
      </c>
      <c r="BS16" s="3">
        <v>10</v>
      </c>
      <c r="BT16" s="3">
        <v>10</v>
      </c>
      <c r="BU16" s="3">
        <v>10</v>
      </c>
      <c r="BV16" s="3">
        <v>10</v>
      </c>
      <c r="BW16" s="3">
        <v>11</v>
      </c>
      <c r="BX16" s="3">
        <v>11</v>
      </c>
      <c r="BY16" s="3">
        <v>11</v>
      </c>
      <c r="BZ16" s="3">
        <v>11</v>
      </c>
      <c r="CA16" s="3">
        <v>12</v>
      </c>
      <c r="CB16" s="3">
        <v>13</v>
      </c>
      <c r="CC16" s="3">
        <v>14</v>
      </c>
      <c r="CD16" s="3">
        <v>14</v>
      </c>
      <c r="CE16" s="3">
        <v>15</v>
      </c>
      <c r="CF16" s="3">
        <v>15</v>
      </c>
      <c r="CG16" s="3">
        <v>16</v>
      </c>
      <c r="CH16" s="3">
        <v>16</v>
      </c>
      <c r="CI16" s="3">
        <v>17</v>
      </c>
      <c r="CJ16" s="3">
        <v>17</v>
      </c>
      <c r="CK16" s="3">
        <v>17</v>
      </c>
      <c r="CL16" s="3">
        <v>17</v>
      </c>
      <c r="CM16" s="3">
        <v>17</v>
      </c>
      <c r="CN16" s="3">
        <v>17</v>
      </c>
      <c r="CO16" s="3">
        <v>17</v>
      </c>
      <c r="CP16" s="3">
        <v>18</v>
      </c>
      <c r="CQ16" s="3">
        <v>18</v>
      </c>
      <c r="CR16" s="3">
        <v>18</v>
      </c>
      <c r="CS16" s="3">
        <v>19</v>
      </c>
      <c r="CT16" s="3">
        <v>20</v>
      </c>
      <c r="CU16" s="3">
        <v>20</v>
      </c>
      <c r="CV16" s="3">
        <v>20</v>
      </c>
      <c r="CW16" s="3">
        <v>20</v>
      </c>
      <c r="CX16" s="3">
        <v>20</v>
      </c>
      <c r="CY16" s="3">
        <v>21</v>
      </c>
      <c r="CZ16" s="3">
        <v>21</v>
      </c>
      <c r="DA16" s="3">
        <v>21</v>
      </c>
      <c r="DB16" s="3">
        <v>22</v>
      </c>
      <c r="DC16" s="3">
        <v>22</v>
      </c>
      <c r="DD16" s="3">
        <v>24</v>
      </c>
      <c r="DE16" s="3">
        <v>25</v>
      </c>
      <c r="DF16" s="3">
        <v>28</v>
      </c>
      <c r="DG16" s="3">
        <v>28</v>
      </c>
      <c r="DH16" s="3">
        <v>31</v>
      </c>
      <c r="DI16" s="3">
        <v>33</v>
      </c>
      <c r="DJ16" s="3">
        <v>36</v>
      </c>
      <c r="DK16" s="3">
        <v>36</v>
      </c>
      <c r="DL16" s="3">
        <v>39</v>
      </c>
      <c r="DM16" s="3">
        <v>40</v>
      </c>
      <c r="DN16" s="3">
        <v>43</v>
      </c>
      <c r="DO16" s="3">
        <v>45</v>
      </c>
      <c r="DP16" s="3">
        <v>47</v>
      </c>
      <c r="DQ16" s="3">
        <v>55</v>
      </c>
      <c r="DR16" s="3">
        <v>56</v>
      </c>
      <c r="DS16" s="3">
        <v>61</v>
      </c>
      <c r="DT16" s="3">
        <v>65</v>
      </c>
      <c r="DU16" s="3">
        <v>68</v>
      </c>
      <c r="DV16" s="3">
        <v>72</v>
      </c>
      <c r="DW16" s="3">
        <v>75</v>
      </c>
      <c r="DX16" s="3">
        <v>76</v>
      </c>
      <c r="DY16" s="3">
        <v>85</v>
      </c>
      <c r="DZ16" s="3">
        <v>91</v>
      </c>
      <c r="EA16" s="3">
        <v>107</v>
      </c>
      <c r="EB16" s="3">
        <v>114</v>
      </c>
      <c r="EC16" s="3">
        <v>117</v>
      </c>
      <c r="ED16" s="3">
        <v>122</v>
      </c>
      <c r="EE16" s="3">
        <v>128</v>
      </c>
      <c r="EF16" s="3">
        <v>134</v>
      </c>
      <c r="EG16" s="3">
        <v>134</v>
      </c>
    </row>
    <row r="17" spans="1:137" x14ac:dyDescent="0.35">
      <c r="A17" s="2" t="s">
        <v>71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1</v>
      </c>
      <c r="AT17" s="3">
        <v>2</v>
      </c>
      <c r="AU17" s="3">
        <v>2</v>
      </c>
      <c r="AV17" s="3">
        <v>3</v>
      </c>
      <c r="AW17" s="3">
        <v>3</v>
      </c>
      <c r="AX17" s="3">
        <v>4</v>
      </c>
      <c r="AY17" s="3">
        <v>4</v>
      </c>
      <c r="AZ17" s="3">
        <v>4</v>
      </c>
      <c r="BA17" s="3">
        <v>5</v>
      </c>
      <c r="BB17" s="3">
        <v>5</v>
      </c>
      <c r="BC17" s="3">
        <v>5</v>
      </c>
      <c r="BD17" s="3">
        <v>5</v>
      </c>
      <c r="BE17" s="3">
        <v>6</v>
      </c>
      <c r="BF17" s="3">
        <v>6</v>
      </c>
      <c r="BG17" s="3">
        <v>6</v>
      </c>
      <c r="BH17" s="3">
        <v>7</v>
      </c>
      <c r="BI17" s="3">
        <v>8</v>
      </c>
      <c r="BJ17" s="3">
        <v>9</v>
      </c>
      <c r="BK17" s="3">
        <v>9</v>
      </c>
      <c r="BL17" s="3">
        <v>10</v>
      </c>
      <c r="BM17" s="3">
        <v>11</v>
      </c>
      <c r="BN17" s="3">
        <v>11</v>
      </c>
      <c r="BO17" s="3">
        <v>11</v>
      </c>
      <c r="BP17" s="3">
        <v>11</v>
      </c>
      <c r="BQ17" s="3">
        <v>12</v>
      </c>
      <c r="BR17" s="3">
        <v>12</v>
      </c>
      <c r="BS17" s="3">
        <v>13</v>
      </c>
      <c r="BT17" s="3">
        <v>13</v>
      </c>
      <c r="BU17" s="3">
        <v>13</v>
      </c>
      <c r="BV17" s="3">
        <v>13</v>
      </c>
      <c r="BW17" s="3">
        <v>14</v>
      </c>
      <c r="BX17" s="3">
        <v>16</v>
      </c>
      <c r="BY17" s="3">
        <v>18</v>
      </c>
      <c r="BZ17" s="3">
        <v>19</v>
      </c>
      <c r="CA17" s="3">
        <v>19</v>
      </c>
      <c r="CB17" s="3">
        <v>20</v>
      </c>
      <c r="CC17" s="3">
        <v>23</v>
      </c>
      <c r="CD17" s="3">
        <v>26</v>
      </c>
      <c r="CE17" s="3">
        <v>27</v>
      </c>
      <c r="CF17" s="3">
        <v>27</v>
      </c>
      <c r="CG17" s="3">
        <v>29</v>
      </c>
      <c r="CH17" s="3">
        <v>32</v>
      </c>
      <c r="CI17" s="3">
        <v>32</v>
      </c>
      <c r="CJ17" s="3">
        <v>34</v>
      </c>
      <c r="CK17" s="3">
        <v>37</v>
      </c>
      <c r="CL17" s="3">
        <v>37</v>
      </c>
      <c r="CM17" s="3">
        <v>40</v>
      </c>
      <c r="CN17" s="3">
        <v>41</v>
      </c>
      <c r="CO17" s="3">
        <v>43</v>
      </c>
      <c r="CP17" s="3">
        <v>46</v>
      </c>
      <c r="CQ17" s="3">
        <v>51</v>
      </c>
      <c r="CR17" s="3">
        <v>56</v>
      </c>
      <c r="CS17" s="3">
        <v>57</v>
      </c>
      <c r="CT17" s="3">
        <v>61</v>
      </c>
      <c r="CU17" s="3">
        <v>66</v>
      </c>
      <c r="CV17" s="3">
        <v>70</v>
      </c>
      <c r="CW17" s="3">
        <v>76</v>
      </c>
      <c r="CX17" s="3">
        <v>82</v>
      </c>
      <c r="CY17" s="3">
        <v>88</v>
      </c>
      <c r="CZ17" s="3">
        <v>96</v>
      </c>
      <c r="DA17" s="3">
        <v>109</v>
      </c>
      <c r="DB17" s="3">
        <v>116</v>
      </c>
      <c r="DC17" s="3">
        <v>135</v>
      </c>
      <c r="DD17" s="3">
        <v>146</v>
      </c>
      <c r="DE17" s="3">
        <v>160</v>
      </c>
      <c r="DF17" s="3">
        <v>175</v>
      </c>
      <c r="DG17" s="3">
        <v>192</v>
      </c>
      <c r="DH17" s="3">
        <v>209</v>
      </c>
      <c r="DI17" s="3">
        <v>216</v>
      </c>
      <c r="DJ17" s="3">
        <v>226</v>
      </c>
      <c r="DK17" s="3">
        <v>266</v>
      </c>
      <c r="DL17" s="3">
        <v>281</v>
      </c>
      <c r="DM17" s="3">
        <v>309</v>
      </c>
      <c r="DN17" s="3">
        <v>335</v>
      </c>
      <c r="DO17" s="3">
        <v>360</v>
      </c>
      <c r="DP17" s="3">
        <v>384</v>
      </c>
      <c r="DQ17" s="3">
        <v>401</v>
      </c>
      <c r="DR17" s="3">
        <v>443</v>
      </c>
      <c r="DS17" s="3">
        <v>462</v>
      </c>
      <c r="DT17" s="3">
        <v>480</v>
      </c>
      <c r="DU17" s="3">
        <v>527</v>
      </c>
      <c r="DV17" s="3">
        <v>563</v>
      </c>
      <c r="DW17" s="3">
        <v>582</v>
      </c>
      <c r="DX17" s="3">
        <v>593</v>
      </c>
      <c r="DY17" s="3">
        <v>634</v>
      </c>
      <c r="DZ17" s="3">
        <v>674</v>
      </c>
      <c r="EA17" s="3">
        <v>709</v>
      </c>
      <c r="EB17" s="3">
        <v>755</v>
      </c>
      <c r="EC17" s="3">
        <v>807</v>
      </c>
      <c r="ED17" s="3">
        <v>826</v>
      </c>
      <c r="EE17" s="3">
        <v>846</v>
      </c>
      <c r="EF17" s="3">
        <v>882</v>
      </c>
      <c r="EG17" s="3">
        <v>882</v>
      </c>
    </row>
    <row r="18" spans="1:137" x14ac:dyDescent="0.35">
      <c r="A18" s="2" t="s">
        <v>27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1</v>
      </c>
      <c r="AM18" s="3">
        <v>1</v>
      </c>
      <c r="AN18" s="3">
        <v>1</v>
      </c>
      <c r="AO18" s="3">
        <v>1</v>
      </c>
      <c r="AP18" s="3">
        <v>1</v>
      </c>
      <c r="AQ18" s="3">
        <v>3</v>
      </c>
      <c r="AR18" s="3">
        <v>5</v>
      </c>
      <c r="AS18" s="3">
        <v>6</v>
      </c>
      <c r="AT18" s="3">
        <v>7</v>
      </c>
      <c r="AU18" s="3">
        <v>9</v>
      </c>
      <c r="AV18" s="3">
        <v>10</v>
      </c>
      <c r="AW18" s="3">
        <v>13</v>
      </c>
      <c r="AX18" s="3">
        <v>15</v>
      </c>
      <c r="AY18" s="3">
        <v>19</v>
      </c>
      <c r="AZ18" s="3">
        <v>21</v>
      </c>
      <c r="BA18" s="3">
        <v>24</v>
      </c>
      <c r="BB18" s="3">
        <v>26</v>
      </c>
      <c r="BC18" s="3">
        <v>33</v>
      </c>
      <c r="BD18" s="3">
        <v>34</v>
      </c>
      <c r="BE18" s="3">
        <v>35</v>
      </c>
      <c r="BF18" s="3">
        <v>38</v>
      </c>
      <c r="BG18" s="3">
        <v>43</v>
      </c>
      <c r="BH18" s="3">
        <v>53</v>
      </c>
      <c r="BI18" s="3">
        <v>75</v>
      </c>
      <c r="BJ18" s="3">
        <v>86</v>
      </c>
      <c r="BK18" s="3">
        <v>100</v>
      </c>
      <c r="BL18" s="3">
        <v>114</v>
      </c>
      <c r="BM18" s="3">
        <v>129</v>
      </c>
      <c r="BN18" s="3">
        <v>137</v>
      </c>
      <c r="BO18" s="3">
        <v>208</v>
      </c>
      <c r="BP18" s="3">
        <v>235</v>
      </c>
      <c r="BQ18" s="3">
        <v>273</v>
      </c>
      <c r="BR18" s="3">
        <v>309</v>
      </c>
      <c r="BS18" s="3">
        <v>330</v>
      </c>
      <c r="BT18" s="3">
        <v>369</v>
      </c>
      <c r="BU18" s="3">
        <v>392</v>
      </c>
      <c r="BV18" s="3">
        <v>410</v>
      </c>
      <c r="BW18" s="3">
        <v>515</v>
      </c>
      <c r="BX18" s="3">
        <v>578</v>
      </c>
      <c r="BY18" s="3">
        <v>652</v>
      </c>
      <c r="BZ18" s="3">
        <v>708</v>
      </c>
      <c r="CA18" s="3">
        <v>864</v>
      </c>
      <c r="CB18" s="3">
        <v>946</v>
      </c>
      <c r="CC18" s="3">
        <v>1063</v>
      </c>
      <c r="CD18" s="3">
        <v>1145</v>
      </c>
      <c r="CE18" s="3">
        <v>1199</v>
      </c>
      <c r="CF18" s="3">
        <v>1239</v>
      </c>
      <c r="CG18" s="3">
        <v>1329</v>
      </c>
      <c r="CH18" s="3">
        <v>1519</v>
      </c>
      <c r="CI18" s="3">
        <v>1633</v>
      </c>
      <c r="CJ18" s="3">
        <v>1852</v>
      </c>
      <c r="CK18" s="3">
        <v>1937</v>
      </c>
      <c r="CL18" s="3">
        <v>2001</v>
      </c>
      <c r="CM18" s="3">
        <v>2148</v>
      </c>
      <c r="CN18" s="3">
        <v>2372</v>
      </c>
      <c r="CO18" s="3">
        <v>2469</v>
      </c>
      <c r="CP18" s="3">
        <v>2545</v>
      </c>
      <c r="CQ18" s="3">
        <v>2704</v>
      </c>
      <c r="CR18" s="3">
        <v>2827</v>
      </c>
      <c r="CS18" s="3">
        <v>2900</v>
      </c>
      <c r="CT18" s="3">
        <v>2923</v>
      </c>
      <c r="CU18" s="3">
        <v>2925</v>
      </c>
      <c r="CV18" s="3">
        <v>3040</v>
      </c>
      <c r="CW18" s="3">
        <v>3193</v>
      </c>
      <c r="CX18" s="3">
        <v>3416</v>
      </c>
      <c r="CY18" s="3">
        <v>3538</v>
      </c>
      <c r="CZ18" s="3">
        <v>3612</v>
      </c>
      <c r="DA18" s="3">
        <v>3678</v>
      </c>
      <c r="DB18" s="3">
        <v>3772</v>
      </c>
      <c r="DC18" s="3">
        <v>3853</v>
      </c>
      <c r="DD18" s="3">
        <v>3927</v>
      </c>
      <c r="DE18" s="3">
        <v>4030</v>
      </c>
      <c r="DF18" s="3">
        <v>4132</v>
      </c>
      <c r="DG18" s="3">
        <v>4177</v>
      </c>
      <c r="DH18" s="3">
        <v>4191</v>
      </c>
      <c r="DI18" s="3">
        <v>4201</v>
      </c>
      <c r="DJ18" s="3">
        <v>4291</v>
      </c>
      <c r="DK18" s="3">
        <v>4350</v>
      </c>
      <c r="DL18" s="3">
        <v>4395</v>
      </c>
      <c r="DM18" s="3">
        <v>4469</v>
      </c>
      <c r="DN18" s="3">
        <v>4519</v>
      </c>
      <c r="DO18" s="3">
        <v>4583</v>
      </c>
      <c r="DP18" s="3">
        <v>4605</v>
      </c>
      <c r="DQ18" s="3">
        <v>4672</v>
      </c>
      <c r="DR18" s="3">
        <v>4726</v>
      </c>
      <c r="DS18" s="3">
        <v>4748</v>
      </c>
      <c r="DT18" s="3">
        <v>4803</v>
      </c>
      <c r="DU18" s="3">
        <v>4834</v>
      </c>
      <c r="DV18" s="3">
        <v>4845</v>
      </c>
      <c r="DW18" s="3">
        <v>4870</v>
      </c>
      <c r="DX18" s="3">
        <v>4920</v>
      </c>
      <c r="DY18" s="3">
        <v>4960</v>
      </c>
      <c r="DZ18" s="3">
        <v>5004</v>
      </c>
      <c r="EA18" s="3">
        <v>5050</v>
      </c>
      <c r="EB18" s="3">
        <v>5069</v>
      </c>
      <c r="EC18" s="3">
        <v>5096</v>
      </c>
      <c r="ED18" s="3">
        <v>5105</v>
      </c>
      <c r="EE18" s="3">
        <v>5128</v>
      </c>
      <c r="EF18" s="3">
        <v>5169</v>
      </c>
      <c r="EG18" s="3">
        <v>5169</v>
      </c>
    </row>
    <row r="19" spans="1:137" x14ac:dyDescent="0.35">
      <c r="A19" s="2" t="s">
        <v>42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1</v>
      </c>
      <c r="AM19" s="3">
        <v>1</v>
      </c>
      <c r="AN19" s="3">
        <v>1</v>
      </c>
      <c r="AO19" s="3">
        <v>2</v>
      </c>
      <c r="AP19" s="3">
        <v>4</v>
      </c>
      <c r="AQ19" s="3">
        <v>4</v>
      </c>
      <c r="AR19" s="3">
        <v>4</v>
      </c>
      <c r="AS19" s="3">
        <v>4</v>
      </c>
      <c r="AT19" s="3">
        <v>7</v>
      </c>
      <c r="AU19" s="3">
        <v>11</v>
      </c>
      <c r="AV19" s="3">
        <v>11</v>
      </c>
      <c r="AW19" s="3">
        <v>13</v>
      </c>
      <c r="AX19" s="3">
        <v>13</v>
      </c>
      <c r="AY19" s="3">
        <v>16</v>
      </c>
      <c r="AZ19" s="3">
        <v>21</v>
      </c>
      <c r="BA19" s="3">
        <v>24</v>
      </c>
      <c r="BB19" s="3">
        <v>26</v>
      </c>
      <c r="BC19" s="3">
        <v>26</v>
      </c>
      <c r="BD19" s="3">
        <v>29</v>
      </c>
      <c r="BE19" s="3">
        <v>32</v>
      </c>
      <c r="BF19" s="3">
        <v>33</v>
      </c>
      <c r="BG19" s="3">
        <v>39</v>
      </c>
      <c r="BH19" s="3">
        <v>40</v>
      </c>
      <c r="BI19" s="3">
        <v>44</v>
      </c>
      <c r="BJ19" s="3">
        <v>46</v>
      </c>
      <c r="BK19" s="3">
        <v>49</v>
      </c>
      <c r="BL19" s="3">
        <v>50</v>
      </c>
      <c r="BM19" s="3">
        <v>53</v>
      </c>
      <c r="BN19" s="3">
        <v>58</v>
      </c>
      <c r="BO19" s="3">
        <v>62</v>
      </c>
      <c r="BP19" s="3">
        <v>67</v>
      </c>
      <c r="BQ19" s="3">
        <v>74</v>
      </c>
      <c r="BR19" s="3">
        <v>76</v>
      </c>
      <c r="BS19" s="3">
        <v>79</v>
      </c>
      <c r="BT19" s="3">
        <v>85</v>
      </c>
      <c r="BU19" s="3">
        <v>92</v>
      </c>
      <c r="BV19" s="3">
        <v>101</v>
      </c>
      <c r="BW19" s="3">
        <v>114</v>
      </c>
      <c r="BX19" s="3">
        <v>124</v>
      </c>
      <c r="BY19" s="3">
        <v>135</v>
      </c>
      <c r="BZ19" s="3">
        <v>139</v>
      </c>
      <c r="CA19" s="3">
        <v>154</v>
      </c>
      <c r="CB19" s="3">
        <v>157</v>
      </c>
      <c r="CC19" s="3">
        <v>160</v>
      </c>
      <c r="CD19" s="3">
        <v>170</v>
      </c>
      <c r="CE19" s="3">
        <v>183</v>
      </c>
      <c r="CF19" s="3">
        <v>194</v>
      </c>
      <c r="CG19" s="3">
        <v>207</v>
      </c>
      <c r="CH19" s="3">
        <v>219</v>
      </c>
      <c r="CI19" s="3">
        <v>230</v>
      </c>
      <c r="CJ19" s="3">
        <v>245</v>
      </c>
      <c r="CK19" s="3">
        <v>248</v>
      </c>
      <c r="CL19" s="3">
        <v>258</v>
      </c>
      <c r="CM19" s="3">
        <v>272</v>
      </c>
      <c r="CN19" s="3">
        <v>279</v>
      </c>
      <c r="CO19" s="3">
        <v>286</v>
      </c>
      <c r="CP19" s="3">
        <v>298</v>
      </c>
      <c r="CQ19" s="3">
        <v>318</v>
      </c>
      <c r="CR19" s="3">
        <v>327</v>
      </c>
      <c r="CS19" s="3">
        <v>347</v>
      </c>
      <c r="CT19" s="3">
        <v>360</v>
      </c>
      <c r="CU19" s="3">
        <v>370</v>
      </c>
      <c r="CV19" s="3">
        <v>379</v>
      </c>
      <c r="CW19" s="3">
        <v>414</v>
      </c>
      <c r="CX19" s="3">
        <v>438</v>
      </c>
      <c r="CY19" s="3">
        <v>451</v>
      </c>
      <c r="CZ19" s="3">
        <v>467</v>
      </c>
      <c r="DA19" s="3">
        <v>484</v>
      </c>
      <c r="DB19" s="3">
        <v>507</v>
      </c>
      <c r="DC19" s="3">
        <v>534</v>
      </c>
      <c r="DD19" s="3">
        <v>559</v>
      </c>
      <c r="DE19" s="3">
        <v>570</v>
      </c>
      <c r="DF19" s="3">
        <v>610</v>
      </c>
      <c r="DG19" s="3">
        <v>623</v>
      </c>
      <c r="DH19" s="3">
        <v>633</v>
      </c>
      <c r="DI19" s="3">
        <v>656</v>
      </c>
      <c r="DJ19" s="3">
        <v>671</v>
      </c>
      <c r="DK19" s="3">
        <v>696</v>
      </c>
      <c r="DL19" s="3">
        <v>709</v>
      </c>
      <c r="DM19" s="3">
        <v>724</v>
      </c>
      <c r="DN19" s="3">
        <v>743</v>
      </c>
      <c r="DO19" s="3">
        <v>766</v>
      </c>
      <c r="DP19" s="3">
        <v>784</v>
      </c>
      <c r="DQ19" s="3">
        <v>807</v>
      </c>
      <c r="DR19" s="3">
        <v>828</v>
      </c>
      <c r="DS19" s="3">
        <v>842</v>
      </c>
      <c r="DT19" s="3">
        <v>864</v>
      </c>
      <c r="DU19" s="3">
        <v>896</v>
      </c>
      <c r="DV19" s="3">
        <v>911</v>
      </c>
      <c r="DW19" s="3">
        <v>931</v>
      </c>
      <c r="DX19" s="3">
        <v>977</v>
      </c>
      <c r="DY19" s="3">
        <v>1002</v>
      </c>
      <c r="DZ19" s="3">
        <v>1044</v>
      </c>
      <c r="EA19" s="3">
        <v>1062</v>
      </c>
      <c r="EB19" s="3">
        <v>1082</v>
      </c>
      <c r="EC19" s="3">
        <v>1099</v>
      </c>
      <c r="ED19" s="3">
        <v>1118</v>
      </c>
      <c r="EE19" s="3">
        <v>1145</v>
      </c>
      <c r="EF19" s="3">
        <v>1171</v>
      </c>
      <c r="EG19" s="3">
        <v>1171</v>
      </c>
    </row>
    <row r="20" spans="1:137" x14ac:dyDescent="0.35">
      <c r="A20" s="2" t="s">
        <v>44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</v>
      </c>
      <c r="AF20" s="3">
        <v>3</v>
      </c>
      <c r="AG20" s="3">
        <v>4</v>
      </c>
      <c r="AH20" s="3">
        <v>5</v>
      </c>
      <c r="AI20" s="3">
        <v>5</v>
      </c>
      <c r="AJ20" s="3">
        <v>6</v>
      </c>
      <c r="AK20" s="3">
        <v>6</v>
      </c>
      <c r="AL20" s="3">
        <v>8</v>
      </c>
      <c r="AM20" s="3">
        <v>9</v>
      </c>
      <c r="AN20" s="3">
        <v>10</v>
      </c>
      <c r="AO20" s="3">
        <v>14</v>
      </c>
      <c r="AP20" s="3">
        <v>21</v>
      </c>
      <c r="AQ20" s="3">
        <v>30</v>
      </c>
      <c r="AR20" s="3">
        <v>34</v>
      </c>
      <c r="AS20" s="3">
        <v>46</v>
      </c>
      <c r="AT20" s="3">
        <v>56</v>
      </c>
      <c r="AU20" s="3">
        <v>65</v>
      </c>
      <c r="AV20" s="3">
        <v>72</v>
      </c>
      <c r="AW20" s="3">
        <v>85</v>
      </c>
      <c r="AX20" s="3">
        <v>102</v>
      </c>
      <c r="AY20" s="3">
        <v>115</v>
      </c>
      <c r="AZ20" s="3">
        <v>143</v>
      </c>
      <c r="BA20" s="3">
        <v>160</v>
      </c>
      <c r="BB20" s="3">
        <v>186</v>
      </c>
      <c r="BC20" s="3">
        <v>205</v>
      </c>
      <c r="BD20" s="3">
        <v>216</v>
      </c>
      <c r="BE20" s="3">
        <v>234</v>
      </c>
      <c r="BF20" s="3">
        <v>260</v>
      </c>
      <c r="BG20" s="3">
        <v>282</v>
      </c>
      <c r="BH20" s="3">
        <v>312</v>
      </c>
      <c r="BI20" s="3">
        <v>352</v>
      </c>
      <c r="BJ20" s="3">
        <v>381</v>
      </c>
      <c r="BK20" s="3">
        <v>415</v>
      </c>
      <c r="BL20" s="3">
        <v>450</v>
      </c>
      <c r="BM20" s="3">
        <v>508</v>
      </c>
      <c r="BN20" s="3">
        <v>538</v>
      </c>
      <c r="BO20" s="3">
        <v>565</v>
      </c>
      <c r="BP20" s="3">
        <v>603</v>
      </c>
      <c r="BQ20" s="3">
        <v>628</v>
      </c>
      <c r="BR20" s="3">
        <v>652</v>
      </c>
      <c r="BS20" s="3">
        <v>691</v>
      </c>
      <c r="BT20" s="3">
        <v>749</v>
      </c>
      <c r="BU20" s="3">
        <v>803</v>
      </c>
      <c r="BV20" s="3">
        <v>845</v>
      </c>
      <c r="BW20" s="3">
        <v>927</v>
      </c>
      <c r="BX20" s="3">
        <v>972</v>
      </c>
      <c r="BY20" s="3">
        <v>1047</v>
      </c>
      <c r="BZ20" s="3">
        <v>1087</v>
      </c>
      <c r="CA20" s="3">
        <v>1157</v>
      </c>
      <c r="CB20" s="3">
        <v>1224</v>
      </c>
      <c r="CC20" s="3">
        <v>1298</v>
      </c>
      <c r="CD20" s="3">
        <v>1381</v>
      </c>
      <c r="CE20" s="3">
        <v>1461</v>
      </c>
      <c r="CF20" s="3">
        <v>1516</v>
      </c>
      <c r="CG20" s="3">
        <v>1640</v>
      </c>
      <c r="CH20" s="3">
        <v>1741</v>
      </c>
      <c r="CI20" s="3">
        <v>1834</v>
      </c>
      <c r="CJ20" s="3">
        <v>1925</v>
      </c>
      <c r="CK20" s="3">
        <v>2057</v>
      </c>
      <c r="CL20" s="3">
        <v>2144</v>
      </c>
      <c r="CM20" s="3">
        <v>2200</v>
      </c>
      <c r="CN20" s="3">
        <v>2248</v>
      </c>
      <c r="CO20" s="3">
        <v>2328</v>
      </c>
      <c r="CP20" s="3">
        <v>2468</v>
      </c>
      <c r="CQ20" s="3">
        <v>2566</v>
      </c>
      <c r="CR20" s="3">
        <v>2669</v>
      </c>
      <c r="CS20" s="3">
        <v>2740</v>
      </c>
      <c r="CT20" s="3">
        <v>2807</v>
      </c>
      <c r="CU20" s="3">
        <v>2875</v>
      </c>
      <c r="CV20" s="3">
        <v>2933</v>
      </c>
      <c r="CW20" s="3">
        <v>3012</v>
      </c>
      <c r="CX20" s="3">
        <v>3134</v>
      </c>
      <c r="CY20" s="3">
        <v>3205</v>
      </c>
      <c r="CZ20" s="3">
        <v>3270</v>
      </c>
      <c r="DA20" s="3">
        <v>3305</v>
      </c>
      <c r="DB20" s="3">
        <v>3350</v>
      </c>
      <c r="DC20" s="3">
        <v>3453</v>
      </c>
      <c r="DD20" s="3">
        <v>3531</v>
      </c>
      <c r="DE20" s="3">
        <v>3633</v>
      </c>
      <c r="DF20" s="3">
        <v>3694</v>
      </c>
      <c r="DG20" s="3">
        <v>3784</v>
      </c>
      <c r="DH20" s="3">
        <v>3855</v>
      </c>
      <c r="DI20" s="3">
        <v>3886</v>
      </c>
      <c r="DJ20" s="3">
        <v>3959</v>
      </c>
      <c r="DK20" s="3">
        <v>4009</v>
      </c>
      <c r="DL20" s="3">
        <v>4057</v>
      </c>
      <c r="DM20" s="3">
        <v>4102</v>
      </c>
      <c r="DN20" s="3">
        <v>4148</v>
      </c>
      <c r="DO20" s="3">
        <v>4234</v>
      </c>
      <c r="DP20" s="3">
        <v>4252</v>
      </c>
      <c r="DQ20" s="3">
        <v>4339</v>
      </c>
      <c r="DR20" s="3">
        <v>4425</v>
      </c>
      <c r="DS20" s="3">
        <v>4488</v>
      </c>
      <c r="DT20" s="3">
        <v>4610</v>
      </c>
      <c r="DU20" s="3">
        <v>4708</v>
      </c>
      <c r="DV20" s="3">
        <v>4751</v>
      </c>
      <c r="DW20" s="3">
        <v>4782</v>
      </c>
      <c r="DX20" s="3">
        <v>4829</v>
      </c>
      <c r="DY20" s="3">
        <v>4894</v>
      </c>
      <c r="DZ20" s="3">
        <v>4968</v>
      </c>
      <c r="EA20" s="3">
        <v>5068</v>
      </c>
      <c r="EB20" s="3">
        <v>5116</v>
      </c>
      <c r="EC20" s="3">
        <v>5143</v>
      </c>
      <c r="ED20" s="3">
        <v>5163</v>
      </c>
      <c r="EE20" s="3">
        <v>5234</v>
      </c>
      <c r="EF20" s="3">
        <v>5323</v>
      </c>
      <c r="EG20" s="3">
        <v>5323</v>
      </c>
    </row>
    <row r="21" spans="1:137" x14ac:dyDescent="0.35">
      <c r="A21" s="2" t="s">
        <v>36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1</v>
      </c>
      <c r="AI21" s="3">
        <v>1</v>
      </c>
      <c r="AJ21" s="3">
        <v>3</v>
      </c>
      <c r="AK21" s="3">
        <v>4</v>
      </c>
      <c r="AL21" s="3">
        <v>4</v>
      </c>
      <c r="AM21" s="3">
        <v>4</v>
      </c>
      <c r="AN21" s="3">
        <v>4</v>
      </c>
      <c r="AO21" s="3">
        <v>4</v>
      </c>
      <c r="AP21" s="3">
        <v>4</v>
      </c>
      <c r="AQ21" s="3">
        <v>4</v>
      </c>
      <c r="AR21" s="3">
        <v>4</v>
      </c>
      <c r="AS21" s="3">
        <v>5</v>
      </c>
      <c r="AT21" s="3">
        <v>6</v>
      </c>
      <c r="AU21" s="3">
        <v>7</v>
      </c>
      <c r="AV21" s="3">
        <v>7</v>
      </c>
      <c r="AW21" s="3">
        <v>7</v>
      </c>
      <c r="AX21" s="3">
        <v>8</v>
      </c>
      <c r="AY21" s="3">
        <v>8</v>
      </c>
      <c r="AZ21" s="3">
        <v>8</v>
      </c>
      <c r="BA21" s="3">
        <v>8</v>
      </c>
      <c r="BB21" s="3">
        <v>8</v>
      </c>
      <c r="BC21" s="3">
        <v>9</v>
      </c>
      <c r="BD21" s="3">
        <v>10</v>
      </c>
      <c r="BE21" s="3">
        <v>12</v>
      </c>
      <c r="BF21" s="3">
        <v>14</v>
      </c>
      <c r="BG21" s="3">
        <v>15</v>
      </c>
      <c r="BH21" s="3">
        <v>15</v>
      </c>
      <c r="BI21" s="3">
        <v>16</v>
      </c>
      <c r="BJ21" s="3">
        <v>17</v>
      </c>
      <c r="BK21" s="3">
        <v>18</v>
      </c>
      <c r="BL21" s="3">
        <v>20</v>
      </c>
      <c r="BM21" s="3">
        <v>21</v>
      </c>
      <c r="BN21" s="3">
        <v>24</v>
      </c>
      <c r="BO21" s="3">
        <v>24</v>
      </c>
      <c r="BP21" s="3">
        <v>24</v>
      </c>
      <c r="BQ21" s="3">
        <v>26</v>
      </c>
      <c r="BR21" s="3">
        <v>28</v>
      </c>
      <c r="BS21" s="3">
        <v>28</v>
      </c>
      <c r="BT21" s="3">
        <v>29</v>
      </c>
      <c r="BU21" s="3">
        <v>30</v>
      </c>
      <c r="BV21" s="3">
        <v>35</v>
      </c>
      <c r="BW21" s="3">
        <v>37</v>
      </c>
      <c r="BX21" s="3">
        <v>38</v>
      </c>
      <c r="BY21" s="3">
        <v>42</v>
      </c>
      <c r="BZ21" s="3">
        <v>45</v>
      </c>
      <c r="CA21" s="3">
        <v>49</v>
      </c>
      <c r="CB21" s="3">
        <v>57</v>
      </c>
      <c r="CC21" s="3">
        <v>60</v>
      </c>
      <c r="CD21" s="3">
        <v>60</v>
      </c>
      <c r="CE21" s="3">
        <v>65</v>
      </c>
      <c r="CF21" s="3">
        <v>72</v>
      </c>
      <c r="CG21" s="3">
        <v>80</v>
      </c>
      <c r="CH21" s="3">
        <v>85</v>
      </c>
      <c r="CI21" s="3">
        <v>87</v>
      </c>
      <c r="CJ21" s="3">
        <v>91</v>
      </c>
      <c r="CK21" s="3">
        <v>93</v>
      </c>
      <c r="CL21" s="3">
        <v>99</v>
      </c>
      <c r="CM21" s="3">
        <v>107</v>
      </c>
      <c r="CN21" s="3">
        <v>110</v>
      </c>
      <c r="CO21" s="3">
        <v>119</v>
      </c>
      <c r="CP21" s="3">
        <v>134</v>
      </c>
      <c r="CQ21" s="3">
        <v>138</v>
      </c>
      <c r="CR21" s="3">
        <v>146</v>
      </c>
      <c r="CS21" s="3">
        <v>157</v>
      </c>
      <c r="CT21" s="3">
        <v>161</v>
      </c>
      <c r="CU21" s="3">
        <v>168</v>
      </c>
      <c r="CV21" s="3">
        <v>180</v>
      </c>
      <c r="CW21" s="3">
        <v>192</v>
      </c>
      <c r="CX21" s="3">
        <v>202</v>
      </c>
      <c r="CY21" s="3">
        <v>217</v>
      </c>
      <c r="CZ21" s="3">
        <v>224</v>
      </c>
      <c r="DA21" s="3">
        <v>239</v>
      </c>
      <c r="DB21" s="3">
        <v>254</v>
      </c>
      <c r="DC21" s="3">
        <v>265</v>
      </c>
      <c r="DD21" s="3">
        <v>283</v>
      </c>
      <c r="DE21" s="3">
        <v>299</v>
      </c>
      <c r="DF21" s="3">
        <v>317</v>
      </c>
      <c r="DG21" s="3">
        <v>335</v>
      </c>
      <c r="DH21" s="3">
        <v>360</v>
      </c>
      <c r="DI21" s="3">
        <v>374</v>
      </c>
      <c r="DJ21" s="3">
        <v>393</v>
      </c>
      <c r="DK21" s="3">
        <v>398</v>
      </c>
      <c r="DL21" s="3">
        <v>421</v>
      </c>
      <c r="DM21" s="3">
        <v>435</v>
      </c>
      <c r="DN21" s="3">
        <v>459</v>
      </c>
      <c r="DO21" s="3">
        <v>485</v>
      </c>
      <c r="DP21" s="3">
        <v>502</v>
      </c>
      <c r="DQ21" s="3">
        <v>517</v>
      </c>
      <c r="DR21" s="3">
        <v>534</v>
      </c>
      <c r="DS21" s="3">
        <v>546</v>
      </c>
      <c r="DT21" s="3">
        <v>574</v>
      </c>
      <c r="DU21" s="3">
        <v>592</v>
      </c>
      <c r="DV21" s="3">
        <v>615</v>
      </c>
      <c r="DW21" s="3">
        <v>643</v>
      </c>
      <c r="DX21" s="3">
        <v>663</v>
      </c>
      <c r="DY21" s="3">
        <v>686</v>
      </c>
      <c r="DZ21" s="3">
        <v>697</v>
      </c>
      <c r="EA21" s="3">
        <v>726</v>
      </c>
      <c r="EB21" s="3">
        <v>762</v>
      </c>
      <c r="EC21" s="3">
        <v>784</v>
      </c>
      <c r="ED21" s="3">
        <v>809</v>
      </c>
      <c r="EE21" s="3">
        <v>834</v>
      </c>
      <c r="EF21" s="3">
        <v>858</v>
      </c>
      <c r="EG21" s="3">
        <v>858</v>
      </c>
    </row>
    <row r="22" spans="1:137" x14ac:dyDescent="0.35">
      <c r="A22" s="2" t="s">
        <v>62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2</v>
      </c>
      <c r="AH22" s="3">
        <v>2</v>
      </c>
      <c r="AI22" s="3">
        <v>2</v>
      </c>
      <c r="AJ22" s="3">
        <v>3</v>
      </c>
      <c r="AK22" s="3">
        <v>3</v>
      </c>
      <c r="AL22" s="3">
        <v>3</v>
      </c>
      <c r="AM22" s="3">
        <v>4</v>
      </c>
      <c r="AN22" s="3">
        <v>4</v>
      </c>
      <c r="AO22" s="3">
        <v>6</v>
      </c>
      <c r="AP22" s="3">
        <v>9</v>
      </c>
      <c r="AQ22" s="3">
        <v>11</v>
      </c>
      <c r="AR22" s="3">
        <v>15</v>
      </c>
      <c r="AS22" s="3">
        <v>17</v>
      </c>
      <c r="AT22" s="3">
        <v>22</v>
      </c>
      <c r="AU22" s="3">
        <v>25</v>
      </c>
      <c r="AV22" s="3">
        <v>26</v>
      </c>
      <c r="AW22" s="3">
        <v>30</v>
      </c>
      <c r="AX22" s="3">
        <v>31</v>
      </c>
      <c r="AY22" s="3">
        <v>36</v>
      </c>
      <c r="AZ22" s="3">
        <v>38</v>
      </c>
      <c r="BA22" s="3">
        <v>41</v>
      </c>
      <c r="BB22" s="3">
        <v>42</v>
      </c>
      <c r="BC22" s="3">
        <v>46</v>
      </c>
      <c r="BD22" s="3">
        <v>48</v>
      </c>
      <c r="BE22" s="3">
        <v>51</v>
      </c>
      <c r="BF22" s="3">
        <v>51</v>
      </c>
      <c r="BG22" s="3">
        <v>57</v>
      </c>
      <c r="BH22" s="3">
        <v>60</v>
      </c>
      <c r="BI22" s="3">
        <v>64</v>
      </c>
      <c r="BJ22" s="3">
        <v>69</v>
      </c>
      <c r="BK22" s="3">
        <v>72</v>
      </c>
      <c r="BL22" s="3">
        <v>75</v>
      </c>
      <c r="BM22" s="3">
        <v>77</v>
      </c>
      <c r="BN22" s="3">
        <v>82</v>
      </c>
      <c r="BO22" s="3">
        <v>83</v>
      </c>
      <c r="BP22" s="3">
        <v>89</v>
      </c>
      <c r="BQ22" s="3">
        <v>90</v>
      </c>
      <c r="BR22" s="3">
        <v>93</v>
      </c>
      <c r="BS22" s="3">
        <v>94</v>
      </c>
      <c r="BT22" s="3">
        <v>99</v>
      </c>
      <c r="BU22" s="3">
        <v>101</v>
      </c>
      <c r="BV22" s="3">
        <v>104</v>
      </c>
      <c r="BW22" s="3">
        <v>106</v>
      </c>
      <c r="BX22" s="3">
        <v>107</v>
      </c>
      <c r="BY22" s="3">
        <v>109</v>
      </c>
      <c r="BZ22" s="3">
        <v>111</v>
      </c>
      <c r="CA22" s="3">
        <v>113</v>
      </c>
      <c r="CB22" s="3">
        <v>117</v>
      </c>
      <c r="CC22" s="3">
        <v>119</v>
      </c>
      <c r="CD22" s="3">
        <v>120</v>
      </c>
      <c r="CE22" s="3">
        <v>123</v>
      </c>
      <c r="CF22" s="3">
        <v>124</v>
      </c>
      <c r="CG22" s="3">
        <v>127</v>
      </c>
      <c r="CH22" s="3">
        <v>129</v>
      </c>
      <c r="CI22" s="3">
        <v>137</v>
      </c>
      <c r="CJ22" s="3">
        <v>141</v>
      </c>
      <c r="CK22" s="3">
        <v>146</v>
      </c>
      <c r="CL22" s="3">
        <v>150</v>
      </c>
      <c r="CM22" s="3">
        <v>153</v>
      </c>
      <c r="CN22" s="3">
        <v>156</v>
      </c>
      <c r="CO22" s="3">
        <v>159</v>
      </c>
      <c r="CP22" s="3">
        <v>162</v>
      </c>
      <c r="CQ22" s="3">
        <v>169</v>
      </c>
      <c r="CR22" s="3">
        <v>173</v>
      </c>
      <c r="CS22" s="3">
        <v>181</v>
      </c>
      <c r="CT22" s="3">
        <v>182</v>
      </c>
      <c r="CU22" s="3">
        <v>190</v>
      </c>
      <c r="CV22" s="3">
        <v>199</v>
      </c>
      <c r="CW22" s="3">
        <v>205</v>
      </c>
      <c r="CX22" s="3">
        <v>215</v>
      </c>
      <c r="CY22" s="3">
        <v>227</v>
      </c>
      <c r="CZ22" s="3">
        <v>232</v>
      </c>
      <c r="DA22" s="3">
        <v>237</v>
      </c>
      <c r="DB22" s="3">
        <v>243</v>
      </c>
      <c r="DC22" s="3">
        <v>253</v>
      </c>
      <c r="DD22" s="3">
        <v>275</v>
      </c>
      <c r="DE22" s="3">
        <v>280</v>
      </c>
      <c r="DF22" s="3">
        <v>294</v>
      </c>
      <c r="DG22" s="3">
        <v>312</v>
      </c>
      <c r="DH22" s="3">
        <v>326</v>
      </c>
      <c r="DI22" s="3">
        <v>334</v>
      </c>
      <c r="DJ22" s="3">
        <v>364</v>
      </c>
      <c r="DK22" s="3">
        <v>386</v>
      </c>
      <c r="DL22" s="3">
        <v>406</v>
      </c>
      <c r="DM22" s="3">
        <v>419</v>
      </c>
      <c r="DN22" s="3">
        <v>428</v>
      </c>
      <c r="DO22" s="3">
        <v>451</v>
      </c>
      <c r="DP22" s="3">
        <v>469</v>
      </c>
      <c r="DQ22" s="3">
        <v>498</v>
      </c>
      <c r="DR22" s="3">
        <v>521</v>
      </c>
      <c r="DS22" s="3">
        <v>539</v>
      </c>
      <c r="DT22" s="3">
        <v>564</v>
      </c>
      <c r="DU22" s="3">
        <v>575</v>
      </c>
      <c r="DV22" s="3">
        <v>599</v>
      </c>
      <c r="DW22" s="3">
        <v>613</v>
      </c>
      <c r="DX22" s="3">
        <v>649</v>
      </c>
      <c r="DY22" s="3">
        <v>663</v>
      </c>
      <c r="DZ22" s="3">
        <v>706</v>
      </c>
      <c r="EA22" s="3">
        <v>728</v>
      </c>
      <c r="EB22" s="3">
        <v>763</v>
      </c>
      <c r="EC22" s="3">
        <v>795</v>
      </c>
      <c r="ED22" s="3">
        <v>820</v>
      </c>
      <c r="EE22" s="3">
        <v>851</v>
      </c>
      <c r="EF22" s="3">
        <v>895</v>
      </c>
      <c r="EG22" s="3">
        <v>895</v>
      </c>
    </row>
    <row r="23" spans="1:137" x14ac:dyDescent="0.35">
      <c r="A23" s="2" t="s">
        <v>57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2</v>
      </c>
      <c r="Z23" s="3">
        <v>2</v>
      </c>
      <c r="AA23" s="3">
        <v>3</v>
      </c>
      <c r="AB23" s="3">
        <v>3</v>
      </c>
      <c r="AC23" s="3">
        <v>4</v>
      </c>
      <c r="AD23" s="3">
        <v>6</v>
      </c>
      <c r="AE23" s="3">
        <v>6</v>
      </c>
      <c r="AF23" s="3">
        <v>9</v>
      </c>
      <c r="AG23" s="3">
        <v>10</v>
      </c>
      <c r="AH23" s="3">
        <v>13</v>
      </c>
      <c r="AI23" s="3">
        <v>17</v>
      </c>
      <c r="AJ23" s="3">
        <v>18</v>
      </c>
      <c r="AK23" s="3">
        <v>23</v>
      </c>
      <c r="AL23" s="3">
        <v>28</v>
      </c>
      <c r="AM23" s="3">
        <v>41</v>
      </c>
      <c r="AN23" s="3">
        <v>47</v>
      </c>
      <c r="AO23" s="3">
        <v>58</v>
      </c>
      <c r="AP23" s="3">
        <v>64</v>
      </c>
      <c r="AQ23" s="3">
        <v>71</v>
      </c>
      <c r="AR23" s="3">
        <v>89</v>
      </c>
      <c r="AS23" s="3">
        <v>106</v>
      </c>
      <c r="AT23" s="3">
        <v>122</v>
      </c>
      <c r="AU23" s="3">
        <v>147</v>
      </c>
      <c r="AV23" s="3">
        <v>155</v>
      </c>
      <c r="AW23" s="3">
        <v>170</v>
      </c>
      <c r="AX23" s="3">
        <v>188</v>
      </c>
      <c r="AY23" s="3">
        <v>224</v>
      </c>
      <c r="AZ23" s="3">
        <v>265</v>
      </c>
      <c r="BA23" s="3">
        <v>300</v>
      </c>
      <c r="BB23" s="3">
        <v>341</v>
      </c>
      <c r="BC23" s="3">
        <v>387</v>
      </c>
      <c r="BD23" s="3">
        <v>402</v>
      </c>
      <c r="BE23" s="3">
        <v>422</v>
      </c>
      <c r="BF23" s="3">
        <v>461</v>
      </c>
      <c r="BG23" s="3">
        <v>490</v>
      </c>
      <c r="BH23" s="3">
        <v>530</v>
      </c>
      <c r="BI23" s="3">
        <v>570</v>
      </c>
      <c r="BJ23" s="3">
        <v>615</v>
      </c>
      <c r="BK23" s="3">
        <v>645</v>
      </c>
      <c r="BL23" s="3">
        <v>677</v>
      </c>
      <c r="BM23" s="3">
        <v>738</v>
      </c>
      <c r="BN23" s="3">
        <v>794</v>
      </c>
      <c r="BO23" s="3">
        <v>854</v>
      </c>
      <c r="BP23" s="3">
        <v>921</v>
      </c>
      <c r="BQ23" s="3">
        <v>971</v>
      </c>
      <c r="BR23" s="3">
        <v>1019</v>
      </c>
      <c r="BS23" s="3">
        <v>1065</v>
      </c>
      <c r="BT23" s="3">
        <v>1123</v>
      </c>
      <c r="BU23" s="3">
        <v>1205</v>
      </c>
      <c r="BV23" s="3">
        <v>1394</v>
      </c>
      <c r="BW23" s="3">
        <v>1503</v>
      </c>
      <c r="BX23" s="3">
        <v>1653</v>
      </c>
      <c r="BY23" s="3">
        <v>1714</v>
      </c>
      <c r="BZ23" s="3">
        <v>1770</v>
      </c>
      <c r="CA23" s="3">
        <v>1928</v>
      </c>
      <c r="CB23" s="3">
        <v>2050</v>
      </c>
      <c r="CC23" s="3">
        <v>2247</v>
      </c>
      <c r="CD23" s="3">
        <v>2438</v>
      </c>
      <c r="CE23" s="3">
        <v>2614</v>
      </c>
      <c r="CF23" s="3">
        <v>2715</v>
      </c>
      <c r="CG23" s="3">
        <v>2852</v>
      </c>
      <c r="CH23" s="3">
        <v>3079</v>
      </c>
      <c r="CI23" s="3">
        <v>3237</v>
      </c>
      <c r="CJ23" s="3">
        <v>3412</v>
      </c>
      <c r="CK23" s="3">
        <v>3657</v>
      </c>
      <c r="CL23" s="3">
        <v>3905</v>
      </c>
      <c r="CM23" s="3">
        <v>3993</v>
      </c>
      <c r="CN23" s="3">
        <v>4105</v>
      </c>
      <c r="CO23" s="3">
        <v>4361</v>
      </c>
      <c r="CP23" s="3">
        <v>4605</v>
      </c>
      <c r="CQ23" s="3">
        <v>4856</v>
      </c>
      <c r="CR23" s="3">
        <v>5079</v>
      </c>
      <c r="CS23" s="3">
        <v>5277</v>
      </c>
      <c r="CT23" s="3">
        <v>5344</v>
      </c>
      <c r="CU23" s="3">
        <v>5462</v>
      </c>
      <c r="CV23" s="3">
        <v>5686</v>
      </c>
      <c r="CW23" s="3">
        <v>6010</v>
      </c>
      <c r="CX23" s="3">
        <v>6327</v>
      </c>
      <c r="CY23" s="3">
        <v>6473</v>
      </c>
      <c r="CZ23" s="3">
        <v>6639</v>
      </c>
      <c r="DA23" s="3">
        <v>6707</v>
      </c>
      <c r="DB23" s="3">
        <v>6781</v>
      </c>
      <c r="DC23" s="3">
        <v>6928</v>
      </c>
      <c r="DD23" s="3">
        <v>7138</v>
      </c>
      <c r="DE23" s="3">
        <v>7363</v>
      </c>
      <c r="DF23" s="3">
        <v>7417</v>
      </c>
      <c r="DG23" s="3">
        <v>7592</v>
      </c>
      <c r="DH23" s="3">
        <v>7672</v>
      </c>
      <c r="DI23" s="3">
        <v>7728</v>
      </c>
      <c r="DJ23" s="3">
        <v>7967</v>
      </c>
      <c r="DK23" s="3">
        <v>8138</v>
      </c>
      <c r="DL23" s="3">
        <v>8412</v>
      </c>
      <c r="DM23" s="3">
        <v>8595</v>
      </c>
      <c r="DN23" s="3">
        <v>8824</v>
      </c>
      <c r="DO23" s="3">
        <v>8875</v>
      </c>
      <c r="DP23" s="3">
        <v>8933</v>
      </c>
      <c r="DQ23" s="3">
        <v>9153</v>
      </c>
      <c r="DR23" s="3">
        <v>9295</v>
      </c>
      <c r="DS23" s="3">
        <v>9450</v>
      </c>
      <c r="DT23" s="3">
        <v>9587</v>
      </c>
      <c r="DU23" s="3">
        <v>9789</v>
      </c>
      <c r="DV23" s="3">
        <v>9819</v>
      </c>
      <c r="DW23" s="3">
        <v>9848</v>
      </c>
      <c r="DX23" s="3">
        <v>10080</v>
      </c>
      <c r="DY23" s="3">
        <v>10198</v>
      </c>
      <c r="DZ23" s="3">
        <v>10332</v>
      </c>
      <c r="EA23" s="3">
        <v>10500</v>
      </c>
      <c r="EB23" s="3">
        <v>10624</v>
      </c>
      <c r="EC23" s="3">
        <v>10667</v>
      </c>
      <c r="ED23" s="3">
        <v>10698</v>
      </c>
      <c r="EE23" s="3">
        <v>10881</v>
      </c>
      <c r="EF23" s="3">
        <v>10970</v>
      </c>
      <c r="EG23" s="3">
        <v>10970</v>
      </c>
    </row>
    <row r="24" spans="1:137" x14ac:dyDescent="0.35">
      <c r="A24" s="2" t="s">
        <v>40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</v>
      </c>
      <c r="AJ24" s="3">
        <v>1</v>
      </c>
      <c r="AK24" s="3">
        <v>1</v>
      </c>
      <c r="AL24" s="3">
        <v>2</v>
      </c>
      <c r="AM24" s="3">
        <v>2</v>
      </c>
      <c r="AN24" s="3">
        <v>4</v>
      </c>
      <c r="AO24" s="3">
        <v>5</v>
      </c>
      <c r="AP24" s="3">
        <v>7</v>
      </c>
      <c r="AQ24" s="3">
        <v>7</v>
      </c>
      <c r="AR24" s="3">
        <v>8</v>
      </c>
      <c r="AS24" s="3">
        <v>11</v>
      </c>
      <c r="AT24" s="3">
        <v>11</v>
      </c>
      <c r="AU24" s="3">
        <v>11</v>
      </c>
      <c r="AV24" s="3">
        <v>13</v>
      </c>
      <c r="AW24" s="3">
        <v>15</v>
      </c>
      <c r="AX24" s="3">
        <v>17</v>
      </c>
      <c r="AY24" s="3">
        <v>18</v>
      </c>
      <c r="AZ24" s="3">
        <v>19</v>
      </c>
      <c r="BA24" s="3">
        <v>20</v>
      </c>
      <c r="BB24" s="3">
        <v>23</v>
      </c>
      <c r="BC24" s="3">
        <v>24</v>
      </c>
      <c r="BD24" s="3">
        <v>25</v>
      </c>
      <c r="BE24" s="3">
        <v>27</v>
      </c>
      <c r="BF24" s="3">
        <v>28</v>
      </c>
      <c r="BG24" s="3">
        <v>29</v>
      </c>
      <c r="BH24" s="3">
        <v>34</v>
      </c>
      <c r="BI24" s="3">
        <v>38</v>
      </c>
      <c r="BJ24" s="3">
        <v>40</v>
      </c>
      <c r="BK24" s="3">
        <v>44</v>
      </c>
      <c r="BL24" s="3">
        <v>45</v>
      </c>
      <c r="BM24" s="3">
        <v>48</v>
      </c>
      <c r="BN24" s="3">
        <v>53</v>
      </c>
      <c r="BO24" s="3">
        <v>56</v>
      </c>
      <c r="BP24" s="3">
        <v>56</v>
      </c>
      <c r="BQ24" s="3">
        <v>59</v>
      </c>
      <c r="BR24" s="3">
        <v>61</v>
      </c>
      <c r="BS24" s="3">
        <v>62</v>
      </c>
      <c r="BT24" s="3">
        <v>68</v>
      </c>
      <c r="BU24" s="3">
        <v>72</v>
      </c>
      <c r="BV24" s="3">
        <v>76</v>
      </c>
      <c r="BW24" s="3">
        <v>81</v>
      </c>
      <c r="BX24" s="3">
        <v>87</v>
      </c>
      <c r="BY24" s="3">
        <v>88</v>
      </c>
      <c r="BZ24" s="3">
        <v>92</v>
      </c>
      <c r="CA24" s="3">
        <v>93</v>
      </c>
      <c r="CB24" s="3">
        <v>105</v>
      </c>
      <c r="CC24" s="3">
        <v>117</v>
      </c>
      <c r="CD24" s="3">
        <v>122</v>
      </c>
      <c r="CE24" s="3">
        <v>136</v>
      </c>
      <c r="CF24" s="3">
        <v>139</v>
      </c>
      <c r="CG24" s="3">
        <v>146</v>
      </c>
      <c r="CH24" s="3">
        <v>160</v>
      </c>
      <c r="CI24" s="3">
        <v>170</v>
      </c>
      <c r="CJ24" s="3">
        <v>178</v>
      </c>
      <c r="CK24" s="3">
        <v>181</v>
      </c>
      <c r="CL24" s="3">
        <v>184</v>
      </c>
      <c r="CM24" s="3">
        <v>200</v>
      </c>
      <c r="CN24" s="3">
        <v>209</v>
      </c>
      <c r="CO24" s="3">
        <v>220</v>
      </c>
      <c r="CP24" s="3">
        <v>242</v>
      </c>
      <c r="CQ24" s="3">
        <v>254</v>
      </c>
      <c r="CR24" s="3">
        <v>268</v>
      </c>
      <c r="CS24" s="3">
        <v>305</v>
      </c>
      <c r="CT24" s="3">
        <v>305</v>
      </c>
      <c r="CU24" s="3">
        <v>323</v>
      </c>
      <c r="CV24" s="3">
        <v>341</v>
      </c>
      <c r="CW24" s="3">
        <v>367</v>
      </c>
      <c r="CX24" s="3">
        <v>378</v>
      </c>
      <c r="CY24" s="3">
        <v>387</v>
      </c>
      <c r="CZ24" s="3">
        <v>410</v>
      </c>
      <c r="DA24" s="3">
        <v>424</v>
      </c>
      <c r="DB24" s="3">
        <v>431</v>
      </c>
      <c r="DC24" s="3">
        <v>459</v>
      </c>
      <c r="DD24" s="3">
        <v>487</v>
      </c>
      <c r="DE24" s="3">
        <v>496</v>
      </c>
      <c r="DF24" s="3">
        <v>514</v>
      </c>
      <c r="DG24" s="3">
        <v>533</v>
      </c>
      <c r="DH24" s="3">
        <v>534</v>
      </c>
      <c r="DI24" s="3">
        <v>553</v>
      </c>
      <c r="DJ24" s="3">
        <v>585</v>
      </c>
      <c r="DK24" s="3">
        <v>585</v>
      </c>
      <c r="DL24" s="3">
        <v>655</v>
      </c>
      <c r="DM24" s="3">
        <v>693</v>
      </c>
      <c r="DN24" s="3">
        <v>697</v>
      </c>
      <c r="DO24" s="3">
        <v>697</v>
      </c>
      <c r="DP24" s="3">
        <v>730</v>
      </c>
      <c r="DQ24" s="3">
        <v>750</v>
      </c>
      <c r="DR24" s="3">
        <v>807</v>
      </c>
      <c r="DS24" s="3">
        <v>858</v>
      </c>
      <c r="DT24" s="3">
        <v>889</v>
      </c>
      <c r="DU24" s="3">
        <v>909</v>
      </c>
      <c r="DV24" s="3">
        <v>937</v>
      </c>
      <c r="DW24" s="3">
        <v>994</v>
      </c>
      <c r="DX24" s="3">
        <v>1034</v>
      </c>
      <c r="DY24" s="3">
        <v>1067</v>
      </c>
      <c r="DZ24" s="3">
        <v>1103</v>
      </c>
      <c r="EA24" s="3">
        <v>1171</v>
      </c>
      <c r="EB24" s="3">
        <v>1200</v>
      </c>
      <c r="EC24" s="3">
        <v>1213</v>
      </c>
      <c r="ED24" s="3">
        <v>1248</v>
      </c>
      <c r="EE24" s="3">
        <v>1291</v>
      </c>
      <c r="EF24" s="3">
        <v>1326</v>
      </c>
      <c r="EG24" s="3">
        <v>1326</v>
      </c>
    </row>
    <row r="25" spans="1:137" x14ac:dyDescent="0.35">
      <c r="A25" s="2" t="s">
        <v>19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1</v>
      </c>
      <c r="AL25" s="3">
        <v>1</v>
      </c>
      <c r="AM25" s="3">
        <v>1</v>
      </c>
      <c r="AN25" s="3">
        <v>1</v>
      </c>
      <c r="AO25" s="3">
        <v>1</v>
      </c>
      <c r="AP25" s="3">
        <v>1</v>
      </c>
      <c r="AQ25" s="3">
        <v>1</v>
      </c>
      <c r="AR25" s="3">
        <v>1</v>
      </c>
      <c r="AS25" s="3">
        <v>1</v>
      </c>
      <c r="AT25" s="3">
        <v>2</v>
      </c>
      <c r="AU25" s="3">
        <v>2</v>
      </c>
      <c r="AV25" s="3">
        <v>2</v>
      </c>
      <c r="AW25" s="3">
        <v>2</v>
      </c>
      <c r="AX25" s="3">
        <v>2</v>
      </c>
      <c r="AY25" s="3">
        <v>2</v>
      </c>
      <c r="AZ25" s="3">
        <v>2</v>
      </c>
      <c r="BA25" s="3">
        <v>3</v>
      </c>
      <c r="BB25" s="3">
        <v>3</v>
      </c>
      <c r="BC25" s="3">
        <v>3</v>
      </c>
      <c r="BD25" s="3">
        <v>4</v>
      </c>
      <c r="BE25" s="3">
        <v>4</v>
      </c>
      <c r="BF25" s="3">
        <v>4</v>
      </c>
      <c r="BG25" s="3">
        <v>5</v>
      </c>
      <c r="BH25" s="3">
        <v>5</v>
      </c>
      <c r="BI25" s="3">
        <v>5</v>
      </c>
      <c r="BJ25" s="3">
        <v>7</v>
      </c>
      <c r="BK25" s="3">
        <v>10</v>
      </c>
      <c r="BL25" s="3">
        <v>10</v>
      </c>
      <c r="BM25" s="3">
        <v>11</v>
      </c>
      <c r="BN25" s="3">
        <v>15</v>
      </c>
      <c r="BO25" s="3">
        <v>16</v>
      </c>
      <c r="BP25" s="3">
        <v>18</v>
      </c>
      <c r="BQ25" s="3">
        <v>23</v>
      </c>
      <c r="BR25" s="3">
        <v>24</v>
      </c>
      <c r="BS25" s="3">
        <v>25</v>
      </c>
      <c r="BT25" s="3">
        <v>29</v>
      </c>
      <c r="BU25" s="3">
        <v>33</v>
      </c>
      <c r="BV25" s="3">
        <v>37</v>
      </c>
      <c r="BW25" s="3">
        <v>39</v>
      </c>
      <c r="BX25" s="3">
        <v>41</v>
      </c>
      <c r="BY25" s="3">
        <v>43</v>
      </c>
      <c r="BZ25" s="3">
        <v>47</v>
      </c>
      <c r="CA25" s="3">
        <v>50</v>
      </c>
      <c r="CB25" s="3">
        <v>50</v>
      </c>
      <c r="CC25" s="3">
        <v>56</v>
      </c>
      <c r="CD25" s="3">
        <v>62</v>
      </c>
      <c r="CE25" s="3">
        <v>69</v>
      </c>
      <c r="CF25" s="3">
        <v>74</v>
      </c>
      <c r="CG25" s="3">
        <v>77</v>
      </c>
      <c r="CH25" s="3">
        <v>87</v>
      </c>
      <c r="CI25" s="3">
        <v>90</v>
      </c>
      <c r="CJ25" s="3">
        <v>101</v>
      </c>
      <c r="CK25" s="3">
        <v>106</v>
      </c>
      <c r="CL25" s="3">
        <v>115</v>
      </c>
      <c r="CM25" s="3">
        <v>121</v>
      </c>
      <c r="CN25" s="3">
        <v>121</v>
      </c>
      <c r="CO25" s="3">
        <v>133</v>
      </c>
      <c r="CP25" s="3">
        <v>137</v>
      </c>
      <c r="CQ25" s="3">
        <v>142</v>
      </c>
      <c r="CR25" s="3">
        <v>145</v>
      </c>
      <c r="CS25" s="3">
        <v>151</v>
      </c>
      <c r="CT25" s="3">
        <v>156</v>
      </c>
      <c r="CU25" s="3">
        <v>159</v>
      </c>
      <c r="CV25" s="3">
        <v>172</v>
      </c>
      <c r="CW25" s="3">
        <v>180</v>
      </c>
      <c r="CX25" s="3">
        <v>194</v>
      </c>
      <c r="CY25" s="3">
        <v>213</v>
      </c>
      <c r="CZ25" s="3">
        <v>228</v>
      </c>
      <c r="DA25" s="3">
        <v>235</v>
      </c>
      <c r="DB25" s="3">
        <v>245</v>
      </c>
      <c r="DC25" s="3">
        <v>255</v>
      </c>
      <c r="DD25" s="3">
        <v>267</v>
      </c>
      <c r="DE25" s="3">
        <v>293</v>
      </c>
      <c r="DF25" s="3">
        <v>296</v>
      </c>
      <c r="DG25" s="3">
        <v>309</v>
      </c>
      <c r="DH25" s="3">
        <v>324</v>
      </c>
      <c r="DI25" s="3">
        <v>332</v>
      </c>
      <c r="DJ25" s="3">
        <v>346</v>
      </c>
      <c r="DK25" s="3">
        <v>360</v>
      </c>
      <c r="DL25" s="3">
        <v>374</v>
      </c>
      <c r="DM25" s="3">
        <v>391</v>
      </c>
      <c r="DN25" s="3">
        <v>409</v>
      </c>
      <c r="DO25" s="3">
        <v>417</v>
      </c>
      <c r="DP25" s="3">
        <v>431</v>
      </c>
      <c r="DQ25" s="3">
        <v>444</v>
      </c>
      <c r="DR25" s="3">
        <v>455</v>
      </c>
      <c r="DS25" s="3">
        <v>467</v>
      </c>
      <c r="DT25" s="3">
        <v>476</v>
      </c>
      <c r="DU25" s="3">
        <v>476</v>
      </c>
      <c r="DV25" s="3">
        <v>486</v>
      </c>
      <c r="DW25" s="3">
        <v>500</v>
      </c>
      <c r="DX25" s="3">
        <v>518</v>
      </c>
      <c r="DY25" s="3">
        <v>520</v>
      </c>
      <c r="DZ25" s="3">
        <v>530</v>
      </c>
      <c r="EA25" s="3">
        <v>533</v>
      </c>
      <c r="EB25" s="3">
        <v>548</v>
      </c>
      <c r="EC25" s="3">
        <v>555</v>
      </c>
      <c r="ED25" s="3">
        <v>558</v>
      </c>
      <c r="EE25" s="3">
        <v>577</v>
      </c>
      <c r="EF25" s="3">
        <v>585</v>
      </c>
      <c r="EG25" s="3">
        <v>585</v>
      </c>
    </row>
    <row r="26" spans="1:137" x14ac:dyDescent="0.35">
      <c r="A26" s="2" t="s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 s="3">
        <v>1</v>
      </c>
      <c r="AU26" s="3">
        <v>3</v>
      </c>
      <c r="AV26" s="3">
        <v>3</v>
      </c>
      <c r="AW26" s="3">
        <v>3</v>
      </c>
      <c r="AX26" s="3">
        <v>3</v>
      </c>
      <c r="AY26" s="3">
        <v>3</v>
      </c>
      <c r="AZ26" s="3">
        <v>3</v>
      </c>
      <c r="BA26" s="3">
        <v>3</v>
      </c>
      <c r="BB26" s="3">
        <v>3</v>
      </c>
      <c r="BC26" s="3">
        <v>3</v>
      </c>
      <c r="BD26" s="3">
        <v>3</v>
      </c>
      <c r="BE26" s="3">
        <v>3</v>
      </c>
      <c r="BF26" s="3">
        <v>3</v>
      </c>
      <c r="BG26" s="3">
        <v>3</v>
      </c>
      <c r="BH26" s="3">
        <v>3</v>
      </c>
      <c r="BI26" s="3">
        <v>3</v>
      </c>
      <c r="BJ26" s="3">
        <v>3</v>
      </c>
      <c r="BK26" s="3">
        <v>4</v>
      </c>
      <c r="BL26" s="3">
        <v>4</v>
      </c>
      <c r="BM26" s="3">
        <v>6</v>
      </c>
      <c r="BN26" s="3">
        <v>6</v>
      </c>
      <c r="BO26" s="3">
        <v>7</v>
      </c>
      <c r="BP26" s="3">
        <v>8</v>
      </c>
      <c r="BQ26" s="3">
        <v>9</v>
      </c>
      <c r="BR26" s="3">
        <v>11</v>
      </c>
      <c r="BS26" s="3">
        <v>11</v>
      </c>
      <c r="BT26" s="3">
        <v>11</v>
      </c>
      <c r="BU26" s="3">
        <v>13</v>
      </c>
      <c r="BV26" s="3">
        <v>14</v>
      </c>
      <c r="BW26" s="3">
        <v>16</v>
      </c>
      <c r="BX26" s="3">
        <v>18</v>
      </c>
      <c r="BY26" s="3">
        <v>21</v>
      </c>
      <c r="BZ26" s="3">
        <v>24</v>
      </c>
      <c r="CA26" s="3">
        <v>27</v>
      </c>
      <c r="CB26" s="3">
        <v>29</v>
      </c>
      <c r="CC26" s="3">
        <v>37</v>
      </c>
      <c r="CD26" s="3">
        <v>40</v>
      </c>
      <c r="CE26" s="3">
        <v>49</v>
      </c>
      <c r="CF26" s="3">
        <v>51</v>
      </c>
      <c r="CG26" s="3">
        <v>60</v>
      </c>
      <c r="CH26" s="3">
        <v>61</v>
      </c>
      <c r="CI26" s="3">
        <v>64</v>
      </c>
      <c r="CJ26" s="3">
        <v>72</v>
      </c>
      <c r="CK26" s="3">
        <v>81</v>
      </c>
      <c r="CL26" s="3">
        <v>81</v>
      </c>
      <c r="CM26" s="3">
        <v>84</v>
      </c>
      <c r="CN26" s="3">
        <v>86</v>
      </c>
      <c r="CO26" s="3">
        <v>102</v>
      </c>
      <c r="CP26" s="3">
        <v>102</v>
      </c>
      <c r="CQ26" s="3">
        <v>102</v>
      </c>
      <c r="CR26" s="3">
        <v>108</v>
      </c>
      <c r="CS26" s="3">
        <v>110</v>
      </c>
      <c r="CT26" s="3">
        <v>116</v>
      </c>
      <c r="CU26" s="3">
        <v>116</v>
      </c>
      <c r="CV26" s="3">
        <v>120</v>
      </c>
      <c r="CW26" s="3">
        <v>124</v>
      </c>
      <c r="CX26" s="3">
        <v>127</v>
      </c>
      <c r="CY26" s="3">
        <v>139</v>
      </c>
      <c r="CZ26" s="3">
        <v>139</v>
      </c>
      <c r="DA26" s="3">
        <v>142</v>
      </c>
      <c r="DB26" s="3">
        <v>145</v>
      </c>
      <c r="DC26" s="3">
        <v>168</v>
      </c>
      <c r="DD26" s="3">
        <v>182</v>
      </c>
      <c r="DE26" s="3">
        <v>188</v>
      </c>
      <c r="DF26" s="3">
        <v>192</v>
      </c>
      <c r="DG26" s="3">
        <v>197</v>
      </c>
      <c r="DH26" s="3">
        <v>200</v>
      </c>
      <c r="DI26" s="3">
        <v>203</v>
      </c>
      <c r="DJ26" s="3">
        <v>216</v>
      </c>
      <c r="DK26" s="3">
        <v>224</v>
      </c>
      <c r="DL26" s="3">
        <v>231</v>
      </c>
      <c r="DM26" s="3">
        <v>239</v>
      </c>
      <c r="DN26" s="3">
        <v>245</v>
      </c>
      <c r="DO26" s="3">
        <v>251</v>
      </c>
      <c r="DP26" s="3">
        <v>251</v>
      </c>
      <c r="DQ26" s="3">
        <v>250</v>
      </c>
      <c r="DR26" s="3">
        <v>259</v>
      </c>
      <c r="DS26" s="3">
        <v>271</v>
      </c>
      <c r="DT26" s="3">
        <v>273</v>
      </c>
      <c r="DU26" s="3">
        <v>281</v>
      </c>
      <c r="DV26" s="3">
        <v>281</v>
      </c>
      <c r="DW26" s="3">
        <v>281</v>
      </c>
      <c r="DX26" s="3">
        <v>283</v>
      </c>
      <c r="DY26" s="3">
        <v>314</v>
      </c>
      <c r="DZ26" s="3">
        <v>354</v>
      </c>
      <c r="EA26" s="3">
        <v>358</v>
      </c>
      <c r="EB26" s="3">
        <v>364</v>
      </c>
      <c r="EC26" s="3">
        <v>368</v>
      </c>
      <c r="ED26" s="3">
        <v>371</v>
      </c>
      <c r="EE26" s="3">
        <v>376</v>
      </c>
      <c r="EF26" s="3">
        <v>386</v>
      </c>
      <c r="EG26" s="3">
        <v>386</v>
      </c>
    </row>
    <row r="27" spans="1:137" x14ac:dyDescent="0.35">
      <c r="A27" s="2" t="s">
        <v>66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1</v>
      </c>
      <c r="AG27" s="3">
        <v>2</v>
      </c>
      <c r="AH27" s="3">
        <v>2</v>
      </c>
      <c r="AI27" s="3">
        <v>2</v>
      </c>
      <c r="AJ27" s="3">
        <v>3</v>
      </c>
      <c r="AK27" s="3">
        <v>4</v>
      </c>
      <c r="AL27" s="3">
        <v>4</v>
      </c>
      <c r="AM27" s="3">
        <v>5</v>
      </c>
      <c r="AN27" s="3">
        <v>5</v>
      </c>
      <c r="AO27" s="3">
        <v>6</v>
      </c>
      <c r="AP27" s="3">
        <v>7</v>
      </c>
      <c r="AQ27" s="3">
        <v>7</v>
      </c>
      <c r="AR27" s="3">
        <v>8</v>
      </c>
      <c r="AS27" s="3">
        <v>9</v>
      </c>
      <c r="AT27" s="3">
        <v>12</v>
      </c>
      <c r="AU27" s="3">
        <v>14</v>
      </c>
      <c r="AV27" s="3">
        <v>15</v>
      </c>
      <c r="AW27" s="3">
        <v>16</v>
      </c>
      <c r="AX27" s="3">
        <v>16</v>
      </c>
      <c r="AY27" s="3">
        <v>18</v>
      </c>
      <c r="AZ27" s="3">
        <v>19</v>
      </c>
      <c r="BA27" s="3">
        <v>19</v>
      </c>
      <c r="BB27" s="3">
        <v>22</v>
      </c>
      <c r="BC27" s="3">
        <v>24</v>
      </c>
      <c r="BD27" s="3">
        <v>24</v>
      </c>
      <c r="BE27" s="3">
        <v>27</v>
      </c>
      <c r="BF27" s="3">
        <v>27</v>
      </c>
      <c r="BG27" s="3">
        <v>27</v>
      </c>
      <c r="BH27" s="3">
        <v>29</v>
      </c>
      <c r="BI27" s="3">
        <v>31</v>
      </c>
      <c r="BJ27" s="3">
        <v>34</v>
      </c>
      <c r="BK27" s="3">
        <v>35</v>
      </c>
      <c r="BL27" s="3">
        <v>42</v>
      </c>
      <c r="BM27" s="3">
        <v>45</v>
      </c>
      <c r="BN27" s="3">
        <v>50</v>
      </c>
      <c r="BO27" s="3">
        <v>51</v>
      </c>
      <c r="BP27" s="3">
        <v>58</v>
      </c>
      <c r="BQ27" s="3">
        <v>62</v>
      </c>
      <c r="BR27" s="3">
        <v>65</v>
      </c>
      <c r="BS27" s="3">
        <v>74</v>
      </c>
      <c r="BT27" s="3">
        <v>79</v>
      </c>
      <c r="BU27" s="3">
        <v>87</v>
      </c>
      <c r="BV27" s="3">
        <v>90</v>
      </c>
      <c r="BW27" s="3">
        <v>91</v>
      </c>
      <c r="BX27" s="3">
        <v>95</v>
      </c>
      <c r="BY27" s="3">
        <v>97</v>
      </c>
      <c r="BZ27" s="3">
        <v>105</v>
      </c>
      <c r="CA27" s="3">
        <v>111</v>
      </c>
      <c r="CB27" s="3">
        <v>111</v>
      </c>
      <c r="CC27" s="3">
        <v>120</v>
      </c>
      <c r="CD27" s="3">
        <v>126</v>
      </c>
      <c r="CE27" s="3">
        <v>132</v>
      </c>
      <c r="CF27" s="3">
        <v>142</v>
      </c>
      <c r="CG27" s="3">
        <v>144</v>
      </c>
      <c r="CH27" s="3">
        <v>151</v>
      </c>
      <c r="CI27" s="3">
        <v>161</v>
      </c>
      <c r="CJ27" s="3">
        <v>166</v>
      </c>
      <c r="CK27" s="3">
        <v>172</v>
      </c>
      <c r="CL27" s="3">
        <v>176</v>
      </c>
      <c r="CM27" s="3">
        <v>180</v>
      </c>
      <c r="CN27" s="3">
        <v>197</v>
      </c>
      <c r="CO27" s="3">
        <v>203</v>
      </c>
      <c r="CP27" s="3">
        <v>209</v>
      </c>
      <c r="CQ27" s="3">
        <v>213</v>
      </c>
      <c r="CR27" s="3">
        <v>213</v>
      </c>
      <c r="CS27" s="3">
        <v>218</v>
      </c>
      <c r="CT27" s="3">
        <v>224</v>
      </c>
      <c r="CU27" s="3">
        <v>232</v>
      </c>
      <c r="CV27" s="3">
        <v>245</v>
      </c>
      <c r="CW27" s="3">
        <v>258</v>
      </c>
      <c r="CX27" s="3">
        <v>265</v>
      </c>
      <c r="CY27" s="3">
        <v>276</v>
      </c>
      <c r="CZ27" s="3">
        <v>283</v>
      </c>
      <c r="DA27" s="3">
        <v>286</v>
      </c>
      <c r="DB27" s="3">
        <v>291</v>
      </c>
      <c r="DC27" s="3">
        <v>301</v>
      </c>
      <c r="DD27" s="3">
        <v>316</v>
      </c>
      <c r="DE27" s="3">
        <v>323</v>
      </c>
      <c r="DF27" s="3">
        <v>337</v>
      </c>
      <c r="DG27" s="3">
        <v>344</v>
      </c>
      <c r="DH27" s="3">
        <v>350</v>
      </c>
      <c r="DI27" s="3">
        <v>360</v>
      </c>
      <c r="DJ27" s="3">
        <v>374</v>
      </c>
      <c r="DK27" s="3">
        <v>387</v>
      </c>
      <c r="DL27" s="3">
        <v>406</v>
      </c>
      <c r="DM27" s="3">
        <v>423</v>
      </c>
      <c r="DN27" s="3">
        <v>430</v>
      </c>
      <c r="DO27" s="3">
        <v>434</v>
      </c>
      <c r="DP27" s="3">
        <v>458</v>
      </c>
      <c r="DQ27" s="3">
        <v>477</v>
      </c>
      <c r="DR27" s="3">
        <v>500</v>
      </c>
      <c r="DS27" s="3">
        <v>500</v>
      </c>
      <c r="DT27" s="3">
        <v>540</v>
      </c>
      <c r="DU27" s="3">
        <v>554</v>
      </c>
      <c r="DV27" s="3">
        <v>559</v>
      </c>
      <c r="DW27" s="3">
        <v>582</v>
      </c>
      <c r="DX27" s="3">
        <v>614</v>
      </c>
      <c r="DY27" s="3">
        <v>636</v>
      </c>
      <c r="DZ27" s="3">
        <v>663</v>
      </c>
      <c r="EA27" s="3">
        <v>690</v>
      </c>
      <c r="EB27" s="3">
        <v>715</v>
      </c>
      <c r="EC27" s="3">
        <v>727</v>
      </c>
      <c r="ED27" s="3">
        <v>759</v>
      </c>
      <c r="EE27" s="3">
        <v>791</v>
      </c>
      <c r="EF27" s="3">
        <v>825</v>
      </c>
      <c r="EG27" s="3">
        <v>825</v>
      </c>
    </row>
    <row r="28" spans="1:137" x14ac:dyDescent="0.35">
      <c r="A28" s="2" t="s">
        <v>64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2</v>
      </c>
      <c r="AL28" s="3">
        <v>2</v>
      </c>
      <c r="AM28" s="3">
        <v>2</v>
      </c>
      <c r="AN28" s="3">
        <v>5</v>
      </c>
      <c r="AO28" s="3">
        <v>5</v>
      </c>
      <c r="AP28" s="3">
        <v>10</v>
      </c>
      <c r="AQ28" s="3">
        <v>10</v>
      </c>
      <c r="AR28" s="3">
        <v>11</v>
      </c>
      <c r="AS28" s="3">
        <v>15</v>
      </c>
      <c r="AT28" s="3">
        <v>17</v>
      </c>
      <c r="AU28" s="3">
        <v>18</v>
      </c>
      <c r="AV28" s="3">
        <v>21</v>
      </c>
      <c r="AW28" s="3">
        <v>24</v>
      </c>
      <c r="AX28" s="3">
        <v>24</v>
      </c>
      <c r="AY28" s="3">
        <v>26</v>
      </c>
      <c r="AZ28" s="3">
        <v>28</v>
      </c>
      <c r="BA28" s="3">
        <v>29</v>
      </c>
      <c r="BB28" s="3">
        <v>30</v>
      </c>
      <c r="BC28" s="3">
        <v>31</v>
      </c>
      <c r="BD28" s="3">
        <v>32</v>
      </c>
      <c r="BE28" s="3">
        <v>35</v>
      </c>
      <c r="BF28" s="3">
        <v>35</v>
      </c>
      <c r="BG28" s="3">
        <v>37</v>
      </c>
      <c r="BH28" s="3">
        <v>39</v>
      </c>
      <c r="BI28" s="3">
        <v>42</v>
      </c>
      <c r="BJ28" s="3">
        <v>42</v>
      </c>
      <c r="BK28" s="3">
        <v>42</v>
      </c>
      <c r="BL28" s="3">
        <v>43</v>
      </c>
      <c r="BM28" s="3">
        <v>44</v>
      </c>
      <c r="BN28" s="3">
        <v>44</v>
      </c>
      <c r="BO28" s="3">
        <v>46</v>
      </c>
      <c r="BP28" s="3">
        <v>48</v>
      </c>
      <c r="BQ28" s="3">
        <v>52</v>
      </c>
      <c r="BR28" s="3">
        <v>52</v>
      </c>
      <c r="BS28" s="3">
        <v>52</v>
      </c>
      <c r="BT28" s="3">
        <v>55</v>
      </c>
      <c r="BU28" s="3">
        <v>59</v>
      </c>
      <c r="BV28" s="3">
        <v>63</v>
      </c>
      <c r="BW28" s="3">
        <v>63</v>
      </c>
      <c r="BX28" s="3">
        <v>64</v>
      </c>
      <c r="BY28" s="3">
        <v>65</v>
      </c>
      <c r="BZ28" s="3">
        <v>69</v>
      </c>
      <c r="CA28" s="3">
        <v>73</v>
      </c>
      <c r="CB28" s="3">
        <v>73</v>
      </c>
      <c r="CC28" s="3">
        <v>78</v>
      </c>
      <c r="CD28" s="3">
        <v>79</v>
      </c>
      <c r="CE28" s="3">
        <v>81</v>
      </c>
      <c r="CF28" s="3">
        <v>83</v>
      </c>
      <c r="CG28" s="3">
        <v>85</v>
      </c>
      <c r="CH28" s="3">
        <v>91</v>
      </c>
      <c r="CI28" s="3">
        <v>94</v>
      </c>
      <c r="CJ28" s="3">
        <v>98</v>
      </c>
      <c r="CK28" s="3">
        <v>100</v>
      </c>
      <c r="CL28" s="3">
        <v>103</v>
      </c>
      <c r="CM28" s="3">
        <v>105</v>
      </c>
      <c r="CN28" s="3">
        <v>109</v>
      </c>
      <c r="CO28" s="3">
        <v>121</v>
      </c>
      <c r="CP28" s="3">
        <v>126</v>
      </c>
      <c r="CQ28" s="3">
        <v>131</v>
      </c>
      <c r="CR28" s="3">
        <v>134</v>
      </c>
      <c r="CS28" s="3">
        <v>136</v>
      </c>
      <c r="CT28" s="3">
        <v>143</v>
      </c>
      <c r="CU28" s="3">
        <v>146</v>
      </c>
      <c r="CV28" s="3">
        <v>148</v>
      </c>
      <c r="CW28" s="3">
        <v>152</v>
      </c>
      <c r="CX28" s="3">
        <v>156</v>
      </c>
      <c r="CY28" s="3">
        <v>159</v>
      </c>
      <c r="CZ28" s="3">
        <v>166</v>
      </c>
      <c r="DA28" s="3">
        <v>171</v>
      </c>
      <c r="DB28" s="3">
        <v>171</v>
      </c>
      <c r="DC28" s="3">
        <v>179</v>
      </c>
      <c r="DD28" s="3">
        <v>184</v>
      </c>
      <c r="DE28" s="3">
        <v>186</v>
      </c>
      <c r="DF28" s="3">
        <v>191</v>
      </c>
      <c r="DG28" s="3">
        <v>193</v>
      </c>
      <c r="DH28" s="3">
        <v>195</v>
      </c>
      <c r="DI28" s="3">
        <v>199</v>
      </c>
      <c r="DJ28" s="3">
        <v>212</v>
      </c>
      <c r="DK28" s="3">
        <v>216</v>
      </c>
      <c r="DL28" s="3">
        <v>222</v>
      </c>
      <c r="DM28" s="3">
        <v>234</v>
      </c>
      <c r="DN28" s="3">
        <v>237</v>
      </c>
      <c r="DO28" s="3">
        <v>246</v>
      </c>
      <c r="DP28" s="3">
        <v>256</v>
      </c>
      <c r="DQ28" s="3">
        <v>263</v>
      </c>
      <c r="DR28" s="3">
        <v>279</v>
      </c>
      <c r="DS28" s="3">
        <v>289</v>
      </c>
      <c r="DT28" s="3">
        <v>298</v>
      </c>
      <c r="DU28" s="3">
        <v>304</v>
      </c>
      <c r="DV28" s="3">
        <v>312</v>
      </c>
      <c r="DW28" s="3">
        <v>324</v>
      </c>
      <c r="DX28" s="3">
        <v>341</v>
      </c>
      <c r="DY28" s="3">
        <v>347</v>
      </c>
      <c r="DZ28" s="3">
        <v>362</v>
      </c>
      <c r="EA28" s="3">
        <v>376</v>
      </c>
      <c r="EB28" s="3">
        <v>383</v>
      </c>
      <c r="EC28" s="3">
        <v>393</v>
      </c>
      <c r="ED28" s="3">
        <v>406</v>
      </c>
      <c r="EE28" s="3">
        <v>419</v>
      </c>
      <c r="EF28" s="3">
        <v>432</v>
      </c>
      <c r="EG28" s="3">
        <v>432</v>
      </c>
    </row>
    <row r="29" spans="1:137" x14ac:dyDescent="0.35">
      <c r="A29" s="2" t="s">
        <v>48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2</v>
      </c>
      <c r="AN29" s="3">
        <v>2</v>
      </c>
      <c r="AO29" s="3">
        <v>2</v>
      </c>
      <c r="AP29" s="3">
        <v>3</v>
      </c>
      <c r="AQ29" s="3">
        <v>4</v>
      </c>
      <c r="AR29" s="3">
        <v>4</v>
      </c>
      <c r="AS29" s="3">
        <v>4</v>
      </c>
      <c r="AT29" s="3">
        <v>4</v>
      </c>
      <c r="AU29" s="3">
        <v>4</v>
      </c>
      <c r="AV29" s="3">
        <v>4</v>
      </c>
      <c r="AW29" s="3">
        <v>4</v>
      </c>
      <c r="AX29" s="3">
        <v>4</v>
      </c>
      <c r="AY29" s="3">
        <v>4</v>
      </c>
      <c r="AZ29" s="3">
        <v>4</v>
      </c>
      <c r="BA29" s="3">
        <v>4</v>
      </c>
      <c r="BB29" s="3">
        <v>4</v>
      </c>
      <c r="BC29" s="3">
        <v>5</v>
      </c>
      <c r="BD29" s="3">
        <v>5</v>
      </c>
      <c r="BE29" s="3">
        <v>5</v>
      </c>
      <c r="BF29" s="3">
        <v>5</v>
      </c>
      <c r="BG29" s="3">
        <v>7</v>
      </c>
      <c r="BH29" s="3">
        <v>8</v>
      </c>
      <c r="BI29" s="3">
        <v>8</v>
      </c>
      <c r="BJ29" s="3">
        <v>9</v>
      </c>
      <c r="BK29" s="3">
        <v>9</v>
      </c>
      <c r="BL29" s="3">
        <v>10</v>
      </c>
      <c r="BM29" s="3">
        <v>11</v>
      </c>
      <c r="BN29" s="3">
        <v>12</v>
      </c>
      <c r="BO29" s="3">
        <v>12</v>
      </c>
      <c r="BP29" s="3">
        <v>14</v>
      </c>
      <c r="BQ29" s="3">
        <v>14</v>
      </c>
      <c r="BR29" s="3">
        <v>14</v>
      </c>
      <c r="BS29" s="3">
        <v>17</v>
      </c>
      <c r="BT29" s="3">
        <v>21</v>
      </c>
      <c r="BU29" s="3">
        <v>23</v>
      </c>
      <c r="BV29" s="3">
        <v>25</v>
      </c>
      <c r="BW29" s="3">
        <v>28</v>
      </c>
      <c r="BX29" s="3">
        <v>33</v>
      </c>
      <c r="BY29" s="3">
        <v>34</v>
      </c>
      <c r="BZ29" s="3">
        <v>37</v>
      </c>
      <c r="CA29" s="3">
        <v>37</v>
      </c>
      <c r="CB29" s="3">
        <v>42</v>
      </c>
      <c r="CC29" s="3">
        <v>47</v>
      </c>
      <c r="CD29" s="3">
        <v>50</v>
      </c>
      <c r="CE29" s="3">
        <v>53</v>
      </c>
      <c r="CF29" s="3">
        <v>57</v>
      </c>
      <c r="CG29" s="3">
        <v>59</v>
      </c>
      <c r="CH29" s="3">
        <v>63</v>
      </c>
      <c r="CI29" s="3">
        <v>69</v>
      </c>
      <c r="CJ29" s="3">
        <v>76</v>
      </c>
      <c r="CK29" s="3">
        <v>82</v>
      </c>
      <c r="CL29" s="3">
        <v>86</v>
      </c>
      <c r="CM29" s="3">
        <v>93</v>
      </c>
      <c r="CN29" s="3">
        <v>103</v>
      </c>
      <c r="CO29" s="3">
        <v>116</v>
      </c>
      <c r="CP29" s="3">
        <v>127</v>
      </c>
      <c r="CQ29" s="3">
        <v>135</v>
      </c>
      <c r="CR29" s="3">
        <v>142</v>
      </c>
      <c r="CS29" s="3">
        <v>149</v>
      </c>
      <c r="CT29" s="3">
        <v>158</v>
      </c>
      <c r="CU29" s="3">
        <v>166</v>
      </c>
      <c r="CV29" s="3">
        <v>172</v>
      </c>
      <c r="CW29" s="3">
        <v>180</v>
      </c>
      <c r="CX29" s="3">
        <v>186</v>
      </c>
      <c r="CY29" s="3">
        <v>198</v>
      </c>
      <c r="CZ29" s="3">
        <v>208</v>
      </c>
      <c r="DA29" s="3">
        <v>217</v>
      </c>
      <c r="DB29" s="3">
        <v>234</v>
      </c>
      <c r="DC29" s="3">
        <v>252</v>
      </c>
      <c r="DD29" s="3">
        <v>264</v>
      </c>
      <c r="DE29" s="3">
        <v>283</v>
      </c>
      <c r="DF29" s="3">
        <v>305</v>
      </c>
      <c r="DG29" s="3">
        <v>316</v>
      </c>
      <c r="DH29" s="3">
        <v>330</v>
      </c>
      <c r="DI29" s="3">
        <v>352</v>
      </c>
      <c r="DJ29" s="3">
        <v>364</v>
      </c>
      <c r="DK29" s="3">
        <v>383</v>
      </c>
      <c r="DL29" s="3">
        <v>400</v>
      </c>
      <c r="DM29" s="3">
        <v>426</v>
      </c>
      <c r="DN29" s="3">
        <v>448</v>
      </c>
      <c r="DO29" s="3">
        <v>462</v>
      </c>
      <c r="DP29" s="3">
        <v>491</v>
      </c>
      <c r="DQ29" s="3">
        <v>511</v>
      </c>
      <c r="DR29" s="3">
        <v>524</v>
      </c>
      <c r="DS29" s="3">
        <v>554</v>
      </c>
      <c r="DT29" s="3">
        <v>579</v>
      </c>
      <c r="DU29" s="3">
        <v>605</v>
      </c>
      <c r="DV29" s="3">
        <v>620</v>
      </c>
      <c r="DW29" s="3">
        <v>653</v>
      </c>
      <c r="DX29" s="3">
        <v>676</v>
      </c>
      <c r="DY29" s="3">
        <v>701</v>
      </c>
      <c r="DZ29" s="3">
        <v>725</v>
      </c>
      <c r="EA29" s="3">
        <v>764</v>
      </c>
      <c r="EB29" s="3">
        <v>783</v>
      </c>
      <c r="EC29" s="3">
        <v>798</v>
      </c>
      <c r="ED29" s="3">
        <v>826</v>
      </c>
      <c r="EE29" s="3">
        <v>851</v>
      </c>
      <c r="EF29" s="3">
        <v>875</v>
      </c>
      <c r="EG29" s="3">
        <v>875</v>
      </c>
    </row>
    <row r="30" spans="1:137" x14ac:dyDescent="0.35">
      <c r="A30" s="2" t="s">
        <v>59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1</v>
      </c>
      <c r="X30" s="3">
        <v>4</v>
      </c>
      <c r="Y30" s="3">
        <v>4</v>
      </c>
      <c r="Z30" s="3">
        <v>9</v>
      </c>
      <c r="AA30" s="3">
        <v>15</v>
      </c>
      <c r="AB30" s="3">
        <v>22</v>
      </c>
      <c r="AC30" s="3">
        <v>30</v>
      </c>
      <c r="AD30" s="3">
        <v>40</v>
      </c>
      <c r="AE30" s="3">
        <v>48</v>
      </c>
      <c r="AF30" s="3">
        <v>58</v>
      </c>
      <c r="AG30" s="3">
        <v>68</v>
      </c>
      <c r="AH30" s="3">
        <v>84</v>
      </c>
      <c r="AI30" s="3">
        <v>98</v>
      </c>
      <c r="AJ30" s="3">
        <v>113</v>
      </c>
      <c r="AK30" s="3">
        <v>136</v>
      </c>
      <c r="AL30" s="3">
        <v>164</v>
      </c>
      <c r="AM30" s="3">
        <v>188</v>
      </c>
      <c r="AN30" s="3">
        <v>219</v>
      </c>
      <c r="AO30" s="3">
        <v>260</v>
      </c>
      <c r="AP30" s="3">
        <v>275</v>
      </c>
      <c r="AQ30" s="3">
        <v>304</v>
      </c>
      <c r="AR30" s="3">
        <v>371</v>
      </c>
      <c r="AS30" s="3">
        <v>428</v>
      </c>
      <c r="AT30" s="3">
        <v>496</v>
      </c>
      <c r="AU30" s="3">
        <v>540</v>
      </c>
      <c r="AV30" s="3">
        <v>560</v>
      </c>
      <c r="AW30" s="3">
        <v>588</v>
      </c>
      <c r="AX30" s="3">
        <v>608</v>
      </c>
      <c r="AY30" s="3">
        <v>695</v>
      </c>
      <c r="AZ30" s="3">
        <v>778</v>
      </c>
      <c r="BA30" s="3">
        <v>853</v>
      </c>
      <c r="BB30" s="3">
        <v>928</v>
      </c>
      <c r="BC30" s="3">
        <v>991</v>
      </c>
      <c r="BD30" s="3">
        <v>1015</v>
      </c>
      <c r="BE30" s="3">
        <v>1037</v>
      </c>
      <c r="BF30" s="3">
        <v>1093</v>
      </c>
      <c r="BG30" s="3">
        <v>1134</v>
      </c>
      <c r="BH30" s="3">
        <v>1345</v>
      </c>
      <c r="BI30" s="3">
        <v>1512</v>
      </c>
      <c r="BJ30" s="3">
        <v>1667</v>
      </c>
      <c r="BK30" s="3">
        <v>1700</v>
      </c>
      <c r="BL30" s="3">
        <v>1825</v>
      </c>
      <c r="BM30" s="3">
        <v>2049</v>
      </c>
      <c r="BN30" s="3">
        <v>2247</v>
      </c>
      <c r="BO30" s="3">
        <v>2375</v>
      </c>
      <c r="BP30" s="3">
        <v>2511</v>
      </c>
      <c r="BQ30" s="3">
        <v>2586</v>
      </c>
      <c r="BR30" s="3">
        <v>2627</v>
      </c>
      <c r="BS30" s="3">
        <v>2654</v>
      </c>
      <c r="BT30" s="3">
        <v>2851</v>
      </c>
      <c r="BU30" s="3">
        <v>3045</v>
      </c>
      <c r="BV30" s="3">
        <v>3206</v>
      </c>
      <c r="BW30" s="3">
        <v>3416</v>
      </c>
      <c r="BX30" s="3">
        <v>3608</v>
      </c>
      <c r="BY30" s="3">
        <v>3709</v>
      </c>
      <c r="BZ30" s="3">
        <v>3743</v>
      </c>
      <c r="CA30" s="3">
        <v>3949</v>
      </c>
      <c r="CB30" s="3">
        <v>4118</v>
      </c>
      <c r="CC30" s="3">
        <v>4315</v>
      </c>
      <c r="CD30" s="3">
        <v>4501</v>
      </c>
      <c r="CE30" s="3">
        <v>4688</v>
      </c>
      <c r="CF30" s="3">
        <v>4782</v>
      </c>
      <c r="CG30" s="3">
        <v>4823</v>
      </c>
      <c r="CH30" s="3">
        <v>5147</v>
      </c>
      <c r="CI30" s="3">
        <v>5363</v>
      </c>
      <c r="CJ30" s="3">
        <v>5558</v>
      </c>
      <c r="CK30" s="3">
        <v>5773</v>
      </c>
      <c r="CL30" s="3">
        <v>6045</v>
      </c>
      <c r="CM30" s="3">
        <v>6163</v>
      </c>
      <c r="CN30" s="3">
        <v>6220</v>
      </c>
      <c r="CO30" s="3">
        <v>6423</v>
      </c>
      <c r="CP30" s="3">
        <v>6712</v>
      </c>
      <c r="CQ30" s="3">
        <v>6980</v>
      </c>
      <c r="CR30" s="3">
        <v>7275</v>
      </c>
      <c r="CS30" s="3">
        <v>7532</v>
      </c>
      <c r="CT30" s="3">
        <v>7615</v>
      </c>
      <c r="CU30" s="3">
        <v>7667</v>
      </c>
      <c r="CV30" s="3">
        <v>7994</v>
      </c>
      <c r="CW30" s="3">
        <v>8276</v>
      </c>
      <c r="CX30" s="3">
        <v>8560</v>
      </c>
      <c r="CY30" s="3">
        <v>8842</v>
      </c>
      <c r="CZ30" s="3">
        <v>9058</v>
      </c>
      <c r="DA30" s="3">
        <v>9145</v>
      </c>
      <c r="DB30" s="3">
        <v>9188</v>
      </c>
      <c r="DC30" s="3">
        <v>9522</v>
      </c>
      <c r="DD30" s="3">
        <v>9862</v>
      </c>
      <c r="DE30" s="3">
        <v>10145</v>
      </c>
      <c r="DF30" s="3">
        <v>10368</v>
      </c>
      <c r="DG30" s="3">
        <v>10581</v>
      </c>
      <c r="DH30" s="3">
        <v>10694</v>
      </c>
      <c r="DI30" s="3">
        <v>10767</v>
      </c>
      <c r="DJ30" s="3">
        <v>11132</v>
      </c>
      <c r="DK30" s="3">
        <v>11521</v>
      </c>
      <c r="DL30" s="3">
        <v>11846</v>
      </c>
      <c r="DM30" s="3">
        <v>12232</v>
      </c>
      <c r="DN30" s="3">
        <v>12494</v>
      </c>
      <c r="DO30" s="3">
        <v>12588</v>
      </c>
      <c r="DP30" s="3">
        <v>12634</v>
      </c>
      <c r="DQ30" s="3">
        <v>13068</v>
      </c>
      <c r="DR30" s="3">
        <v>13352</v>
      </c>
      <c r="DS30" s="3">
        <v>13759</v>
      </c>
      <c r="DT30" s="3">
        <v>13966</v>
      </c>
      <c r="DU30" s="3">
        <v>14263</v>
      </c>
      <c r="DV30" s="3">
        <v>14338</v>
      </c>
      <c r="DW30" s="3">
        <v>14398</v>
      </c>
      <c r="DX30" s="3">
        <v>14763</v>
      </c>
      <c r="DY30" s="3">
        <v>15030</v>
      </c>
      <c r="DZ30" s="3">
        <v>15351</v>
      </c>
      <c r="EA30" s="3">
        <v>15694</v>
      </c>
      <c r="EB30" s="3">
        <v>15996</v>
      </c>
      <c r="EC30" s="3">
        <v>16078</v>
      </c>
      <c r="ED30" s="3">
        <v>16134</v>
      </c>
      <c r="EE30" s="3">
        <v>16475</v>
      </c>
      <c r="EF30" s="3">
        <v>16788</v>
      </c>
      <c r="EG30" s="3">
        <v>16788</v>
      </c>
    </row>
    <row r="31" spans="1:137" x14ac:dyDescent="0.35">
      <c r="A31" s="2" t="s">
        <v>31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2</v>
      </c>
      <c r="BI31" s="3">
        <v>2</v>
      </c>
      <c r="BJ31" s="3">
        <v>2</v>
      </c>
      <c r="BK31" s="3">
        <v>2</v>
      </c>
      <c r="BL31" s="3">
        <v>2</v>
      </c>
      <c r="BM31" s="3">
        <v>2</v>
      </c>
      <c r="BN31" s="3">
        <v>3</v>
      </c>
      <c r="BO31" s="3">
        <v>3</v>
      </c>
      <c r="BP31" s="3">
        <v>3</v>
      </c>
      <c r="BQ31" s="3">
        <v>4</v>
      </c>
      <c r="BR31" s="3">
        <v>4</v>
      </c>
      <c r="BS31" s="3">
        <v>6</v>
      </c>
      <c r="BT31" s="3">
        <v>7</v>
      </c>
      <c r="BU31" s="3">
        <v>9</v>
      </c>
      <c r="BV31" s="3">
        <v>9</v>
      </c>
      <c r="BW31" s="3">
        <v>9</v>
      </c>
      <c r="BX31" s="3">
        <v>9</v>
      </c>
      <c r="BY31" s="3">
        <v>11</v>
      </c>
      <c r="BZ31" s="3">
        <v>12</v>
      </c>
      <c r="CA31" s="3">
        <v>14</v>
      </c>
      <c r="CB31" s="3">
        <v>21</v>
      </c>
      <c r="CC31" s="3">
        <v>23</v>
      </c>
      <c r="CD31" s="3">
        <v>24</v>
      </c>
      <c r="CE31" s="3">
        <v>27</v>
      </c>
      <c r="CF31" s="3">
        <v>31</v>
      </c>
      <c r="CG31" s="3">
        <v>32</v>
      </c>
      <c r="CH31" s="3">
        <v>38</v>
      </c>
      <c r="CI31" s="3">
        <v>42</v>
      </c>
      <c r="CJ31" s="3">
        <v>47</v>
      </c>
      <c r="CK31" s="3">
        <v>49</v>
      </c>
      <c r="CL31" s="3">
        <v>51</v>
      </c>
      <c r="CM31" s="3">
        <v>52</v>
      </c>
      <c r="CN31" s="3">
        <v>58</v>
      </c>
      <c r="CO31" s="3">
        <v>64</v>
      </c>
      <c r="CP31" s="3">
        <v>65</v>
      </c>
      <c r="CQ31" s="3">
        <v>68</v>
      </c>
      <c r="CR31" s="3">
        <v>70</v>
      </c>
      <c r="CS31" s="3">
        <v>71</v>
      </c>
      <c r="CT31" s="3">
        <v>73</v>
      </c>
      <c r="CU31" s="3">
        <v>76</v>
      </c>
      <c r="CV31" s="3">
        <v>79</v>
      </c>
      <c r="CW31" s="3">
        <v>82</v>
      </c>
      <c r="CX31" s="3">
        <v>87</v>
      </c>
      <c r="CY31" s="3">
        <v>89</v>
      </c>
      <c r="CZ31" s="3">
        <v>96</v>
      </c>
      <c r="DA31" s="3">
        <v>99</v>
      </c>
      <c r="DB31" s="3">
        <v>108</v>
      </c>
      <c r="DC31" s="3">
        <v>114</v>
      </c>
      <c r="DD31" s="3">
        <v>120</v>
      </c>
      <c r="DE31" s="3">
        <v>124</v>
      </c>
      <c r="DF31" s="3">
        <v>128</v>
      </c>
      <c r="DG31" s="3">
        <v>130</v>
      </c>
      <c r="DH31" s="3">
        <v>132</v>
      </c>
      <c r="DI31" s="3">
        <v>136</v>
      </c>
      <c r="DJ31" s="3">
        <v>140</v>
      </c>
      <c r="DK31" s="3">
        <v>149</v>
      </c>
      <c r="DL31" s="3">
        <v>152</v>
      </c>
      <c r="DM31" s="3">
        <v>159</v>
      </c>
      <c r="DN31" s="3">
        <v>167</v>
      </c>
      <c r="DO31" s="3">
        <v>175</v>
      </c>
      <c r="DP31" s="3">
        <v>178</v>
      </c>
      <c r="DQ31" s="3">
        <v>179</v>
      </c>
      <c r="DR31" s="3">
        <v>181</v>
      </c>
      <c r="DS31" s="3">
        <v>183</v>
      </c>
      <c r="DT31" s="3">
        <v>186</v>
      </c>
      <c r="DU31" s="3">
        <v>191</v>
      </c>
      <c r="DV31" s="3">
        <v>192</v>
      </c>
      <c r="DW31" s="3">
        <v>195</v>
      </c>
      <c r="DX31" s="3">
        <v>200</v>
      </c>
      <c r="DY31" s="3">
        <v>204</v>
      </c>
      <c r="DZ31" s="3">
        <v>209</v>
      </c>
      <c r="EA31" s="3">
        <v>211</v>
      </c>
      <c r="EB31" s="3">
        <v>215</v>
      </c>
      <c r="EC31" s="3">
        <v>220</v>
      </c>
      <c r="ED31" s="3">
        <v>224</v>
      </c>
      <c r="EE31" s="3">
        <v>228</v>
      </c>
      <c r="EF31" s="3">
        <v>233</v>
      </c>
      <c r="EG31" s="3">
        <v>233</v>
      </c>
    </row>
    <row r="32" spans="1:137" x14ac:dyDescent="0.35">
      <c r="A32" s="2" t="s">
        <v>78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1</v>
      </c>
      <c r="X32" s="3">
        <v>4</v>
      </c>
      <c r="Y32" s="3">
        <v>6</v>
      </c>
      <c r="Z32" s="3">
        <v>11</v>
      </c>
      <c r="AA32" s="3">
        <v>18</v>
      </c>
      <c r="AB32" s="3">
        <v>25</v>
      </c>
      <c r="AC32" s="3">
        <v>34</v>
      </c>
      <c r="AD32" s="3">
        <v>46</v>
      </c>
      <c r="AE32" s="3">
        <v>57</v>
      </c>
      <c r="AF32" s="3">
        <v>77</v>
      </c>
      <c r="AG32" s="3">
        <v>92</v>
      </c>
      <c r="AH32" s="3">
        <v>114</v>
      </c>
      <c r="AI32" s="3">
        <v>136</v>
      </c>
      <c r="AJ32" s="3">
        <v>159</v>
      </c>
      <c r="AK32" s="3">
        <v>201</v>
      </c>
      <c r="AL32" s="3">
        <v>241</v>
      </c>
      <c r="AM32" s="3">
        <v>299</v>
      </c>
      <c r="AN32" s="3">
        <v>359</v>
      </c>
      <c r="AO32" s="3">
        <v>432</v>
      </c>
      <c r="AP32" s="3">
        <v>486</v>
      </c>
      <c r="AQ32" s="3">
        <v>553</v>
      </c>
      <c r="AR32" s="3">
        <v>667</v>
      </c>
      <c r="AS32" s="3">
        <v>800</v>
      </c>
      <c r="AT32" s="3">
        <v>941</v>
      </c>
      <c r="AU32" s="3">
        <v>1056</v>
      </c>
      <c r="AV32" s="3">
        <v>1124</v>
      </c>
      <c r="AW32" s="3">
        <v>1223</v>
      </c>
      <c r="AX32" s="3">
        <v>1328</v>
      </c>
      <c r="AY32" s="3">
        <v>1532</v>
      </c>
      <c r="AZ32" s="3">
        <v>1736</v>
      </c>
      <c r="BA32" s="3">
        <v>1924</v>
      </c>
      <c r="BB32" s="3">
        <v>2141</v>
      </c>
      <c r="BC32" s="3">
        <v>2347</v>
      </c>
      <c r="BD32" s="3">
        <v>2462</v>
      </c>
      <c r="BE32" s="3">
        <v>2575</v>
      </c>
      <c r="BF32" s="3">
        <v>2741</v>
      </c>
      <c r="BG32" s="3">
        <v>2906</v>
      </c>
      <c r="BH32" s="3">
        <v>3313</v>
      </c>
      <c r="BI32" s="3">
        <v>3670</v>
      </c>
      <c r="BJ32" s="3">
        <v>4016</v>
      </c>
      <c r="BK32" s="3">
        <v>4205</v>
      </c>
      <c r="BL32" s="3">
        <v>4543</v>
      </c>
      <c r="BM32" s="3">
        <v>5017</v>
      </c>
      <c r="BN32" s="3">
        <v>5466</v>
      </c>
      <c r="BO32" s="3">
        <v>5901</v>
      </c>
      <c r="BP32" s="3">
        <v>6329</v>
      </c>
      <c r="BQ32" s="3">
        <v>6724</v>
      </c>
      <c r="BR32" s="3">
        <v>7025</v>
      </c>
      <c r="BS32" s="3">
        <v>7321</v>
      </c>
      <c r="BT32" s="3">
        <v>7921</v>
      </c>
      <c r="BU32" s="3">
        <v>8535</v>
      </c>
      <c r="BV32" s="3">
        <v>9146</v>
      </c>
      <c r="BW32" s="3">
        <v>9895</v>
      </c>
      <c r="BX32" s="3">
        <v>10627</v>
      </c>
      <c r="BY32" s="3">
        <v>11123</v>
      </c>
      <c r="BZ32" s="3">
        <v>11519</v>
      </c>
      <c r="CA32" s="3">
        <v>12400</v>
      </c>
      <c r="CB32" s="3">
        <v>13149</v>
      </c>
      <c r="CC32" s="3">
        <v>13993</v>
      </c>
      <c r="CD32" s="3">
        <v>14817</v>
      </c>
      <c r="CE32" s="3">
        <v>15633</v>
      </c>
      <c r="CF32" s="3">
        <v>16118</v>
      </c>
      <c r="CG32" s="3">
        <v>16792</v>
      </c>
      <c r="CH32" s="3">
        <v>17971</v>
      </c>
      <c r="CI32" s="3">
        <v>18859</v>
      </c>
      <c r="CJ32" s="3">
        <v>20047</v>
      </c>
      <c r="CK32" s="3">
        <v>21046</v>
      </c>
      <c r="CL32" s="3">
        <v>22013</v>
      </c>
      <c r="CM32" s="3">
        <v>22666</v>
      </c>
      <c r="CN32" s="3">
        <v>23473</v>
      </c>
      <c r="CO32" s="3">
        <v>24512</v>
      </c>
      <c r="CP32" s="3">
        <v>25598</v>
      </c>
      <c r="CQ32" s="3">
        <v>26754</v>
      </c>
      <c r="CR32" s="3">
        <v>27878</v>
      </c>
      <c r="CS32" s="3">
        <v>28834</v>
      </c>
      <c r="CT32" s="3">
        <v>29314</v>
      </c>
      <c r="CU32" s="3">
        <v>29937</v>
      </c>
      <c r="CV32" s="3">
        <v>31199</v>
      </c>
      <c r="CW32" s="3">
        <v>32548</v>
      </c>
      <c r="CX32" s="3">
        <v>34021</v>
      </c>
      <c r="CY32" s="3">
        <v>35026</v>
      </c>
      <c r="CZ32" s="3">
        <v>35930</v>
      </c>
      <c r="DA32" s="3">
        <v>36455</v>
      </c>
      <c r="DB32" s="3">
        <v>37134</v>
      </c>
      <c r="DC32" s="3">
        <v>38406</v>
      </c>
      <c r="DD32" s="3">
        <v>39680</v>
      </c>
      <c r="DE32" s="3">
        <v>40919</v>
      </c>
      <c r="DF32" s="3">
        <v>41828</v>
      </c>
      <c r="DG32" s="3">
        <v>42720</v>
      </c>
      <c r="DH32" s="3">
        <v>43332</v>
      </c>
      <c r="DI32" s="3">
        <v>43959</v>
      </c>
      <c r="DJ32" s="3">
        <v>45241</v>
      </c>
      <c r="DK32" s="3">
        <v>46510</v>
      </c>
      <c r="DL32" s="3">
        <v>47748</v>
      </c>
      <c r="DM32" s="3">
        <v>48954</v>
      </c>
      <c r="DN32" s="3">
        <v>49976</v>
      </c>
      <c r="DO32" s="3">
        <v>50617</v>
      </c>
      <c r="DP32" s="3">
        <v>51271</v>
      </c>
      <c r="DQ32" s="3">
        <v>52645</v>
      </c>
      <c r="DR32" s="3">
        <v>53830</v>
      </c>
      <c r="DS32" s="3">
        <v>54971</v>
      </c>
      <c r="DT32" s="3">
        <v>55961</v>
      </c>
      <c r="DU32" s="3">
        <v>57070</v>
      </c>
      <c r="DV32" s="3">
        <v>57622</v>
      </c>
      <c r="DW32" s="3">
        <v>58314</v>
      </c>
      <c r="DX32" s="3">
        <v>59594</v>
      </c>
      <c r="DY32" s="3">
        <v>60632</v>
      </c>
      <c r="DZ32" s="3">
        <v>61884</v>
      </c>
      <c r="EA32" s="3">
        <v>63174</v>
      </c>
      <c r="EB32" s="3">
        <v>64265</v>
      </c>
      <c r="EC32" s="3">
        <v>64867</v>
      </c>
      <c r="ED32" s="3">
        <v>65487</v>
      </c>
      <c r="EE32" s="3">
        <v>66741</v>
      </c>
      <c r="EF32" s="3">
        <v>67964</v>
      </c>
      <c r="EG32" s="3">
        <v>67964</v>
      </c>
    </row>
    <row r="33" spans="1:137" x14ac:dyDescent="0.35">
      <c r="A33" s="2" t="s">
        <v>79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</v>
      </c>
      <c r="X33" s="3">
        <v>4</v>
      </c>
      <c r="Y33" s="3">
        <v>6</v>
      </c>
      <c r="Z33" s="3">
        <v>11</v>
      </c>
      <c r="AA33" s="3">
        <v>18</v>
      </c>
      <c r="AB33" s="3">
        <v>25</v>
      </c>
      <c r="AC33" s="3">
        <v>34</v>
      </c>
      <c r="AD33" s="3">
        <v>46</v>
      </c>
      <c r="AE33" s="3">
        <v>57</v>
      </c>
      <c r="AF33" s="3">
        <v>77</v>
      </c>
      <c r="AG33" s="3">
        <v>92</v>
      </c>
      <c r="AH33" s="3">
        <v>114</v>
      </c>
      <c r="AI33" s="3">
        <v>136</v>
      </c>
      <c r="AJ33" s="3">
        <v>159</v>
      </c>
      <c r="AK33" s="3">
        <v>201</v>
      </c>
      <c r="AL33" s="3">
        <v>241</v>
      </c>
      <c r="AM33" s="3">
        <v>299</v>
      </c>
      <c r="AN33" s="3">
        <v>359</v>
      </c>
      <c r="AO33" s="3">
        <v>432</v>
      </c>
      <c r="AP33" s="3">
        <v>486</v>
      </c>
      <c r="AQ33" s="3">
        <v>553</v>
      </c>
      <c r="AR33" s="3">
        <v>667</v>
      </c>
      <c r="AS33" s="3">
        <v>800</v>
      </c>
      <c r="AT33" s="3">
        <v>941</v>
      </c>
      <c r="AU33" s="3">
        <v>1056</v>
      </c>
      <c r="AV33" s="3">
        <v>1124</v>
      </c>
      <c r="AW33" s="3">
        <v>1223</v>
      </c>
      <c r="AX33" s="3">
        <v>1328</v>
      </c>
      <c r="AY33" s="3">
        <v>1532</v>
      </c>
      <c r="AZ33" s="3">
        <v>1736</v>
      </c>
      <c r="BA33" s="3">
        <v>1924</v>
      </c>
      <c r="BB33" s="3">
        <v>2141</v>
      </c>
      <c r="BC33" s="3">
        <v>2347</v>
      </c>
      <c r="BD33" s="3">
        <v>2462</v>
      </c>
      <c r="BE33" s="3">
        <v>2575</v>
      </c>
      <c r="BF33" s="3">
        <v>2741</v>
      </c>
      <c r="BG33" s="3">
        <v>2906</v>
      </c>
      <c r="BH33" s="3">
        <v>3313</v>
      </c>
      <c r="BI33" s="3">
        <v>3670</v>
      </c>
      <c r="BJ33" s="3">
        <v>4016</v>
      </c>
      <c r="BK33" s="3">
        <v>4205</v>
      </c>
      <c r="BL33" s="3">
        <v>4543</v>
      </c>
      <c r="BM33" s="3">
        <v>5017</v>
      </c>
      <c r="BN33" s="3">
        <v>5466</v>
      </c>
      <c r="BO33" s="3">
        <v>5901</v>
      </c>
      <c r="BP33" s="3">
        <v>6329</v>
      </c>
      <c r="BQ33" s="3">
        <v>6724</v>
      </c>
      <c r="BR33" s="3">
        <v>7025</v>
      </c>
      <c r="BS33" s="3">
        <v>7321</v>
      </c>
      <c r="BT33" s="3">
        <v>7921</v>
      </c>
      <c r="BU33" s="3">
        <v>8535</v>
      </c>
      <c r="BV33" s="3">
        <v>9146</v>
      </c>
      <c r="BW33" s="3">
        <v>9895</v>
      </c>
      <c r="BX33" s="3">
        <v>10627</v>
      </c>
      <c r="BY33" s="3">
        <v>11123</v>
      </c>
      <c r="BZ33" s="3">
        <v>11519</v>
      </c>
      <c r="CA33" s="3">
        <v>12400</v>
      </c>
      <c r="CB33" s="3">
        <v>13149</v>
      </c>
      <c r="CC33" s="3">
        <v>13993</v>
      </c>
      <c r="CD33" s="3">
        <v>14817</v>
      </c>
      <c r="CE33" s="3">
        <v>15633</v>
      </c>
      <c r="CF33" s="3">
        <v>16118</v>
      </c>
      <c r="CG33" s="3">
        <v>16792</v>
      </c>
      <c r="CH33" s="3">
        <v>17971</v>
      </c>
      <c r="CI33" s="3">
        <v>18859</v>
      </c>
      <c r="CJ33" s="3">
        <v>20047</v>
      </c>
      <c r="CK33" s="3">
        <v>21046</v>
      </c>
      <c r="CL33" s="3">
        <v>22013</v>
      </c>
      <c r="CM33" s="3">
        <v>22666</v>
      </c>
      <c r="CN33" s="3">
        <v>23473</v>
      </c>
      <c r="CO33" s="3">
        <v>24512</v>
      </c>
      <c r="CP33" s="3">
        <v>25598</v>
      </c>
      <c r="CQ33" s="3">
        <v>26754</v>
      </c>
      <c r="CR33" s="3">
        <v>27878</v>
      </c>
      <c r="CS33" s="3">
        <v>28834</v>
      </c>
      <c r="CT33" s="3">
        <v>29314</v>
      </c>
      <c r="CU33" s="3">
        <v>29937</v>
      </c>
      <c r="CV33" s="3">
        <v>31199</v>
      </c>
      <c r="CW33" s="3">
        <v>32548</v>
      </c>
      <c r="CX33" s="3">
        <v>34021</v>
      </c>
      <c r="CY33" s="3">
        <v>35026</v>
      </c>
      <c r="CZ33" s="3">
        <v>35930</v>
      </c>
      <c r="DA33" s="3">
        <v>36455</v>
      </c>
      <c r="DB33" s="3">
        <v>37134</v>
      </c>
      <c r="DC33" s="3">
        <v>38406</v>
      </c>
      <c r="DD33" s="3">
        <v>39680</v>
      </c>
      <c r="DE33" s="3">
        <v>40919</v>
      </c>
      <c r="DF33" s="3">
        <v>41828</v>
      </c>
      <c r="DG33" s="3">
        <v>42720</v>
      </c>
      <c r="DH33" s="3">
        <v>43332</v>
      </c>
      <c r="DI33" s="3">
        <v>43959</v>
      </c>
      <c r="DJ33" s="3">
        <v>45241</v>
      </c>
      <c r="DK33" s="3">
        <v>46510</v>
      </c>
      <c r="DL33" s="3">
        <v>47748</v>
      </c>
      <c r="DM33" s="3">
        <v>48954</v>
      </c>
      <c r="DN33" s="3">
        <v>49976</v>
      </c>
      <c r="DO33" s="3">
        <v>50617</v>
      </c>
      <c r="DP33" s="3">
        <v>51271</v>
      </c>
      <c r="DQ33" s="3">
        <v>52645</v>
      </c>
      <c r="DR33" s="3">
        <v>53830</v>
      </c>
      <c r="DS33" s="3">
        <v>54971</v>
      </c>
      <c r="DT33" s="3">
        <v>55961</v>
      </c>
      <c r="DU33" s="3">
        <v>57070</v>
      </c>
      <c r="DV33" s="3">
        <v>57622</v>
      </c>
      <c r="DW33" s="3">
        <v>58314</v>
      </c>
      <c r="DX33" s="3">
        <v>59594</v>
      </c>
      <c r="DY33" s="3">
        <v>60632</v>
      </c>
      <c r="DZ33" s="3">
        <v>61884</v>
      </c>
      <c r="EA33" s="3">
        <v>63174</v>
      </c>
      <c r="EB33" s="3">
        <v>64265</v>
      </c>
      <c r="EC33" s="3">
        <v>64867</v>
      </c>
      <c r="ED33" s="3">
        <v>65487</v>
      </c>
      <c r="EE33" s="3">
        <v>66741</v>
      </c>
      <c r="EF33" s="3">
        <v>67964</v>
      </c>
      <c r="EG33" s="3">
        <v>67964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1E57-E143-4391-A67D-C0E0AFCEBCB7}">
  <sheetPr>
    <tabColor rgb="FFC00000"/>
  </sheetPr>
  <dimension ref="A1:EF133"/>
  <sheetViews>
    <sheetView showGridLines="0" topLeftCell="CY1" workbookViewId="0">
      <selection activeCell="EF70" sqref="BO70:EF70"/>
    </sheetView>
  </sheetViews>
  <sheetFormatPr defaultRowHeight="14.5" x14ac:dyDescent="0.35"/>
  <cols>
    <col min="3" max="3" width="10.453125" bestFit="1" customWidth="1"/>
  </cols>
  <sheetData>
    <row r="1" spans="1:136" ht="5.5" customHeight="1" x14ac:dyDescent="0.35"/>
    <row r="2" spans="1:136" ht="21" x14ac:dyDescent="0.5">
      <c r="A2" s="8" t="s">
        <v>194</v>
      </c>
    </row>
    <row r="3" spans="1:136" ht="8" customHeight="1" x14ac:dyDescent="0.35"/>
    <row r="4" spans="1:136" ht="14" customHeight="1" x14ac:dyDescent="0.35">
      <c r="B4" s="12">
        <v>43886</v>
      </c>
      <c r="C4" s="12">
        <f>B4+1</f>
        <v>43887</v>
      </c>
      <c r="D4" s="12">
        <f t="shared" ref="D4:BO4" si="0">C4+1</f>
        <v>43888</v>
      </c>
      <c r="E4" s="12">
        <f t="shared" si="0"/>
        <v>43889</v>
      </c>
      <c r="F4" s="12">
        <f t="shared" si="0"/>
        <v>43890</v>
      </c>
      <c r="G4" s="12">
        <f t="shared" si="0"/>
        <v>43891</v>
      </c>
      <c r="H4" s="12">
        <f t="shared" si="0"/>
        <v>43892</v>
      </c>
      <c r="I4" s="12">
        <f t="shared" si="0"/>
        <v>43893</v>
      </c>
      <c r="J4" s="12">
        <f t="shared" si="0"/>
        <v>43894</v>
      </c>
      <c r="K4" s="12">
        <f t="shared" si="0"/>
        <v>43895</v>
      </c>
      <c r="L4" s="12">
        <f t="shared" si="0"/>
        <v>43896</v>
      </c>
      <c r="M4" s="12">
        <f t="shared" si="0"/>
        <v>43897</v>
      </c>
      <c r="N4" s="12">
        <f t="shared" si="0"/>
        <v>43898</v>
      </c>
      <c r="O4" s="12">
        <f t="shared" si="0"/>
        <v>43899</v>
      </c>
      <c r="P4" s="12">
        <f t="shared" si="0"/>
        <v>43900</v>
      </c>
      <c r="Q4" s="12">
        <f t="shared" si="0"/>
        <v>43901</v>
      </c>
      <c r="R4" s="12">
        <f t="shared" si="0"/>
        <v>43902</v>
      </c>
      <c r="S4" s="12">
        <f t="shared" si="0"/>
        <v>43903</v>
      </c>
      <c r="T4" s="12">
        <f t="shared" si="0"/>
        <v>43904</v>
      </c>
      <c r="U4" s="12">
        <f t="shared" si="0"/>
        <v>43905</v>
      </c>
      <c r="V4" s="12">
        <f t="shared" si="0"/>
        <v>43906</v>
      </c>
      <c r="W4" s="12">
        <f t="shared" si="0"/>
        <v>43907</v>
      </c>
      <c r="X4" s="12">
        <f t="shared" si="0"/>
        <v>43908</v>
      </c>
      <c r="Y4" s="12">
        <f t="shared" si="0"/>
        <v>43909</v>
      </c>
      <c r="Z4" s="12">
        <f t="shared" si="0"/>
        <v>43910</v>
      </c>
      <c r="AA4" s="12">
        <f t="shared" si="0"/>
        <v>43911</v>
      </c>
      <c r="AB4" s="12">
        <f t="shared" si="0"/>
        <v>43912</v>
      </c>
      <c r="AC4" s="12">
        <f t="shared" si="0"/>
        <v>43913</v>
      </c>
      <c r="AD4" s="12">
        <f t="shared" si="0"/>
        <v>43914</v>
      </c>
      <c r="AE4" s="12">
        <f t="shared" si="0"/>
        <v>43915</v>
      </c>
      <c r="AF4" s="12">
        <f t="shared" si="0"/>
        <v>43916</v>
      </c>
      <c r="AG4" s="12">
        <f t="shared" si="0"/>
        <v>43917</v>
      </c>
      <c r="AH4" s="12">
        <f t="shared" si="0"/>
        <v>43918</v>
      </c>
      <c r="AI4" s="12">
        <f t="shared" si="0"/>
        <v>43919</v>
      </c>
      <c r="AJ4" s="12">
        <f t="shared" si="0"/>
        <v>43920</v>
      </c>
      <c r="AK4" s="12">
        <f t="shared" si="0"/>
        <v>43921</v>
      </c>
      <c r="AL4" s="12">
        <f t="shared" si="0"/>
        <v>43922</v>
      </c>
      <c r="AM4" s="12">
        <f t="shared" si="0"/>
        <v>43923</v>
      </c>
      <c r="AN4" s="12">
        <f t="shared" si="0"/>
        <v>43924</v>
      </c>
      <c r="AO4" s="12">
        <f t="shared" si="0"/>
        <v>43925</v>
      </c>
      <c r="AP4" s="12">
        <f t="shared" si="0"/>
        <v>43926</v>
      </c>
      <c r="AQ4" s="12">
        <f t="shared" si="0"/>
        <v>43927</v>
      </c>
      <c r="AR4" s="12">
        <f t="shared" si="0"/>
        <v>43928</v>
      </c>
      <c r="AS4" s="12">
        <f t="shared" si="0"/>
        <v>43929</v>
      </c>
      <c r="AT4" s="12">
        <f t="shared" si="0"/>
        <v>43930</v>
      </c>
      <c r="AU4" s="12">
        <f t="shared" si="0"/>
        <v>43931</v>
      </c>
      <c r="AV4" s="12">
        <f t="shared" si="0"/>
        <v>43932</v>
      </c>
      <c r="AW4" s="12">
        <f t="shared" si="0"/>
        <v>43933</v>
      </c>
      <c r="AX4" s="12">
        <f t="shared" si="0"/>
        <v>43934</v>
      </c>
      <c r="AY4" s="12">
        <f t="shared" si="0"/>
        <v>43935</v>
      </c>
      <c r="AZ4" s="12">
        <f t="shared" si="0"/>
        <v>43936</v>
      </c>
      <c r="BA4" s="12">
        <f t="shared" si="0"/>
        <v>43937</v>
      </c>
      <c r="BB4" s="12">
        <f t="shared" si="0"/>
        <v>43938</v>
      </c>
      <c r="BC4" s="12">
        <f t="shared" si="0"/>
        <v>43939</v>
      </c>
      <c r="BD4" s="12">
        <f t="shared" si="0"/>
        <v>43940</v>
      </c>
      <c r="BE4" s="12">
        <f t="shared" si="0"/>
        <v>43941</v>
      </c>
      <c r="BF4" s="12">
        <f t="shared" si="0"/>
        <v>43942</v>
      </c>
      <c r="BG4" s="12">
        <f t="shared" si="0"/>
        <v>43943</v>
      </c>
      <c r="BH4" s="12">
        <f t="shared" si="0"/>
        <v>43944</v>
      </c>
      <c r="BI4" s="12">
        <f t="shared" si="0"/>
        <v>43945</v>
      </c>
      <c r="BJ4" s="12">
        <f t="shared" si="0"/>
        <v>43946</v>
      </c>
      <c r="BK4" s="12">
        <f t="shared" si="0"/>
        <v>43947</v>
      </c>
      <c r="BL4" s="12">
        <f t="shared" si="0"/>
        <v>43948</v>
      </c>
      <c r="BM4" s="12">
        <f t="shared" si="0"/>
        <v>43949</v>
      </c>
      <c r="BN4" s="12">
        <f t="shared" si="0"/>
        <v>43950</v>
      </c>
      <c r="BO4" s="12">
        <f t="shared" si="0"/>
        <v>43951</v>
      </c>
      <c r="BP4" s="12">
        <f t="shared" ref="BP4:DF4" si="1">BO4+1</f>
        <v>43952</v>
      </c>
      <c r="BQ4" s="12">
        <f t="shared" si="1"/>
        <v>43953</v>
      </c>
      <c r="BR4" s="12">
        <f t="shared" si="1"/>
        <v>43954</v>
      </c>
      <c r="BS4" s="12">
        <f t="shared" si="1"/>
        <v>43955</v>
      </c>
      <c r="BT4" s="12">
        <f t="shared" si="1"/>
        <v>43956</v>
      </c>
      <c r="BU4" s="12">
        <f t="shared" si="1"/>
        <v>43957</v>
      </c>
      <c r="BV4" s="12">
        <f t="shared" si="1"/>
        <v>43958</v>
      </c>
      <c r="BW4" s="12">
        <f t="shared" si="1"/>
        <v>43959</v>
      </c>
      <c r="BX4" s="12">
        <f t="shared" si="1"/>
        <v>43960</v>
      </c>
      <c r="BY4" s="12">
        <f t="shared" si="1"/>
        <v>43961</v>
      </c>
      <c r="BZ4" s="12">
        <f t="shared" si="1"/>
        <v>43962</v>
      </c>
      <c r="CA4" s="12">
        <f t="shared" si="1"/>
        <v>43963</v>
      </c>
      <c r="CB4" s="12">
        <f t="shared" si="1"/>
        <v>43964</v>
      </c>
      <c r="CC4" s="12">
        <f t="shared" si="1"/>
        <v>43965</v>
      </c>
      <c r="CD4" s="12">
        <f t="shared" si="1"/>
        <v>43966</v>
      </c>
      <c r="CE4" s="12">
        <f t="shared" si="1"/>
        <v>43967</v>
      </c>
      <c r="CF4" s="12">
        <f t="shared" si="1"/>
        <v>43968</v>
      </c>
      <c r="CG4" s="12">
        <f t="shared" si="1"/>
        <v>43969</v>
      </c>
      <c r="CH4" s="12">
        <f t="shared" si="1"/>
        <v>43970</v>
      </c>
      <c r="CI4" s="12">
        <f t="shared" si="1"/>
        <v>43971</v>
      </c>
      <c r="CJ4" s="12">
        <f t="shared" si="1"/>
        <v>43972</v>
      </c>
      <c r="CK4" s="12">
        <f t="shared" si="1"/>
        <v>43973</v>
      </c>
      <c r="CL4" s="12">
        <f t="shared" si="1"/>
        <v>43974</v>
      </c>
      <c r="CM4" s="12">
        <f t="shared" si="1"/>
        <v>43975</v>
      </c>
      <c r="CN4" s="12">
        <f t="shared" si="1"/>
        <v>43976</v>
      </c>
      <c r="CO4" s="12">
        <f t="shared" si="1"/>
        <v>43977</v>
      </c>
      <c r="CP4" s="12">
        <f t="shared" si="1"/>
        <v>43978</v>
      </c>
      <c r="CQ4" s="12">
        <f t="shared" si="1"/>
        <v>43979</v>
      </c>
      <c r="CR4" s="12">
        <f t="shared" si="1"/>
        <v>43980</v>
      </c>
      <c r="CS4" s="12">
        <f t="shared" si="1"/>
        <v>43981</v>
      </c>
      <c r="CT4" s="12">
        <f t="shared" si="1"/>
        <v>43982</v>
      </c>
      <c r="CU4" s="12">
        <f t="shared" si="1"/>
        <v>43983</v>
      </c>
      <c r="CV4" s="12">
        <f t="shared" si="1"/>
        <v>43984</v>
      </c>
      <c r="CW4" s="12">
        <f t="shared" si="1"/>
        <v>43985</v>
      </c>
      <c r="CX4" s="12">
        <f t="shared" si="1"/>
        <v>43986</v>
      </c>
      <c r="CY4" s="12">
        <f t="shared" si="1"/>
        <v>43987</v>
      </c>
      <c r="CZ4" s="12">
        <f t="shared" si="1"/>
        <v>43988</v>
      </c>
      <c r="DA4" s="12">
        <f t="shared" si="1"/>
        <v>43989</v>
      </c>
      <c r="DB4" s="12">
        <f t="shared" si="1"/>
        <v>43990</v>
      </c>
      <c r="DC4" s="12">
        <f t="shared" si="1"/>
        <v>43991</v>
      </c>
      <c r="DD4" s="12">
        <f t="shared" si="1"/>
        <v>43992</v>
      </c>
      <c r="DE4" s="12">
        <f t="shared" si="1"/>
        <v>43993</v>
      </c>
      <c r="DF4" s="12">
        <f t="shared" si="1"/>
        <v>43994</v>
      </c>
      <c r="DG4" s="12">
        <f t="shared" ref="DG4" si="2">DF4+1</f>
        <v>43995</v>
      </c>
      <c r="DH4" s="12">
        <f t="shared" ref="DH4" si="3">DG4+1</f>
        <v>43996</v>
      </c>
      <c r="DI4" s="12">
        <f t="shared" ref="DI4" si="4">DH4+1</f>
        <v>43997</v>
      </c>
      <c r="DJ4" s="12">
        <f t="shared" ref="DJ4" si="5">DI4+1</f>
        <v>43998</v>
      </c>
      <c r="DK4" s="12">
        <f t="shared" ref="DK4" si="6">DJ4+1</f>
        <v>43999</v>
      </c>
      <c r="DL4" s="12">
        <f t="shared" ref="DL4" si="7">DK4+1</f>
        <v>44000</v>
      </c>
      <c r="DM4" s="12">
        <f t="shared" ref="DM4" si="8">DL4+1</f>
        <v>44001</v>
      </c>
      <c r="DN4" s="12">
        <f t="shared" ref="DN4" si="9">DM4+1</f>
        <v>44002</v>
      </c>
      <c r="DO4" s="12">
        <f t="shared" ref="DO4" si="10">DN4+1</f>
        <v>44003</v>
      </c>
      <c r="DP4" s="12">
        <f t="shared" ref="DP4" si="11">DO4+1</f>
        <v>44004</v>
      </c>
      <c r="DQ4" s="12">
        <f t="shared" ref="DQ4" si="12">DP4+1</f>
        <v>44005</v>
      </c>
      <c r="DR4" s="12">
        <f t="shared" ref="DR4" si="13">DQ4+1</f>
        <v>44006</v>
      </c>
      <c r="DS4" s="12">
        <f t="shared" ref="DS4" si="14">DR4+1</f>
        <v>44007</v>
      </c>
      <c r="DT4" s="12">
        <f t="shared" ref="DT4" si="15">DS4+1</f>
        <v>44008</v>
      </c>
      <c r="DU4" s="12">
        <f t="shared" ref="DU4" si="16">DT4+1</f>
        <v>44009</v>
      </c>
      <c r="DV4" s="12">
        <f t="shared" ref="DV4" si="17">DU4+1</f>
        <v>44010</v>
      </c>
      <c r="DW4" s="12">
        <f t="shared" ref="DW4" si="18">DV4+1</f>
        <v>44011</v>
      </c>
      <c r="DX4" s="12">
        <f t="shared" ref="DX4" si="19">DW4+1</f>
        <v>44012</v>
      </c>
      <c r="DY4" s="12">
        <f t="shared" ref="DY4" si="20">DX4+1</f>
        <v>44013</v>
      </c>
      <c r="DZ4" s="12">
        <f t="shared" ref="DZ4" si="21">DY4+1</f>
        <v>44014</v>
      </c>
      <c r="EA4" s="12">
        <f t="shared" ref="EA4" si="22">DZ4+1</f>
        <v>44015</v>
      </c>
      <c r="EB4" s="12">
        <f t="shared" ref="EB4" si="23">EA4+1</f>
        <v>44016</v>
      </c>
      <c r="EC4" s="12">
        <f t="shared" ref="EC4" si="24">EB4+1</f>
        <v>44017</v>
      </c>
      <c r="ED4" s="12">
        <f t="shared" ref="ED4" si="25">EC4+1</f>
        <v>44018</v>
      </c>
      <c r="EE4" s="12">
        <f t="shared" ref="EE4" si="26">ED4+1</f>
        <v>44019</v>
      </c>
      <c r="EF4" s="12">
        <f t="shared" ref="EF4" si="27">EE4+1</f>
        <v>44020</v>
      </c>
    </row>
    <row r="5" spans="1:136" x14ac:dyDescent="0.35">
      <c r="A5" t="s">
        <v>191</v>
      </c>
      <c r="B5" s="10" t="str">
        <f>pop!B4</f>
        <v>25/fev</v>
      </c>
      <c r="C5" s="10" t="str">
        <f>pop!C4</f>
        <v>26/fev</v>
      </c>
      <c r="D5" s="10" t="str">
        <f>pop!D4</f>
        <v>27/fev</v>
      </c>
      <c r="E5" s="10" t="str">
        <f>pop!E4</f>
        <v>28/fev</v>
      </c>
      <c r="F5" s="10" t="str">
        <f>pop!F4</f>
        <v>29/fev</v>
      </c>
      <c r="G5" s="10" t="str">
        <f>pop!G4</f>
        <v>01/mar</v>
      </c>
      <c r="H5" s="10" t="str">
        <f>pop!H4</f>
        <v>02/mar</v>
      </c>
      <c r="I5" s="10" t="str">
        <f>pop!I4</f>
        <v>03/mar</v>
      </c>
      <c r="J5" s="10" t="str">
        <f>pop!J4</f>
        <v>04/mar</v>
      </c>
      <c r="K5" s="10" t="str">
        <f>pop!K4</f>
        <v>05/mar</v>
      </c>
      <c r="L5" s="10" t="str">
        <f>pop!L4</f>
        <v>06/mar</v>
      </c>
      <c r="M5" s="10" t="str">
        <f>pop!M4</f>
        <v>07/mar</v>
      </c>
      <c r="N5" s="10" t="str">
        <f>pop!N4</f>
        <v>08/mar</v>
      </c>
      <c r="O5" s="10" t="str">
        <f>pop!O4</f>
        <v>09/mar</v>
      </c>
      <c r="P5" s="10" t="str">
        <f>pop!P4</f>
        <v>10/mar</v>
      </c>
      <c r="Q5" s="10" t="str">
        <f>pop!Q4</f>
        <v>11/mar</v>
      </c>
      <c r="R5" s="10" t="str">
        <f>pop!R4</f>
        <v>12/mar</v>
      </c>
      <c r="S5" s="10" t="str">
        <f>pop!S4</f>
        <v>13/mar</v>
      </c>
      <c r="T5" s="10" t="str">
        <f>pop!T4</f>
        <v>14/mar</v>
      </c>
      <c r="U5" s="10" t="str">
        <f>pop!U4</f>
        <v>15/mar</v>
      </c>
      <c r="V5" s="10" t="str">
        <f>pop!V4</f>
        <v>16/mar</v>
      </c>
      <c r="W5" s="10" t="str">
        <f>pop!W4</f>
        <v>17/mar</v>
      </c>
      <c r="X5" s="10" t="str">
        <f>pop!X4</f>
        <v>18/mar</v>
      </c>
      <c r="Y5" s="10" t="str">
        <f>pop!Y4</f>
        <v>19/mar</v>
      </c>
      <c r="Z5" s="10" t="str">
        <f>pop!Z4</f>
        <v>20/mar</v>
      </c>
      <c r="AA5" s="10" t="str">
        <f>pop!AA4</f>
        <v>21/mar</v>
      </c>
      <c r="AB5" s="10" t="str">
        <f>pop!AB4</f>
        <v>22/mar</v>
      </c>
      <c r="AC5" s="10" t="str">
        <f>pop!AC4</f>
        <v>23/mar</v>
      </c>
      <c r="AD5" s="10" t="str">
        <f>pop!AD4</f>
        <v>24/mar</v>
      </c>
      <c r="AE5" s="10" t="str">
        <f>pop!AE4</f>
        <v>25/mar</v>
      </c>
      <c r="AF5" s="10" t="str">
        <f>pop!AF4</f>
        <v>26/mar</v>
      </c>
      <c r="AG5" s="10" t="str">
        <f>pop!AG4</f>
        <v>27/mar</v>
      </c>
      <c r="AH5" s="10" t="str">
        <f>pop!AH4</f>
        <v>28/mar</v>
      </c>
      <c r="AI5" s="10" t="str">
        <f>pop!AI4</f>
        <v>29/mar</v>
      </c>
      <c r="AJ5" s="10" t="str">
        <f>pop!AJ4</f>
        <v>30/mar</v>
      </c>
      <c r="AK5" s="10" t="str">
        <f>pop!AK4</f>
        <v>31/mar</v>
      </c>
      <c r="AL5" s="10" t="str">
        <f>pop!AL4</f>
        <v>01/abr</v>
      </c>
      <c r="AM5" s="10" t="str">
        <f>pop!AM4</f>
        <v>02/abr</v>
      </c>
      <c r="AN5" s="10" t="str">
        <f>pop!AN4</f>
        <v>03/abr</v>
      </c>
      <c r="AO5" s="10" t="str">
        <f>pop!AO4</f>
        <v>04/abr</v>
      </c>
      <c r="AP5" s="10" t="str">
        <f>pop!AP4</f>
        <v>05/abr</v>
      </c>
      <c r="AQ5" s="10" t="str">
        <f>pop!AQ4</f>
        <v>06/abr</v>
      </c>
      <c r="AR5" s="10" t="str">
        <f>pop!AR4</f>
        <v>07/abr</v>
      </c>
      <c r="AS5" s="10" t="str">
        <f>pop!AS4</f>
        <v>08/abr</v>
      </c>
      <c r="AT5" s="10" t="str">
        <f>pop!AT4</f>
        <v>09/abr</v>
      </c>
      <c r="AU5" s="10" t="str">
        <f>pop!AU4</f>
        <v>10/abr</v>
      </c>
      <c r="AV5" s="10" t="str">
        <f>pop!AV4</f>
        <v>11/abr</v>
      </c>
      <c r="AW5" s="10" t="str">
        <f>pop!AW4</f>
        <v>12/abr</v>
      </c>
      <c r="AX5" s="10" t="str">
        <f>pop!AX4</f>
        <v>13/abr</v>
      </c>
      <c r="AY5" s="10" t="str">
        <f>pop!AY4</f>
        <v>14/abr</v>
      </c>
      <c r="AZ5" s="10" t="str">
        <f>pop!AZ4</f>
        <v>15/abr</v>
      </c>
      <c r="BA5" s="10" t="str">
        <f>pop!BA4</f>
        <v>16/abr</v>
      </c>
      <c r="BB5" s="10" t="str">
        <f>pop!BB4</f>
        <v>17/abr</v>
      </c>
      <c r="BC5" s="10" t="str">
        <f>pop!BC4</f>
        <v>18/abr</v>
      </c>
      <c r="BD5" s="10" t="str">
        <f>pop!BD4</f>
        <v>19/abr</v>
      </c>
      <c r="BE5" s="10" t="str">
        <f>pop!BE4</f>
        <v>20/abr</v>
      </c>
      <c r="BF5" s="10" t="str">
        <f>pop!BF4</f>
        <v>21/abr</v>
      </c>
      <c r="BG5" s="10" t="str">
        <f>pop!BG4</f>
        <v>22/abr</v>
      </c>
      <c r="BH5" s="10" t="str">
        <f>pop!BH4</f>
        <v>23/abr</v>
      </c>
      <c r="BI5" s="10" t="str">
        <f>pop!BI4</f>
        <v>24/abr</v>
      </c>
      <c r="BJ5" s="10" t="str">
        <f>pop!BJ4</f>
        <v>25/abr</v>
      </c>
      <c r="BK5" s="10" t="str">
        <f>pop!BK4</f>
        <v>26/abr</v>
      </c>
      <c r="BL5" s="10" t="str">
        <f>pop!BL4</f>
        <v>27/abr</v>
      </c>
      <c r="BM5" s="10" t="str">
        <f>pop!BM4</f>
        <v>28/abr</v>
      </c>
      <c r="BN5" s="10" t="str">
        <f>pop!BN4</f>
        <v>29/abr</v>
      </c>
      <c r="BO5" s="10" t="str">
        <f>pop!BO4</f>
        <v>30/abr</v>
      </c>
      <c r="BP5" s="10" t="str">
        <f>pop!BP4</f>
        <v>01/mai</v>
      </c>
      <c r="BQ5" s="10" t="str">
        <f>pop!BQ4</f>
        <v>02/mai</v>
      </c>
      <c r="BR5" s="10" t="str">
        <f>pop!BR4</f>
        <v>03/mai</v>
      </c>
      <c r="BS5" s="10" t="str">
        <f>pop!BS4</f>
        <v>04/mai</v>
      </c>
      <c r="BT5" s="10" t="str">
        <f>pop!BT4</f>
        <v>05/mai</v>
      </c>
      <c r="BU5" s="10" t="str">
        <f>pop!BU4</f>
        <v>06/mai</v>
      </c>
      <c r="BV5" s="10" t="str">
        <f>pop!BV4</f>
        <v>07/mai</v>
      </c>
      <c r="BW5" s="10" t="str">
        <f>pop!BW4</f>
        <v>08/mai</v>
      </c>
      <c r="BX5" s="10" t="str">
        <f>pop!BX4</f>
        <v>09/mai</v>
      </c>
      <c r="BY5" s="10" t="str">
        <f>pop!BY4</f>
        <v>10/mai</v>
      </c>
      <c r="BZ5" s="10" t="str">
        <f>pop!BZ4</f>
        <v>11/mai</v>
      </c>
      <c r="CA5" s="10" t="str">
        <f>pop!CA4</f>
        <v>12/mai</v>
      </c>
      <c r="CB5" s="10" t="str">
        <f>pop!CB4</f>
        <v>13/mai</v>
      </c>
      <c r="CC5" s="10" t="str">
        <f>pop!CC4</f>
        <v>14/mai</v>
      </c>
      <c r="CD5" s="10" t="str">
        <f>pop!CD4</f>
        <v>15/mai</v>
      </c>
      <c r="CE5" s="10" t="str">
        <f>pop!CE4</f>
        <v>16/mai</v>
      </c>
      <c r="CF5" s="10" t="str">
        <f>pop!CF4</f>
        <v>17/mai</v>
      </c>
      <c r="CG5" s="10" t="str">
        <f>pop!CG4</f>
        <v>18/mai</v>
      </c>
      <c r="CH5" s="10" t="str">
        <f>pop!CH4</f>
        <v>19/mai</v>
      </c>
      <c r="CI5" s="10" t="str">
        <f>pop!CI4</f>
        <v>20/mai</v>
      </c>
      <c r="CJ5" s="10" t="str">
        <f>pop!CJ4</f>
        <v>21/mai</v>
      </c>
      <c r="CK5" s="10" t="str">
        <f>pop!CK4</f>
        <v>22/mai</v>
      </c>
      <c r="CL5" s="10" t="str">
        <f>pop!CL4</f>
        <v>23/mai</v>
      </c>
      <c r="CM5" s="10" t="str">
        <f>pop!CM4</f>
        <v>24/mai</v>
      </c>
      <c r="CN5" s="10" t="str">
        <f>pop!CN4</f>
        <v>25/mai</v>
      </c>
      <c r="CO5" s="10" t="str">
        <f>pop!CO4</f>
        <v>26/mai</v>
      </c>
      <c r="CP5" s="10" t="str">
        <f>pop!CP4</f>
        <v>27/mai</v>
      </c>
      <c r="CQ5" s="10" t="str">
        <f>pop!CQ4</f>
        <v>28/mai</v>
      </c>
      <c r="CR5" s="10" t="str">
        <f>pop!CR4</f>
        <v>29/mai</v>
      </c>
      <c r="CS5" s="10" t="str">
        <f>pop!CS4</f>
        <v>30/mai</v>
      </c>
      <c r="CT5" s="10" t="str">
        <f>pop!CT4</f>
        <v>31/mai</v>
      </c>
      <c r="CU5" s="10" t="str">
        <f>pop!CU4</f>
        <v>01/jun</v>
      </c>
      <c r="CV5" s="10" t="str">
        <f>pop!CV4</f>
        <v>02/jun</v>
      </c>
      <c r="CW5" s="10" t="str">
        <f>pop!CW4</f>
        <v>03/jun</v>
      </c>
      <c r="CX5" s="10" t="str">
        <f>pop!CX4</f>
        <v>04/jun</v>
      </c>
      <c r="CY5" s="10" t="str">
        <f>pop!CY4</f>
        <v>05/jun</v>
      </c>
      <c r="CZ5" s="10" t="str">
        <f>pop!CZ4</f>
        <v>06/jun</v>
      </c>
      <c r="DA5" s="10" t="str">
        <f>pop!DA4</f>
        <v>07/jun</v>
      </c>
      <c r="DB5" s="10" t="str">
        <f>pop!DB4</f>
        <v>08/jun</v>
      </c>
      <c r="DC5" s="10" t="str">
        <f>pop!DC4</f>
        <v>09/jun</v>
      </c>
      <c r="DD5" s="10" t="str">
        <f>pop!DD4</f>
        <v>10/jun</v>
      </c>
      <c r="DE5" s="10" t="str">
        <f>pop!DE4</f>
        <v>11/jun</v>
      </c>
      <c r="DF5" s="10" t="str">
        <f>pop!DF4</f>
        <v>12/jun</v>
      </c>
      <c r="DG5" s="10" t="str">
        <f>pop!DG4</f>
        <v>13/jun</v>
      </c>
      <c r="DH5" s="10" t="str">
        <f>pop!DH4</f>
        <v>14/jun</v>
      </c>
      <c r="DI5" s="10" t="str">
        <f>pop!DI4</f>
        <v>15/jun</v>
      </c>
      <c r="DJ5" s="10" t="str">
        <f>pop!DJ4</f>
        <v>16/jun</v>
      </c>
      <c r="DK5" s="10" t="str">
        <f>pop!DK4</f>
        <v>17/jun</v>
      </c>
      <c r="DL5" s="10" t="str">
        <f>pop!DL4</f>
        <v>18/jun</v>
      </c>
      <c r="DM5" s="10" t="str">
        <f>pop!DM4</f>
        <v>19/jun</v>
      </c>
      <c r="DN5" s="10" t="str">
        <f>pop!DN4</f>
        <v>20/jun</v>
      </c>
      <c r="DO5" s="10" t="str">
        <f>pop!DO4</f>
        <v>21/jun</v>
      </c>
      <c r="DP5" s="10" t="str">
        <f>pop!DP4</f>
        <v>22/jun</v>
      </c>
      <c r="DQ5" s="10" t="str">
        <f>pop!DQ4</f>
        <v>23/jun</v>
      </c>
      <c r="DR5" s="10" t="str">
        <f>pop!DR4</f>
        <v>24/jun</v>
      </c>
      <c r="DS5" s="10" t="str">
        <f>pop!DS4</f>
        <v>25/jun</v>
      </c>
      <c r="DT5" s="10" t="str">
        <f>pop!DT4</f>
        <v>26/jun</v>
      </c>
      <c r="DU5" s="10" t="str">
        <f>pop!DU4</f>
        <v>27/jun</v>
      </c>
      <c r="DV5" s="10" t="str">
        <f>pop!DV4</f>
        <v>28/jun</v>
      </c>
      <c r="DW5" s="10" t="str">
        <f>pop!DW4</f>
        <v>29/jun</v>
      </c>
      <c r="DX5" s="10" t="str">
        <f>pop!DX4</f>
        <v>30/jun</v>
      </c>
      <c r="DY5" s="10" t="str">
        <f>pop!DY4</f>
        <v>01/jul</v>
      </c>
      <c r="DZ5" s="10" t="str">
        <f>pop!DZ4</f>
        <v>02/jul</v>
      </c>
      <c r="EA5" s="10" t="str">
        <f>pop!EA4</f>
        <v>03/jul</v>
      </c>
      <c r="EB5" s="10" t="str">
        <f>pop!EB4</f>
        <v>04/jul</v>
      </c>
      <c r="EC5" s="10" t="str">
        <f>pop!EC4</f>
        <v>05/jul</v>
      </c>
      <c r="ED5" s="10" t="str">
        <f>pop!ED4</f>
        <v>06/jul</v>
      </c>
      <c r="EE5" s="10" t="str">
        <f>pop!EE4</f>
        <v>07/jul</v>
      </c>
      <c r="EF5" s="10" t="str">
        <f>pop!EF4</f>
        <v>08/jul</v>
      </c>
    </row>
    <row r="6" spans="1:136" x14ac:dyDescent="0.35">
      <c r="A6" t="str">
        <f>'casos acum'!A5</f>
        <v>AC</v>
      </c>
      <c r="B6">
        <f>GETPIVOTDATA("casosAcumulado",'casos acum'!A3,"estado",$A6,"data",B$5) / GETPIVOTDATA("populacaoTCU2019",pop!A3,"estado",$A6,"data",B$5) * 1000000</f>
        <v>0</v>
      </c>
      <c r="C6">
        <f>GETPIVOTDATA("casosAcumulado",'casos acum'!B3,"estado",$A6,"data",C$5) / GETPIVOTDATA("populacaoTCU2019",pop!B3,"estado",$A6,"data",C$5) * 1000000</f>
        <v>0</v>
      </c>
      <c r="D6">
        <f>GETPIVOTDATA("casosAcumulado",'casos acum'!C3,"estado",$A6,"data",D$5) / GETPIVOTDATA("populacaoTCU2019",pop!C3,"estado",$A6,"data",D$5) * 1000000</f>
        <v>0</v>
      </c>
      <c r="E6">
        <f>GETPIVOTDATA("casosAcumulado",'casos acum'!D3,"estado",$A6,"data",E$5) / GETPIVOTDATA("populacaoTCU2019",pop!D3,"estado",$A6,"data",E$5) * 1000000</f>
        <v>0</v>
      </c>
      <c r="F6">
        <f>GETPIVOTDATA("casosAcumulado",'casos acum'!E3,"estado",$A6,"data",F$5) / GETPIVOTDATA("populacaoTCU2019",pop!E3,"estado",$A6,"data",F$5) * 1000000</f>
        <v>0</v>
      </c>
      <c r="G6">
        <f>GETPIVOTDATA("casosAcumulado",'casos acum'!F3,"estado",$A6,"data",G$5) / GETPIVOTDATA("populacaoTCU2019",pop!F3,"estado",$A6,"data",G$5) * 1000000</f>
        <v>0</v>
      </c>
      <c r="H6">
        <f>GETPIVOTDATA("casosAcumulado",'casos acum'!G3,"estado",$A6,"data",H$5) / GETPIVOTDATA("populacaoTCU2019",pop!G3,"estado",$A6,"data",H$5) * 1000000</f>
        <v>0</v>
      </c>
      <c r="I6">
        <f>GETPIVOTDATA("casosAcumulado",'casos acum'!H3,"estado",$A6,"data",I$5) / GETPIVOTDATA("populacaoTCU2019",pop!H3,"estado",$A6,"data",I$5) * 1000000</f>
        <v>0</v>
      </c>
      <c r="J6">
        <f>GETPIVOTDATA("casosAcumulado",'casos acum'!I3,"estado",$A6,"data",J$5) / GETPIVOTDATA("populacaoTCU2019",pop!I3,"estado",$A6,"data",J$5) * 1000000</f>
        <v>0</v>
      </c>
      <c r="K6">
        <f>GETPIVOTDATA("casosAcumulado",'casos acum'!J3,"estado",$A6,"data",K$5) / GETPIVOTDATA("populacaoTCU2019",pop!J3,"estado",$A6,"data",K$5) * 1000000</f>
        <v>0</v>
      </c>
      <c r="L6">
        <f>GETPIVOTDATA("casosAcumulado",'casos acum'!K3,"estado",$A6,"data",L$5) / GETPIVOTDATA("populacaoTCU2019",pop!K3,"estado",$A6,"data",L$5) * 1000000</f>
        <v>0</v>
      </c>
      <c r="M6">
        <f>GETPIVOTDATA("casosAcumulado",'casos acum'!L3,"estado",$A6,"data",M$5) / GETPIVOTDATA("populacaoTCU2019",pop!L3,"estado",$A6,"data",M$5) * 1000000</f>
        <v>0</v>
      </c>
      <c r="N6">
        <f>GETPIVOTDATA("casosAcumulado",'casos acum'!M3,"estado",$A6,"data",N$5) / GETPIVOTDATA("populacaoTCU2019",pop!M3,"estado",$A6,"data",N$5) * 1000000</f>
        <v>0</v>
      </c>
      <c r="O6">
        <f>GETPIVOTDATA("casosAcumulado",'casos acum'!N3,"estado",$A6,"data",O$5) / GETPIVOTDATA("populacaoTCU2019",pop!N3,"estado",$A6,"data",O$5) * 1000000</f>
        <v>0</v>
      </c>
      <c r="P6">
        <f>GETPIVOTDATA("casosAcumulado",'casos acum'!O3,"estado",$A6,"data",P$5) / GETPIVOTDATA("populacaoTCU2019",pop!O3,"estado",$A6,"data",P$5) * 1000000</f>
        <v>0</v>
      </c>
      <c r="Q6">
        <f>GETPIVOTDATA("casosAcumulado",'casos acum'!P3,"estado",$A6,"data",Q$5) / GETPIVOTDATA("populacaoTCU2019",pop!P3,"estado",$A6,"data",Q$5) * 1000000</f>
        <v>0</v>
      </c>
      <c r="R6">
        <f>GETPIVOTDATA("casosAcumulado",'casos acum'!Q3,"estado",$A6,"data",R$5) / GETPIVOTDATA("populacaoTCU2019",pop!Q3,"estado",$A6,"data",R$5) * 1000000</f>
        <v>0</v>
      </c>
      <c r="S6">
        <f>GETPIVOTDATA("casosAcumulado",'casos acum'!R3,"estado",$A6,"data",S$5) / GETPIVOTDATA("populacaoTCU2019",pop!R3,"estado",$A6,"data",S$5) * 1000000</f>
        <v>0</v>
      </c>
      <c r="T6">
        <f>GETPIVOTDATA("casosAcumulado",'casos acum'!S3,"estado",$A6,"data",T$5) / GETPIVOTDATA("populacaoTCU2019",pop!S3,"estado",$A6,"data",T$5) * 1000000</f>
        <v>0</v>
      </c>
      <c r="U6">
        <f>GETPIVOTDATA("casosAcumulado",'casos acum'!T3,"estado",$A6,"data",U$5) / GETPIVOTDATA("populacaoTCU2019",pop!T3,"estado",$A6,"data",U$5) * 1000000</f>
        <v>0</v>
      </c>
      <c r="V6">
        <f>GETPIVOTDATA("casosAcumulado",'casos acum'!U3,"estado",$A6,"data",V$5) / GETPIVOTDATA("populacaoTCU2019",pop!U3,"estado",$A6,"data",V$5) * 1000000</f>
        <v>0</v>
      </c>
      <c r="W6">
        <f>GETPIVOTDATA("casosAcumulado",'casos acum'!V3,"estado",$A6,"data",W$5) / GETPIVOTDATA("populacaoTCU2019",pop!V3,"estado",$A6,"data",W$5) * 1000000</f>
        <v>0</v>
      </c>
      <c r="X6">
        <f>GETPIVOTDATA("casosAcumulado",'casos acum'!W3,"estado",$A6,"data",X$5) / GETPIVOTDATA("populacaoTCU2019",pop!W3,"estado",$A6,"data",X$5) * 1000000</f>
        <v>0</v>
      </c>
      <c r="Y6">
        <f>GETPIVOTDATA("casosAcumulado",'casos acum'!X3,"estado",$A6,"data",Y$5) / GETPIVOTDATA("populacaoTCU2019",pop!X3,"estado",$A6,"data",Y$5) * 1000000</f>
        <v>3.4016112298525401</v>
      </c>
      <c r="Z6">
        <f>GETPIVOTDATA("casosAcumulado",'casos acum'!Y3,"estado",$A6,"data",Z$5) / GETPIVOTDATA("populacaoTCU2019",pop!Y3,"estado",$A6,"data",Z$5) * 1000000</f>
        <v>7.9370928696559275</v>
      </c>
      <c r="AA6">
        <f>GETPIVOTDATA("casosAcumulado",'casos acum'!Z3,"estado",$A6,"data",AA$5) / GETPIVOTDATA("populacaoTCU2019",pop!Z3,"estado",$A6,"data",AA$5) * 1000000</f>
        <v>10.204833689557621</v>
      </c>
      <c r="AB6">
        <f>GETPIVOTDATA("casosAcumulado",'casos acum'!AA3,"estado",$A6,"data",AB$5) / GETPIVOTDATA("populacaoTCU2019",pop!AA3,"estado",$A6,"data",AB$5) * 1000000</f>
        <v>12.472574509459314</v>
      </c>
      <c r="AC6">
        <f>GETPIVOTDATA("casosAcumulado",'casos acum'!AB3,"estado",$A6,"data",AC$5) / GETPIVOTDATA("populacaoTCU2019",pop!AB3,"estado",$A6,"data",AC$5) * 1000000</f>
        <v>12.472574509459314</v>
      </c>
      <c r="AD6">
        <f>GETPIVOTDATA("casosAcumulado",'casos acum'!AC3,"estado",$A6,"data",AD$5) / GETPIVOTDATA("populacaoTCU2019",pop!AC3,"estado",$A6,"data",AD$5) * 1000000</f>
        <v>19.275796969164393</v>
      </c>
      <c r="AE6">
        <f>GETPIVOTDATA("casosAcumulado",'casos acum'!AD3,"estado",$A6,"data",AE$5) / GETPIVOTDATA("populacaoTCU2019",pop!AD3,"estado",$A6,"data",AE$5) * 1000000</f>
        <v>26.079019428869476</v>
      </c>
      <c r="AF6">
        <f>GETPIVOTDATA("casosAcumulado",'casos acum'!AE3,"estado",$A6,"data",AF$5) / GETPIVOTDATA("populacaoTCU2019",pop!AE3,"estado",$A6,"data",AF$5) * 1000000</f>
        <v>27.21288983882032</v>
      </c>
      <c r="AG6">
        <f>GETPIVOTDATA("casosAcumulado",'casos acum'!AF3,"estado",$A6,"data",AG$5) / GETPIVOTDATA("populacaoTCU2019",pop!AF3,"estado",$A6,"data",AG$5) * 1000000</f>
        <v>28.346760248771169</v>
      </c>
      <c r="AH6">
        <f>GETPIVOTDATA("casosAcumulado",'casos acum'!AG3,"estado",$A6,"data",AH$5) / GETPIVOTDATA("populacaoTCU2019",pop!AG3,"estado",$A6,"data",AH$5) * 1000000</f>
        <v>28.346760248771169</v>
      </c>
      <c r="AI6">
        <f>GETPIVOTDATA("casosAcumulado",'casos acum'!AH3,"estado",$A6,"data",AI$5) / GETPIVOTDATA("populacaoTCU2019",pop!AH3,"estado",$A6,"data",AI$5) * 1000000</f>
        <v>38.551593938328786</v>
      </c>
      <c r="AJ6">
        <f>GETPIVOTDATA("casosAcumulado",'casos acum'!AI3,"estado",$A6,"data",AJ$5) / GETPIVOTDATA("populacaoTCU2019",pop!AI3,"estado",$A6,"data",AJ$5) * 1000000</f>
        <v>47.622557217935565</v>
      </c>
      <c r="AK6">
        <f>GETPIVOTDATA("casosAcumulado",'casos acum'!AJ3,"estado",$A6,"data",AK$5) / GETPIVOTDATA("populacaoTCU2019",pop!AJ3,"estado",$A6,"data",AK$5) * 1000000</f>
        <v>47.622557217935565</v>
      </c>
      <c r="AL6">
        <f>GETPIVOTDATA("casosAcumulado",'casos acum'!AK3,"estado",$A6,"data",AL$5) / GETPIVOTDATA("populacaoTCU2019",pop!AK3,"estado",$A6,"data",AL$5) * 1000000</f>
        <v>48.75642762788641</v>
      </c>
      <c r="AM6">
        <f>GETPIVOTDATA("casosAcumulado",'casos acum'!AL3,"estado",$A6,"data",AM$5) / GETPIVOTDATA("populacaoTCU2019",pop!AL3,"estado",$A6,"data",AM$5) * 1000000</f>
        <v>48.75642762788641</v>
      </c>
      <c r="AN6">
        <f>GETPIVOTDATA("casosAcumulado",'casos acum'!AM3,"estado",$A6,"data",AN$5) / GETPIVOTDATA("populacaoTCU2019",pop!AM3,"estado",$A6,"data",AN$5) * 1000000</f>
        <v>52.158038857738951</v>
      </c>
      <c r="AO6">
        <f>GETPIVOTDATA("casosAcumulado",'casos acum'!AN3,"estado",$A6,"data",AO$5) / GETPIVOTDATA("populacaoTCU2019",pop!AN3,"estado",$A6,"data",AO$5) * 1000000</f>
        <v>52.158038857738951</v>
      </c>
      <c r="AP6">
        <f>GETPIVOTDATA("casosAcumulado",'casos acum'!AO3,"estado",$A6,"data",AP$5) / GETPIVOTDATA("populacaoTCU2019",pop!AO3,"estado",$A6,"data",AP$5) * 1000000</f>
        <v>54.425779677640641</v>
      </c>
      <c r="AQ6">
        <f>GETPIVOTDATA("casosAcumulado",'casos acum'!AP3,"estado",$A6,"data",AQ$5) / GETPIVOTDATA("populacaoTCU2019",pop!AP3,"estado",$A6,"data",AQ$5) * 1000000</f>
        <v>56.693520497542337</v>
      </c>
      <c r="AR6">
        <f>GETPIVOTDATA("casosAcumulado",'casos acum'!AQ3,"estado",$A6,"data",AR$5) / GETPIVOTDATA("populacaoTCU2019",pop!AQ3,"estado",$A6,"data",AR$5) * 1000000</f>
        <v>56.693520497542337</v>
      </c>
      <c r="AS6">
        <f>GETPIVOTDATA("casosAcumulado",'casos acum'!AR3,"estado",$A6,"data",AS$5) / GETPIVOTDATA("populacaoTCU2019",pop!AR3,"estado",$A6,"data",AS$5) * 1000000</f>
        <v>61.229002137345724</v>
      </c>
      <c r="AT6">
        <f>GETPIVOTDATA("casosAcumulado",'casos acum'!AS3,"estado",$A6,"data",AT$5) / GETPIVOTDATA("populacaoTCU2019",pop!AS3,"estado",$A6,"data",AT$5) * 1000000</f>
        <v>70.299965416952503</v>
      </c>
      <c r="AU6">
        <f>GETPIVOTDATA("casosAcumulado",'casos acum'!AT3,"estado",$A6,"data",AU$5) / GETPIVOTDATA("populacaoTCU2019",pop!AT3,"estado",$A6,"data",AU$5) * 1000000</f>
        <v>79.370928696559261</v>
      </c>
      <c r="AV6">
        <f>GETPIVOTDATA("casosAcumulado",'casos acum'!AU3,"estado",$A6,"data",AV$5) / GETPIVOTDATA("populacaoTCU2019",pop!AU3,"estado",$A6,"data",AV$5) * 1000000</f>
        <v>81.638669516460965</v>
      </c>
      <c r="AW6">
        <f>GETPIVOTDATA("casosAcumulado",'casos acum'!AV3,"estado",$A6,"data",AW$5) / GETPIVOTDATA("populacaoTCU2019",pop!AV3,"estado",$A6,"data",AW$5) * 1000000</f>
        <v>87.308021566215203</v>
      </c>
      <c r="AX6">
        <f>GETPIVOTDATA("casosAcumulado",'casos acum'!AW3,"estado",$A6,"data",AX$5) / GETPIVOTDATA("populacaoTCU2019",pop!AW3,"estado",$A6,"data",AX$5) * 1000000</f>
        <v>102.04833689557621</v>
      </c>
      <c r="AY6">
        <f>GETPIVOTDATA("casosAcumulado",'casos acum'!AX3,"estado",$A6,"data",AY$5) / GETPIVOTDATA("populacaoTCU2019",pop!AX3,"estado",$A6,"data",AY$5) * 1000000</f>
        <v>112.25317058513383</v>
      </c>
      <c r="AZ6">
        <f>GETPIVOTDATA("casosAcumulado",'casos acum'!AY3,"estado",$A6,"data",AZ$5) / GETPIVOTDATA("populacaoTCU2019",pop!AY3,"estado",$A6,"data",AZ$5) * 1000000</f>
        <v>114.52091140503552</v>
      </c>
      <c r="BA6">
        <f>GETPIVOTDATA("casosAcumulado",'casos acum'!AZ3,"estado",$A6,"data",BA$5) / GETPIVOTDATA("populacaoTCU2019",pop!AZ3,"estado",$A6,"data",BA$5) * 1000000</f>
        <v>124.72574509459314</v>
      </c>
      <c r="BB6">
        <f>GETPIVOTDATA("casosAcumulado",'casos acum'!BA3,"estado",$A6,"data",BB$5) / GETPIVOTDATA("populacaoTCU2019",pop!BA3,"estado",$A6,"data",BB$5) * 1000000</f>
        <v>153.0725053433643</v>
      </c>
      <c r="BC6">
        <f>GETPIVOTDATA("casosAcumulado",'casos acum'!BB3,"estado",$A6,"data",BC$5) / GETPIVOTDATA("populacaoTCU2019",pop!BB3,"estado",$A6,"data",BC$5) * 1000000</f>
        <v>161.00959821302024</v>
      </c>
      <c r="BD6">
        <f>GETPIVOTDATA("casosAcumulado",'casos acum'!BC3,"estado",$A6,"data",BD$5) / GETPIVOTDATA("populacaoTCU2019",pop!BC3,"estado",$A6,"data",BD$5) * 1000000</f>
        <v>184.82087682198801</v>
      </c>
      <c r="BE6">
        <f>GETPIVOTDATA("casosAcumulado",'casos acum'!BD3,"estado",$A6,"data",BE$5) / GETPIVOTDATA("populacaoTCU2019",pop!BD3,"estado",$A6,"data",BE$5) * 1000000</f>
        <v>199.56119215134902</v>
      </c>
      <c r="BF6">
        <f>GETPIVOTDATA("casosAcumulado",'casos acum'!BE3,"estado",$A6,"data",BF$5) / GETPIVOTDATA("populacaoTCU2019",pop!BE3,"estado",$A6,"data",BF$5) * 1000000</f>
        <v>221.10472994041513</v>
      </c>
      <c r="BG6">
        <f>GETPIVOTDATA("casosAcumulado",'casos acum'!BF3,"estado",$A6,"data",BG$5) / GETPIVOTDATA("populacaoTCU2019",pop!BF3,"estado",$A6,"data",BG$5) * 1000000</f>
        <v>242.6482677294812</v>
      </c>
      <c r="BH6">
        <f>GETPIVOTDATA("casosAcumulado",'casos acum'!BG3,"estado",$A6,"data",BH$5) / GETPIVOTDATA("populacaoTCU2019",pop!BG3,"estado",$A6,"data",BH$5) * 1000000</f>
        <v>257.38858305884219</v>
      </c>
      <c r="BI6">
        <f>GETPIVOTDATA("casosAcumulado",'casos acum'!BH3,"estado",$A6,"data",BI$5) / GETPIVOTDATA("populacaoTCU2019",pop!BH3,"estado",$A6,"data",BI$5) * 1000000</f>
        <v>265.32567592849813</v>
      </c>
      <c r="BJ6">
        <f>GETPIVOTDATA("casosAcumulado",'casos acum'!BI3,"estado",$A6,"data",BJ$5) / GETPIVOTDATA("populacaoTCU2019",pop!BI3,"estado",$A6,"data",BJ$5) * 1000000</f>
        <v>292.53856576731846</v>
      </c>
      <c r="BK6">
        <f>GETPIVOTDATA("casosAcumulado",'casos acum'!BJ3,"estado",$A6,"data",BK$5) / GETPIVOTDATA("populacaoTCU2019",pop!BJ3,"estado",$A6,"data",BK$5) * 1000000</f>
        <v>316.34984437628623</v>
      </c>
      <c r="BL6">
        <f>GETPIVOTDATA("casosAcumulado",'casos acum'!BK3,"estado",$A6,"data",BL$5) / GETPIVOTDATA("populacaoTCU2019",pop!BK3,"estado",$A6,"data",BL$5) * 1000000</f>
        <v>316.34984437628623</v>
      </c>
      <c r="BM6">
        <f>GETPIVOTDATA("casosAcumulado",'casos acum'!BL3,"estado",$A6,"data",BM$5) / GETPIVOTDATA("populacaoTCU2019",pop!BL3,"estado",$A6,"data",BM$5) * 1000000</f>
        <v>352.63369749471332</v>
      </c>
      <c r="BN6">
        <f>GETPIVOTDATA("casosAcumulado",'casos acum'!BM3,"estado",$A6,"data",BN$5) / GETPIVOTDATA("populacaoTCU2019",pop!BM3,"estado",$A6,"data",BN$5) * 1000000</f>
        <v>401.39012512259973</v>
      </c>
      <c r="BO6">
        <f>GETPIVOTDATA("casosAcumulado",'casos acum'!BN3,"estado",$A6,"data",BO$5) / GETPIVOTDATA("populacaoTCU2019",pop!BN3,"estado",$A6,"data",BO$5) * 1000000</f>
        <v>458.08364562014208</v>
      </c>
      <c r="BP6">
        <f>GETPIVOTDATA("casosAcumulado",'casos acum'!BO3,"estado",$A6,"data",BP$5) / GETPIVOTDATA("populacaoTCU2019",pop!BO3,"estado",$A6,"data",BP$5) * 1000000</f>
        <v>551.06101923611152</v>
      </c>
      <c r="BQ6">
        <f>GETPIVOTDATA("casosAcumulado",'casos acum'!BP3,"estado",$A6,"data",BQ$5) / GETPIVOTDATA("populacaoTCU2019",pop!BP3,"estado",$A6,"data",BQ$5) * 1000000</f>
        <v>627.03033670281832</v>
      </c>
      <c r="BR6">
        <f>GETPIVOTDATA("casosAcumulado",'casos acum'!BQ3,"estado",$A6,"data",BR$5) / GETPIVOTDATA("populacaoTCU2019",pop!BQ3,"estado",$A6,"data",BR$5) * 1000000</f>
        <v>744.95285933770629</v>
      </c>
      <c r="BS6">
        <f>GETPIVOTDATA("casosAcumulado",'casos acum'!BR3,"estado",$A6,"data",BS$5) / GETPIVOTDATA("populacaoTCU2019",pop!BR3,"estado",$A6,"data",BS$5) * 1000000</f>
        <v>831.12701049397072</v>
      </c>
      <c r="BT6">
        <f>GETPIVOTDATA("casosAcumulado",'casos acum'!BS3,"estado",$A6,"data",BT$5) / GETPIVOTDATA("populacaoTCU2019",pop!BS3,"estado",$A6,"data",BT$5) * 1000000</f>
        <v>926.37212492984179</v>
      </c>
      <c r="BU6">
        <f>GETPIVOTDATA("casosAcumulado",'casos acum'!BT3,"estado",$A6,"data",BU$5) / GETPIVOTDATA("populacaoTCU2019",pop!BT3,"estado",$A6,"data",BU$5) * 1000000</f>
        <v>1069.2397965836485</v>
      </c>
      <c r="BV6">
        <f>GETPIVOTDATA("casosAcumulado",'casos acum'!BU3,"estado",$A6,"data",BV$5) / GETPIVOTDATA("populacaoTCU2019",pop!BU3,"estado",$A6,"data",BV$5) * 1000000</f>
        <v>1149.7445956901586</v>
      </c>
      <c r="BW6">
        <f>GETPIVOTDATA("casosAcumulado",'casos acum'!BV3,"estado",$A6,"data",BW$5) / GETPIVOTDATA("populacaoTCU2019",pop!BV3,"estado",$A6,"data",BW$5) * 1000000</f>
        <v>1334.5654725121467</v>
      </c>
      <c r="BX6">
        <f>GETPIVOTDATA("casosAcumulado",'casos acum'!BW3,"estado",$A6,"data",BX$5) / GETPIVOTDATA("populacaoTCU2019",pop!BW3,"estado",$A6,"data",BX$5) * 1000000</f>
        <v>1513.7169972843803</v>
      </c>
      <c r="BY6">
        <f>GETPIVOTDATA("casosAcumulado",'casos acum'!BX3,"estado",$A6,"data",BY$5) / GETPIVOTDATA("populacaoTCU2019",pop!BX3,"estado",$A6,"data",BY$5) * 1000000</f>
        <v>1640.7104831988752</v>
      </c>
      <c r="BZ6">
        <f>GETPIVOTDATA("casosAcumulado",'casos acum'!BY3,"estado",$A6,"data",BZ$5) / GETPIVOTDATA("populacaoTCU2019",pop!BY3,"estado",$A6,"data",BZ$5) * 1000000</f>
        <v>1655.4507985282364</v>
      </c>
      <c r="CA6">
        <f>GETPIVOTDATA("casosAcumulado",'casos acum'!BZ3,"estado",$A6,"data",CA$5) / GETPIVOTDATA("populacaoTCU2019",pop!BZ3,"estado",$A6,"data",CA$5) * 1000000</f>
        <v>1802.8539518218463</v>
      </c>
      <c r="CB6">
        <f>GETPIVOTDATA("casosAcumulado",'casos acum'!CA3,"estado",$A6,"data",CB$5) / GETPIVOTDATA("populacaoTCU2019",pop!CA3,"estado",$A6,"data",CB$5) * 1000000</f>
        <v>1920.7764744567344</v>
      </c>
      <c r="CC6">
        <f>GETPIVOTDATA("casosAcumulado",'casos acum'!CB3,"estado",$A6,"data",CC$5) / GETPIVOTDATA("populacaoTCU2019",pop!CB3,"estado",$A6,"data",CC$5) * 1000000</f>
        <v>1972.9345133144734</v>
      </c>
      <c r="CD6">
        <f>GETPIVOTDATA("casosAcumulado",'casos acum'!CC3,"estado",$A6,"data",CD$5) / GETPIVOTDATA("populacaoTCU2019",pop!CC3,"estado",$A6,"data",CD$5) * 1000000</f>
        <v>2023.9586817622614</v>
      </c>
      <c r="CE6">
        <f>GETPIVOTDATA("casosAcumulado",'casos acum'!CD3,"estado",$A6,"data",CE$5) / GETPIVOTDATA("populacaoTCU2019",pop!CD3,"estado",$A6,"data",CE$5) * 1000000</f>
        <v>2116.9360553782308</v>
      </c>
      <c r="CF6">
        <f>GETPIVOTDATA("casosAcumulado",'casos acum'!CE3,"estado",$A6,"data",CF$5) / GETPIVOTDATA("populacaoTCU2019",pop!CE3,"estado",$A6,"data",CF$5) * 1000000</f>
        <v>2264.3392086718409</v>
      </c>
      <c r="CG6">
        <f>GETPIVOTDATA("casosAcumulado",'casos acum'!CF3,"estado",$A6,"data",CG$5) / GETPIVOTDATA("populacaoTCU2019",pop!CF3,"estado",$A6,"data",CG$5) * 1000000</f>
        <v>2533.0664958301918</v>
      </c>
      <c r="CH6">
        <f>GETPIVOTDATA("casosAcumulado",'casos acum'!CG3,"estado",$A6,"data",CH$5) / GETPIVOTDATA("populacaoTCU2019",pop!CG3,"estado",$A6,"data",CH$5) * 1000000</f>
        <v>2814.2663574980015</v>
      </c>
      <c r="CI6">
        <f>GETPIVOTDATA("casosAcumulado",'casos acum'!CH3,"estado",$A6,"data",CI$5) / GETPIVOTDATA("populacaoTCU2019",pop!CH3,"estado",$A6,"data",CI$5) * 1000000</f>
        <v>3194.1129448315355</v>
      </c>
      <c r="CJ6">
        <f>GETPIVOTDATA("casosAcumulado",'casos acum'!CI3,"estado",$A6,"data",CJ$5) / GETPIVOTDATA("populacaoTCU2019",pop!CI3,"estado",$A6,"data",CJ$5) * 1000000</f>
        <v>3518.3998820774773</v>
      </c>
      <c r="CK6">
        <f>GETPIVOTDATA("casosAcumulado",'casos acum'!CJ3,"estado",$A6,"data",CK$5) / GETPIVOTDATA("populacaoTCU2019",pop!CJ3,"estado",$A6,"data",CK$5) * 1000000</f>
        <v>3790.5287804656805</v>
      </c>
      <c r="CL6">
        <f>GETPIVOTDATA("casosAcumulado",'casos acum'!CK3,"estado",$A6,"data",CL$5) / GETPIVOTDATA("populacaoTCU2019",pop!CK3,"estado",$A6,"data",CL$5) * 1000000</f>
        <v>4384.6768752799244</v>
      </c>
      <c r="CM6">
        <f>GETPIVOTDATA("casosAcumulado",'casos acum'!CL3,"estado",$A6,"data",CM$5) / GETPIVOTDATA("populacaoTCU2019",pop!CL3,"estado",$A6,"data",CM$5) * 1000000</f>
        <v>4716.9009053955224</v>
      </c>
      <c r="CN6">
        <f>GETPIVOTDATA("casosAcumulado",'casos acum'!CM3,"estado",$A6,"data",CN$5) / GETPIVOTDATA("populacaoTCU2019",pop!CM3,"estado",$A6,"data",CN$5) * 1000000</f>
        <v>5103.5507151887605</v>
      </c>
      <c r="CO6">
        <f>GETPIVOTDATA("casosAcumulado",'casos acum'!CN3,"estado",$A6,"data",CO$5) / GETPIVOTDATA("populacaoTCU2019",pop!CN3,"estado",$A6,"data",CO$5) * 1000000</f>
        <v>5421.0344299749986</v>
      </c>
      <c r="CP6">
        <f>GETPIVOTDATA("casosAcumulado",'casos acum'!CO3,"estado",$A6,"data",CP$5) / GETPIVOTDATA("populacaoTCU2019",pop!CO3,"estado",$A6,"data",CP$5) * 1000000</f>
        <v>5953.9535226518965</v>
      </c>
      <c r="CQ6">
        <f>GETPIVOTDATA("casosAcumulado",'casos acum'!CP3,"estado",$A6,"data",CQ$5) / GETPIVOTDATA("populacaoTCU2019",pop!CP3,"estado",$A6,"data",CQ$5) * 1000000</f>
        <v>6349.6742957247425</v>
      </c>
      <c r="CR6">
        <f>GETPIVOTDATA("casosAcumulado",'casos acum'!CQ3,"estado",$A6,"data",CR$5) / GETPIVOTDATA("populacaoTCU2019",pop!CQ3,"estado",$A6,"data",CR$5) * 1000000</f>
        <v>6622.9370645228955</v>
      </c>
      <c r="CS6">
        <f>GETPIVOTDATA("casosAcumulado",'casos acum'!CR3,"estado",$A6,"data",CS$5) / GETPIVOTDATA("populacaoTCU2019",pop!CR3,"estado",$A6,"data",CS$5) * 1000000</f>
        <v>6884.861129221541</v>
      </c>
      <c r="CT6">
        <f>GETPIVOTDATA("casosAcumulado",'casos acum'!CS3,"estado",$A6,"data",CT$5) / GETPIVOTDATA("populacaoTCU2019",pop!CS3,"estado",$A6,"data",CT$5) * 1000000</f>
        <v>7051.5400794843163</v>
      </c>
      <c r="CU6">
        <f>GETPIVOTDATA("casosAcumulado",'casos acum'!CT3,"estado",$A6,"data",CU$5) / GETPIVOTDATA("populacaoTCU2019",pop!CT3,"estado",$A6,"data",CU$5) * 1000000</f>
        <v>7172.8642133490566</v>
      </c>
      <c r="CV6">
        <f>GETPIVOTDATA("casosAcumulado",'casos acum'!CU3,"estado",$A6,"data",CV$5) / GETPIVOTDATA("populacaoTCU2019",pop!CU3,"estado",$A6,"data",CV$5) * 1000000</f>
        <v>7330.472200332224</v>
      </c>
      <c r="CW6">
        <f>GETPIVOTDATA("casosAcumulado",'casos acum'!CV3,"estado",$A6,"data",CW$5) / GETPIVOTDATA("populacaoTCU2019",pop!CV3,"estado",$A6,"data",CW$5) * 1000000</f>
        <v>7573.1204680617047</v>
      </c>
      <c r="CX6">
        <f>GETPIVOTDATA("casosAcumulado",'casos acum'!CW3,"estado",$A6,"data",CX$5) / GETPIVOTDATA("populacaoTCU2019",pop!CW3,"estado",$A6,"data",CX$5) * 1000000</f>
        <v>7960.9041482648945</v>
      </c>
      <c r="CY6">
        <f>GETPIVOTDATA("casosAcumulado",'casos acum'!CX3,"estado",$A6,"data",CY$5) / GETPIVOTDATA("populacaoTCU2019",pop!CX3,"estado",$A6,"data",CY$5) * 1000000</f>
        <v>8259.112066081967</v>
      </c>
      <c r="CZ6">
        <f>GETPIVOTDATA("casosAcumulado",'casos acum'!CY3,"estado",$A6,"data",CZ$5) / GETPIVOTDATA("populacaoTCU2019",pop!CY3,"estado",$A6,"data",CZ$5) * 1000000</f>
        <v>8532.3748348801219</v>
      </c>
      <c r="DA6">
        <f>GETPIVOTDATA("casosAcumulado",'casos acum'!CZ3,"estado",$A6,"data",DA$5) / GETPIVOTDATA("populacaoTCU2019",pop!CZ3,"estado",$A6,"data",DA$5) * 1000000</f>
        <v>9051.6874826376097</v>
      </c>
      <c r="DB6">
        <f>GETPIVOTDATA("casosAcumulado",'casos acum'!DA3,"estado",$A6,"data",DB$5) / GETPIVOTDATA("populacaoTCU2019",pop!DA3,"estado",$A6,"data",DB$5) * 1000000</f>
        <v>9216.0986920804826</v>
      </c>
      <c r="DC6">
        <f>GETPIVOTDATA("casosAcumulado",'casos acum'!DB3,"estado",$A6,"data",DC$5) / GETPIVOTDATA("populacaoTCU2019",pop!DB3,"estado",$A6,"data",DC$5) * 1000000</f>
        <v>9589.1420569543116</v>
      </c>
      <c r="DD6">
        <f>GETPIVOTDATA("casosAcumulado",'casos acum'!DC3,"estado",$A6,"data",DD$5) / GETPIVOTDATA("populacaoTCU2019",pop!DC3,"estado",$A6,"data",DD$5) * 1000000</f>
        <v>9916.8306054301047</v>
      </c>
      <c r="DE6">
        <f>GETPIVOTDATA("casosAcumulado",'casos acum'!DD3,"estado",$A6,"data",DE$5) / GETPIVOTDATA("populacaoTCU2019",pop!DD3,"estado",$A6,"data",DE$5) * 1000000</f>
        <v>10308.015896863148</v>
      </c>
      <c r="DF6">
        <f>GETPIVOTDATA("casosAcumulado",'casos acum'!DE3,"estado",$A6,"data",DF$5) / GETPIVOTDATA("populacaoTCU2019",pop!DE3,"estado",$A6,"data",DF$5) * 1000000</f>
        <v>10539.325460493119</v>
      </c>
      <c r="DG6">
        <f>GETPIVOTDATA("casosAcumulado",'casos acum'!DF3,"estado",$A6,"data",DG$5) / GETPIVOTDATA("populacaoTCU2019",pop!DF3,"estado",$A6,"data",DG$5) * 1000000</f>
        <v>10810.320488471372</v>
      </c>
      <c r="DH6">
        <f>GETPIVOTDATA("casosAcumulado",'casos acum'!DG3,"estado",$A6,"data",DH$5) / GETPIVOTDATA("populacaoTCU2019",pop!DG3,"estado",$A6,"data",DH$5) * 1000000</f>
        <v>10932.778492746063</v>
      </c>
      <c r="DI6">
        <f>GETPIVOTDATA("casosAcumulado",'casos acum'!DH3,"estado",$A6,"data",DI$5) / GETPIVOTDATA("populacaoTCU2019",pop!DH3,"estado",$A6,"data",DI$5) * 1000000</f>
        <v>11079.047775629724</v>
      </c>
      <c r="DJ6">
        <f>GETPIVOTDATA("casosAcumulado",'casos acum'!DI3,"estado",$A6,"data",DJ$5) / GETPIVOTDATA("populacaoTCU2019",pop!DI3,"estado",$A6,"data",DJ$5) * 1000000</f>
        <v>11342.10571073832</v>
      </c>
      <c r="DK6">
        <f>GETPIVOTDATA("casosAcumulado",'casos acum'!DJ3,"estado",$A6,"data",DK$5) / GETPIVOTDATA("populacaoTCU2019",pop!DJ3,"estado",$A6,"data",DK$5) * 1000000</f>
        <v>11723.086168481805</v>
      </c>
      <c r="DL6">
        <f>GETPIVOTDATA("casosAcumulado",'casos acum'!DK3,"estado",$A6,"data",DL$5) / GETPIVOTDATA("populacaoTCU2019",pop!DK3,"estado",$A6,"data",DL$5) * 1000000</f>
        <v>12091.594051715831</v>
      </c>
      <c r="DM6">
        <f>GETPIVOTDATA("casosAcumulado",'casos acum'!DL3,"estado",$A6,"data",DM$5) / GETPIVOTDATA("populacaoTCU2019",pop!DL3,"estado",$A6,"data",DM$5) * 1000000</f>
        <v>12457.834194129953</v>
      </c>
      <c r="DN6">
        <f>GETPIVOTDATA("casosAcumulado",'casos acum'!DM3,"estado",$A6,"data",DN$5) / GETPIVOTDATA("populacaoTCU2019",pop!DM3,"estado",$A6,"data",DN$5) * 1000000</f>
        <v>12770.782427276386</v>
      </c>
      <c r="DO6">
        <f>GETPIVOTDATA("casosAcumulado",'casos acum'!DN3,"estado",$A6,"data",DO$5) / GETPIVOTDATA("populacaoTCU2019",pop!DN3,"estado",$A6,"data",DO$5) * 1000000</f>
        <v>12904.579135650587</v>
      </c>
      <c r="DP6">
        <f>GETPIVOTDATA("casosAcumulado",'casos acum'!DO3,"estado",$A6,"data",DP$5) / GETPIVOTDATA("populacaoTCU2019",pop!DO3,"estado",$A6,"data",DP$5) * 1000000</f>
        <v>13083.73066042282</v>
      </c>
      <c r="DQ6">
        <f>GETPIVOTDATA("casosAcumulado",'casos acum'!DP3,"estado",$A6,"data",DQ$5) / GETPIVOTDATA("populacaoTCU2019",pop!DP3,"estado",$A6,"data",DQ$5) * 1000000</f>
        <v>13391.009541519499</v>
      </c>
      <c r="DR6">
        <f>GETPIVOTDATA("casosAcumulado",'casos acum'!DQ3,"estado",$A6,"data",DR$5) / GETPIVOTDATA("populacaoTCU2019",pop!DQ3,"estado",$A6,"data",DR$5) * 1000000</f>
        <v>13631.390068429078</v>
      </c>
      <c r="DS6">
        <f>GETPIVOTDATA("casosAcumulado",'casos acum'!DR3,"estado",$A6,"data",DS$5) / GETPIVOTDATA("populacaoTCU2019",pop!DR3,"estado",$A6,"data",DS$5) * 1000000</f>
        <v>13951.141524035218</v>
      </c>
      <c r="DT6">
        <f>GETPIVOTDATA("casosAcumulado",'casos acum'!DS3,"estado",$A6,"data",DT$5) / GETPIVOTDATA("populacaoTCU2019",pop!DS3,"estado",$A6,"data",DT$5) * 1000000</f>
        <v>14336.657463418505</v>
      </c>
      <c r="DU6">
        <f>GETPIVOTDATA("casosAcumulado",'casos acum'!DT3,"estado",$A6,"data",DU$5) / GETPIVOTDATA("populacaoTCU2019",pop!DT3,"estado",$A6,"data",DU$5) * 1000000</f>
        <v>14641.668603695283</v>
      </c>
      <c r="DV6">
        <f>GETPIVOTDATA("casosAcumulado",'casos acum'!DU3,"estado",$A6,"data",DV$5) / GETPIVOTDATA("populacaoTCU2019",pop!DU3,"estado",$A6,"data",DV$5) * 1000000</f>
        <v>14806.079813138158</v>
      </c>
      <c r="DW6">
        <f>GETPIVOTDATA("casosAcumulado",'casos acum'!DV3,"estado",$A6,"data",DW$5) / GETPIVOTDATA("populacaoTCU2019",pop!DV3,"estado",$A6,"data",DW$5) * 1000000</f>
        <v>14905.86040921383</v>
      </c>
      <c r="DX6">
        <f>GETPIVOTDATA("casosAcumulado",'casos acum'!DW3,"estado",$A6,"data",DX$5) / GETPIVOTDATA("populacaoTCU2019",pop!DW3,"estado",$A6,"data",DX$5) * 1000000</f>
        <v>15027.184543078571</v>
      </c>
      <c r="DY6">
        <f>GETPIVOTDATA("casosAcumulado",'casos acum'!DX3,"estado",$A6,"data",DY$5) / GETPIVOTDATA("populacaoTCU2019",pop!DX3,"estado",$A6,"data",DY$5) * 1000000</f>
        <v>15551.032672475863</v>
      </c>
      <c r="DZ6">
        <f>GETPIVOTDATA("casosAcumulado",'casos acum'!DY3,"estado",$A6,"data",DZ$5) / GETPIVOTDATA("populacaoTCU2019",pop!DY3,"estado",$A6,"data",DZ$5) * 1000000</f>
        <v>15928.611518989495</v>
      </c>
      <c r="EA6">
        <f>GETPIVOTDATA("casosAcumulado",'casos acum'!DZ3,"estado",$A6,"data",EA$5) / GETPIVOTDATA("populacaoTCU2019",pop!DZ3,"estado",$A6,"data",EA$5) * 1000000</f>
        <v>16001.179225226349</v>
      </c>
      <c r="EB6">
        <f>GETPIVOTDATA("casosAcumulado",'casos acum'!EA3,"estado",$A6,"data",EB$5) / GETPIVOTDATA("populacaoTCU2019",pop!EA3,"estado",$A6,"data",EB$5) * 1000000</f>
        <v>16426.380628957919</v>
      </c>
      <c r="EC6">
        <f>GETPIVOTDATA("casosAcumulado",'casos acum'!EB3,"estado",$A6,"data",EC$5) / GETPIVOTDATA("populacaoTCU2019",pop!EB3,"estado",$A6,"data",EC$5) * 1000000</f>
        <v>16579.453134301279</v>
      </c>
      <c r="ED6">
        <f>GETPIVOTDATA("casosAcumulado",'casos acum'!EC3,"estado",$A6,"data",ED$5) / GETPIVOTDATA("populacaoTCU2019",pop!EC3,"estado",$A6,"data",ED$5) * 1000000</f>
        <v>16654.288581358036</v>
      </c>
      <c r="EE6">
        <f>GETPIVOTDATA("casosAcumulado",'casos acum'!ED3,"estado",$A6,"data",EE$5) / GETPIVOTDATA("populacaoTCU2019",pop!ED3,"estado",$A6,"data",EE$5) * 1000000</f>
        <v>16941.1577950756</v>
      </c>
      <c r="EF6">
        <f>GETPIVOTDATA("casosAcumulado",'casos acum'!EE3,"estado",$A6,"data",EF$5) / GETPIVOTDATA("populacaoTCU2019",pop!EE3,"estado",$A6,"data",EF$5) * 1000000</f>
        <v>17197.412507724493</v>
      </c>
    </row>
    <row r="7" spans="1:136" x14ac:dyDescent="0.35">
      <c r="A7" t="str">
        <f>'casos acum'!A6</f>
        <v>AL</v>
      </c>
      <c r="B7">
        <f>GETPIVOTDATA("casosAcumulado",'casos acum'!A4,"estado",$A7,"data",B$5) / GETPIVOTDATA("populacaoTCU2019",pop!A4,"estado",$A7,"data",B$5) * 1000000</f>
        <v>0</v>
      </c>
      <c r="C7">
        <f>GETPIVOTDATA("casosAcumulado",'casos acum'!B4,"estado",$A7,"data",C$5) / GETPIVOTDATA("populacaoTCU2019",pop!B4,"estado",$A7,"data",C$5) * 1000000</f>
        <v>0</v>
      </c>
      <c r="D7">
        <f>GETPIVOTDATA("casosAcumulado",'casos acum'!C4,"estado",$A7,"data",D$5) / GETPIVOTDATA("populacaoTCU2019",pop!C4,"estado",$A7,"data",D$5) * 1000000</f>
        <v>0</v>
      </c>
      <c r="E7">
        <f>GETPIVOTDATA("casosAcumulado",'casos acum'!D4,"estado",$A7,"data",E$5) / GETPIVOTDATA("populacaoTCU2019",pop!D4,"estado",$A7,"data",E$5) * 1000000</f>
        <v>0</v>
      </c>
      <c r="F7">
        <f>GETPIVOTDATA("casosAcumulado",'casos acum'!E4,"estado",$A7,"data",F$5) / GETPIVOTDATA("populacaoTCU2019",pop!E4,"estado",$A7,"data",F$5) * 1000000</f>
        <v>0</v>
      </c>
      <c r="G7">
        <f>GETPIVOTDATA("casosAcumulado",'casos acum'!F4,"estado",$A7,"data",G$5) / GETPIVOTDATA("populacaoTCU2019",pop!F4,"estado",$A7,"data",G$5) * 1000000</f>
        <v>0</v>
      </c>
      <c r="H7">
        <f>GETPIVOTDATA("casosAcumulado",'casos acum'!G4,"estado",$A7,"data",H$5) / GETPIVOTDATA("populacaoTCU2019",pop!G4,"estado",$A7,"data",H$5) * 1000000</f>
        <v>0</v>
      </c>
      <c r="I7">
        <f>GETPIVOTDATA("casosAcumulado",'casos acum'!H4,"estado",$A7,"data",I$5) / GETPIVOTDATA("populacaoTCU2019",pop!H4,"estado",$A7,"data",I$5) * 1000000</f>
        <v>0</v>
      </c>
      <c r="J7">
        <f>GETPIVOTDATA("casosAcumulado",'casos acum'!I4,"estado",$A7,"data",J$5) / GETPIVOTDATA("populacaoTCU2019",pop!I4,"estado",$A7,"data",J$5) * 1000000</f>
        <v>0</v>
      </c>
      <c r="K7">
        <f>GETPIVOTDATA("casosAcumulado",'casos acum'!J4,"estado",$A7,"data",K$5) / GETPIVOTDATA("populacaoTCU2019",pop!J4,"estado",$A7,"data",K$5) * 1000000</f>
        <v>0</v>
      </c>
      <c r="L7">
        <f>GETPIVOTDATA("casosAcumulado",'casos acum'!K4,"estado",$A7,"data",L$5) / GETPIVOTDATA("populacaoTCU2019",pop!K4,"estado",$A7,"data",L$5) * 1000000</f>
        <v>0</v>
      </c>
      <c r="M7">
        <f>GETPIVOTDATA("casosAcumulado",'casos acum'!L4,"estado",$A7,"data",M$5) / GETPIVOTDATA("populacaoTCU2019",pop!L4,"estado",$A7,"data",M$5) * 1000000</f>
        <v>0</v>
      </c>
      <c r="N7">
        <f>GETPIVOTDATA("casosAcumulado",'casos acum'!M4,"estado",$A7,"data",N$5) / GETPIVOTDATA("populacaoTCU2019",pop!M4,"estado",$A7,"data",N$5) * 1000000</f>
        <v>0.29963830660010304</v>
      </c>
      <c r="O7">
        <f>GETPIVOTDATA("casosAcumulado",'casos acum'!N4,"estado",$A7,"data",O$5) / GETPIVOTDATA("populacaoTCU2019",pop!N4,"estado",$A7,"data",O$5) * 1000000</f>
        <v>0.29963830660010304</v>
      </c>
      <c r="P7">
        <f>GETPIVOTDATA("casosAcumulado",'casos acum'!O4,"estado",$A7,"data",P$5) / GETPIVOTDATA("populacaoTCU2019",pop!O4,"estado",$A7,"data",P$5) * 1000000</f>
        <v>0.29963830660010304</v>
      </c>
      <c r="Q7">
        <f>GETPIVOTDATA("casosAcumulado",'casos acum'!P4,"estado",$A7,"data",Q$5) / GETPIVOTDATA("populacaoTCU2019",pop!P4,"estado",$A7,"data",Q$5) * 1000000</f>
        <v>0.29963830660010304</v>
      </c>
      <c r="R7">
        <f>GETPIVOTDATA("casosAcumulado",'casos acum'!Q4,"estado",$A7,"data",R$5) / GETPIVOTDATA("populacaoTCU2019",pop!Q4,"estado",$A7,"data",R$5) * 1000000</f>
        <v>0.29963830660010304</v>
      </c>
      <c r="S7">
        <f>GETPIVOTDATA("casosAcumulado",'casos acum'!R4,"estado",$A7,"data",S$5) / GETPIVOTDATA("populacaoTCU2019",pop!R4,"estado",$A7,"data",S$5) * 1000000</f>
        <v>0.29963830660010304</v>
      </c>
      <c r="T7">
        <f>GETPIVOTDATA("casosAcumulado",'casos acum'!S4,"estado",$A7,"data",T$5) / GETPIVOTDATA("populacaoTCU2019",pop!S4,"estado",$A7,"data",T$5) * 1000000</f>
        <v>0.29963830660010304</v>
      </c>
      <c r="U7">
        <f>GETPIVOTDATA("casosAcumulado",'casos acum'!T4,"estado",$A7,"data",U$5) / GETPIVOTDATA("populacaoTCU2019",pop!T4,"estado",$A7,"data",U$5) * 1000000</f>
        <v>0.29963830660010304</v>
      </c>
      <c r="V7">
        <f>GETPIVOTDATA("casosAcumulado",'casos acum'!U4,"estado",$A7,"data",V$5) / GETPIVOTDATA("populacaoTCU2019",pop!U4,"estado",$A7,"data",V$5) * 1000000</f>
        <v>0.29963830660010304</v>
      </c>
      <c r="W7">
        <f>GETPIVOTDATA("casosAcumulado",'casos acum'!V4,"estado",$A7,"data",W$5) / GETPIVOTDATA("populacaoTCU2019",pop!V4,"estado",$A7,"data",W$5) * 1000000</f>
        <v>0.29963830660010304</v>
      </c>
      <c r="X7">
        <f>GETPIVOTDATA("casosAcumulado",'casos acum'!W4,"estado",$A7,"data",X$5) / GETPIVOTDATA("populacaoTCU2019",pop!W4,"estado",$A7,"data",X$5) * 1000000</f>
        <v>0.29963830660010304</v>
      </c>
      <c r="Y7">
        <f>GETPIVOTDATA("casosAcumulado",'casos acum'!X4,"estado",$A7,"data",Y$5) / GETPIVOTDATA("populacaoTCU2019",pop!X4,"estado",$A7,"data",Y$5) * 1000000</f>
        <v>1.1985532264004122</v>
      </c>
      <c r="Z7">
        <f>GETPIVOTDATA("casosAcumulado",'casos acum'!Y4,"estado",$A7,"data",Z$5) / GETPIVOTDATA("populacaoTCU2019",pop!Y4,"estado",$A7,"data",Z$5) * 1000000</f>
        <v>1.4981915330005149</v>
      </c>
      <c r="AA7">
        <f>GETPIVOTDATA("casosAcumulado",'casos acum'!Z4,"estado",$A7,"data",AA$5) / GETPIVOTDATA("populacaoTCU2019",pop!Z4,"estado",$A7,"data",AA$5) * 1000000</f>
        <v>2.097468146200721</v>
      </c>
      <c r="AB7">
        <f>GETPIVOTDATA("casosAcumulado",'casos acum'!AA4,"estado",$A7,"data",AB$5) / GETPIVOTDATA("populacaoTCU2019",pop!AA4,"estado",$A7,"data",AB$5) * 1000000</f>
        <v>2.097468146200721</v>
      </c>
      <c r="AC7">
        <f>GETPIVOTDATA("casosAcumulado",'casos acum'!AB4,"estado",$A7,"data",AC$5) / GETPIVOTDATA("populacaoTCU2019",pop!AB4,"estado",$A7,"data",AC$5) * 1000000</f>
        <v>2.097468146200721</v>
      </c>
      <c r="AD7">
        <f>GETPIVOTDATA("casosAcumulado",'casos acum'!AC4,"estado",$A7,"data",AD$5) / GETPIVOTDATA("populacaoTCU2019",pop!AC4,"estado",$A7,"data",AD$5) * 1000000</f>
        <v>2.6967447594009273</v>
      </c>
      <c r="AE7">
        <f>GETPIVOTDATA("casosAcumulado",'casos acum'!AD4,"estado",$A7,"data",AE$5) / GETPIVOTDATA("populacaoTCU2019",pop!AD4,"estado",$A7,"data",AE$5) * 1000000</f>
        <v>3.2960213726011331</v>
      </c>
      <c r="AF7">
        <f>GETPIVOTDATA("casosAcumulado",'casos acum'!AE4,"estado",$A7,"data",AF$5) / GETPIVOTDATA("populacaoTCU2019",pop!AE4,"estado",$A7,"data",AF$5) * 1000000</f>
        <v>3.2960213726011331</v>
      </c>
      <c r="AG7">
        <f>GETPIVOTDATA("casosAcumulado",'casos acum'!AF4,"estado",$A7,"data",AG$5) / GETPIVOTDATA("populacaoTCU2019",pop!AF4,"estado",$A7,"data",AG$5) * 1000000</f>
        <v>3.2960213726011331</v>
      </c>
      <c r="AH7">
        <f>GETPIVOTDATA("casosAcumulado",'casos acum'!AG4,"estado",$A7,"data",AH$5) / GETPIVOTDATA("populacaoTCU2019",pop!AG4,"estado",$A7,"data",AH$5) * 1000000</f>
        <v>4.1949362924014419</v>
      </c>
      <c r="AI7">
        <f>GETPIVOTDATA("casosAcumulado",'casos acum'!AH4,"estado",$A7,"data",AI$5) / GETPIVOTDATA("populacaoTCU2019",pop!AH4,"estado",$A7,"data",AI$5) * 1000000</f>
        <v>5.0938512122017512</v>
      </c>
      <c r="AJ7">
        <f>GETPIVOTDATA("casosAcumulado",'casos acum'!AI4,"estado",$A7,"data",AJ$5) / GETPIVOTDATA("populacaoTCU2019",pop!AI4,"estado",$A7,"data",AJ$5) * 1000000</f>
        <v>5.0938512122017512</v>
      </c>
      <c r="AK7">
        <f>GETPIVOTDATA("casosAcumulado",'casos acum'!AJ4,"estado",$A7,"data",AK$5) / GETPIVOTDATA("populacaoTCU2019",pop!AJ4,"estado",$A7,"data",AK$5) * 1000000</f>
        <v>5.3934895188018546</v>
      </c>
      <c r="AL7">
        <f>GETPIVOTDATA("casosAcumulado",'casos acum'!AK4,"estado",$A7,"data",AL$5) / GETPIVOTDATA("populacaoTCU2019",pop!AK4,"estado",$A7,"data",AL$5) * 1000000</f>
        <v>5.3934895188018546</v>
      </c>
      <c r="AM7">
        <f>GETPIVOTDATA("casosAcumulado",'casos acum'!AL4,"estado",$A7,"data",AM$5) / GETPIVOTDATA("populacaoTCU2019",pop!AL4,"estado",$A7,"data",AM$5) * 1000000</f>
        <v>5.3934895188018546</v>
      </c>
      <c r="AN7">
        <f>GETPIVOTDATA("casosAcumulado",'casos acum'!AM4,"estado",$A7,"data",AN$5) / GETPIVOTDATA("populacaoTCU2019",pop!AM4,"estado",$A7,"data",AN$5) * 1000000</f>
        <v>6.5920427452022663</v>
      </c>
      <c r="AO7">
        <f>GETPIVOTDATA("casosAcumulado",'casos acum'!AN4,"estado",$A7,"data",AO$5) / GETPIVOTDATA("populacaoTCU2019",pop!AN4,"estado",$A7,"data",AO$5) * 1000000</f>
        <v>6.8916810518023697</v>
      </c>
      <c r="AP7">
        <f>GETPIVOTDATA("casosAcumulado",'casos acum'!AO4,"estado",$A7,"data",AP$5) / GETPIVOTDATA("populacaoTCU2019",pop!AO4,"estado",$A7,"data",AP$5) * 1000000</f>
        <v>8.3898725848028839</v>
      </c>
      <c r="AQ7">
        <f>GETPIVOTDATA("casosAcumulado",'casos acum'!AP4,"estado",$A7,"data",AQ$5) / GETPIVOTDATA("populacaoTCU2019",pop!AP4,"estado",$A7,"data",AQ$5) * 1000000</f>
        <v>9.2887875046031922</v>
      </c>
      <c r="AR7">
        <f>GETPIVOTDATA("casosAcumulado",'casos acum'!AQ4,"estado",$A7,"data",AR$5) / GETPIVOTDATA("populacaoTCU2019",pop!AQ4,"estado",$A7,"data",AR$5) * 1000000</f>
        <v>9.5884258112032974</v>
      </c>
      <c r="AS7">
        <f>GETPIVOTDATA("casosAcumulado",'casos acum'!AR4,"estado",$A7,"data",AS$5) / GETPIVOTDATA("populacaoTCU2019",pop!AR4,"estado",$A7,"data",AS$5) * 1000000</f>
        <v>11.086617344203811</v>
      </c>
      <c r="AT7">
        <f>GETPIVOTDATA("casosAcumulado",'casos acum'!AS4,"estado",$A7,"data",AT$5) / GETPIVOTDATA("populacaoTCU2019",pop!AS4,"estado",$A7,"data",AT$5) * 1000000</f>
        <v>11.086617344203811</v>
      </c>
      <c r="AU7">
        <f>GETPIVOTDATA("casosAcumulado",'casos acum'!AT4,"estado",$A7,"data",AU$5) / GETPIVOTDATA("populacaoTCU2019",pop!AT4,"estado",$A7,"data",AU$5) * 1000000</f>
        <v>13.483723797004636</v>
      </c>
      <c r="AV7">
        <f>GETPIVOTDATA("casosAcumulado",'casos acum'!AU4,"estado",$A7,"data",AV$5) / GETPIVOTDATA("populacaoTCU2019",pop!AU4,"estado",$A7,"data",AV$5) * 1000000</f>
        <v>14.382638716804944</v>
      </c>
      <c r="AW7">
        <f>GETPIVOTDATA("casosAcumulado",'casos acum'!AV4,"estado",$A7,"data",AW$5) / GETPIVOTDATA("populacaoTCU2019",pop!AV4,"estado",$A7,"data",AW$5) * 1000000</f>
        <v>14.382638716804944</v>
      </c>
      <c r="AX7">
        <f>GETPIVOTDATA("casosAcumulado",'casos acum'!AW4,"estado",$A7,"data",AX$5) / GETPIVOTDATA("populacaoTCU2019",pop!AW4,"estado",$A7,"data",AX$5) * 1000000</f>
        <v>14.981915330005149</v>
      </c>
      <c r="AY7">
        <f>GETPIVOTDATA("casosAcumulado",'casos acum'!AX4,"estado",$A7,"data",AY$5) / GETPIVOTDATA("populacaoTCU2019",pop!AX4,"estado",$A7,"data",AY$5) * 1000000</f>
        <v>21.573958075207418</v>
      </c>
      <c r="AZ7">
        <f>GETPIVOTDATA("casosAcumulado",'casos acum'!AY4,"estado",$A7,"data",AZ$5) / GETPIVOTDATA("populacaoTCU2019",pop!AY4,"estado",$A7,"data",AZ$5) * 1000000</f>
        <v>24.570341141208445</v>
      </c>
      <c r="BA7">
        <f>GETPIVOTDATA("casosAcumulado",'casos acum'!AZ4,"estado",$A7,"data",BA$5) / GETPIVOTDATA("populacaoTCU2019",pop!AZ4,"estado",$A7,"data",BA$5) * 1000000</f>
        <v>26.66780928740917</v>
      </c>
      <c r="BB7">
        <f>GETPIVOTDATA("casosAcumulado",'casos acum'!BA4,"estado",$A7,"data",BB$5) / GETPIVOTDATA("populacaoTCU2019",pop!BA4,"estado",$A7,"data",BB$5) * 1000000</f>
        <v>32.960213726011332</v>
      </c>
      <c r="BC7">
        <f>GETPIVOTDATA("casosAcumulado",'casos acum'!BB4,"estado",$A7,"data",BC$5) / GETPIVOTDATA("populacaoTCU2019",pop!BB4,"estado",$A7,"data",BC$5) * 1000000</f>
        <v>39.552256471213603</v>
      </c>
      <c r="BD7">
        <f>GETPIVOTDATA("casosAcumulado",'casos acum'!BC4,"estado",$A7,"data",BD$5) / GETPIVOTDATA("populacaoTCU2019",pop!BC4,"estado",$A7,"data",BD$5) * 1000000</f>
        <v>47.642490749416382</v>
      </c>
      <c r="BE7">
        <f>GETPIVOTDATA("casosAcumulado",'casos acum'!BD4,"estado",$A7,"data",BE$5) / GETPIVOTDATA("populacaoTCU2019",pop!BD4,"estado",$A7,"data",BE$5) * 1000000</f>
        <v>51.238150428617615</v>
      </c>
      <c r="BF7">
        <f>GETPIVOTDATA("casosAcumulado",'casos acum'!BE4,"estado",$A7,"data",BF$5) / GETPIVOTDATA("populacaoTCU2019",pop!BE4,"estado",$A7,"data",BF$5) * 1000000</f>
        <v>62.924044386021627</v>
      </c>
      <c r="BG7">
        <f>GETPIVOTDATA("casosAcumulado",'casos acum'!BF4,"estado",$A7,"data",BG$5) / GETPIVOTDATA("populacaoTCU2019",pop!BF4,"estado",$A7,"data",BG$5) * 1000000</f>
        <v>72.81210850382503</v>
      </c>
      <c r="BH7">
        <f>GETPIVOTDATA("casosAcumulado",'casos acum'!BG4,"estado",$A7,"data",BH$5) / GETPIVOTDATA("populacaoTCU2019",pop!BG4,"estado",$A7,"data",BH$5) * 1000000</f>
        <v>97.082811338433373</v>
      </c>
      <c r="BI7">
        <f>GETPIVOTDATA("casosAcumulado",'casos acum'!BH4,"estado",$A7,"data",BI$5) / GETPIVOTDATA("populacaoTCU2019",pop!BH4,"estado",$A7,"data",BI$5) * 1000000</f>
        <v>123.75062062584254</v>
      </c>
      <c r="BJ7">
        <f>GETPIVOTDATA("casosAcumulado",'casos acum'!BI4,"estado",$A7,"data",BJ$5) / GETPIVOTDATA("populacaoTCU2019",pop!BI4,"estado",$A7,"data",BJ$5) * 1000000</f>
        <v>150.11879160665163</v>
      </c>
      <c r="BK7">
        <f>GETPIVOTDATA("casosAcumulado",'casos acum'!BJ4,"estado",$A7,"data",BK$5) / GETPIVOTDATA("populacaoTCU2019",pop!BJ4,"estado",$A7,"data",BK$5) * 1000000</f>
        <v>165.99962185645708</v>
      </c>
      <c r="BL7">
        <f>GETPIVOTDATA("casosAcumulado",'casos acum'!BK4,"estado",$A7,"data",BL$5) / GETPIVOTDATA("populacaoTCU2019",pop!BK4,"estado",$A7,"data",BL$5) * 1000000</f>
        <v>192.66743114386622</v>
      </c>
      <c r="BM7">
        <f>GETPIVOTDATA("casosAcumulado",'casos acum'!BL4,"estado",$A7,"data",BM$5) / GETPIVOTDATA("populacaoTCU2019",pop!BL4,"estado",$A7,"data",BM$5) * 1000000</f>
        <v>232.81896422828004</v>
      </c>
      <c r="BN7">
        <f>GETPIVOTDATA("casosAcumulado",'casos acum'!BM4,"estado",$A7,"data",BN$5) / GETPIVOTDATA("populacaoTCU2019",pop!BM4,"estado",$A7,"data",BN$5) * 1000000</f>
        <v>286.75385941629861</v>
      </c>
      <c r="BO7">
        <f>GETPIVOTDATA("casosAcumulado",'casos acum'!BN4,"estado",$A7,"data",BO$5) / GETPIVOTDATA("populacaoTCU2019",pop!BN4,"estado",$A7,"data",BO$5) * 1000000</f>
        <v>312.82239209050755</v>
      </c>
      <c r="BP7">
        <f>GETPIVOTDATA("casosAcumulado",'casos acum'!BO4,"estado",$A7,"data",BP$5) / GETPIVOTDATA("populacaoTCU2019",pop!BO4,"estado",$A7,"data",BP$5) * 1000000</f>
        <v>367.3565638917263</v>
      </c>
      <c r="BQ7">
        <f>GETPIVOTDATA("casosAcumulado",'casos acum'!BP4,"estado",$A7,"data",BQ$5) / GETPIVOTDATA("populacaoTCU2019",pop!BP4,"estado",$A7,"data",BQ$5) * 1000000</f>
        <v>411.10375665534133</v>
      </c>
      <c r="BR7">
        <f>GETPIVOTDATA("casosAcumulado",'casos acum'!BQ4,"estado",$A7,"data",BR$5) / GETPIVOTDATA("populacaoTCU2019",pop!BQ4,"estado",$A7,"data",BR$5) * 1000000</f>
        <v>431.77879981074847</v>
      </c>
      <c r="BS7">
        <f>GETPIVOTDATA("casosAcumulado",'casos acum'!BR4,"estado",$A7,"data",BS$5) / GETPIVOTDATA("populacaoTCU2019",pop!BR4,"estado",$A7,"data",BS$5) * 1000000</f>
        <v>460.84371555095845</v>
      </c>
      <c r="BT7">
        <f>GETPIVOTDATA("casosAcumulado",'casos acum'!BS4,"estado",$A7,"data",BT$5) / GETPIVOTDATA("populacaoTCU2019",pop!BS4,"estado",$A7,"data",BT$5) * 1000000</f>
        <v>481.21912039976542</v>
      </c>
      <c r="BU7">
        <f>GETPIVOTDATA("casosAcumulado",'casos acum'!BT4,"estado",$A7,"data",BU$5) / GETPIVOTDATA("populacaoTCU2019",pop!BT4,"estado",$A7,"data",BU$5) * 1000000</f>
        <v>510.2840361399754</v>
      </c>
      <c r="BV7">
        <f>GETPIVOTDATA("casosAcumulado",'casos acum'!BU4,"estado",$A7,"data",BV$5) / GETPIVOTDATA("populacaoTCU2019",pop!BU4,"estado",$A7,"data",BV$5) * 1000000</f>
        <v>559.42471842239229</v>
      </c>
      <c r="BW7">
        <f>GETPIVOTDATA("casosAcumulado",'casos acum'!BV4,"estado",$A7,"data",BW$5) / GETPIVOTDATA("populacaoTCU2019",pop!BV4,"estado",$A7,"data",BW$5) * 1000000</f>
        <v>609.16467731800947</v>
      </c>
      <c r="BX7">
        <f>GETPIVOTDATA("casosAcumulado",'casos acum'!BW4,"estado",$A7,"data",BX$5) / GETPIVOTDATA("populacaoTCU2019",pop!BW4,"estado",$A7,"data",BX$5) * 1000000</f>
        <v>650.81440193542369</v>
      </c>
      <c r="BY7">
        <f>GETPIVOTDATA("casosAcumulado",'casos acum'!BX4,"estado",$A7,"data",BY$5) / GETPIVOTDATA("populacaoTCU2019",pop!BX4,"estado",$A7,"data",BY$5) * 1000000</f>
        <v>676.58329630303263</v>
      </c>
      <c r="BZ7">
        <f>GETPIVOTDATA("casosAcumulado",'casos acum'!BY4,"estado",$A7,"data",BZ$5) / GETPIVOTDATA("populacaoTCU2019",pop!BY4,"estado",$A7,"data",BZ$5) * 1000000</f>
        <v>702.05255236404128</v>
      </c>
      <c r="CA7">
        <f>GETPIVOTDATA("casosAcumulado",'casos acum'!BZ4,"estado",$A7,"data",CA$5) / GETPIVOTDATA("populacaoTCU2019",pop!BZ4,"estado",$A7,"data",CA$5) * 1000000</f>
        <v>773.06683102826582</v>
      </c>
      <c r="CB7">
        <f>GETPIVOTDATA("casosAcumulado",'casos acum'!CA4,"estado",$A7,"data",CB$5) / GETPIVOTDATA("populacaoTCU2019",pop!CA4,"estado",$A7,"data",CB$5) * 1000000</f>
        <v>827.30136452288446</v>
      </c>
      <c r="CC7">
        <f>GETPIVOTDATA("casosAcumulado",'casos acum'!CB4,"estado",$A7,"data",CC$5) / GETPIVOTDATA("populacaoTCU2019",pop!CB4,"estado",$A7,"data",CC$5) * 1000000</f>
        <v>890.52504721550611</v>
      </c>
      <c r="CD7">
        <f>GETPIVOTDATA("casosAcumulado",'casos acum'!CC4,"estado",$A7,"data",CD$5) / GETPIVOTDATA("populacaoTCU2019",pop!CC4,"estado",$A7,"data",CD$5) * 1000000</f>
        <v>962.43824079953083</v>
      </c>
      <c r="CE7">
        <f>GETPIVOTDATA("casosAcumulado",'casos acum'!CD4,"estado",$A7,"data",CE$5) / GETPIVOTDATA("populacaoTCU2019",pop!CD4,"estado",$A7,"data",CE$5) * 1000000</f>
        <v>1076.6004356141702</v>
      </c>
      <c r="CF7">
        <f>GETPIVOTDATA("casosAcumulado",'casos acum'!CE4,"estado",$A7,"data",CF$5) / GETPIVOTDATA("populacaoTCU2019",pop!CE4,"estado",$A7,"data",CF$5) * 1000000</f>
        <v>1143.4197779859931</v>
      </c>
      <c r="CG7">
        <f>GETPIVOTDATA("casosAcumulado",'casos acum'!CF4,"estado",$A7,"data",CG$5) / GETPIVOTDATA("populacaoTCU2019",pop!CF4,"estado",$A7,"data",CG$5) * 1000000</f>
        <v>1207.8420139050154</v>
      </c>
      <c r="CH7">
        <f>GETPIVOTDATA("casosAcumulado",'casos acum'!CG4,"estado",$A7,"data",CH$5) / GETPIVOTDATA("populacaoTCU2019",pop!CG4,"estado",$A7,"data",CH$5) * 1000000</f>
        <v>1293.2389312860446</v>
      </c>
      <c r="CI7">
        <f>GETPIVOTDATA("casosAcumulado",'casos acum'!CH4,"estado",$A7,"data",CI$5) / GETPIVOTDATA("populacaoTCU2019",pop!CH4,"estado",$A7,"data",CI$5) * 1000000</f>
        <v>1329.4951663846571</v>
      </c>
      <c r="CJ7">
        <f>GETPIVOTDATA("casosAcumulado",'casos acum'!CI4,"estado",$A7,"data",CJ$5) / GETPIVOTDATA("populacaoTCU2019",pop!CI4,"estado",$A7,"data",CJ$5) * 1000000</f>
        <v>1473.0219152461066</v>
      </c>
      <c r="CK7">
        <f>GETPIVOTDATA("casosAcumulado",'casos acum'!CJ4,"estado",$A7,"data",CK$5) / GETPIVOTDATA("populacaoTCU2019",pop!CJ4,"estado",$A7,"data",CK$5) * 1000000</f>
        <v>1588.6823015937462</v>
      </c>
      <c r="CL7">
        <f>GETPIVOTDATA("casosAcumulado",'casos acum'!CK4,"estado",$A7,"data",CL$5) / GETPIVOTDATA("populacaoTCU2019",pop!CK4,"estado",$A7,"data",CL$5) * 1000000</f>
        <v>1686.9636661585801</v>
      </c>
      <c r="CM7">
        <f>GETPIVOTDATA("casosAcumulado",'casos acum'!CL4,"estado",$A7,"data",CM$5) / GETPIVOTDATA("populacaoTCU2019",pop!CL4,"estado",$A7,"data",CM$5) * 1000000</f>
        <v>1861.9524372130402</v>
      </c>
      <c r="CN7">
        <f>GETPIVOTDATA("casosAcumulado",'casos acum'!CM4,"estado",$A7,"data",CN$5) / GETPIVOTDATA("populacaoTCU2019",pop!CM4,"estado",$A7,"data",CN$5) * 1000000</f>
        <v>2002.1831647018882</v>
      </c>
      <c r="CO7">
        <f>GETPIVOTDATA("casosAcumulado",'casos acum'!CN4,"estado",$A7,"data",CO$5) / GETPIVOTDATA("populacaoTCU2019",pop!CN4,"estado",$A7,"data",CO$5) * 1000000</f>
        <v>2114.8471679835275</v>
      </c>
      <c r="CP7">
        <f>GETPIVOTDATA("casosAcumulado",'casos acum'!CO4,"estado",$A7,"data",CP$5) / GETPIVOTDATA("populacaoTCU2019",pop!CO4,"estado",$A7,"data",CP$5) * 1000000</f>
        <v>2271.2583640287812</v>
      </c>
      <c r="CQ7">
        <f>GETPIVOTDATA("casosAcumulado",'casos acum'!CP4,"estado",$A7,"data",CQ$5) / GETPIVOTDATA("populacaoTCU2019",pop!CP4,"estado",$A7,"data",CQ$5) * 1000000</f>
        <v>2413.5865596638296</v>
      </c>
      <c r="CR7">
        <f>GETPIVOTDATA("casosAcumulado",'casos acum'!CQ4,"estado",$A7,"data",CR$5) / GETPIVOTDATA("populacaoTCU2019",pop!CQ4,"estado",$A7,"data",CR$5) * 1000000</f>
        <v>2582.2829262796881</v>
      </c>
      <c r="CS7">
        <f>GETPIVOTDATA("casosAcumulado",'casos acum'!CR4,"estado",$A7,"data",CS$5) / GETPIVOTDATA("populacaoTCU2019",pop!CR4,"estado",$A7,"data",CS$5) * 1000000</f>
        <v>2763.5641017727498</v>
      </c>
      <c r="CT7">
        <f>GETPIVOTDATA("casosAcumulado",'casos acum'!CS4,"estado",$A7,"data",CT$5) / GETPIVOTDATA("populacaoTCU2019",pop!CS4,"estado",$A7,"data",CT$5) * 1000000</f>
        <v>3082.6788983018596</v>
      </c>
      <c r="CU7">
        <f>GETPIVOTDATA("casosAcumulado",'casos acum'!CT4,"estado",$A7,"data",CU$5) / GETPIVOTDATA("populacaoTCU2019",pop!CT4,"estado",$A7,"data",CU$5) * 1000000</f>
        <v>3247.1803286253162</v>
      </c>
      <c r="CV7">
        <f>GETPIVOTDATA("casosAcumulado",'casos acum'!CU4,"estado",$A7,"data",CV$5) / GETPIVOTDATA("populacaoTCU2019",pop!CU4,"estado",$A7,"data",CV$5) * 1000000</f>
        <v>3463.5191859905908</v>
      </c>
      <c r="CW7">
        <f>GETPIVOTDATA("casosAcumulado",'casos acum'!CV4,"estado",$A7,"data",CW$5) / GETPIVOTDATA("populacaoTCU2019",pop!CV4,"estado",$A7,"data",CW$5) * 1000000</f>
        <v>3717.6124699874781</v>
      </c>
      <c r="CX7">
        <f>GETPIVOTDATA("casosAcumulado",'casos acum'!CW4,"estado",$A7,"data",CX$5) / GETPIVOTDATA("populacaoTCU2019",pop!CW4,"estado",$A7,"data",CX$5) * 1000000</f>
        <v>3924.3629015415495</v>
      </c>
      <c r="CY7">
        <f>GETPIVOTDATA("casosAcumulado",'casos acum'!CX4,"estado",$A7,"data",CY$5) / GETPIVOTDATA("populacaoTCU2019",pop!CX4,"estado",$A7,"data",CY$5) * 1000000</f>
        <v>4176.0590790856359</v>
      </c>
      <c r="CZ7">
        <f>GETPIVOTDATA("casosAcumulado",'casos acum'!CY4,"estado",$A7,"data",CZ$5) / GETPIVOTDATA("populacaoTCU2019",pop!CY4,"estado",$A7,"data",CZ$5) * 1000000</f>
        <v>4440.0404272003261</v>
      </c>
      <c r="DA7">
        <f>GETPIVOTDATA("casosAcumulado",'casos acum'!CZ4,"estado",$A7,"data",DA$5) / GETPIVOTDATA("populacaoTCU2019",pop!CZ4,"estado",$A7,"data",DA$5) * 1000000</f>
        <v>4706.1192434612185</v>
      </c>
      <c r="DB7">
        <f>GETPIVOTDATA("casosAcumulado",'casos acum'!DA4,"estado",$A7,"data",DB$5) / GETPIVOTDATA("populacaoTCU2019",pop!DA4,"estado",$A7,"data",DB$5) * 1000000</f>
        <v>4706.1192434612185</v>
      </c>
      <c r="DC7">
        <f>GETPIVOTDATA("casosAcumulado",'casos acum'!DB4,"estado",$A7,"data",DC$5) / GETPIVOTDATA("populacaoTCU2019",pop!DB4,"estado",$A7,"data",DC$5) * 1000000</f>
        <v>5151.6814053755706</v>
      </c>
      <c r="DD7">
        <f>GETPIVOTDATA("casosAcumulado",'casos acum'!DC4,"estado",$A7,"data",DD$5) / GETPIVOTDATA("populacaoTCU2019",pop!DC4,"estado",$A7,"data",DD$5) * 1000000</f>
        <v>5446.2258607634722</v>
      </c>
      <c r="DE7">
        <f>GETPIVOTDATA("casosAcumulado",'casos acum'!DD4,"estado",$A7,"data",DE$5) / GETPIVOTDATA("populacaoTCU2019",pop!DD4,"estado",$A7,"data",DE$5) * 1000000</f>
        <v>5753.055486721978</v>
      </c>
      <c r="DF7">
        <f>GETPIVOTDATA("casosAcumulado",'casos acum'!DE4,"estado",$A7,"data",DF$5) / GETPIVOTDATA("populacaoTCU2019",pop!DE4,"estado",$A7,"data",DF$5) * 1000000</f>
        <v>6002.0549195066633</v>
      </c>
      <c r="DG7">
        <f>GETPIVOTDATA("casosAcumulado",'casos acum'!DF4,"estado",$A7,"data",DG$5) / GETPIVOTDATA("populacaoTCU2019",pop!DF4,"estado",$A7,"data",DG$5) * 1000000</f>
        <v>6258.545309956351</v>
      </c>
      <c r="DH7">
        <f>GETPIVOTDATA("casosAcumulado",'casos acum'!DG4,"estado",$A7,"data",DH$5) / GETPIVOTDATA("populacaoTCU2019",pop!DG4,"estado",$A7,"data",DH$5) * 1000000</f>
        <v>6651.6707682156866</v>
      </c>
      <c r="DI7">
        <f>GETPIVOTDATA("casosAcumulado",'casos acum'!DH4,"estado",$A7,"data",DI$5) / GETPIVOTDATA("populacaoTCU2019",pop!DH4,"estado",$A7,"data",DI$5) * 1000000</f>
        <v>6880.2947961515656</v>
      </c>
      <c r="DJ7">
        <f>GETPIVOTDATA("casosAcumulado",'casos acum'!DI4,"estado",$A7,"data",DJ$5) / GETPIVOTDATA("populacaoTCU2019",pop!DI4,"estado",$A7,"data",DJ$5) * 1000000</f>
        <v>7081.052461573634</v>
      </c>
      <c r="DK7">
        <f>GETPIVOTDATA("casosAcumulado",'casos acum'!DJ4,"estado",$A7,"data",DK$5) / GETPIVOTDATA("populacaoTCU2019",pop!DJ4,"estado",$A7,"data",DK$5) * 1000000</f>
        <v>7451.1057702247617</v>
      </c>
      <c r="DL7">
        <f>GETPIVOTDATA("casosAcumulado",'casos acum'!DK4,"estado",$A7,"data",DL$5) / GETPIVOTDATA("populacaoTCU2019",pop!DK4,"estado",$A7,"data",DL$5) * 1000000</f>
        <v>7680.6287130804403</v>
      </c>
      <c r="DM7">
        <f>GETPIVOTDATA("casosAcumulado",'casos acum'!DL4,"estado",$A7,"data",DM$5) / GETPIVOTDATA("populacaoTCU2019",pop!DL4,"estado",$A7,"data",DM$5) * 1000000</f>
        <v>8062.068277382371</v>
      </c>
      <c r="DN7">
        <f>GETPIVOTDATA("casosAcumulado",'casos acum'!DM4,"estado",$A7,"data",DN$5) / GETPIVOTDATA("populacaoTCU2019",pop!DM4,"estado",$A7,"data",DN$5) * 1000000</f>
        <v>8299.3818162096541</v>
      </c>
      <c r="DO7">
        <f>GETPIVOTDATA("casosAcumulado",'casos acum'!DN4,"estado",$A7,"data",DO$5) / GETPIVOTDATA("populacaoTCU2019",pop!DN4,"estado",$A7,"data",DO$5) * 1000000</f>
        <v>8586.7349522391523</v>
      </c>
      <c r="DP7">
        <f>GETPIVOTDATA("casosAcumulado",'casos acum'!DO4,"estado",$A7,"data",DP$5) / GETPIVOTDATA("populacaoTCU2019",pop!DO4,"estado",$A7,"data",DP$5) * 1000000</f>
        <v>8807.8680225100288</v>
      </c>
      <c r="DQ7">
        <f>GETPIVOTDATA("casosAcumulado",'casos acum'!DP4,"estado",$A7,"data",DQ$5) / GETPIVOTDATA("populacaoTCU2019",pop!DP4,"estado",$A7,"data",DQ$5) * 1000000</f>
        <v>9063.4594980399161</v>
      </c>
      <c r="DR7">
        <f>GETPIVOTDATA("casosAcumulado",'casos acum'!DQ4,"estado",$A7,"data",DR$5) / GETPIVOTDATA("populacaoTCU2019",pop!DQ4,"estado",$A7,"data",DR$5) * 1000000</f>
        <v>9357.7043151212165</v>
      </c>
      <c r="DS7">
        <f>GETPIVOTDATA("casosAcumulado",'casos acum'!DR4,"estado",$A7,"data",DS$5) / GETPIVOTDATA("populacaoTCU2019",pop!DR4,"estado",$A7,"data",DS$5) * 1000000</f>
        <v>9607.9023011323025</v>
      </c>
      <c r="DT7">
        <f>GETPIVOTDATA("casosAcumulado",'casos acum'!DS4,"estado",$A7,"data",DT$5) / GETPIVOTDATA("populacaoTCU2019",pop!DS4,"estado",$A7,"data",DT$5) * 1000000</f>
        <v>9847.3133081057858</v>
      </c>
      <c r="DU7">
        <f>GETPIVOTDATA("casosAcumulado",'casos acum'!DT4,"estado",$A7,"data",DU$5) / GETPIVOTDATA("populacaoTCU2019",pop!DT4,"estado",$A7,"data",DU$5) * 1000000</f>
        <v>10044.175675542054</v>
      </c>
      <c r="DV7">
        <f>GETPIVOTDATA("casosAcumulado",'casos acum'!DU4,"estado",$A7,"data",DV$5) / GETPIVOTDATA("populacaoTCU2019",pop!DU4,"estado",$A7,"data",DV$5) * 1000000</f>
        <v>10281.189576062736</v>
      </c>
      <c r="DW7">
        <f>GETPIVOTDATA("casosAcumulado",'casos acum'!DV4,"estado",$A7,"data",DW$5) / GETPIVOTDATA("populacaoTCU2019",pop!DV4,"estado",$A7,"data",DW$5) * 1000000</f>
        <v>10522.398412875817</v>
      </c>
      <c r="DX7">
        <f>GETPIVOTDATA("casosAcumulado",'casos acum'!DW4,"estado",$A7,"data",DX$5) / GETPIVOTDATA("populacaoTCU2019",pop!DW4,"estado",$A7,"data",DX$5) * 1000000</f>
        <v>10775.592781952904</v>
      </c>
      <c r="DY7">
        <f>GETPIVOTDATA("casosAcumulado",'casos acum'!DX4,"estado",$A7,"data",DY$5) / GETPIVOTDATA("populacaoTCU2019",pop!DX4,"estado",$A7,"data",DY$5) * 1000000</f>
        <v>11032.382810709192</v>
      </c>
      <c r="DZ7">
        <f>GETPIVOTDATA("casosAcumulado",'casos acum'!DY4,"estado",$A7,"data",DZ$5) / GETPIVOTDATA("populacaoTCU2019",pop!DY4,"estado",$A7,"data",DZ$5) * 1000000</f>
        <v>11184.898708768646</v>
      </c>
      <c r="EA7">
        <f>GETPIVOTDATA("casosAcumulado",'casos acum'!DZ4,"estado",$A7,"data",EA$5) / GETPIVOTDATA("populacaoTCU2019",pop!DZ4,"estado",$A7,"data",EA$5) * 1000000</f>
        <v>11507.309526670357</v>
      </c>
      <c r="EB7">
        <f>GETPIVOTDATA("casosAcumulado",'casos acum'!EA4,"estado",$A7,"data",EB$5) / GETPIVOTDATA("populacaoTCU2019",pop!EA4,"estado",$A7,"data",EB$5) * 1000000</f>
        <v>11762.301725587045</v>
      </c>
      <c r="EC7">
        <f>GETPIVOTDATA("casosAcumulado",'casos acum'!EB4,"estado",$A7,"data",EC$5) / GETPIVOTDATA("populacaoTCU2019",pop!EB4,"estado",$A7,"data",EC$5) * 1000000</f>
        <v>11966.055774075114</v>
      </c>
      <c r="ED7">
        <f>GETPIVOTDATA("casosAcumulado",'casos acum'!EC4,"estado",$A7,"data",ED$5) / GETPIVOTDATA("populacaoTCU2019",pop!EC4,"estado",$A7,"data",ED$5) * 1000000</f>
        <v>12156.02646045958</v>
      </c>
      <c r="EE7">
        <f>GETPIVOTDATA("casosAcumulado",'casos acum'!ED4,"estado",$A7,"data",EE$5) / GETPIVOTDATA("populacaoTCU2019",pop!ED4,"estado",$A7,"data",EE$5) * 1000000</f>
        <v>12442.181043262679</v>
      </c>
      <c r="EF7">
        <f>GETPIVOTDATA("casosAcumulado",'casos acum'!EE4,"estado",$A7,"data",EF$5) / GETPIVOTDATA("populacaoTCU2019",pop!EE4,"estado",$A7,"data",EF$5) * 1000000</f>
        <v>12681.29241192956</v>
      </c>
    </row>
    <row r="8" spans="1:136" x14ac:dyDescent="0.35">
      <c r="A8" t="str">
        <f>'casos acum'!A7</f>
        <v>AM</v>
      </c>
      <c r="B8">
        <f>GETPIVOTDATA("casosAcumulado",'casos acum'!A5,"estado",$A8,"data",B$5) / GETPIVOTDATA("populacaoTCU2019",pop!A5,"estado",$A8,"data",B$5) * 1000000</f>
        <v>0</v>
      </c>
      <c r="C8">
        <f>GETPIVOTDATA("casosAcumulado",'casos acum'!B5,"estado",$A8,"data",C$5) / GETPIVOTDATA("populacaoTCU2019",pop!B5,"estado",$A8,"data",C$5) * 1000000</f>
        <v>0</v>
      </c>
      <c r="D8">
        <f>GETPIVOTDATA("casosAcumulado",'casos acum'!C5,"estado",$A8,"data",D$5) / GETPIVOTDATA("populacaoTCU2019",pop!C5,"estado",$A8,"data",D$5) * 1000000</f>
        <v>0</v>
      </c>
      <c r="E8">
        <f>GETPIVOTDATA("casosAcumulado",'casos acum'!D5,"estado",$A8,"data",E$5) / GETPIVOTDATA("populacaoTCU2019",pop!D5,"estado",$A8,"data",E$5) * 1000000</f>
        <v>0</v>
      </c>
      <c r="F8">
        <f>GETPIVOTDATA("casosAcumulado",'casos acum'!E5,"estado",$A8,"data",F$5) / GETPIVOTDATA("populacaoTCU2019",pop!E5,"estado",$A8,"data",F$5) * 1000000</f>
        <v>0</v>
      </c>
      <c r="G8">
        <f>GETPIVOTDATA("casosAcumulado",'casos acum'!F5,"estado",$A8,"data",G$5) / GETPIVOTDATA("populacaoTCU2019",pop!F5,"estado",$A8,"data",G$5) * 1000000</f>
        <v>0</v>
      </c>
      <c r="H8">
        <f>GETPIVOTDATA("casosAcumulado",'casos acum'!G5,"estado",$A8,"data",H$5) / GETPIVOTDATA("populacaoTCU2019",pop!G5,"estado",$A8,"data",H$5) * 1000000</f>
        <v>0</v>
      </c>
      <c r="I8">
        <f>GETPIVOTDATA("casosAcumulado",'casos acum'!H5,"estado",$A8,"data",I$5) / GETPIVOTDATA("populacaoTCU2019",pop!H5,"estado",$A8,"data",I$5) * 1000000</f>
        <v>0</v>
      </c>
      <c r="J8">
        <f>GETPIVOTDATA("casosAcumulado",'casos acum'!I5,"estado",$A8,"data",J$5) / GETPIVOTDATA("populacaoTCU2019",pop!I5,"estado",$A8,"data",J$5) * 1000000</f>
        <v>0</v>
      </c>
      <c r="K8">
        <f>GETPIVOTDATA("casosAcumulado",'casos acum'!J5,"estado",$A8,"data",K$5) / GETPIVOTDATA("populacaoTCU2019",pop!J5,"estado",$A8,"data",K$5) * 1000000</f>
        <v>0</v>
      </c>
      <c r="L8">
        <f>GETPIVOTDATA("casosAcumulado",'casos acum'!K5,"estado",$A8,"data",L$5) / GETPIVOTDATA("populacaoTCU2019",pop!K5,"estado",$A8,"data",L$5) * 1000000</f>
        <v>0</v>
      </c>
      <c r="M8">
        <f>GETPIVOTDATA("casosAcumulado",'casos acum'!L5,"estado",$A8,"data",M$5) / GETPIVOTDATA("populacaoTCU2019",pop!L5,"estado",$A8,"data",M$5) * 1000000</f>
        <v>0</v>
      </c>
      <c r="N8">
        <f>GETPIVOTDATA("casosAcumulado",'casos acum'!M5,"estado",$A8,"data",N$5) / GETPIVOTDATA("populacaoTCU2019",pop!M5,"estado",$A8,"data",N$5) * 1000000</f>
        <v>0</v>
      </c>
      <c r="O8">
        <f>GETPIVOTDATA("casosAcumulado",'casos acum'!N5,"estado",$A8,"data",O$5) / GETPIVOTDATA("populacaoTCU2019",pop!N5,"estado",$A8,"data",O$5) * 1000000</f>
        <v>0</v>
      </c>
      <c r="P8">
        <f>GETPIVOTDATA("casosAcumulado",'casos acum'!O5,"estado",$A8,"data",P$5) / GETPIVOTDATA("populacaoTCU2019",pop!O5,"estado",$A8,"data",P$5) * 1000000</f>
        <v>0</v>
      </c>
      <c r="Q8">
        <f>GETPIVOTDATA("casosAcumulado",'casos acum'!P5,"estado",$A8,"data",Q$5) / GETPIVOTDATA("populacaoTCU2019",pop!P5,"estado",$A8,"data",Q$5) * 1000000</f>
        <v>0</v>
      </c>
      <c r="R8">
        <f>GETPIVOTDATA("casosAcumulado",'casos acum'!Q5,"estado",$A8,"data",R$5) / GETPIVOTDATA("populacaoTCU2019",pop!Q5,"estado",$A8,"data",R$5) * 1000000</f>
        <v>0</v>
      </c>
      <c r="S8">
        <f>GETPIVOTDATA("casosAcumulado",'casos acum'!R5,"estado",$A8,"data",S$5) / GETPIVOTDATA("populacaoTCU2019",pop!R5,"estado",$A8,"data",S$5) * 1000000</f>
        <v>0</v>
      </c>
      <c r="T8">
        <f>GETPIVOTDATA("casosAcumulado",'casos acum'!S5,"estado",$A8,"data",T$5) / GETPIVOTDATA("populacaoTCU2019",pop!S5,"estado",$A8,"data",T$5) * 1000000</f>
        <v>0</v>
      </c>
      <c r="U8">
        <f>GETPIVOTDATA("casosAcumulado",'casos acum'!T5,"estado",$A8,"data",U$5) / GETPIVOTDATA("populacaoTCU2019",pop!T5,"estado",$A8,"data",U$5) * 1000000</f>
        <v>0.24127798191235478</v>
      </c>
      <c r="V8">
        <f>GETPIVOTDATA("casosAcumulado",'casos acum'!U5,"estado",$A8,"data",V$5) / GETPIVOTDATA("populacaoTCU2019",pop!U5,"estado",$A8,"data",V$5) * 1000000</f>
        <v>0.24127798191235478</v>
      </c>
      <c r="W8">
        <f>GETPIVOTDATA("casosAcumulado",'casos acum'!V5,"estado",$A8,"data",W$5) / GETPIVOTDATA("populacaoTCU2019",pop!V5,"estado",$A8,"data",W$5) * 1000000</f>
        <v>0.24127798191235478</v>
      </c>
      <c r="X8">
        <f>GETPIVOTDATA("casosAcumulado",'casos acum'!W5,"estado",$A8,"data",X$5) / GETPIVOTDATA("populacaoTCU2019",pop!W5,"estado",$A8,"data",X$5) * 1000000</f>
        <v>0.24127798191235478</v>
      </c>
      <c r="Y8">
        <f>GETPIVOTDATA("casosAcumulado",'casos acum'!X5,"estado",$A8,"data",Y$5) / GETPIVOTDATA("populacaoTCU2019",pop!X5,"estado",$A8,"data",Y$5) * 1000000</f>
        <v>0.72383394573706439</v>
      </c>
      <c r="Z8">
        <f>GETPIVOTDATA("casosAcumulado",'casos acum'!Y5,"estado",$A8,"data",Z$5) / GETPIVOTDATA("populacaoTCU2019",pop!Y5,"estado",$A8,"data",Z$5) * 1000000</f>
        <v>0.72383394573706439</v>
      </c>
      <c r="AA8">
        <f>GETPIVOTDATA("casosAcumulado",'casos acum'!Z5,"estado",$A8,"data",AA$5) / GETPIVOTDATA("populacaoTCU2019",pop!Z5,"estado",$A8,"data",AA$5) * 1000000</f>
        <v>2.6540578010359028</v>
      </c>
      <c r="AB8">
        <f>GETPIVOTDATA("casosAcumulado",'casos acum'!AA5,"estado",$A8,"data",AB$5) / GETPIVOTDATA("populacaoTCU2019",pop!AA5,"estado",$A8,"data",AB$5) * 1000000</f>
        <v>6.2732275297212254</v>
      </c>
      <c r="AC8">
        <f>GETPIVOTDATA("casosAcumulado",'casos acum'!AB5,"estado",$A8,"data",AC$5) / GETPIVOTDATA("populacaoTCU2019",pop!AB5,"estado",$A8,"data",AC$5) * 1000000</f>
        <v>7.7208954211953529</v>
      </c>
      <c r="AD8">
        <f>GETPIVOTDATA("casosAcumulado",'casos acum'!AC5,"estado",$A8,"data",AD$5) / GETPIVOTDATA("populacaoTCU2019",pop!AC5,"estado",$A8,"data",AD$5) * 1000000</f>
        <v>11.340065149880676</v>
      </c>
      <c r="AE8">
        <f>GETPIVOTDATA("casosAcumulado",'casos acum'!AD5,"estado",$A8,"data",AE$5) / GETPIVOTDATA("populacaoTCU2019",pop!AD5,"estado",$A8,"data",AE$5) * 1000000</f>
        <v>13.029011023267159</v>
      </c>
      <c r="AF8">
        <f>GETPIVOTDATA("casosAcumulado",'casos acum'!AE5,"estado",$A8,"data",AF$5) / GETPIVOTDATA("populacaoTCU2019",pop!AE5,"estado",$A8,"data",AF$5) * 1000000</f>
        <v>16.165624788127772</v>
      </c>
      <c r="AG8">
        <f>GETPIVOTDATA("casosAcumulado",'casos acum'!AF5,"estado",$A8,"data",AG$5) / GETPIVOTDATA("populacaoTCU2019",pop!AF5,"estado",$A8,"data",AG$5) * 1000000</f>
        <v>19.543516534900743</v>
      </c>
      <c r="AH8">
        <f>GETPIVOTDATA("casosAcumulado",'casos acum'!AG5,"estado",$A8,"data",AH$5) / GETPIVOTDATA("populacaoTCU2019",pop!AG5,"estado",$A8,"data",AH$5) * 1000000</f>
        <v>26.781855992271385</v>
      </c>
      <c r="AI8">
        <f>GETPIVOTDATA("casosAcumulado",'casos acum'!AH5,"estado",$A8,"data",AI$5) / GETPIVOTDATA("populacaoTCU2019",pop!AH5,"estado",$A8,"data",AI$5) * 1000000</f>
        <v>33.77891746772967</v>
      </c>
      <c r="AJ8">
        <f>GETPIVOTDATA("casosAcumulado",'casos acum'!AI5,"estado",$A8,"data",AJ$5) / GETPIVOTDATA("populacaoTCU2019",pop!AI5,"estado",$A8,"data",AJ$5) * 1000000</f>
        <v>36.432975268765574</v>
      </c>
      <c r="AK8">
        <f>GETPIVOTDATA("casosAcumulado",'casos acum'!AJ5,"estado",$A8,"data",AK$5) / GETPIVOTDATA("populacaoTCU2019",pop!AJ5,"estado",$A8,"data",AK$5) * 1000000</f>
        <v>42.223646834662091</v>
      </c>
      <c r="AL8">
        <f>GETPIVOTDATA("casosAcumulado",'casos acum'!AK5,"estado",$A8,"data",AL$5) / GETPIVOTDATA("populacaoTCU2019",pop!AK5,"estado",$A8,"data",AL$5) * 1000000</f>
        <v>48.255596382470962</v>
      </c>
      <c r="AM8">
        <f>GETPIVOTDATA("casosAcumulado",'casos acum'!AL5,"estado",$A8,"data",AM$5) / GETPIVOTDATA("populacaoTCU2019",pop!AL5,"estado",$A8,"data",AM$5) * 1000000</f>
        <v>55.25265785792925</v>
      </c>
      <c r="AN8">
        <f>GETPIVOTDATA("casosAcumulado",'casos acum'!AM5,"estado",$A8,"data",AN$5) / GETPIVOTDATA("populacaoTCU2019",pop!AM5,"estado",$A8,"data",AN$5) * 1000000</f>
        <v>62.732275297212254</v>
      </c>
      <c r="AO8">
        <f>GETPIVOTDATA("casosAcumulado",'casos acum'!AN5,"estado",$A8,"data",AO$5) / GETPIVOTDATA("populacaoTCU2019",pop!AN5,"estado",$A8,"data",AO$5) * 1000000</f>
        <v>75.037452374742344</v>
      </c>
      <c r="AP8">
        <f>GETPIVOTDATA("casosAcumulado",'casos acum'!AO5,"estado",$A8,"data",AP$5) / GETPIVOTDATA("populacaoTCU2019",pop!AO5,"estado",$A8,"data",AP$5) * 1000000</f>
        <v>100.61291845745195</v>
      </c>
      <c r="AQ8">
        <f>GETPIVOTDATA("casosAcumulado",'casos acum'!AP5,"estado",$A8,"data",AQ$5) / GETPIVOTDATA("populacaoTCU2019",pop!AP5,"estado",$A8,"data",AQ$5) * 1000000</f>
        <v>128.35988637737276</v>
      </c>
      <c r="AR8">
        <f>GETPIVOTDATA("casosAcumulado",'casos acum'!AQ5,"estado",$A8,"data",AR$5) / GETPIVOTDATA("populacaoTCU2019",pop!AQ5,"estado",$A8,"data",AR$5) * 1000000</f>
        <v>153.45279649625766</v>
      </c>
      <c r="AS8">
        <f>GETPIVOTDATA("casosAcumulado",'casos acum'!AR5,"estado",$A8,"data",AS$5) / GETPIVOTDATA("populacaoTCU2019",pop!AR5,"estado",$A8,"data",AS$5) * 1000000</f>
        <v>193.98749745753327</v>
      </c>
      <c r="AT8">
        <f>GETPIVOTDATA("casosAcumulado",'casos acum'!AS5,"estado",$A8,"data",AT$5) / GETPIVOTDATA("populacaoTCU2019",pop!AS5,"estado",$A8,"data",AT$5) * 1000000</f>
        <v>216.90890573920697</v>
      </c>
      <c r="AU8">
        <f>GETPIVOTDATA("casosAcumulado",'casos acum'!AT5,"estado",$A8,"data",AU$5) / GETPIVOTDATA("populacaoTCU2019",pop!AT5,"estado",$A8,"data",AU$5) * 1000000</f>
        <v>236.69370025602007</v>
      </c>
      <c r="AV8">
        <f>GETPIVOTDATA("casosAcumulado",'casos acum'!AU5,"estado",$A8,"data",AV$5) / GETPIVOTDATA("populacaoTCU2019",pop!AU5,"estado",$A8,"data",AV$5) * 1000000</f>
        <v>253.34188100797255</v>
      </c>
      <c r="AW8">
        <f>GETPIVOTDATA("casosAcumulado",'casos acum'!AV5,"estado",$A8,"data",AW$5) / GETPIVOTDATA("populacaoTCU2019",pop!AV5,"estado",$A8,"data",AW$5) * 1000000</f>
        <v>290.98124618629993</v>
      </c>
      <c r="AX8">
        <f>GETPIVOTDATA("casosAcumulado",'casos acum'!AW5,"estado",$A8,"data",AX$5) / GETPIVOTDATA("populacaoTCU2019",pop!AW5,"estado",$A8,"data",AX$5) * 1000000</f>
        <v>307.62942693825238</v>
      </c>
      <c r="AY8">
        <f>GETPIVOTDATA("casosAcumulado",'casos acum'!AX5,"estado",$A8,"data",AY$5) / GETPIVOTDATA("populacaoTCU2019",pop!AX5,"estado",$A8,"data",AY$5) * 1000000</f>
        <v>358.05652515793452</v>
      </c>
      <c r="AZ8">
        <f>GETPIVOTDATA("casosAcumulado",'casos acum'!AY5,"estado",$A8,"data",AZ$5) / GETPIVOTDATA("populacaoTCU2019",pop!AY5,"estado",$A8,"data",AZ$5) * 1000000</f>
        <v>374.94598389179936</v>
      </c>
      <c r="BA8">
        <f>GETPIVOTDATA("casosAcumulado",'casos acum'!AZ5,"estado",$A8,"data",BA$5) / GETPIVOTDATA("populacaoTCU2019",pop!AZ5,"estado",$A8,"data",BA$5) * 1000000</f>
        <v>414.75685090733793</v>
      </c>
      <c r="BB8">
        <f>GETPIVOTDATA("casosAcumulado",'casos acum'!BA5,"estado",$A8,"data",BB$5) / GETPIVOTDATA("populacaoTCU2019",pop!BA5,"estado",$A8,"data",BB$5) * 1000000</f>
        <v>436.47186927944989</v>
      </c>
      <c r="BC8">
        <f>GETPIVOTDATA("casosAcumulado",'casos acum'!BB5,"estado",$A8,"data",BC$5) / GETPIVOTDATA("populacaoTCU2019",pop!BB5,"estado",$A8,"data",BC$5) * 1000000</f>
        <v>457.70433168773707</v>
      </c>
      <c r="BD8">
        <f>GETPIVOTDATA("casosAcumulado",'casos acum'!BC5,"estado",$A8,"data",BD$5) / GETPIVOTDATA("populacaoTCU2019",pop!BC5,"estado",$A8,"data",BD$5) * 1000000</f>
        <v>493.17219502885325</v>
      </c>
      <c r="BE8">
        <f>GETPIVOTDATA("casosAcumulado",'casos acum'!BD5,"estado",$A8,"data",BE$5) / GETPIVOTDATA("populacaoTCU2019",pop!BD5,"estado",$A8,"data",BE$5) * 1000000</f>
        <v>521.16044093068638</v>
      </c>
      <c r="BF8">
        <f>GETPIVOTDATA("casosAcumulado",'casos acum'!BE5,"estado",$A8,"data",BF$5) / GETPIVOTDATA("populacaoTCU2019",pop!BE5,"estado",$A8,"data",BF$5) * 1000000</f>
        <v>547.70101894104539</v>
      </c>
      <c r="BG8">
        <f>GETPIVOTDATA("casosAcumulado",'casos acum'!BF5,"estado",$A8,"data",BG$5) / GETPIVOTDATA("populacaoTCU2019",pop!BF5,"estado",$A8,"data",BG$5) * 1000000</f>
        <v>598.12811716072758</v>
      </c>
      <c r="BH8">
        <f>GETPIVOTDATA("casosAcumulado",'casos acum'!BG5,"estado",$A8,"data",BH$5) / GETPIVOTDATA("populacaoTCU2019",pop!BG5,"estado",$A8,"data",BH$5) * 1000000</f>
        <v>696.81081176288069</v>
      </c>
      <c r="BI8">
        <f>GETPIVOTDATA("casosAcumulado",'casos acum'!BH5,"estado",$A8,"data",BI$5) / GETPIVOTDATA("populacaoTCU2019",pop!BH5,"estado",$A8,"data",BI$5) * 1000000</f>
        <v>770.64187422806117</v>
      </c>
      <c r="BJ8">
        <f>GETPIVOTDATA("casosAcumulado",'casos acum'!BI5,"estado",$A8,"data",BJ$5) / GETPIVOTDATA("populacaoTCU2019",pop!BI5,"estado",$A8,"data",BJ$5) * 1000000</f>
        <v>877.04546425140973</v>
      </c>
      <c r="BK8">
        <f>GETPIVOTDATA("casosAcumulado",'casos acum'!BJ5,"estado",$A8,"data",BK$5) / GETPIVOTDATA("populacaoTCU2019",pop!BJ5,"estado",$A8,"data",BK$5) * 1000000</f>
        <v>924.81850467005597</v>
      </c>
      <c r="BL8">
        <f>GETPIVOTDATA("casosAcumulado",'casos acum'!BK5,"estado",$A8,"data",BL$5) / GETPIVOTDATA("populacaoTCU2019",pop!BK5,"estado",$A8,"data",BL$5) * 1000000</f>
        <v>947.73991295172971</v>
      </c>
      <c r="BM8">
        <f>GETPIVOTDATA("casosAcumulado",'casos acum'!BL5,"estado",$A8,"data",BM$5) / GETPIVOTDATA("populacaoTCU2019",pop!BL5,"estado",$A8,"data",BM$5) * 1000000</f>
        <v>1046.4226075538829</v>
      </c>
      <c r="BN8">
        <f>GETPIVOTDATA("casosAcumulado",'casos acum'!BM5,"estado",$A8,"data",BN$5) / GETPIVOTDATA("populacaoTCU2019",pop!BM5,"estado",$A8,"data",BN$5) * 1000000</f>
        <v>1158.3755911612154</v>
      </c>
      <c r="BO8">
        <f>GETPIVOTDATA("casosAcumulado",'casos acum'!BN5,"estado",$A8,"data",BO$5) / GETPIVOTDATA("populacaoTCU2019",pop!BN5,"estado",$A8,"data",BO$5) * 1000000</f>
        <v>1267.6745169675121</v>
      </c>
      <c r="BP8">
        <f>GETPIVOTDATA("casosAcumulado",'casos acum'!BO5,"estado",$A8,"data",BP$5) / GETPIVOTDATA("populacaoTCU2019",pop!BO5,"estado",$A8,"data",BP$5) * 1000000</f>
        <v>1380.8338904844065</v>
      </c>
      <c r="BQ8">
        <f>GETPIVOTDATA("casosAcumulado",'casos acum'!BP5,"estado",$A8,"data",BQ$5) / GETPIVOTDATA("populacaoTCU2019",pop!BP5,"estado",$A8,"data",BQ$5) * 1000000</f>
        <v>1462.6271263526949</v>
      </c>
      <c r="BR8">
        <f>GETPIVOTDATA("casosAcumulado",'casos acum'!BQ5,"estado",$A8,"data",BR$5) / GETPIVOTDATA("populacaoTCU2019",pop!BQ5,"estado",$A8,"data",BR$5) * 1000000</f>
        <v>1612.4607531202671</v>
      </c>
      <c r="BS8">
        <f>GETPIVOTDATA("casosAcumulado",'casos acum'!BR5,"estado",$A8,"data",BS$5) / GETPIVOTDATA("populacaoTCU2019",pop!BR5,"estado",$A8,"data",BS$5) * 1000000</f>
        <v>1747.3351450092734</v>
      </c>
      <c r="BT8">
        <f>GETPIVOTDATA("casosAcumulado",'casos acum'!BS5,"estado",$A8,"data",BT$5) / GETPIVOTDATA("populacaoTCU2019",pop!BS5,"estado",$A8,"data",BT$5) * 1000000</f>
        <v>1956.5231553272852</v>
      </c>
      <c r="BU8">
        <f>GETPIVOTDATA("casosAcumulado",'casos acum'!BT5,"estado",$A8,"data",BU$5) / GETPIVOTDATA("populacaoTCU2019",pop!BT5,"estado",$A8,"data",BU$5) * 1000000</f>
        <v>2230.1323868158952</v>
      </c>
      <c r="BV8">
        <f>GETPIVOTDATA("casosAcumulado",'casos acum'!BU5,"estado",$A8,"data",BV$5) / GETPIVOTDATA("populacaoTCU2019",pop!BU5,"estado",$A8,"data",BV$5) * 1000000</f>
        <v>2436.6663393328713</v>
      </c>
      <c r="BW8">
        <f>GETPIVOTDATA("casosAcumulado",'casos acum'!BV5,"estado",$A8,"data",BW$5) / GETPIVOTDATA("populacaoTCU2019",pop!BV5,"estado",$A8,"data",BW$5) * 1000000</f>
        <v>2588.1889119738303</v>
      </c>
      <c r="BX8">
        <f>GETPIVOTDATA("casosAcumulado",'casos acum'!BW5,"estado",$A8,"data",BX$5) / GETPIVOTDATA("populacaoTCU2019",pop!BW5,"estado",$A8,"data",BX$5) * 1000000</f>
        <v>2877.239934304831</v>
      </c>
      <c r="BY8">
        <f>GETPIVOTDATA("casosAcumulado",'casos acum'!BX5,"estado",$A8,"data",BY$5) / GETPIVOTDATA("populacaoTCU2019",pop!BX5,"estado",$A8,"data",BY$5) * 1000000</f>
        <v>3039.861294113758</v>
      </c>
      <c r="BZ8">
        <f>GETPIVOTDATA("casosAcumulado",'casos acum'!BY5,"estado",$A8,"data",BZ$5) / GETPIVOTDATA("populacaoTCU2019",pop!BY5,"estado",$A8,"data",BZ$5) * 1000000</f>
        <v>3117.0702483257114</v>
      </c>
      <c r="CA8">
        <f>GETPIVOTDATA("casosAcumulado",'casos acum'!BZ5,"estado",$A8,"data",CA$5) / GETPIVOTDATA("populacaoTCU2019",pop!BZ5,"estado",$A8,"data",CA$5) * 1000000</f>
        <v>3418.4264477342431</v>
      </c>
      <c r="CB8">
        <f>GETPIVOTDATA("casosAcumulado",'casos acum'!CA5,"estado",$A8,"data",CB$5) / GETPIVOTDATA("populacaoTCU2019",pop!CA5,"estado",$A8,"data",CB$5) * 1000000</f>
        <v>3816.0525619258037</v>
      </c>
      <c r="CC8">
        <f>GETPIVOTDATA("casosAcumulado",'casos acum'!CB5,"estado",$A8,"data",CC$5) / GETPIVOTDATA("populacaoTCU2019",pop!CB5,"estado",$A8,"data",CC$5) * 1000000</f>
        <v>4145.3970072361681</v>
      </c>
      <c r="CD8">
        <f>GETPIVOTDATA("casosAcumulado",'casos acum'!CC5,"estado",$A8,"data",CD$5) / GETPIVOTDATA("populacaoTCU2019",pop!CC5,"estado",$A8,"data",CD$5) * 1000000</f>
        <v>4437.5846433320294</v>
      </c>
      <c r="CE8">
        <f>GETPIVOTDATA("casosAcumulado",'casos acum'!CD5,"estado",$A8,"data",CE$5) / GETPIVOTDATA("populacaoTCU2019",pop!CD5,"estado",$A8,"data",CE$5) * 1000000</f>
        <v>4747.6268500894057</v>
      </c>
      <c r="CF8">
        <f>GETPIVOTDATA("casosAcumulado",'casos acum'!CE5,"estado",$A8,"data",CF$5) / GETPIVOTDATA("populacaoTCU2019",pop!CE5,"estado",$A8,"data",CF$5) * 1000000</f>
        <v>4904.6988163143487</v>
      </c>
      <c r="CG8">
        <f>GETPIVOTDATA("casosAcumulado",'casos acum'!CF5,"estado",$A8,"data",CG$5) / GETPIVOTDATA("populacaoTCU2019",pop!CF5,"estado",$A8,"data",CG$5) * 1000000</f>
        <v>5045.8464357330759</v>
      </c>
      <c r="CH8">
        <f>GETPIVOTDATA("casosAcumulado",'casos acum'!CG5,"estado",$A8,"data",CH$5) / GETPIVOTDATA("populacaoTCU2019",pop!CG5,"estado",$A8,"data",CH$5) * 1000000</f>
        <v>5339.9642956842363</v>
      </c>
      <c r="CI8">
        <f>GETPIVOTDATA("casosAcumulado",'casos acum'!CH5,"estado",$A8,"data",CI$5) / GETPIVOTDATA("populacaoTCU2019",pop!CH5,"estado",$A8,"data",CI$5) * 1000000</f>
        <v>5719.2532832504585</v>
      </c>
      <c r="CJ8">
        <f>GETPIVOTDATA("casosAcumulado",'casos acum'!CI5,"estado",$A8,"data",CJ$5) / GETPIVOTDATA("populacaoTCU2019",pop!CI5,"estado",$A8,"data",CJ$5) * 1000000</f>
        <v>6120.4985671707045</v>
      </c>
      <c r="CK8">
        <f>GETPIVOTDATA("casosAcumulado",'casos acum'!CJ5,"estado",$A8,"data",CK$5) / GETPIVOTDATA("populacaoTCU2019",pop!CJ5,"estado",$A8,"data",CK$5) * 1000000</f>
        <v>6523.6740749462488</v>
      </c>
      <c r="CL8">
        <f>GETPIVOTDATA("casosAcumulado",'casos acum'!CK5,"estado",$A8,"data",CL$5) / GETPIVOTDATA("populacaoTCU2019",pop!CK5,"estado",$A8,"data",CL$5) * 1000000</f>
        <v>6949.2884350396425</v>
      </c>
      <c r="CM8">
        <f>GETPIVOTDATA("casosAcumulado",'casos acum'!CL5,"estado",$A8,"data",CM$5) / GETPIVOTDATA("populacaoTCU2019",pop!CL5,"estado",$A8,"data",CM$5) * 1000000</f>
        <v>7206.2494857763004</v>
      </c>
      <c r="CN8">
        <f>GETPIVOTDATA("casosAcumulado",'casos acum'!CM5,"estado",$A8,"data",CN$5) / GETPIVOTDATA("populacaoTCU2019",pop!CM5,"estado",$A8,"data",CN$5) * 1000000</f>
        <v>7306.3798482699285</v>
      </c>
      <c r="CO8">
        <f>GETPIVOTDATA("casosAcumulado",'casos acum'!CN5,"estado",$A8,"data",CO$5) / GETPIVOTDATA("populacaoTCU2019",pop!CN5,"estado",$A8,"data",CO$5) * 1000000</f>
        <v>7708.5902441178232</v>
      </c>
      <c r="CP8">
        <f>GETPIVOTDATA("casosAcumulado",'casos acum'!CO5,"estado",$A8,"data",CP$5) / GETPIVOTDATA("populacaoTCU2019",pop!CO5,"estado",$A8,"data",CP$5) * 1000000</f>
        <v>8084.7426179191852</v>
      </c>
      <c r="CQ8">
        <f>GETPIVOTDATA("casosAcumulado",'casos acum'!CP5,"estado",$A8,"data",CQ$5) / GETPIVOTDATA("populacaoTCU2019",pop!CP5,"estado",$A8,"data",CQ$5) * 1000000</f>
        <v>8721.2339342039759</v>
      </c>
      <c r="CR8">
        <f>GETPIVOTDATA("casosAcumulado",'casos acum'!CQ5,"estado",$A8,"data",CR$5) / GETPIVOTDATA("populacaoTCU2019",pop!CQ5,"estado",$A8,"data",CR$5) * 1000000</f>
        <v>9387.8849982278134</v>
      </c>
      <c r="CS8">
        <f>GETPIVOTDATA("casosAcumulado",'casos acum'!CR5,"estado",$A8,"data",CS$5) / GETPIVOTDATA("populacaoTCU2019",pop!CR5,"estado",$A8,"data",CS$5) * 1000000</f>
        <v>9786.2349463651117</v>
      </c>
      <c r="CT8">
        <f>GETPIVOTDATA("casosAcumulado",'casos acum'!CS5,"estado",$A8,"data",CT$5) / GETPIVOTDATA("populacaoTCU2019",pop!CS5,"estado",$A8,"data",CT$5) * 1000000</f>
        <v>9983.6003355694156</v>
      </c>
      <c r="CU8">
        <f>GETPIVOTDATA("casosAcumulado",'casos acum'!CT5,"estado",$A8,"data",CU$5) / GETPIVOTDATA("populacaoTCU2019",pop!CT5,"estado",$A8,"data",CU$5) * 1000000</f>
        <v>10079.146416406709</v>
      </c>
      <c r="CV8">
        <f>GETPIVOTDATA("casosAcumulado",'casos acum'!CU5,"estado",$A8,"data",CV$5) / GETPIVOTDATA("populacaoTCU2019",pop!CU5,"estado",$A8,"data",CV$5) * 1000000</f>
        <v>10422.002428704165</v>
      </c>
      <c r="CW8">
        <f>GETPIVOTDATA("casosAcumulado",'casos acum'!CV5,"estado",$A8,"data",CW$5) / GETPIVOTDATA("populacaoTCU2019",pop!CV5,"estado",$A8,"data",CW$5) * 1000000</f>
        <v>10699.954663867198</v>
      </c>
      <c r="CX8">
        <f>GETPIVOTDATA("casosAcumulado",'casos acum'!CW5,"estado",$A8,"data",CX$5) / GETPIVOTDATA("populacaoTCU2019",pop!CW5,"estado",$A8,"data",CX$5) * 1000000</f>
        <v>11212.911653412864</v>
      </c>
      <c r="CY8">
        <f>GETPIVOTDATA("casosAcumulado",'casos acum'!CX5,"estado",$A8,"data",CY$5) / GETPIVOTDATA("populacaoTCU2019",pop!CX5,"estado",$A8,"data",CY$5) * 1000000</f>
        <v>11500.756285834304</v>
      </c>
      <c r="CZ8">
        <f>GETPIVOTDATA("casosAcumulado",'casos acum'!CY5,"estado",$A8,"data",CZ$5) / GETPIVOTDATA("populacaoTCU2019",pop!CY5,"estado",$A8,"data",CZ$5) * 1000000</f>
        <v>11770.74634759423</v>
      </c>
      <c r="DA8">
        <f>GETPIVOTDATA("casosAcumulado",'casos acum'!CZ5,"estado",$A8,"data",DA$5) / GETPIVOTDATA("populacaoTCU2019",pop!CZ5,"estado",$A8,"data",DA$5) * 1000000</f>
        <v>11887.524890839808</v>
      </c>
      <c r="DB8">
        <f>GETPIVOTDATA("casosAcumulado",'casos acum'!DA5,"estado",$A8,"data",DB$5) / GETPIVOTDATA("populacaoTCU2019",pop!DA5,"estado",$A8,"data",DB$5) * 1000000</f>
        <v>12018.297557036305</v>
      </c>
      <c r="DC8">
        <f>GETPIVOTDATA("casosAcumulado",'casos acum'!DB5,"estado",$A8,"data",DC$5) / GETPIVOTDATA("populacaoTCU2019",pop!DB5,"estado",$A8,"data",DC$5) * 1000000</f>
        <v>12361.636125297588</v>
      </c>
      <c r="DD8">
        <f>GETPIVOTDATA("casosAcumulado",'casos acum'!DC5,"estado",$A8,"data",DD$5) / GETPIVOTDATA("populacaoTCU2019",pop!DC5,"estado",$A8,"data",DD$5) * 1000000</f>
        <v>12751.30006608604</v>
      </c>
      <c r="DE8">
        <f>GETPIVOTDATA("casosAcumulado",'casos acum'!DD5,"estado",$A8,"data",DE$5) / GETPIVOTDATA("populacaoTCU2019",pop!DD5,"estado",$A8,"data",DE$5) * 1000000</f>
        <v>13026.356965466122</v>
      </c>
      <c r="DF8">
        <f>GETPIVOTDATA("casosAcumulado",'casos acum'!DE5,"estado",$A8,"data",DF$5) / GETPIVOTDATA("populacaoTCU2019",pop!DE5,"estado",$A8,"data",DF$5) * 1000000</f>
        <v>13297.070861171786</v>
      </c>
      <c r="DG8">
        <f>GETPIVOTDATA("casosAcumulado",'casos acum'!DF5,"estado",$A8,"data",DG$5) / GETPIVOTDATA("populacaoTCU2019",pop!DF5,"estado",$A8,"data",DG$5) * 1000000</f>
        <v>13517.84021462159</v>
      </c>
      <c r="DH8">
        <f>GETPIVOTDATA("casosAcumulado",'casos acum'!DG5,"estado",$A8,"data",DH$5) / GETPIVOTDATA("populacaoTCU2019",pop!DG5,"estado",$A8,"data",DH$5) * 1000000</f>
        <v>13633.653645939521</v>
      </c>
      <c r="DI8">
        <f>GETPIVOTDATA("casosAcumulado",'casos acum'!DH5,"estado",$A8,"data",DI$5) / GETPIVOTDATA("populacaoTCU2019",pop!DH5,"estado",$A8,"data",DI$5) * 1000000</f>
        <v>13699.039979037769</v>
      </c>
      <c r="DJ8">
        <f>GETPIVOTDATA("casosAcumulado",'casos acum'!DI5,"estado",$A8,"data",DJ$5) / GETPIVOTDATA("populacaoTCU2019",pop!DI5,"estado",$A8,"data",DJ$5) * 1000000</f>
        <v>13998.465954591002</v>
      </c>
      <c r="DK8">
        <f>GETPIVOTDATA("casosAcumulado",'casos acum'!DJ5,"estado",$A8,"data",DK$5) / GETPIVOTDATA("populacaoTCU2019",pop!DJ5,"estado",$A8,"data",DK$5) * 1000000</f>
        <v>14367.379988934992</v>
      </c>
      <c r="DL8">
        <f>GETPIVOTDATA("casosAcumulado",'casos acum'!DK5,"estado",$A8,"data",DL$5) / GETPIVOTDATA("populacaoTCU2019",pop!DK5,"estado",$A8,"data",DL$5) * 1000000</f>
        <v>14654.259509428781</v>
      </c>
      <c r="DM8">
        <f>GETPIVOTDATA("casosAcumulado",'casos acum'!DL5,"estado",$A8,"data",DM$5) / GETPIVOTDATA("populacaoTCU2019",pop!DL5,"estado",$A8,"data",DM$5) * 1000000</f>
        <v>14882.749758299782</v>
      </c>
      <c r="DN8">
        <f>GETPIVOTDATA("casosAcumulado",'casos acum'!DM5,"estado",$A8,"data",DN$5) / GETPIVOTDATA("populacaoTCU2019",pop!DM5,"estado",$A8,"data",DN$5) * 1000000</f>
        <v>15176.867618250943</v>
      </c>
      <c r="DO8">
        <f>GETPIVOTDATA("casosAcumulado",'casos acum'!DN5,"estado",$A8,"data",DO$5) / GETPIVOTDATA("populacaoTCU2019",pop!DN5,"estado",$A8,"data",DO$5) * 1000000</f>
        <v>15299.436833062418</v>
      </c>
      <c r="DP8">
        <f>GETPIVOTDATA("casosAcumulado",'casos acum'!DO5,"estado",$A8,"data",DP$5) / GETPIVOTDATA("populacaoTCU2019",pop!DO5,"estado",$A8,"data",DP$5) * 1000000</f>
        <v>15376.887065256284</v>
      </c>
      <c r="DQ8">
        <f>GETPIVOTDATA("casosAcumulado",'casos acum'!DP5,"estado",$A8,"data",DQ$5) / GETPIVOTDATA("populacaoTCU2019",pop!DP5,"estado",$A8,"data",DQ$5) * 1000000</f>
        <v>15700.682116982664</v>
      </c>
      <c r="DR8">
        <f>GETPIVOTDATA("casosAcumulado",'casos acum'!DQ5,"estado",$A8,"data",DR$5) / GETPIVOTDATA("populacaoTCU2019",pop!DQ5,"estado",$A8,"data",DR$5) * 1000000</f>
        <v>16108.683184396456</v>
      </c>
      <c r="DS8">
        <f>GETPIVOTDATA("casosAcumulado",'casos acum'!DR5,"estado",$A8,"data",DS$5) / GETPIVOTDATA("populacaoTCU2019",pop!DR5,"estado",$A8,"data",DS$5) * 1000000</f>
        <v>16230.046009298372</v>
      </c>
      <c r="DT8">
        <f>GETPIVOTDATA("casosAcumulado",'casos acum'!DS5,"estado",$A8,"data",DT$5) / GETPIVOTDATA("populacaoTCU2019",pop!DS5,"estado",$A8,"data",DT$5) * 1000000</f>
        <v>16459.983926060842</v>
      </c>
      <c r="DU8">
        <f>GETPIVOTDATA("casosAcumulado",'casos acum'!DT5,"estado",$A8,"data",DU$5) / GETPIVOTDATA("populacaoTCU2019",pop!DT5,"estado",$A8,"data",DU$5) * 1000000</f>
        <v>16653.488867554555</v>
      </c>
      <c r="DV8">
        <f>GETPIVOTDATA("casosAcumulado",'casos acum'!DU5,"estado",$A8,"data",DV$5) / GETPIVOTDATA("populacaoTCU2019",pop!DU5,"estado",$A8,"data",DV$5) * 1000000</f>
        <v>16804.770162213601</v>
      </c>
      <c r="DW8">
        <f>GETPIVOTDATA("casosAcumulado",'casos acum'!DV5,"estado",$A8,"data",DW$5) / GETPIVOTDATA("populacaoTCU2019",pop!DV5,"estado",$A8,"data",DW$5) * 1000000</f>
        <v>16863.641989800217</v>
      </c>
      <c r="DX8">
        <f>GETPIVOTDATA("casosAcumulado",'casos acum'!DW5,"estado",$A8,"data",DX$5) / GETPIVOTDATA("populacaoTCU2019",pop!DW5,"estado",$A8,"data",DX$5) * 1000000</f>
        <v>17088.030512978705</v>
      </c>
      <c r="DY8">
        <f>GETPIVOTDATA("casosAcumulado",'casos acum'!DX5,"estado",$A8,"data",DY$5) / GETPIVOTDATA("populacaoTCU2019",pop!DX5,"estado",$A8,"data",DY$5) * 1000000</f>
        <v>17440.537644552653</v>
      </c>
      <c r="DZ8">
        <f>GETPIVOTDATA("casosAcumulado",'casos acum'!DY5,"estado",$A8,"data",DZ$5) / GETPIVOTDATA("populacaoTCU2019",pop!DY5,"estado",$A8,"data",DZ$5) * 1000000</f>
        <v>17741.170010015448</v>
      </c>
      <c r="EA8">
        <f>GETPIVOTDATA("casosAcumulado",'casos acum'!DZ5,"estado",$A8,"data",EA$5) / GETPIVOTDATA("populacaoTCU2019",pop!DZ5,"estado",$A8,"data",EA$5) * 1000000</f>
        <v>17984.136937801188</v>
      </c>
      <c r="EB8">
        <f>GETPIVOTDATA("casosAcumulado",'casos acum'!EA5,"estado",$A8,"data",EB$5) / GETPIVOTDATA("populacaoTCU2019",pop!EA5,"estado",$A8,"data",EB$5) * 1000000</f>
        <v>18323.856336333785</v>
      </c>
      <c r="EC8">
        <f>GETPIVOTDATA("casosAcumulado",'casos acum'!EB5,"estado",$A8,"data",EC$5) / GETPIVOTDATA("populacaoTCU2019",pop!EB5,"estado",$A8,"data",EC$5) * 1000000</f>
        <v>18340.504517085741</v>
      </c>
      <c r="ED8">
        <f>GETPIVOTDATA("casosAcumulado",'casos acum'!EC5,"estado",$A8,"data",ED$5) / GETPIVOTDATA("populacaoTCU2019",pop!EC5,"estado",$A8,"data",ED$5) * 1000000</f>
        <v>18439.428489669805</v>
      </c>
      <c r="EE8">
        <f>GETPIVOTDATA("casosAcumulado",'casos acum'!ED5,"estado",$A8,"data",EE$5) / GETPIVOTDATA("populacaoTCU2019",pop!ED5,"estado",$A8,"data",EE$5) * 1000000</f>
        <v>19101.253994055391</v>
      </c>
      <c r="EF8">
        <f>GETPIVOTDATA("casosAcumulado",'casos acum'!EE5,"estado",$A8,"data",EF$5) / GETPIVOTDATA("populacaoTCU2019",pop!EE5,"estado",$A8,"data",EF$5) * 1000000</f>
        <v>19322.023347505197</v>
      </c>
    </row>
    <row r="9" spans="1:136" x14ac:dyDescent="0.35">
      <c r="A9" t="str">
        <f>'casos acum'!A8</f>
        <v>AP</v>
      </c>
      <c r="B9">
        <f>GETPIVOTDATA("casosAcumulado",'casos acum'!A6,"estado",$A9,"data",B$5) / GETPIVOTDATA("populacaoTCU2019",pop!A6,"estado",$A9,"data",B$5) * 1000000</f>
        <v>0</v>
      </c>
      <c r="C9">
        <f>GETPIVOTDATA("casosAcumulado",'casos acum'!B6,"estado",$A9,"data",C$5) / GETPIVOTDATA("populacaoTCU2019",pop!B6,"estado",$A9,"data",C$5) * 1000000</f>
        <v>0</v>
      </c>
      <c r="D9">
        <f>GETPIVOTDATA("casosAcumulado",'casos acum'!C6,"estado",$A9,"data",D$5) / GETPIVOTDATA("populacaoTCU2019",pop!C6,"estado",$A9,"data",D$5) * 1000000</f>
        <v>0</v>
      </c>
      <c r="E9">
        <f>GETPIVOTDATA("casosAcumulado",'casos acum'!D6,"estado",$A9,"data",E$5) / GETPIVOTDATA("populacaoTCU2019",pop!D6,"estado",$A9,"data",E$5) * 1000000</f>
        <v>0</v>
      </c>
      <c r="F9">
        <f>GETPIVOTDATA("casosAcumulado",'casos acum'!E6,"estado",$A9,"data",F$5) / GETPIVOTDATA("populacaoTCU2019",pop!E6,"estado",$A9,"data",F$5) * 1000000</f>
        <v>0</v>
      </c>
      <c r="G9">
        <f>GETPIVOTDATA("casosAcumulado",'casos acum'!F6,"estado",$A9,"data",G$5) / GETPIVOTDATA("populacaoTCU2019",pop!F6,"estado",$A9,"data",G$5) * 1000000</f>
        <v>0</v>
      </c>
      <c r="H9">
        <f>GETPIVOTDATA("casosAcumulado",'casos acum'!G6,"estado",$A9,"data",H$5) / GETPIVOTDATA("populacaoTCU2019",pop!G6,"estado",$A9,"data",H$5) * 1000000</f>
        <v>0</v>
      </c>
      <c r="I9">
        <f>GETPIVOTDATA("casosAcumulado",'casos acum'!H6,"estado",$A9,"data",I$5) / GETPIVOTDATA("populacaoTCU2019",pop!H6,"estado",$A9,"data",I$5) * 1000000</f>
        <v>0</v>
      </c>
      <c r="J9">
        <f>GETPIVOTDATA("casosAcumulado",'casos acum'!I6,"estado",$A9,"data",J$5) / GETPIVOTDATA("populacaoTCU2019",pop!I6,"estado",$A9,"data",J$5) * 1000000</f>
        <v>0</v>
      </c>
      <c r="K9">
        <f>GETPIVOTDATA("casosAcumulado",'casos acum'!J6,"estado",$A9,"data",K$5) / GETPIVOTDATA("populacaoTCU2019",pop!J6,"estado",$A9,"data",K$5) * 1000000</f>
        <v>0</v>
      </c>
      <c r="L9">
        <f>GETPIVOTDATA("casosAcumulado",'casos acum'!K6,"estado",$A9,"data",L$5) / GETPIVOTDATA("populacaoTCU2019",pop!K6,"estado",$A9,"data",L$5) * 1000000</f>
        <v>0</v>
      </c>
      <c r="M9">
        <f>GETPIVOTDATA("casosAcumulado",'casos acum'!L6,"estado",$A9,"data",M$5) / GETPIVOTDATA("populacaoTCU2019",pop!L6,"estado",$A9,"data",M$5) * 1000000</f>
        <v>0</v>
      </c>
      <c r="N9">
        <f>GETPIVOTDATA("casosAcumulado",'casos acum'!M6,"estado",$A9,"data",N$5) / GETPIVOTDATA("populacaoTCU2019",pop!M6,"estado",$A9,"data",N$5) * 1000000</f>
        <v>0</v>
      </c>
      <c r="O9">
        <f>GETPIVOTDATA("casosAcumulado",'casos acum'!N6,"estado",$A9,"data",O$5) / GETPIVOTDATA("populacaoTCU2019",pop!N6,"estado",$A9,"data",O$5) * 1000000</f>
        <v>0</v>
      </c>
      <c r="P9">
        <f>GETPIVOTDATA("casosAcumulado",'casos acum'!O6,"estado",$A9,"data",P$5) / GETPIVOTDATA("populacaoTCU2019",pop!O6,"estado",$A9,"data",P$5) * 1000000</f>
        <v>0</v>
      </c>
      <c r="Q9">
        <f>GETPIVOTDATA("casosAcumulado",'casos acum'!P6,"estado",$A9,"data",Q$5) / GETPIVOTDATA("populacaoTCU2019",pop!P6,"estado",$A9,"data",Q$5) * 1000000</f>
        <v>0</v>
      </c>
      <c r="R9">
        <f>GETPIVOTDATA("casosAcumulado",'casos acum'!Q6,"estado",$A9,"data",R$5) / GETPIVOTDATA("populacaoTCU2019",pop!Q6,"estado",$A9,"data",R$5) * 1000000</f>
        <v>0</v>
      </c>
      <c r="S9">
        <f>GETPIVOTDATA("casosAcumulado",'casos acum'!R6,"estado",$A9,"data",S$5) / GETPIVOTDATA("populacaoTCU2019",pop!R6,"estado",$A9,"data",S$5) * 1000000</f>
        <v>0</v>
      </c>
      <c r="T9">
        <f>GETPIVOTDATA("casosAcumulado",'casos acum'!S6,"estado",$A9,"data",T$5) / GETPIVOTDATA("populacaoTCU2019",pop!S6,"estado",$A9,"data",T$5) * 1000000</f>
        <v>0</v>
      </c>
      <c r="U9">
        <f>GETPIVOTDATA("casosAcumulado",'casos acum'!T6,"estado",$A9,"data",U$5) / GETPIVOTDATA("populacaoTCU2019",pop!T6,"estado",$A9,"data",U$5) * 1000000</f>
        <v>0</v>
      </c>
      <c r="V9">
        <f>GETPIVOTDATA("casosAcumulado",'casos acum'!U6,"estado",$A9,"data",V$5) / GETPIVOTDATA("populacaoTCU2019",pop!U6,"estado",$A9,"data",V$5) * 1000000</f>
        <v>0</v>
      </c>
      <c r="W9">
        <f>GETPIVOTDATA("casosAcumulado",'casos acum'!V6,"estado",$A9,"data",W$5) / GETPIVOTDATA("populacaoTCU2019",pop!V6,"estado",$A9,"data",W$5) * 1000000</f>
        <v>0</v>
      </c>
      <c r="X9">
        <f>GETPIVOTDATA("casosAcumulado",'casos acum'!W6,"estado",$A9,"data",X$5) / GETPIVOTDATA("populacaoTCU2019",pop!W6,"estado",$A9,"data",X$5) * 1000000</f>
        <v>0</v>
      </c>
      <c r="Y9">
        <f>GETPIVOTDATA("casosAcumulado",'casos acum'!X6,"estado",$A9,"data",Y$5) / GETPIVOTDATA("populacaoTCU2019",pop!X6,"estado",$A9,"data",Y$5) * 1000000</f>
        <v>0</v>
      </c>
      <c r="Z9">
        <f>GETPIVOTDATA("casosAcumulado",'casos acum'!Y6,"estado",$A9,"data",Z$5) / GETPIVOTDATA("populacaoTCU2019",pop!Y6,"estado",$A9,"data",Z$5) * 1000000</f>
        <v>1.1824090638749201</v>
      </c>
      <c r="AA9">
        <f>GETPIVOTDATA("casosAcumulado",'casos acum'!Z6,"estado",$A9,"data",AA$5) / GETPIVOTDATA("populacaoTCU2019",pop!Z6,"estado",$A9,"data",AA$5) * 1000000</f>
        <v>1.1824090638749201</v>
      </c>
      <c r="AB9">
        <f>GETPIVOTDATA("casosAcumulado",'casos acum'!AA6,"estado",$A9,"data",AB$5) / GETPIVOTDATA("populacaoTCU2019",pop!AA6,"estado",$A9,"data",AB$5) * 1000000</f>
        <v>1.1824090638749201</v>
      </c>
      <c r="AC9">
        <f>GETPIVOTDATA("casosAcumulado",'casos acum'!AB6,"estado",$A9,"data",AC$5) / GETPIVOTDATA("populacaoTCU2019",pop!AB6,"estado",$A9,"data",AC$5) * 1000000</f>
        <v>1.1824090638749201</v>
      </c>
      <c r="AD9">
        <f>GETPIVOTDATA("casosAcumulado",'casos acum'!AC6,"estado",$A9,"data",AD$5) / GETPIVOTDATA("populacaoTCU2019",pop!AC6,"estado",$A9,"data",AD$5) * 1000000</f>
        <v>1.1824090638749201</v>
      </c>
      <c r="AE9">
        <f>GETPIVOTDATA("casosAcumulado",'casos acum'!AD6,"estado",$A9,"data",AE$5) / GETPIVOTDATA("populacaoTCU2019",pop!AD6,"estado",$A9,"data",AE$5) * 1000000</f>
        <v>1.1824090638749201</v>
      </c>
      <c r="AF9">
        <f>GETPIVOTDATA("casosAcumulado",'casos acum'!AE6,"estado",$A9,"data",AF$5) / GETPIVOTDATA("populacaoTCU2019",pop!AE6,"estado",$A9,"data",AF$5) * 1000000</f>
        <v>2.3648181277498401</v>
      </c>
      <c r="AG9">
        <f>GETPIVOTDATA("casosAcumulado",'casos acum'!AF6,"estado",$A9,"data",AG$5) / GETPIVOTDATA("populacaoTCU2019",pop!AF6,"estado",$A9,"data",AG$5) * 1000000</f>
        <v>2.3648181277498401</v>
      </c>
      <c r="AH9">
        <f>GETPIVOTDATA("casosAcumulado",'casos acum'!AG6,"estado",$A9,"data",AH$5) / GETPIVOTDATA("populacaoTCU2019",pop!AG6,"estado",$A9,"data",AH$5) * 1000000</f>
        <v>4.7296362554996803</v>
      </c>
      <c r="AI9">
        <f>GETPIVOTDATA("casosAcumulado",'casos acum'!AH6,"estado",$A9,"data",AI$5) / GETPIVOTDATA("populacaoTCU2019",pop!AH6,"estado",$A9,"data",AI$5) * 1000000</f>
        <v>4.7296362554996803</v>
      </c>
      <c r="AJ9">
        <f>GETPIVOTDATA("casosAcumulado",'casos acum'!AI6,"estado",$A9,"data",AJ$5) / GETPIVOTDATA("populacaoTCU2019",pop!AI6,"estado",$A9,"data",AJ$5) * 1000000</f>
        <v>9.4592725109993605</v>
      </c>
      <c r="AK9">
        <f>GETPIVOTDATA("casosAcumulado",'casos acum'!AJ6,"estado",$A9,"data",AK$5) / GETPIVOTDATA("populacaoTCU2019",pop!AJ6,"estado",$A9,"data",AK$5) * 1000000</f>
        <v>11.824090638749201</v>
      </c>
      <c r="AL9">
        <f>GETPIVOTDATA("casosAcumulado",'casos acum'!AK6,"estado",$A9,"data",AL$5) / GETPIVOTDATA("populacaoTCU2019",pop!AK6,"estado",$A9,"data",AL$5) * 1000000</f>
        <v>13.00649970262412</v>
      </c>
      <c r="AM9">
        <f>GETPIVOTDATA("casosAcumulado",'casos acum'!AL6,"estado",$A9,"data",AM$5) / GETPIVOTDATA("populacaoTCU2019",pop!AL6,"estado",$A9,"data",AM$5) * 1000000</f>
        <v>13.00649970262412</v>
      </c>
      <c r="AN9">
        <f>GETPIVOTDATA("casosAcumulado",'casos acum'!AM6,"estado",$A9,"data",AN$5) / GETPIVOTDATA("populacaoTCU2019",pop!AM6,"estado",$A9,"data",AN$5) * 1000000</f>
        <v>22.465772213623481</v>
      </c>
      <c r="AO9">
        <f>GETPIVOTDATA("casosAcumulado",'casos acum'!AN6,"estado",$A9,"data",AO$5) / GETPIVOTDATA("populacaoTCU2019",pop!AN6,"estado",$A9,"data",AO$5) * 1000000</f>
        <v>33.107453788497757</v>
      </c>
      <c r="AP9">
        <f>GETPIVOTDATA("casosAcumulado",'casos acum'!AO6,"estado",$A9,"data",AP$5) / GETPIVOTDATA("populacaoTCU2019",pop!AO6,"estado",$A9,"data",AP$5) * 1000000</f>
        <v>34.289862852372679</v>
      </c>
      <c r="AQ9">
        <f>GETPIVOTDATA("casosAcumulado",'casos acum'!AP6,"estado",$A9,"data",AQ$5) / GETPIVOTDATA("populacaoTCU2019",pop!AP6,"estado",$A9,"data",AQ$5) * 1000000</f>
        <v>40.201908171747284</v>
      </c>
      <c r="AR9">
        <f>GETPIVOTDATA("casosAcumulado",'casos acum'!AQ6,"estado",$A9,"data",AR$5) / GETPIVOTDATA("populacaoTCU2019",pop!AQ6,"estado",$A9,"data",AR$5) * 1000000</f>
        <v>56.755635065996167</v>
      </c>
      <c r="AS9">
        <f>GETPIVOTDATA("casosAcumulado",'casos acum'!AR6,"estado",$A9,"data",AS$5) / GETPIVOTDATA("populacaoTCU2019",pop!AR6,"estado",$A9,"data",AS$5) * 1000000</f>
        <v>126.51776983461644</v>
      </c>
      <c r="AT9">
        <f>GETPIVOTDATA("casosAcumulado",'casos acum'!AS6,"estado",$A9,"data",AT$5) / GETPIVOTDATA("populacaoTCU2019",pop!AS6,"estado",$A9,"data",AT$5) * 1000000</f>
        <v>151.34836017598977</v>
      </c>
      <c r="AU9">
        <f>GETPIVOTDATA("casosAcumulado",'casos acum'!AT6,"estado",$A9,"data",AU$5) / GETPIVOTDATA("populacaoTCU2019",pop!AT6,"estado",$A9,"data",AU$5) * 1000000</f>
        <v>196.2799046032367</v>
      </c>
      <c r="AV9">
        <f>GETPIVOTDATA("casosAcumulado",'casos acum'!AU6,"estado",$A9,"data",AV$5) / GETPIVOTDATA("populacaoTCU2019",pop!AU6,"estado",$A9,"data",AV$5) * 1000000</f>
        <v>228.20494932785957</v>
      </c>
      <c r="AW9">
        <f>GETPIVOTDATA("casosAcumulado",'casos acum'!AV6,"estado",$A9,"data",AW$5) / GETPIVOTDATA("populacaoTCU2019",pop!AV6,"estado",$A9,"data",AW$5) * 1000000</f>
        <v>271.95408469123157</v>
      </c>
      <c r="AX9">
        <f>GETPIVOTDATA("casosAcumulado",'casos acum'!AW6,"estado",$A9,"data",AX$5) / GETPIVOTDATA("populacaoTCU2019",pop!AW6,"estado",$A9,"data",AX$5) * 1000000</f>
        <v>286.14299345773065</v>
      </c>
      <c r="AY9">
        <f>GETPIVOTDATA("casosAcumulado",'casos acum'!AX6,"estado",$A9,"data",AY$5) / GETPIVOTDATA("populacaoTCU2019",pop!AX6,"estado",$A9,"data",AY$5) * 1000000</f>
        <v>362.99958260960045</v>
      </c>
      <c r="AZ9">
        <f>GETPIVOTDATA("casosAcumulado",'casos acum'!AY6,"estado",$A9,"data",AZ$5) / GETPIVOTDATA("populacaoTCU2019",pop!AY6,"estado",$A9,"data",AZ$5) * 1000000</f>
        <v>394.92462733422332</v>
      </c>
      <c r="BA9">
        <f>GETPIVOTDATA("casosAcumulado",'casos acum'!AZ6,"estado",$A9,"data",BA$5) / GETPIVOTDATA("populacaoTCU2019",pop!AZ6,"estado",$A9,"data",BA$5) * 1000000</f>
        <v>428.03208112272108</v>
      </c>
      <c r="BB9">
        <f>GETPIVOTDATA("casosAcumulado",'casos acum'!BA6,"estado",$A9,"data",BB$5) / GETPIVOTDATA("populacaoTCU2019",pop!BA6,"estado",$A9,"data",BB$5) * 1000000</f>
        <v>437.49135363372045</v>
      </c>
      <c r="BC9">
        <f>GETPIVOTDATA("casosAcumulado",'casos acum'!BB6,"estado",$A9,"data",BC$5) / GETPIVOTDATA("populacaoTCU2019",pop!BB6,"estado",$A9,"data",BC$5) * 1000000</f>
        <v>464.6867621028436</v>
      </c>
      <c r="BD9">
        <f>GETPIVOTDATA("casosAcumulado",'casos acum'!BC6,"estado",$A9,"data",BD$5) / GETPIVOTDATA("populacaoTCU2019",pop!BC6,"estado",$A9,"data",BD$5) * 1000000</f>
        <v>491.88217057196675</v>
      </c>
      <c r="BE9">
        <f>GETPIVOTDATA("casosAcumulado",'casos acum'!BD6,"estado",$A9,"data",BE$5) / GETPIVOTDATA("populacaoTCU2019",pop!BD6,"estado",$A9,"data",BE$5) * 1000000</f>
        <v>511.98312465784039</v>
      </c>
      <c r="BF9">
        <f>GETPIVOTDATA("casosAcumulado",'casos acum'!BE6,"estado",$A9,"data",BF$5) / GETPIVOTDATA("populacaoTCU2019",pop!BE6,"estado",$A9,"data",BF$5) * 1000000</f>
        <v>540.36094219083839</v>
      </c>
      <c r="BG9">
        <f>GETPIVOTDATA("casosAcumulado",'casos acum'!BF6,"estado",$A9,"data",BG$5) / GETPIVOTDATA("populacaoTCU2019",pop!BF6,"estado",$A9,"data",BG$5) * 1000000</f>
        <v>566.37394159608675</v>
      </c>
      <c r="BH9">
        <f>GETPIVOTDATA("casosAcumulado",'casos acum'!BG6,"estado",$A9,"data",BH$5) / GETPIVOTDATA("populacaoTCU2019",pop!BG6,"estado",$A9,"data",BH$5) * 1000000</f>
        <v>647.96016700345615</v>
      </c>
      <c r="BI9">
        <f>GETPIVOTDATA("casosAcumulado",'casos acum'!BH6,"estado",$A9,"data",BI$5) / GETPIVOTDATA("populacaoTCU2019",pop!BH6,"estado",$A9,"data",BI$5) * 1000000</f>
        <v>748.4649374328244</v>
      </c>
      <c r="BJ9">
        <f>GETPIVOTDATA("casosAcumulado",'casos acum'!BI6,"estado",$A9,"data",BJ$5) / GETPIVOTDATA("populacaoTCU2019",pop!BI6,"estado",$A9,"data",BJ$5) * 1000000</f>
        <v>809.95020875432022</v>
      </c>
      <c r="BK9">
        <f>GETPIVOTDATA("casosAcumulado",'casos acum'!BJ6,"estado",$A9,"data",BK$5) / GETPIVOTDATA("populacaoTCU2019",pop!BJ6,"estado",$A9,"data",BK$5) * 1000000</f>
        <v>943.56243297218623</v>
      </c>
      <c r="BL9">
        <f>GETPIVOTDATA("casosAcumulado",'casos acum'!BK6,"estado",$A9,"data",BL$5) / GETPIVOTDATA("populacaoTCU2019",pop!BK6,"estado",$A9,"data",BL$5) * 1000000</f>
        <v>995.58843178268273</v>
      </c>
      <c r="BM9">
        <f>GETPIVOTDATA("casosAcumulado",'casos acum'!BL6,"estado",$A9,"data",BM$5) / GETPIVOTDATA("populacaoTCU2019",pop!BL6,"estado",$A9,"data",BM$5) * 1000000</f>
        <v>1085.4515206371766</v>
      </c>
      <c r="BN9">
        <f>GETPIVOTDATA("casosAcumulado",'casos acum'!BM6,"estado",$A9,"data",BN$5) / GETPIVOTDATA("populacaoTCU2019",pop!BM6,"estado",$A9,"data",BN$5) * 1000000</f>
        <v>1201.3276088969189</v>
      </c>
      <c r="BO9">
        <f>GETPIVOTDATA("casosAcumulado",'casos acum'!BN6,"estado",$A9,"data",BO$5) / GETPIVOTDATA("populacaoTCU2019",pop!BN6,"estado",$A9,"data",BO$5) * 1000000</f>
        <v>1277.0017889849137</v>
      </c>
      <c r="BP9">
        <f>GETPIVOTDATA("casosAcumulado",'casos acum'!BO6,"estado",$A9,"data",BP$5) / GETPIVOTDATA("populacaoTCU2019",pop!BO6,"estado",$A9,"data",BP$5) * 1000000</f>
        <v>1325.4805606037853</v>
      </c>
      <c r="BQ9">
        <f>GETPIVOTDATA("casosAcumulado",'casos acum'!BP6,"estado",$A9,"data",BQ$5) / GETPIVOTDATA("populacaoTCU2019",pop!BP6,"estado",$A9,"data",BQ$5) * 1000000</f>
        <v>1403.5195588195302</v>
      </c>
      <c r="BR9">
        <f>GETPIVOTDATA("casosAcumulado",'casos acum'!BQ6,"estado",$A9,"data",BR$5) / GETPIVOTDATA("populacaoTCU2019",pop!BQ6,"estado",$A9,"data",BR$5) * 1000000</f>
        <v>1752.3302326626315</v>
      </c>
      <c r="BS9">
        <f>GETPIVOTDATA("casosAcumulado",'casos acum'!BR6,"estado",$A9,"data",BS$5) / GETPIVOTDATA("populacaoTCU2019",pop!BR6,"estado",$A9,"data",BS$5) * 1000000</f>
        <v>2049.1149076952365</v>
      </c>
      <c r="BT9">
        <f>GETPIVOTDATA("casosAcumulado",'casos acum'!BS6,"estado",$A9,"data",BT$5) / GETPIVOTDATA("populacaoTCU2019",pop!BS6,"estado",$A9,"data",BT$5) * 1000000</f>
        <v>2283.2319023424702</v>
      </c>
      <c r="BU9">
        <f>GETPIVOTDATA("casosAcumulado",'casos acum'!BT6,"estado",$A9,"data",BU$5) / GETPIVOTDATA("populacaoTCU2019",pop!BT6,"estado",$A9,"data",BU$5) * 1000000</f>
        <v>2419.2089446880864</v>
      </c>
      <c r="BV9">
        <f>GETPIVOTDATA("casosAcumulado",'casos acum'!BU6,"estado",$A9,"data",BV$5) / GETPIVOTDATA("populacaoTCU2019",pop!BU6,"estado",$A9,"data",BV$5) * 1000000</f>
        <v>2600.1175314609495</v>
      </c>
      <c r="BW9">
        <f>GETPIVOTDATA("casosAcumulado",'casos acum'!BV6,"estado",$A9,"data",BW$5) / GETPIVOTDATA("populacaoTCU2019",pop!BV6,"estado",$A9,"data",BW$5) * 1000000</f>
        <v>2745.553846317564</v>
      </c>
      <c r="BX9">
        <f>GETPIVOTDATA("casosAcumulado",'casos acum'!BW6,"estado",$A9,"data",BX$5) / GETPIVOTDATA("populacaoTCU2019",pop!BW6,"estado",$A9,"data",BX$5) * 1000000</f>
        <v>2947.7457962401759</v>
      </c>
      <c r="BY9">
        <f>GETPIVOTDATA("casosAcumulado",'casos acum'!BX6,"estado",$A9,"data",BY$5) / GETPIVOTDATA("populacaoTCU2019",pop!BX6,"estado",$A9,"data",BY$5) * 1000000</f>
        <v>3089.6348839051661</v>
      </c>
      <c r="BZ9">
        <f>GETPIVOTDATA("casosAcumulado",'casos acum'!BY6,"estado",$A9,"data",BZ$5) / GETPIVOTDATA("populacaoTCU2019",pop!BY6,"estado",$A9,"data",BZ$5) * 1000000</f>
        <v>3158.2146096099113</v>
      </c>
      <c r="CA9">
        <f>GETPIVOTDATA("casosAcumulado",'casos acum'!BZ6,"estado",$A9,"data",CA$5) / GETPIVOTDATA("populacaoTCU2019",pop!BZ6,"estado",$A9,"data",CA$5) * 1000000</f>
        <v>3440.8103758760171</v>
      </c>
      <c r="CB9">
        <f>GETPIVOTDATA("casosAcumulado",'casos acum'!CA6,"estado",$A9,"data",CB$5) / GETPIVOTDATA("populacaoTCU2019",pop!CA6,"estado",$A9,"data",CB$5) * 1000000</f>
        <v>3553.1392369441346</v>
      </c>
      <c r="CC9">
        <f>GETPIVOTDATA("casosAcumulado",'casos acum'!CB6,"estado",$A9,"data",CC$5) / GETPIVOTDATA("populacaoTCU2019",pop!CB6,"estado",$A9,"data",CC$5) * 1000000</f>
        <v>4053.2982709632261</v>
      </c>
      <c r="CD9">
        <f>GETPIVOTDATA("casosAcumulado",'casos acum'!CC6,"estado",$A9,"data",CD$5) / GETPIVOTDATA("populacaoTCU2019",pop!CC6,"estado",$A9,"data",CD$5) * 1000000</f>
        <v>4292.1449018659596</v>
      </c>
      <c r="CE9">
        <f>GETPIVOTDATA("casosAcumulado",'casos acum'!CD6,"estado",$A9,"data",CE$5) / GETPIVOTDATA("populacaoTCU2019",pop!CD6,"estado",$A9,"data",CE$5) * 1000000</f>
        <v>4533.3563508964435</v>
      </c>
      <c r="CF9">
        <f>GETPIVOTDATA("casosAcumulado",'casos acum'!CE6,"estado",$A9,"data",CF$5) / GETPIVOTDATA("populacaoTCU2019",pop!CE6,"estado",$A9,"data",CF$5) * 1000000</f>
        <v>4672.8806204336843</v>
      </c>
      <c r="CG9">
        <f>GETPIVOTDATA("casosAcumulado",'casos acum'!CF6,"estado",$A9,"data",CG$5) / GETPIVOTDATA("populacaoTCU2019",pop!CF6,"estado",$A9,"data",CG$5) * 1000000</f>
        <v>4756.8316639688028</v>
      </c>
      <c r="CH9">
        <f>GETPIVOTDATA("casosAcumulado",'casos acum'!CG6,"estado",$A9,"data",CH$5) / GETPIVOTDATA("populacaoTCU2019",pop!CG6,"estado",$A9,"data",CH$5) * 1000000</f>
        <v>5096.1830653009047</v>
      </c>
      <c r="CI9">
        <f>GETPIVOTDATA("casosAcumulado",'casos acum'!CH6,"estado",$A9,"data",CI$5) / GETPIVOTDATA("populacaoTCU2019",pop!CH6,"estado",$A9,"data",CI$5) * 1000000</f>
        <v>5378.7788315670114</v>
      </c>
      <c r="CJ9">
        <f>GETPIVOTDATA("casosAcumulado",'casos acum'!CI6,"estado",$A9,"data",CJ$5) / GETPIVOTDATA("populacaoTCU2019",pop!CI6,"estado",$A9,"data",CJ$5) * 1000000</f>
        <v>6134.3382233830853</v>
      </c>
      <c r="CK9">
        <f>GETPIVOTDATA("casosAcumulado",'casos acum'!CJ6,"estado",$A9,"data",CK$5) / GETPIVOTDATA("populacaoTCU2019",pop!CJ6,"estado",$A9,"data",CK$5) * 1000000</f>
        <v>6686.523256212673</v>
      </c>
      <c r="CL9">
        <f>GETPIVOTDATA("casosAcumulado",'casos acum'!CK6,"estado",$A9,"data",CL$5) / GETPIVOTDATA("populacaoTCU2019",pop!CK6,"estado",$A9,"data",CL$5) * 1000000</f>
        <v>7202.0536080621378</v>
      </c>
      <c r="CM9">
        <f>GETPIVOTDATA("casosAcumulado",'casos acum'!CL6,"estado",$A9,"data",CM$5) / GETPIVOTDATA("populacaoTCU2019",pop!CL6,"estado",$A9,"data",CM$5) * 1000000</f>
        <v>7511.8447827973669</v>
      </c>
      <c r="CN9">
        <f>GETPIVOTDATA("casosAcumulado",'casos acum'!CM6,"estado",$A9,"data",CN$5) / GETPIVOTDATA("populacaoTCU2019",pop!CM6,"estado",$A9,"data",CN$5) * 1000000</f>
        <v>7784.9812765524739</v>
      </c>
      <c r="CO9">
        <f>GETPIVOTDATA("casosAcumulado",'casos acum'!CN6,"estado",$A9,"data",CO$5) / GETPIVOTDATA("populacaoTCU2019",pop!CN6,"estado",$A9,"data",CO$5) * 1000000</f>
        <v>8237.8439480165671</v>
      </c>
      <c r="CP9">
        <f>GETPIVOTDATA("casosAcumulado",'casos acum'!CO6,"estado",$A9,"data",CP$5) / GETPIVOTDATA("populacaoTCU2019",pop!CO6,"estado",$A9,"data",CP$5) * 1000000</f>
        <v>9008.7746576630143</v>
      </c>
      <c r="CQ9">
        <f>GETPIVOTDATA("casosAcumulado",'casos acum'!CP6,"estado",$A9,"data",CQ$5) / GETPIVOTDATA("populacaoTCU2019",pop!CP6,"estado",$A9,"data",CQ$5) * 1000000</f>
        <v>9638.9986887083487</v>
      </c>
      <c r="CR9">
        <f>GETPIVOTDATA("casosAcumulado",'casos acum'!CQ6,"estado",$A9,"data",CR$5) / GETPIVOTDATA("populacaoTCU2019",pop!CQ6,"estado",$A9,"data",CR$5) * 1000000</f>
        <v>10013.822361956698</v>
      </c>
      <c r="CS9">
        <f>GETPIVOTDATA("casosAcumulado",'casos acum'!CR6,"estado",$A9,"data",CS$5) / GETPIVOTDATA("populacaoTCU2019",pop!CR6,"estado",$A9,"data",CS$5) * 1000000</f>
        <v>11011.77561186713</v>
      </c>
      <c r="CT9">
        <f>GETPIVOTDATA("casosAcumulado",'casos acum'!CS6,"estado",$A9,"data",CT$5) / GETPIVOTDATA("populacaoTCU2019",pop!CS6,"estado",$A9,"data",CT$5) * 1000000</f>
        <v>11353.491831326981</v>
      </c>
      <c r="CU9">
        <f>GETPIVOTDATA("casosAcumulado",'casos acum'!CT6,"estado",$A9,"data",CU$5) / GETPIVOTDATA("populacaoTCU2019",pop!CT6,"estado",$A9,"data",CU$5) * 1000000</f>
        <v>11694.025641722959</v>
      </c>
      <c r="CV9">
        <f>GETPIVOTDATA("casosAcumulado",'casos acum'!CU6,"estado",$A9,"data",CV$5) / GETPIVOTDATA("populacaoTCU2019",pop!CU6,"estado",$A9,"data",CV$5) * 1000000</f>
        <v>12428.301670389284</v>
      </c>
      <c r="CW9">
        <f>GETPIVOTDATA("casosAcumulado",'casos acum'!CV6,"estado",$A9,"data",CW$5) / GETPIVOTDATA("populacaoTCU2019",pop!CV6,"estado",$A9,"data",CW$5) * 1000000</f>
        <v>13133.017472458738</v>
      </c>
      <c r="CX9">
        <f>GETPIVOTDATA("casosAcumulado",'casos acum'!CW6,"estado",$A9,"data",CX$5) / GETPIVOTDATA("populacaoTCU2019",pop!CW6,"estado",$A9,"data",CX$5) * 1000000</f>
        <v>13658.007096819201</v>
      </c>
      <c r="CY9">
        <f>GETPIVOTDATA("casosAcumulado",'casos acum'!CX6,"estado",$A9,"data",CY$5) / GETPIVOTDATA("populacaoTCU2019",pop!CX6,"estado",$A9,"data",CY$5) * 1000000</f>
        <v>14575.556530386139</v>
      </c>
      <c r="CZ9">
        <f>GETPIVOTDATA("casosAcumulado",'casos acum'!CY6,"estado",$A9,"data",CZ$5) / GETPIVOTDATA("populacaoTCU2019",pop!CY6,"estado",$A9,"data",CZ$5) * 1000000</f>
        <v>15102.910972874353</v>
      </c>
      <c r="DA9">
        <f>GETPIVOTDATA("casosAcumulado",'casos acum'!CZ6,"estado",$A9,"data",DA$5) / GETPIVOTDATA("populacaoTCU2019",pop!CZ6,"estado",$A9,"data",DA$5) * 1000000</f>
        <v>15424.526238248332</v>
      </c>
      <c r="DB9">
        <f>GETPIVOTDATA("casosAcumulado",'casos acum'!DA6,"estado",$A9,"data",DB$5) / GETPIVOTDATA("populacaoTCU2019",pop!DA6,"estado",$A9,"data",DB$5) * 1000000</f>
        <v>15718.946095153189</v>
      </c>
      <c r="DC9">
        <f>GETPIVOTDATA("casosAcumulado",'casos acum'!DB6,"estado",$A9,"data",DC$5) / GETPIVOTDATA("populacaoTCU2019",pop!DB6,"estado",$A9,"data",DC$5) * 1000000</f>
        <v>16282.955218621526</v>
      </c>
      <c r="DD9">
        <f>GETPIVOTDATA("casosAcumulado",'casos acum'!DC6,"estado",$A9,"data",DD$5) / GETPIVOTDATA("populacaoTCU2019",pop!DC6,"estado",$A9,"data",DD$5) * 1000000</f>
        <v>17290.367741042955</v>
      </c>
      <c r="DE9">
        <f>GETPIVOTDATA("casosAcumulado",'casos acum'!DD6,"estado",$A9,"data",DE$5) / GETPIVOTDATA("populacaoTCU2019",pop!DD6,"estado",$A9,"data",DE$5) * 1000000</f>
        <v>17932.415862727037</v>
      </c>
      <c r="DF9">
        <f>GETPIVOTDATA("casosAcumulado",'casos acum'!DE6,"estado",$A9,"data",DF$5) / GETPIVOTDATA("populacaoTCU2019",pop!DE6,"estado",$A9,"data",DF$5) * 1000000</f>
        <v>18543.721348750372</v>
      </c>
      <c r="DG9">
        <f>GETPIVOTDATA("casosAcumulado",'casos acum'!DF6,"estado",$A9,"data",DG$5) / GETPIVOTDATA("populacaoTCU2019",pop!DF6,"estado",$A9,"data",DG$5) * 1000000</f>
        <v>19299.280740566443</v>
      </c>
      <c r="DH9">
        <f>GETPIVOTDATA("casosAcumulado",'casos acum'!DG6,"estado",$A9,"data",DH$5) / GETPIVOTDATA("populacaoTCU2019",pop!DG6,"estado",$A9,"data",DH$5) * 1000000</f>
        <v>19523.938462702681</v>
      </c>
      <c r="DI9">
        <f>GETPIVOTDATA("casosAcumulado",'casos acum'!DH6,"estado",$A9,"data",DI$5) / GETPIVOTDATA("populacaoTCU2019",pop!DH6,"estado",$A9,"data",DI$5) * 1000000</f>
        <v>19879.843590929027</v>
      </c>
      <c r="DJ9">
        <f>GETPIVOTDATA("casosAcumulado",'casos acum'!DI6,"estado",$A9,"data",DJ$5) / GETPIVOTDATA("populacaoTCU2019",pop!DI6,"estado",$A9,"data",DJ$5) * 1000000</f>
        <v>21311.740967281559</v>
      </c>
      <c r="DK9">
        <f>GETPIVOTDATA("casosAcumulado",'casos acum'!DJ6,"estado",$A9,"data",DK$5) / GETPIVOTDATA("populacaoTCU2019",pop!DJ6,"estado",$A9,"data",DK$5) * 1000000</f>
        <v>22014.091951223261</v>
      </c>
      <c r="DL9">
        <f>GETPIVOTDATA("casosAcumulado",'casos acum'!DK6,"estado",$A9,"data",DL$5) / GETPIVOTDATA("populacaoTCU2019",pop!DK6,"estado",$A9,"data",DL$5) * 1000000</f>
        <v>22923.364521343075</v>
      </c>
      <c r="DM9">
        <f>GETPIVOTDATA("casosAcumulado",'casos acum'!DL6,"estado",$A9,"data",DM$5) / GETPIVOTDATA("populacaoTCU2019",pop!DL6,"estado",$A9,"data",DM$5) * 1000000</f>
        <v>23555.953370516156</v>
      </c>
      <c r="DN9">
        <f>GETPIVOTDATA("casosAcumulado",'casos acum'!DM6,"estado",$A9,"data",DN$5) / GETPIVOTDATA("populacaoTCU2019",pop!DM6,"estado",$A9,"data",DN$5) * 1000000</f>
        <v>25509.293144037525</v>
      </c>
      <c r="DO9">
        <f>GETPIVOTDATA("casosAcumulado",'casos acum'!DN6,"estado",$A9,"data",DO$5) / GETPIVOTDATA("populacaoTCU2019",pop!DN6,"estado",$A9,"data",DO$5) * 1000000</f>
        <v>25823.81395502825</v>
      </c>
      <c r="DP9">
        <f>GETPIVOTDATA("casosAcumulado",'casos acum'!DO6,"estado",$A9,"data",DP$5) / GETPIVOTDATA("populacaoTCU2019",pop!DO6,"estado",$A9,"data",DP$5) * 1000000</f>
        <v>29184.220514560777</v>
      </c>
      <c r="DQ9">
        <f>GETPIVOTDATA("casosAcumulado",'casos acum'!DP6,"estado",$A9,"data",DQ$5) / GETPIVOTDATA("populacaoTCU2019",pop!DP6,"estado",$A9,"data",DQ$5) * 1000000</f>
        <v>31259.34842166126</v>
      </c>
      <c r="DR9">
        <f>GETPIVOTDATA("casosAcumulado",'casos acum'!DQ6,"estado",$A9,"data",DR$5) / GETPIVOTDATA("populacaoTCU2019",pop!DQ6,"estado",$A9,"data",DR$5) * 1000000</f>
        <v>31829.269590448974</v>
      </c>
      <c r="DS9">
        <f>GETPIVOTDATA("casosAcumulado",'casos acum'!DR6,"estado",$A9,"data",DS$5) / GETPIVOTDATA("populacaoTCU2019",pop!DR6,"estado",$A9,"data",DS$5) * 1000000</f>
        <v>32415.74448613093</v>
      </c>
      <c r="DT9">
        <f>GETPIVOTDATA("casosAcumulado",'casos acum'!DS6,"estado",$A9,"data",DT$5) / GETPIVOTDATA("populacaoTCU2019",pop!DS6,"estado",$A9,"data",DT$5) * 1000000</f>
        <v>32707.799524908038</v>
      </c>
      <c r="DU9">
        <f>GETPIVOTDATA("casosAcumulado",'casos acum'!DT6,"estado",$A9,"data",DU$5) / GETPIVOTDATA("populacaoTCU2019",pop!DT6,"estado",$A9,"data",DU$5) * 1000000</f>
        <v>32990.395291174143</v>
      </c>
      <c r="DV9">
        <f>GETPIVOTDATA("casosAcumulado",'casos acum'!DU6,"estado",$A9,"data",DV$5) / GETPIVOTDATA("populacaoTCU2019",pop!DU6,"estado",$A9,"data",DV$5) * 1000000</f>
        <v>33089.717652539635</v>
      </c>
      <c r="DW9">
        <f>GETPIVOTDATA("casosAcumulado",'casos acum'!DV6,"estado",$A9,"data",DW$5) / GETPIVOTDATA("populacaoTCU2019",pop!DV6,"estado",$A9,"data",DW$5) * 1000000</f>
        <v>33406.603281658114</v>
      </c>
      <c r="DX9">
        <f>GETPIVOTDATA("casosAcumulado",'casos acum'!DW6,"estado",$A9,"data",DX$5) / GETPIVOTDATA("populacaoTCU2019",pop!DW6,"estado",$A9,"data",DX$5) * 1000000</f>
        <v>33689.199047924223</v>
      </c>
      <c r="DY9">
        <f>GETPIVOTDATA("casosAcumulado",'casos acum'!DX6,"estado",$A9,"data",DY$5) / GETPIVOTDATA("populacaoTCU2019",pop!DX6,"estado",$A9,"data",DY$5) * 1000000</f>
        <v>34203.546990709816</v>
      </c>
      <c r="DZ9">
        <f>GETPIVOTDATA("casosAcumulado",'casos acum'!DY6,"estado",$A9,"data",DZ$5) / GETPIVOTDATA("populacaoTCU2019",pop!DY6,"estado",$A9,"data",DZ$5) * 1000000</f>
        <v>34470.771439145545</v>
      </c>
      <c r="EA9">
        <f>GETPIVOTDATA("casosAcumulado",'casos acum'!DZ6,"estado",$A9,"data",EA$5) / GETPIVOTDATA("populacaoTCU2019",pop!DZ6,"estado",$A9,"data",EA$5) * 1000000</f>
        <v>34968.565655036888</v>
      </c>
      <c r="EB9">
        <f>GETPIVOTDATA("casosAcumulado",'casos acum'!EA6,"estado",$A9,"data",EB$5) / GETPIVOTDATA("populacaoTCU2019",pop!EA6,"estado",$A9,"data",EB$5) * 1000000</f>
        <v>35246.431785047491</v>
      </c>
      <c r="EC9">
        <f>GETPIVOTDATA("casosAcumulado",'casos acum'!EB6,"estado",$A9,"data",EC$5) / GETPIVOTDATA("populacaoTCU2019",pop!EB6,"estado",$A9,"data",EC$5) * 1000000</f>
        <v>35333.930055774239</v>
      </c>
      <c r="ED9">
        <f>GETPIVOTDATA("casosAcumulado",'casos acum'!EC6,"estado",$A9,"data",ED$5) / GETPIVOTDATA("populacaoTCU2019",pop!EC6,"estado",$A9,"data",ED$5) * 1000000</f>
        <v>35477.001552503098</v>
      </c>
      <c r="EE9">
        <f>GETPIVOTDATA("casosAcumulado",'casos acum'!ED6,"estado",$A9,"data",EE$5) / GETPIVOTDATA("populacaoTCU2019",pop!ED6,"estado",$A9,"data",EE$5) * 1000000</f>
        <v>35819.900181026824</v>
      </c>
      <c r="EF9">
        <f>GETPIVOTDATA("casosAcumulado",'casos acum'!EE6,"estado",$A9,"data",EF$5) / GETPIVOTDATA("populacaoTCU2019",pop!EE6,"estado",$A9,"data",EF$5) * 1000000</f>
        <v>36091.854265718059</v>
      </c>
    </row>
    <row r="10" spans="1:136" x14ac:dyDescent="0.35">
      <c r="A10" t="str">
        <f>'casos acum'!A9</f>
        <v>BA</v>
      </c>
      <c r="B10">
        <f>GETPIVOTDATA("casosAcumulado",'casos acum'!A7,"estado",$A10,"data",B$5) / GETPIVOTDATA("populacaoTCU2019",pop!A7,"estado",$A10,"data",B$5) * 1000000</f>
        <v>0</v>
      </c>
      <c r="C10">
        <f>GETPIVOTDATA("casosAcumulado",'casos acum'!B7,"estado",$A10,"data",C$5) / GETPIVOTDATA("populacaoTCU2019",pop!B7,"estado",$A10,"data",C$5) * 1000000</f>
        <v>0</v>
      </c>
      <c r="D10">
        <f>GETPIVOTDATA("casosAcumulado",'casos acum'!C7,"estado",$A10,"data",D$5) / GETPIVOTDATA("populacaoTCU2019",pop!C7,"estado",$A10,"data",D$5) * 1000000</f>
        <v>0</v>
      </c>
      <c r="E10">
        <f>GETPIVOTDATA("casosAcumulado",'casos acum'!D7,"estado",$A10,"data",E$5) / GETPIVOTDATA("populacaoTCU2019",pop!D7,"estado",$A10,"data",E$5) * 1000000</f>
        <v>0</v>
      </c>
      <c r="F10">
        <f>GETPIVOTDATA("casosAcumulado",'casos acum'!E7,"estado",$A10,"data",F$5) / GETPIVOTDATA("populacaoTCU2019",pop!E7,"estado",$A10,"data",F$5) * 1000000</f>
        <v>0</v>
      </c>
      <c r="G10">
        <f>GETPIVOTDATA("casosAcumulado",'casos acum'!F7,"estado",$A10,"data",G$5) / GETPIVOTDATA("populacaoTCU2019",pop!F7,"estado",$A10,"data",G$5) * 1000000</f>
        <v>0</v>
      </c>
      <c r="H10">
        <f>GETPIVOTDATA("casosAcumulado",'casos acum'!G7,"estado",$A10,"data",H$5) / GETPIVOTDATA("populacaoTCU2019",pop!G7,"estado",$A10,"data",H$5) * 1000000</f>
        <v>0</v>
      </c>
      <c r="I10">
        <f>GETPIVOTDATA("casosAcumulado",'casos acum'!H7,"estado",$A10,"data",I$5) / GETPIVOTDATA("populacaoTCU2019",pop!H7,"estado",$A10,"data",I$5) * 1000000</f>
        <v>0</v>
      </c>
      <c r="J10">
        <f>GETPIVOTDATA("casosAcumulado",'casos acum'!I7,"estado",$A10,"data",J$5) / GETPIVOTDATA("populacaoTCU2019",pop!I7,"estado",$A10,"data",J$5) * 1000000</f>
        <v>0</v>
      </c>
      <c r="K10">
        <f>GETPIVOTDATA("casosAcumulado",'casos acum'!J7,"estado",$A10,"data",K$5) / GETPIVOTDATA("populacaoTCU2019",pop!J7,"estado",$A10,"data",K$5) * 1000000</f>
        <v>0</v>
      </c>
      <c r="L10">
        <f>GETPIVOTDATA("casosAcumulado",'casos acum'!K7,"estado",$A10,"data",L$5) / GETPIVOTDATA("populacaoTCU2019",pop!K7,"estado",$A10,"data",L$5) * 1000000</f>
        <v>6.7235641559802342E-2</v>
      </c>
      <c r="M10">
        <f>GETPIVOTDATA("casosAcumulado",'casos acum'!L7,"estado",$A10,"data",M$5) / GETPIVOTDATA("populacaoTCU2019",pop!L7,"estado",$A10,"data",M$5) * 1000000</f>
        <v>0.13447128311960468</v>
      </c>
      <c r="N10">
        <f>GETPIVOTDATA("casosAcumulado",'casos acum'!M7,"estado",$A10,"data",N$5) / GETPIVOTDATA("populacaoTCU2019",pop!M7,"estado",$A10,"data",N$5) * 1000000</f>
        <v>0.13447128311960468</v>
      </c>
      <c r="O10">
        <f>GETPIVOTDATA("casosAcumulado",'casos acum'!N7,"estado",$A10,"data",O$5) / GETPIVOTDATA("populacaoTCU2019",pop!N7,"estado",$A10,"data",O$5) * 1000000</f>
        <v>0.13447128311960468</v>
      </c>
      <c r="P10">
        <f>GETPIVOTDATA("casosAcumulado",'casos acum'!O7,"estado",$A10,"data",P$5) / GETPIVOTDATA("populacaoTCU2019",pop!O7,"estado",$A10,"data",P$5) * 1000000</f>
        <v>0.13447128311960468</v>
      </c>
      <c r="Q10">
        <f>GETPIVOTDATA("casosAcumulado",'casos acum'!P7,"estado",$A10,"data",Q$5) / GETPIVOTDATA("populacaoTCU2019",pop!P7,"estado",$A10,"data",Q$5) * 1000000</f>
        <v>0.13447128311960468</v>
      </c>
      <c r="R10">
        <f>GETPIVOTDATA("casosAcumulado",'casos acum'!Q7,"estado",$A10,"data",R$5) / GETPIVOTDATA("populacaoTCU2019",pop!Q7,"estado",$A10,"data",R$5) * 1000000</f>
        <v>0.13447128311960468</v>
      </c>
      <c r="S10">
        <f>GETPIVOTDATA("casosAcumulado",'casos acum'!R7,"estado",$A10,"data",S$5) / GETPIVOTDATA("populacaoTCU2019",pop!R7,"estado",$A10,"data",S$5) * 1000000</f>
        <v>0.13447128311960468</v>
      </c>
      <c r="T10">
        <f>GETPIVOTDATA("casosAcumulado",'casos acum'!S7,"estado",$A10,"data",T$5) / GETPIVOTDATA("populacaoTCU2019",pop!S7,"estado",$A10,"data",T$5) * 1000000</f>
        <v>0.13447128311960468</v>
      </c>
      <c r="U10">
        <f>GETPIVOTDATA("casosAcumulado",'casos acum'!T7,"estado",$A10,"data",U$5) / GETPIVOTDATA("populacaoTCU2019",pop!T7,"estado",$A10,"data",U$5) * 1000000</f>
        <v>0.13447128311960468</v>
      </c>
      <c r="V10">
        <f>GETPIVOTDATA("casosAcumulado",'casos acum'!U7,"estado",$A10,"data",V$5) / GETPIVOTDATA("populacaoTCU2019",pop!U7,"estado",$A10,"data",V$5) * 1000000</f>
        <v>0.13447128311960468</v>
      </c>
      <c r="W10">
        <f>GETPIVOTDATA("casosAcumulado",'casos acum'!V7,"estado",$A10,"data",W$5) / GETPIVOTDATA("populacaoTCU2019",pop!V7,"estado",$A10,"data",W$5) * 1000000</f>
        <v>0.20170692467940701</v>
      </c>
      <c r="X10">
        <f>GETPIVOTDATA("casosAcumulado",'casos acum'!W7,"estado",$A10,"data",X$5) / GETPIVOTDATA("populacaoTCU2019",pop!W7,"estado",$A10,"data",X$5) * 1000000</f>
        <v>0.20170692467940701</v>
      </c>
      <c r="Y10">
        <f>GETPIVOTDATA("casosAcumulado",'casos acum'!X7,"estado",$A10,"data",Y$5) / GETPIVOTDATA("populacaoTCU2019",pop!X7,"estado",$A10,"data",Y$5) * 1000000</f>
        <v>2.0170692467940703</v>
      </c>
      <c r="Z10">
        <f>GETPIVOTDATA("casosAcumulado",'casos acum'!Y7,"estado",$A10,"data",Z$5) / GETPIVOTDATA("populacaoTCU2019",pop!Y7,"estado",$A10,"data",Z$5) * 1000000</f>
        <v>2.2187761714734773</v>
      </c>
      <c r="AA10">
        <f>GETPIVOTDATA("casosAcumulado",'casos acum'!Z7,"estado",$A10,"data",AA$5) / GETPIVOTDATA("populacaoTCU2019",pop!Z7,"estado",$A10,"data",AA$5) * 1000000</f>
        <v>2.7566613039518959</v>
      </c>
      <c r="AB10">
        <f>GETPIVOTDATA("casosAcumulado",'casos acum'!AA7,"estado",$A10,"data",AB$5) / GETPIVOTDATA("populacaoTCU2019",pop!AA7,"estado",$A10,"data",AB$5) * 1000000</f>
        <v>3.2945464364303145</v>
      </c>
      <c r="AC10">
        <f>GETPIVOTDATA("casosAcumulado",'casos acum'!AB7,"estado",$A10,"data",AC$5) / GETPIVOTDATA("populacaoTCU2019",pop!AB7,"estado",$A10,"data",AC$5) * 1000000</f>
        <v>4.235845418267548</v>
      </c>
      <c r="AD10">
        <f>GETPIVOTDATA("casosAcumulado",'casos acum'!AC7,"estado",$A10,"data",AD$5) / GETPIVOTDATA("populacaoTCU2019",pop!AC7,"estado",$A10,"data",AD$5) * 1000000</f>
        <v>5.1099087585449769</v>
      </c>
      <c r="AE10">
        <f>GETPIVOTDATA("casosAcumulado",'casos acum'!AD7,"estado",$A10,"data",AE$5) / GETPIVOTDATA("populacaoTCU2019",pop!AD7,"estado",$A10,"data",AE$5) * 1000000</f>
        <v>5.6477938910233965</v>
      </c>
      <c r="AF10">
        <f>GETPIVOTDATA("casosAcumulado",'casos acum'!AE7,"estado",$A10,"data",AF$5) / GETPIVOTDATA("populacaoTCU2019",pop!AE7,"estado",$A10,"data",AF$5) * 1000000</f>
        <v>6.992506722219443</v>
      </c>
      <c r="AG10">
        <f>GETPIVOTDATA("casosAcumulado",'casos acum'!AF7,"estado",$A10,"data",AG$5) / GETPIVOTDATA("populacaoTCU2019",pop!AF7,"estado",$A10,"data",AG$5) * 1000000</f>
        <v>7.7320987793772691</v>
      </c>
      <c r="AH10">
        <f>GETPIVOTDATA("casosAcumulado",'casos acum'!AG7,"estado",$A10,"data",AH$5) / GETPIVOTDATA("populacaoTCU2019",pop!AG7,"estado",$A10,"data",AH$5) * 1000000</f>
        <v>8.538926478094897</v>
      </c>
      <c r="AI10">
        <f>GETPIVOTDATA("casosAcumulado",'casos acum'!AH7,"estado",$A10,"data",AI$5) / GETPIVOTDATA("populacaoTCU2019",pop!AH7,"estado",$A10,"data",AI$5) * 1000000</f>
        <v>10.354288800209559</v>
      </c>
      <c r="AJ10">
        <f>GETPIVOTDATA("casosAcumulado",'casos acum'!AI7,"estado",$A10,"data",AJ$5) / GETPIVOTDATA("populacaoTCU2019",pop!AI7,"estado",$A10,"data",AJ$5) * 1000000</f>
        <v>11.833472914525212</v>
      </c>
      <c r="AK10">
        <f>GETPIVOTDATA("casosAcumulado",'casos acum'!AJ7,"estado",$A10,"data",AK$5) / GETPIVOTDATA("populacaoTCU2019",pop!AJ7,"estado",$A10,"data",AK$5) * 1000000</f>
        <v>14.321191652237898</v>
      </c>
      <c r="AL10">
        <f>GETPIVOTDATA("casosAcumulado",'casos acum'!AK7,"estado",$A10,"data",AL$5) / GETPIVOTDATA("populacaoTCU2019",pop!AK7,"estado",$A10,"data",AL$5) * 1000000</f>
        <v>16.539967823711375</v>
      </c>
      <c r="AM10">
        <f>GETPIVOTDATA("casosAcumulado",'casos acum'!AL7,"estado",$A10,"data",AM$5) / GETPIVOTDATA("populacaoTCU2019",pop!AL7,"estado",$A10,"data",AM$5) * 1000000</f>
        <v>17.951916296467225</v>
      </c>
      <c r="AN10">
        <f>GETPIVOTDATA("casosAcumulado",'casos acum'!AM7,"estado",$A10,"data",AN$5) / GETPIVOTDATA("populacaoTCU2019",pop!AM7,"estado",$A10,"data",AN$5) * 1000000</f>
        <v>18.960450919864257</v>
      </c>
      <c r="AO10">
        <f>GETPIVOTDATA("casosAcumulado",'casos acum'!AN7,"estado",$A10,"data",AO$5) / GETPIVOTDATA("populacaoTCU2019",pop!AN7,"estado",$A10,"data",AO$5) * 1000000</f>
        <v>22.322232997854375</v>
      </c>
      <c r="AP10">
        <f>GETPIVOTDATA("casosAcumulado",'casos acum'!AO7,"estado",$A10,"data",AP$5) / GETPIVOTDATA("populacaoTCU2019",pop!AO7,"estado",$A10,"data",AP$5) * 1000000</f>
        <v>26.961492265480736</v>
      </c>
      <c r="AQ10">
        <f>GETPIVOTDATA("casosAcumulado",'casos acum'!AP7,"estado",$A10,"data",AQ$5) / GETPIVOTDATA("populacaoTCU2019",pop!AP7,"estado",$A10,"data",AQ$5) * 1000000</f>
        <v>28.978561512274808</v>
      </c>
      <c r="AR10">
        <f>GETPIVOTDATA("casosAcumulado",'casos acum'!AQ7,"estado",$A10,"data",AR$5) / GETPIVOTDATA("populacaoTCU2019",pop!AQ7,"estado",$A10,"data",AR$5) * 1000000</f>
        <v>30.659452551269869</v>
      </c>
      <c r="AS10">
        <f>GETPIVOTDATA("casosAcumulado",'casos acum'!AR7,"estado",$A10,"data",AS$5) / GETPIVOTDATA("populacaoTCU2019",pop!AR7,"estado",$A10,"data",AS$5) * 1000000</f>
        <v>33.416113855221759</v>
      </c>
      <c r="AT10">
        <f>GETPIVOTDATA("casosAcumulado",'casos acum'!AS7,"estado",$A10,"data",AT$5) / GETPIVOTDATA("populacaoTCU2019",pop!AS7,"estado",$A10,"data",AT$5) * 1000000</f>
        <v>37.584723631929506</v>
      </c>
      <c r="AU10">
        <f>GETPIVOTDATA("casosAcumulado",'casos acum'!AT7,"estado",$A10,"data",AU$5) / GETPIVOTDATA("populacaoTCU2019",pop!AT7,"estado",$A10,"data",AU$5) * 1000000</f>
        <v>40.610327502120612</v>
      </c>
      <c r="AV10">
        <f>GETPIVOTDATA("casosAcumulado",'casos acum'!AU7,"estado",$A10,"data",AV$5) / GETPIVOTDATA("populacaoTCU2019",pop!AU7,"estado",$A10,"data",AV$5) * 1000000</f>
        <v>42.694632390474489</v>
      </c>
      <c r="AW10">
        <f>GETPIVOTDATA("casosAcumulado",'casos acum'!AV7,"estado",$A10,"data",AW$5) / GETPIVOTDATA("populacaoTCU2019",pop!AV7,"estado",$A10,"data",AW$5) * 1000000</f>
        <v>45.249586769746976</v>
      </c>
      <c r="AX10">
        <f>GETPIVOTDATA("casosAcumulado",'casos acum'!AW7,"estado",$A10,"data",AX$5) / GETPIVOTDATA("populacaoTCU2019",pop!AW7,"estado",$A10,"data",AX$5) * 1000000</f>
        <v>48.61136884773709</v>
      </c>
      <c r="AY10">
        <f>GETPIVOTDATA("casosAcumulado",'casos acum'!AX7,"estado",$A10,"data",AY$5) / GETPIVOTDATA("populacaoTCU2019",pop!AX7,"estado",$A10,"data",AY$5) * 1000000</f>
        <v>51.031851943889976</v>
      </c>
      <c r="AZ10">
        <f>GETPIVOTDATA("casosAcumulado",'casos acum'!AY7,"estado",$A10,"data",AZ$5) / GETPIVOTDATA("populacaoTCU2019",pop!AY7,"estado",$A10,"data",AZ$5) * 1000000</f>
        <v>54.259162738760487</v>
      </c>
      <c r="BA10">
        <f>GETPIVOTDATA("casosAcumulado",'casos acum'!AZ7,"estado",$A10,"data",BA$5) / GETPIVOTDATA("populacaoTCU2019",pop!AZ7,"estado",$A10,"data",BA$5) * 1000000</f>
        <v>63.941095123372016</v>
      </c>
      <c r="BB10">
        <f>GETPIVOTDATA("casosAcumulado",'casos acum'!BA7,"estado",$A10,"data",BB$5) / GETPIVOTDATA("populacaoTCU2019",pop!BA7,"estado",$A10,"data",BB$5) * 1000000</f>
        <v>71.202544411830686</v>
      </c>
      <c r="BC10">
        <f>GETPIVOTDATA("casosAcumulado",'casos acum'!BB7,"estado",$A10,"data",BC$5) / GETPIVOTDATA("populacaoTCU2019",pop!BB7,"estado",$A10,"data",BC$5) * 1000000</f>
        <v>80.212120380844198</v>
      </c>
      <c r="BD10">
        <f>GETPIVOTDATA("casosAcumulado",'casos acum'!BC7,"estado",$A10,"data",BD$5) / GETPIVOTDATA("populacaoTCU2019",pop!BC7,"estado",$A10,"data",BD$5) * 1000000</f>
        <v>82.699839118556881</v>
      </c>
      <c r="BE10">
        <f>GETPIVOTDATA("casosAcumulado",'casos acum'!BD7,"estado",$A10,"data",BE$5) / GETPIVOTDATA("populacaoTCU2019",pop!BD7,"estado",$A10,"data",BE$5) * 1000000</f>
        <v>90.16299533169493</v>
      </c>
      <c r="BF10">
        <f>GETPIVOTDATA("casosAcumulado",'casos acum'!BE7,"estado",$A10,"data",BF$5) / GETPIVOTDATA("populacaoTCU2019",pop!BE7,"estado",$A10,"data",BF$5) * 1000000</f>
        <v>100.11387028254568</v>
      </c>
      <c r="BG10">
        <f>GETPIVOTDATA("casosAcumulado",'casos acum'!BF7,"estado",$A10,"data",BG$5) / GETPIVOTDATA("populacaoTCU2019",pop!BF7,"estado",$A10,"data",BG$5) * 1000000</f>
        <v>110.53539472431504</v>
      </c>
      <c r="BH10">
        <f>GETPIVOTDATA("casosAcumulado",'casos acum'!BG7,"estado",$A10,"data",BH$5) / GETPIVOTDATA("populacaoTCU2019",pop!BG7,"estado",$A10,"data",BH$5) * 1000000</f>
        <v>120.28456275048637</v>
      </c>
      <c r="BI10">
        <f>GETPIVOTDATA("casosAcumulado",'casos acum'!BH7,"estado",$A10,"data",BI$5) / GETPIVOTDATA("populacaoTCU2019",pop!BH7,"estado",$A10,"data",BI$5) * 1000000</f>
        <v>131.9163287403322</v>
      </c>
      <c r="BJ10">
        <f>GETPIVOTDATA("casosAcumulado",'casos acum'!BI7,"estado",$A10,"data",BJ$5) / GETPIVOTDATA("populacaoTCU2019",pop!BI7,"estado",$A10,"data",BJ$5) * 1000000</f>
        <v>139.91737008594865</v>
      </c>
      <c r="BK10">
        <f>GETPIVOTDATA("casosAcumulado",'casos acum'!BJ7,"estado",$A10,"data",BK$5) / GETPIVOTDATA("populacaoTCU2019",pop!BJ7,"estado",$A10,"data",BK$5) * 1000000</f>
        <v>148.52353220560335</v>
      </c>
      <c r="BL10">
        <f>GETPIVOTDATA("casosAcumulado",'casos acum'!BK7,"estado",$A10,"data",BL$5) / GETPIVOTDATA("populacaoTCU2019",pop!BK7,"estado",$A10,"data",BL$5) * 1000000</f>
        <v>158.27270023177471</v>
      </c>
      <c r="BM10">
        <f>GETPIVOTDATA("casosAcumulado",'casos acum'!BL7,"estado",$A10,"data",BM$5) / GETPIVOTDATA("populacaoTCU2019",pop!BL7,"estado",$A10,"data",BM$5) * 1000000</f>
        <v>170.77852956189795</v>
      </c>
      <c r="BN10">
        <f>GETPIVOTDATA("casosAcumulado",'casos acum'!BM7,"estado",$A10,"data",BN$5) / GETPIVOTDATA("populacaoTCU2019",pop!BM7,"estado",$A10,"data",BN$5) * 1000000</f>
        <v>177.90550756723698</v>
      </c>
      <c r="BO10">
        <f>GETPIVOTDATA("casosAcumulado",'casos acum'!BN7,"estado",$A10,"data",BO$5) / GETPIVOTDATA("populacaoTCU2019",pop!BN7,"estado",$A10,"data",BO$5) * 1000000</f>
        <v>191.68881408699647</v>
      </c>
      <c r="BP10">
        <f>GETPIVOTDATA("casosAcumulado",'casos acum'!BO7,"estado",$A10,"data",BP$5) / GETPIVOTDATA("populacaoTCU2019",pop!BO7,"estado",$A10,"data",BP$5) * 1000000</f>
        <v>207.42195421199023</v>
      </c>
      <c r="BQ10">
        <f>GETPIVOTDATA("casosAcumulado",'casos acum'!BP7,"estado",$A10,"data",BQ$5) / GETPIVOTDATA("populacaoTCU2019",pop!BP7,"estado",$A10,"data",BQ$5) * 1000000</f>
        <v>219.65884097587426</v>
      </c>
      <c r="BR10">
        <f>GETPIVOTDATA("casosAcumulado",'casos acum'!BQ7,"estado",$A10,"data",BR$5) / GETPIVOTDATA("populacaoTCU2019",pop!BQ7,"estado",$A10,"data",BR$5) * 1000000</f>
        <v>234.98856725150915</v>
      </c>
      <c r="BS10">
        <f>GETPIVOTDATA("casosAcumulado",'casos acum'!BR7,"estado",$A10,"data",BS$5) / GETPIVOTDATA("populacaoTCU2019",pop!BR7,"estado",$A10,"data",BS$5) * 1000000</f>
        <v>251.05788558430191</v>
      </c>
      <c r="BT10">
        <f>GETPIVOTDATA("casosAcumulado",'casos acum'!BS7,"estado",$A10,"data",BT$5) / GETPIVOTDATA("populacaoTCU2019",pop!BS7,"estado",$A10,"data",BT$5) * 1000000</f>
        <v>271.63199190160145</v>
      </c>
      <c r="BU10">
        <f>GETPIVOTDATA("casosAcumulado",'casos acum'!BT7,"estado",$A10,"data",BU$5) / GETPIVOTDATA("populacaoTCU2019",pop!BT7,"estado",$A10,"data",BU$5) * 1000000</f>
        <v>289.18049434870983</v>
      </c>
      <c r="BV10">
        <f>GETPIVOTDATA("casosAcumulado",'casos acum'!BU7,"estado",$A10,"data",BV$5) / GETPIVOTDATA("populacaoTCU2019",pop!BU7,"estado",$A10,"data",BV$5) * 1000000</f>
        <v>304.44298498278499</v>
      </c>
      <c r="BW10">
        <f>GETPIVOTDATA("casosAcumulado",'casos acum'!BV7,"estado",$A10,"data",BW$5) / GETPIVOTDATA("populacaoTCU2019",pop!BV7,"estado",$A10,"data",BW$5) * 1000000</f>
        <v>323.94132103512771</v>
      </c>
      <c r="BX10">
        <f>GETPIVOTDATA("casosAcumulado",'casos acum'!BW7,"estado",$A10,"data",BX$5) / GETPIVOTDATA("populacaoTCU2019",pop!BW7,"estado",$A10,"data",BX$5) * 1000000</f>
        <v>347.87720943041728</v>
      </c>
      <c r="BY10">
        <f>GETPIVOTDATA("casosAcumulado",'casos acum'!BX7,"estado",$A10,"data",BY$5) / GETPIVOTDATA("populacaoTCU2019",pop!BX7,"estado",$A10,"data",BY$5) * 1000000</f>
        <v>373.69569578938143</v>
      </c>
      <c r="BZ10">
        <f>GETPIVOTDATA("casosAcumulado",'casos acum'!BY7,"estado",$A10,"data",BZ$5) / GETPIVOTDATA("populacaoTCU2019",pop!BY7,"estado",$A10,"data",BZ$5) * 1000000</f>
        <v>390.50460617933203</v>
      </c>
      <c r="CA10">
        <f>GETPIVOTDATA("casosAcumulado",'casos acum'!BZ7,"estado",$A10,"data",CA$5) / GETPIVOTDATA("populacaoTCU2019",pop!BZ7,"estado",$A10,"data",CA$5) * 1000000</f>
        <v>417.12992023701372</v>
      </c>
      <c r="CB10">
        <f>GETPIVOTDATA("casosAcumulado",'casos acum'!CA7,"estado",$A10,"data",CB$5) / GETPIVOTDATA("populacaoTCU2019",pop!CA7,"estado",$A10,"data",CB$5) * 1000000</f>
        <v>440.19174529202587</v>
      </c>
      <c r="CC10">
        <f>GETPIVOTDATA("casosAcumulado",'casos acum'!CB7,"estado",$A10,"data",CC$5) / GETPIVOTDATA("populacaoTCU2019",pop!CB7,"estado",$A10,"data",CC$5) * 1000000</f>
        <v>467.62388704842522</v>
      </c>
      <c r="CD10">
        <f>GETPIVOTDATA("casosAcumulado",'casos acum'!CC7,"estado",$A10,"data",CD$5) / GETPIVOTDATA("populacaoTCU2019",pop!CC7,"estado",$A10,"data",CD$5) * 1000000</f>
        <v>546.49129459807341</v>
      </c>
      <c r="CE10">
        <f>GETPIVOTDATA("casosAcumulado",'casos acum'!CD7,"estado",$A10,"data",CE$5) / GETPIVOTDATA("populacaoTCU2019",pop!CD7,"estado",$A10,"data",CE$5) * 1000000</f>
        <v>558.99712392819663</v>
      </c>
      <c r="CF10">
        <f>GETPIVOTDATA("casosAcumulado",'casos acum'!CE7,"estado",$A10,"data",CF$5) / GETPIVOTDATA("populacaoTCU2019",pop!CE7,"estado",$A10,"data",CF$5) * 1000000</f>
        <v>567.67052168941109</v>
      </c>
      <c r="CG10">
        <f>GETPIVOTDATA("casosAcumulado",'casos acum'!CF7,"estado",$A10,"data",CG$5) / GETPIVOTDATA("populacaoTCU2019",pop!CF7,"estado",$A10,"data",CG$5) * 1000000</f>
        <v>576.94904022466392</v>
      </c>
      <c r="CH10">
        <f>GETPIVOTDATA("casosAcumulado",'casos acum'!CG7,"estado",$A10,"data",CH$5) / GETPIVOTDATA("populacaoTCU2019",pop!CG7,"estado",$A10,"data",CH$5) * 1000000</f>
        <v>740.46612049810312</v>
      </c>
      <c r="CI10">
        <f>GETPIVOTDATA("casosAcumulado",'casos acum'!CH7,"estado",$A10,"data",CI$5) / GETPIVOTDATA("populacaoTCU2019",pop!CH7,"estado",$A10,"data",CI$5) * 1000000</f>
        <v>752.83747854510682</v>
      </c>
      <c r="CJ10">
        <f>GETPIVOTDATA("casosAcumulado",'casos acum'!CI7,"estado",$A10,"data",CJ$5) / GETPIVOTDATA("populacaoTCU2019",pop!CI7,"estado",$A10,"data",CJ$5) * 1000000</f>
        <v>802.8607958655997</v>
      </c>
      <c r="CK10">
        <f>GETPIVOTDATA("casosAcumulado",'casos acum'!CJ7,"estado",$A10,"data",CK$5) / GETPIVOTDATA("populacaoTCU2019",pop!CJ7,"estado",$A10,"data",CK$5) * 1000000</f>
        <v>844.27795106643805</v>
      </c>
      <c r="CL10">
        <f>GETPIVOTDATA("casosAcumulado",'casos acum'!CK7,"estado",$A10,"data",CL$5) / GETPIVOTDATA("populacaoTCU2019",pop!CK7,"estado",$A10,"data",CL$5) * 1000000</f>
        <v>874.06334027743037</v>
      </c>
      <c r="CM10">
        <f>GETPIVOTDATA("casosAcumulado",'casos acum'!CL7,"estado",$A10,"data",CM$5) / GETPIVOTDATA("populacaoTCU2019",pop!CL7,"estado",$A10,"data",CM$5) * 1000000</f>
        <v>934.50818203969266</v>
      </c>
      <c r="CN10">
        <f>GETPIVOTDATA("casosAcumulado",'casos acum'!CM7,"estado",$A10,"data",CN$5) / GETPIVOTDATA("populacaoTCU2019",pop!CM7,"estado",$A10,"data",CN$5) * 1000000</f>
        <v>955.01505271543238</v>
      </c>
      <c r="CO10">
        <f>GETPIVOTDATA("casosAcumulado",'casos acum'!CN7,"estado",$A10,"data",CO$5) / GETPIVOTDATA("populacaoTCU2019",pop!CN7,"estado",$A10,"data",CO$5) * 1000000</f>
        <v>979.35435496008085</v>
      </c>
      <c r="CP10">
        <f>GETPIVOTDATA("casosAcumulado",'casos acum'!CO7,"estado",$A10,"data",CP$5) / GETPIVOTDATA("populacaoTCU2019",pop!CO7,"estado",$A10,"data",CP$5) * 1000000</f>
        <v>1013.2411183062212</v>
      </c>
      <c r="CQ10">
        <f>GETPIVOTDATA("casosAcumulado",'casos acum'!CP7,"estado",$A10,"data",CQ$5) / GETPIVOTDATA("populacaoTCU2019",pop!CP7,"estado",$A10,"data",CQ$5) * 1000000</f>
        <v>1073.2825462191247</v>
      </c>
      <c r="CR10">
        <f>GETPIVOTDATA("casosAcumulado",'casos acum'!CQ7,"estado",$A10,"data",CR$5) / GETPIVOTDATA("populacaoTCU2019",pop!CQ7,"estado",$A10,"data",CR$5) * 1000000</f>
        <v>1137.4253482671763</v>
      </c>
      <c r="CS10">
        <f>GETPIVOTDATA("casosAcumulado",'casos acum'!CR7,"estado",$A10,"data",CS$5) / GETPIVOTDATA("populacaoTCU2019",pop!CR7,"estado",$A10,"data",CS$5) * 1000000</f>
        <v>1185.095418133076</v>
      </c>
      <c r="CT10">
        <f>GETPIVOTDATA("casosAcumulado",'casos acum'!CS7,"estado",$A10,"data",CT$5) / GETPIVOTDATA("populacaoTCU2019",pop!CS7,"estado",$A10,"data",CT$5) * 1000000</f>
        <v>1236.5979195678847</v>
      </c>
      <c r="CU10">
        <f>GETPIVOTDATA("casosAcumulado",'casos acum'!CT7,"estado",$A10,"data",CU$5) / GETPIVOTDATA("populacaoTCU2019",pop!CT7,"estado",$A10,"data",CU$5) * 1000000</f>
        <v>1270.6191541971446</v>
      </c>
      <c r="CV10">
        <f>GETPIVOTDATA("casosAcumulado",'casos acum'!CU7,"estado",$A10,"data",CV$5) / GETPIVOTDATA("populacaoTCU2019",pop!CU7,"estado",$A10,"data",CV$5) * 1000000</f>
        <v>1440.859798626564</v>
      </c>
      <c r="CW10">
        <f>GETPIVOTDATA("casosAcumulado",'casos acum'!CV7,"estado",$A10,"data",CW$5) / GETPIVOTDATA("populacaoTCU2019",pop!CV7,"estado",$A10,"data",CW$5) * 1000000</f>
        <v>1509.5073886591222</v>
      </c>
      <c r="CX10">
        <f>GETPIVOTDATA("casosAcumulado",'casos acum'!CW7,"estado",$A10,"data",CX$5) / GETPIVOTDATA("populacaoTCU2019",pop!CW7,"estado",$A10,"data",CX$5) * 1000000</f>
        <v>1577.5498579176422</v>
      </c>
      <c r="CY10">
        <f>GETPIVOTDATA("casosAcumulado",'casos acum'!CX7,"estado",$A10,"data",CY$5) / GETPIVOTDATA("populacaoTCU2019",pop!CX7,"estado",$A10,"data",CY$5) * 1000000</f>
        <v>1776.298414368418</v>
      </c>
      <c r="CZ10">
        <f>GETPIVOTDATA("casosAcumulado",'casos acum'!CY7,"estado",$A10,"data",CZ$5) / GETPIVOTDATA("populacaoTCU2019",pop!CY7,"estado",$A10,"data",CZ$5) * 1000000</f>
        <v>1841.9876361723448</v>
      </c>
      <c r="DA10">
        <f>GETPIVOTDATA("casosAcumulado",'casos acum'!CZ7,"estado",$A10,"data",DA$5) / GETPIVOTDATA("populacaoTCU2019",pop!CZ7,"estado",$A10,"data",DA$5) * 1000000</f>
        <v>1899.4068740644161</v>
      </c>
      <c r="DB10">
        <f>GETPIVOTDATA("casosAcumulado",'casos acum'!DA7,"estado",$A10,"data",DB$5) / GETPIVOTDATA("populacaoTCU2019",pop!DA7,"estado",$A10,"data",DB$5) * 1000000</f>
        <v>1930.6714473897241</v>
      </c>
      <c r="DC10">
        <f>GETPIVOTDATA("casosAcumulado",'casos acum'!DB7,"estado",$A10,"data",DC$5) / GETPIVOTDATA("populacaoTCU2019",pop!DB7,"estado",$A10,"data",DC$5) * 1000000</f>
        <v>2049.4095903843349</v>
      </c>
      <c r="DD10">
        <f>GETPIVOTDATA("casosAcumulado",'casos acum'!DC7,"estado",$A10,"data",DD$5) / GETPIVOTDATA("populacaoTCU2019",pop!DC7,"estado",$A10,"data",DD$5) * 1000000</f>
        <v>2197.5969443821396</v>
      </c>
      <c r="DE10">
        <f>GETPIVOTDATA("casosAcumulado",'casos acum'!DD7,"estado",$A10,"data",DE$5) / GETPIVOTDATA("populacaoTCU2019",pop!DD7,"estado",$A10,"data",DE$5) * 1000000</f>
        <v>2278.683128103261</v>
      </c>
      <c r="DF10">
        <f>GETPIVOTDATA("casosAcumulado",'casos acum'!DE7,"estado",$A10,"data",DF$5) / GETPIVOTDATA("populacaoTCU2019",pop!DE7,"estado",$A10,"data",DF$5) * 1000000</f>
        <v>2330.7235146705484</v>
      </c>
      <c r="DG10">
        <f>GETPIVOTDATA("casosAcumulado",'casos acum'!DF7,"estado",$A10,"data",DG$5) / GETPIVOTDATA("populacaoTCU2019",pop!DF7,"estado",$A10,"data",DG$5) * 1000000</f>
        <v>2406.2291401422062</v>
      </c>
      <c r="DH10">
        <f>GETPIVOTDATA("casosAcumulado",'casos acum'!DG7,"estado",$A10,"data",DH$5) / GETPIVOTDATA("populacaoTCU2019",pop!DG7,"estado",$A10,"data",DH$5) * 1000000</f>
        <v>2447.4445884183647</v>
      </c>
      <c r="DI10">
        <f>GETPIVOTDATA("casosAcumulado",'casos acum'!DH7,"estado",$A10,"data",DI$5) / GETPIVOTDATA("populacaoTCU2019",pop!DH7,"estado",$A10,"data",DI$5) * 1000000</f>
        <v>2529.4048354797637</v>
      </c>
      <c r="DJ10">
        <f>GETPIVOTDATA("casosAcumulado",'casos acum'!DI7,"estado",$A10,"data",DJ$5) / GETPIVOTDATA("populacaoTCU2019",pop!DI7,"estado",$A10,"data",DJ$5) * 1000000</f>
        <v>2636.0405629936104</v>
      </c>
      <c r="DK10">
        <f>GETPIVOTDATA("casosAcumulado",'casos acum'!DJ7,"estado",$A10,"data",DK$5) / GETPIVOTDATA("populacaoTCU2019",pop!DJ7,"estado",$A10,"data",DK$5) * 1000000</f>
        <v>2751.6858664764709</v>
      </c>
      <c r="DL10">
        <f>GETPIVOTDATA("casosAcumulado",'casos acum'!DK7,"estado",$A10,"data",DL$5) / GETPIVOTDATA("populacaoTCU2019",pop!DK7,"estado",$A10,"data",DL$5) * 1000000</f>
        <v>2795.4562691319015</v>
      </c>
      <c r="DM10">
        <f>GETPIVOTDATA("casosAcumulado",'casos acum'!DL7,"estado",$A10,"data",DM$5) / GETPIVOTDATA("populacaoTCU2019",pop!DL7,"estado",$A10,"data",DM$5) * 1000000</f>
        <v>2953.1238485896383</v>
      </c>
      <c r="DN10">
        <f>GETPIVOTDATA("casosAcumulado",'casos acum'!DM7,"estado",$A10,"data",DN$5) / GETPIVOTDATA("populacaoTCU2019",pop!DM7,"estado",$A10,"data",DN$5) * 1000000</f>
        <v>3046.0435052252851</v>
      </c>
      <c r="DO10">
        <f>GETPIVOTDATA("casosAcumulado",'casos acum'!DN7,"estado",$A10,"data",DO$5) / GETPIVOTDATA("populacaoTCU2019",pop!DN7,"estado",$A10,"data",DO$5) * 1000000</f>
        <v>3111.5982557460925</v>
      </c>
      <c r="DP10">
        <f>GETPIVOTDATA("casosAcumulado",'casos acum'!DO7,"estado",$A10,"data",DP$5) / GETPIVOTDATA("populacaoTCU2019",pop!DO7,"estado",$A10,"data",DP$5) * 1000000</f>
        <v>3165.857418484853</v>
      </c>
      <c r="DQ10">
        <f>GETPIVOTDATA("casosAcumulado",'casos acum'!DP7,"estado",$A10,"data",DQ$5) / GETPIVOTDATA("populacaoTCU2019",pop!DP7,"estado",$A10,"data",DQ$5) * 1000000</f>
        <v>3300.1942303213377</v>
      </c>
      <c r="DR10">
        <f>GETPIVOTDATA("casosAcumulado",'casos acum'!DQ7,"estado",$A10,"data",DR$5) / GETPIVOTDATA("populacaoTCU2019",pop!DQ7,"estado",$A10,"data",DR$5) * 1000000</f>
        <v>3491.6141018420954</v>
      </c>
      <c r="DS10">
        <f>GETPIVOTDATA("casosAcumulado",'casos acum'!DR7,"estado",$A10,"data",DS$5) / GETPIVOTDATA("populacaoTCU2019",pop!DR7,"estado",$A10,"data",DS$5) * 1000000</f>
        <v>3650.2902159232285</v>
      </c>
      <c r="DT10">
        <f>GETPIVOTDATA("casosAcumulado",'casos acum'!DS7,"estado",$A10,"data",DT$5) / GETPIVOTDATA("populacaoTCU2019",pop!DS7,"estado",$A10,"data",DT$5) * 1000000</f>
        <v>3793.5693680871677</v>
      </c>
      <c r="DU10">
        <f>GETPIVOTDATA("casosAcumulado",'casos acum'!DT7,"estado",$A10,"data",DU$5) / GETPIVOTDATA("populacaoTCU2019",pop!DT7,"estado",$A10,"data",DU$5) * 1000000</f>
        <v>4386.7221979277438</v>
      </c>
      <c r="DV10">
        <f>GETPIVOTDATA("casosAcumulado",'casos acum'!DU7,"estado",$A10,"data",DV$5) / GETPIVOTDATA("populacaoTCU2019",pop!DU7,"estado",$A10,"data",DV$5) * 1000000</f>
        <v>4605.3052686386609</v>
      </c>
      <c r="DW10">
        <f>GETPIVOTDATA("casosAcumulado",'casos acum'!DV7,"estado",$A10,"data",DW$5) / GETPIVOTDATA("populacaoTCU2019",pop!DV7,"estado",$A10,"data",DW$5) * 1000000</f>
        <v>4670.6583122347884</v>
      </c>
      <c r="DX10">
        <f>GETPIVOTDATA("casosAcumulado",'casos acum'!DW7,"estado",$A10,"data",DX$5) / GETPIVOTDATA("populacaoTCU2019",pop!DW7,"estado",$A10,"data",DX$5) * 1000000</f>
        <v>4928.8431758244305</v>
      </c>
      <c r="DY10">
        <f>GETPIVOTDATA("casosAcumulado",'casos acum'!DX7,"estado",$A10,"data",DY$5) / GETPIVOTDATA("populacaoTCU2019",pop!DX7,"estado",$A10,"data",DY$5) * 1000000</f>
        <v>5142.5180447014818</v>
      </c>
      <c r="DZ10">
        <f>GETPIVOTDATA("casosAcumulado",'casos acum'!DY7,"estado",$A10,"data",DZ$5) / GETPIVOTDATA("populacaoTCU2019",pop!DY7,"estado",$A10,"data",DZ$5) * 1000000</f>
        <v>5335.0809221287564</v>
      </c>
      <c r="EA10">
        <f>GETPIVOTDATA("casosAcumulado",'casos acum'!DZ7,"estado",$A10,"data",EA$5) / GETPIVOTDATA("populacaoTCU2019",pop!DZ7,"estado",$A10,"data",EA$5) * 1000000</f>
        <v>5534.4345993535699</v>
      </c>
      <c r="EB10">
        <f>GETPIVOTDATA("casosAcumulado",'casos acum'!EA7,"estado",$A10,"data",EB$5) / GETPIVOTDATA("populacaoTCU2019",pop!EA7,"estado",$A10,"data",EB$5) * 1000000</f>
        <v>5747.6388187397033</v>
      </c>
      <c r="EC10">
        <f>GETPIVOTDATA("casosAcumulado",'casos acum'!EB7,"estado",$A10,"data",EC$5) / GETPIVOTDATA("populacaoTCU2019",pop!EB7,"estado",$A10,"data",EC$5) * 1000000</f>
        <v>5852.7281264976737</v>
      </c>
      <c r="ED10">
        <f>GETPIVOTDATA("casosAcumulado",'casos acum'!EC7,"estado",$A10,"data",ED$5) / GETPIVOTDATA("populacaoTCU2019",pop!EC7,"estado",$A10,"data",ED$5) * 1000000</f>
        <v>5935.4952012577905</v>
      </c>
      <c r="EE10">
        <f>GETPIVOTDATA("casosAcumulado",'casos acum'!ED7,"estado",$A10,"data",EE$5) / GETPIVOTDATA("populacaoTCU2019",pop!ED7,"estado",$A10,"data",EE$5) * 1000000</f>
        <v>6182.5861839900635</v>
      </c>
      <c r="EF10">
        <f>GETPIVOTDATA("casosAcumulado",'casos acum'!EE7,"estado",$A10,"data",EF$5) / GETPIVOTDATA("populacaoTCU2019",pop!EE7,"estado",$A10,"data",EF$5) * 1000000</f>
        <v>6423.4242520572761</v>
      </c>
    </row>
    <row r="11" spans="1:136" x14ac:dyDescent="0.35">
      <c r="A11" t="str">
        <f>'casos acum'!A10</f>
        <v>CE</v>
      </c>
      <c r="B11">
        <f>GETPIVOTDATA("casosAcumulado",'casos acum'!A8,"estado",$A11,"data",B$5) / GETPIVOTDATA("populacaoTCU2019",pop!A8,"estado",$A11,"data",B$5) * 1000000</f>
        <v>0</v>
      </c>
      <c r="C11">
        <f>GETPIVOTDATA("casosAcumulado",'casos acum'!B8,"estado",$A11,"data",C$5) / GETPIVOTDATA("populacaoTCU2019",pop!B8,"estado",$A11,"data",C$5) * 1000000</f>
        <v>0</v>
      </c>
      <c r="D11">
        <f>GETPIVOTDATA("casosAcumulado",'casos acum'!C8,"estado",$A11,"data",D$5) / GETPIVOTDATA("populacaoTCU2019",pop!C8,"estado",$A11,"data",D$5) * 1000000</f>
        <v>0</v>
      </c>
      <c r="E11">
        <f>GETPIVOTDATA("casosAcumulado",'casos acum'!D8,"estado",$A11,"data",E$5) / GETPIVOTDATA("populacaoTCU2019",pop!D8,"estado",$A11,"data",E$5) * 1000000</f>
        <v>0</v>
      </c>
      <c r="F11">
        <f>GETPIVOTDATA("casosAcumulado",'casos acum'!E8,"estado",$A11,"data",F$5) / GETPIVOTDATA("populacaoTCU2019",pop!E8,"estado",$A11,"data",F$5) * 1000000</f>
        <v>0</v>
      </c>
      <c r="G11">
        <f>GETPIVOTDATA("casosAcumulado",'casos acum'!F8,"estado",$A11,"data",G$5) / GETPIVOTDATA("populacaoTCU2019",pop!F8,"estado",$A11,"data",G$5) * 1000000</f>
        <v>0</v>
      </c>
      <c r="H11">
        <f>GETPIVOTDATA("casosAcumulado",'casos acum'!G8,"estado",$A11,"data",H$5) / GETPIVOTDATA("populacaoTCU2019",pop!G8,"estado",$A11,"data",H$5) * 1000000</f>
        <v>0</v>
      </c>
      <c r="I11">
        <f>GETPIVOTDATA("casosAcumulado",'casos acum'!H8,"estado",$A11,"data",I$5) / GETPIVOTDATA("populacaoTCU2019",pop!H8,"estado",$A11,"data",I$5) * 1000000</f>
        <v>0</v>
      </c>
      <c r="J11">
        <f>GETPIVOTDATA("casosAcumulado",'casos acum'!I8,"estado",$A11,"data",J$5) / GETPIVOTDATA("populacaoTCU2019",pop!I8,"estado",$A11,"data",J$5) * 1000000</f>
        <v>0</v>
      </c>
      <c r="K11">
        <f>GETPIVOTDATA("casosAcumulado",'casos acum'!J8,"estado",$A11,"data",K$5) / GETPIVOTDATA("populacaoTCU2019",pop!J8,"estado",$A11,"data",K$5) * 1000000</f>
        <v>0</v>
      </c>
      <c r="L11">
        <f>GETPIVOTDATA("casosAcumulado",'casos acum'!K8,"estado",$A11,"data",L$5) / GETPIVOTDATA("populacaoTCU2019",pop!K8,"estado",$A11,"data",L$5) * 1000000</f>
        <v>0</v>
      </c>
      <c r="M11">
        <f>GETPIVOTDATA("casosAcumulado",'casos acum'!L8,"estado",$A11,"data",M$5) / GETPIVOTDATA("populacaoTCU2019",pop!L8,"estado",$A11,"data",M$5) * 1000000</f>
        <v>0</v>
      </c>
      <c r="N11">
        <f>GETPIVOTDATA("casosAcumulado",'casos acum'!M8,"estado",$A11,"data",N$5) / GETPIVOTDATA("populacaoTCU2019",pop!M8,"estado",$A11,"data",N$5) * 1000000</f>
        <v>0</v>
      </c>
      <c r="O11">
        <f>GETPIVOTDATA("casosAcumulado",'casos acum'!N8,"estado",$A11,"data",O$5) / GETPIVOTDATA("populacaoTCU2019",pop!N8,"estado",$A11,"data",O$5) * 1000000</f>
        <v>0</v>
      </c>
      <c r="P11">
        <f>GETPIVOTDATA("casosAcumulado",'casos acum'!O8,"estado",$A11,"data",P$5) / GETPIVOTDATA("populacaoTCU2019",pop!O8,"estado",$A11,"data",P$5) * 1000000</f>
        <v>0</v>
      </c>
      <c r="Q11">
        <f>GETPIVOTDATA("casosAcumulado",'casos acum'!P8,"estado",$A11,"data",Q$5) / GETPIVOTDATA("populacaoTCU2019",pop!P8,"estado",$A11,"data",Q$5) * 1000000</f>
        <v>0</v>
      </c>
      <c r="R11">
        <f>GETPIVOTDATA("casosAcumulado",'casos acum'!Q8,"estado",$A11,"data",R$5) / GETPIVOTDATA("populacaoTCU2019",pop!Q8,"estado",$A11,"data",R$5) * 1000000</f>
        <v>0</v>
      </c>
      <c r="S11">
        <f>GETPIVOTDATA("casosAcumulado",'casos acum'!R8,"estado",$A11,"data",S$5) / GETPIVOTDATA("populacaoTCU2019",pop!R8,"estado",$A11,"data",S$5) * 1000000</f>
        <v>0</v>
      </c>
      <c r="T11">
        <f>GETPIVOTDATA("casosAcumulado",'casos acum'!S8,"estado",$A11,"data",T$5) / GETPIVOTDATA("populacaoTCU2019",pop!S8,"estado",$A11,"data",T$5) * 1000000</f>
        <v>0</v>
      </c>
      <c r="U11">
        <f>GETPIVOTDATA("casosAcumulado",'casos acum'!T8,"estado",$A11,"data",U$5) / GETPIVOTDATA("populacaoTCU2019",pop!T8,"estado",$A11,"data",U$5) * 1000000</f>
        <v>0</v>
      </c>
      <c r="V11">
        <f>GETPIVOTDATA("casosAcumulado",'casos acum'!U8,"estado",$A11,"data",V$5) / GETPIVOTDATA("populacaoTCU2019",pop!U8,"estado",$A11,"data",V$5) * 1000000</f>
        <v>0</v>
      </c>
      <c r="W11">
        <f>GETPIVOTDATA("casosAcumulado",'casos acum'!V8,"estado",$A11,"data",W$5) / GETPIVOTDATA("populacaoTCU2019",pop!V8,"estado",$A11,"data",W$5) * 1000000</f>
        <v>0.54752050957076803</v>
      </c>
      <c r="X11">
        <f>GETPIVOTDATA("casosAcumulado",'casos acum'!W8,"estado",$A11,"data",X$5) / GETPIVOTDATA("populacaoTCU2019",pop!W8,"estado",$A11,"data",X$5) * 1000000</f>
        <v>0.98553691722738246</v>
      </c>
      <c r="Y11">
        <f>GETPIVOTDATA("casosAcumulado",'casos acum'!X8,"estado",$A11,"data",Y$5) / GETPIVOTDATA("populacaoTCU2019",pop!X8,"estado",$A11,"data",Y$5) * 1000000</f>
        <v>2.1900820382830721</v>
      </c>
      <c r="Z11">
        <f>GETPIVOTDATA("casosAcumulado",'casos acum'!Y8,"estado",$A11,"data",Z$5) / GETPIVOTDATA("populacaoTCU2019",pop!Y8,"estado",$A11,"data",Z$5) * 1000000</f>
        <v>6.0227256052784481</v>
      </c>
      <c r="AA11">
        <f>GETPIVOTDATA("casosAcumulado",'casos acum'!Z8,"estado",$A11,"data",AA$5) / GETPIVOTDATA("populacaoTCU2019",pop!Z8,"estado",$A11,"data",AA$5) * 1000000</f>
        <v>7.4462789301624444</v>
      </c>
      <c r="AB11">
        <f>GETPIVOTDATA("casosAcumulado",'casos acum'!AA8,"estado",$A11,"data",AB$5) / GETPIVOTDATA("populacaoTCU2019",pop!AA8,"estado",$A11,"data",AB$5) * 1000000</f>
        <v>12.264459414385204</v>
      </c>
      <c r="AC11">
        <f>GETPIVOTDATA("casosAcumulado",'casos acum'!AB8,"estado",$A11,"data",AC$5) / GETPIVOTDATA("populacaoTCU2019",pop!AB8,"estado",$A11,"data",AC$5) * 1000000</f>
        <v>17.849168612007038</v>
      </c>
      <c r="AD11">
        <f>GETPIVOTDATA("casosAcumulado",'casos acum'!AC8,"estado",$A11,"data",AD$5) / GETPIVOTDATA("populacaoTCU2019",pop!AC8,"estado",$A11,"data",AD$5) * 1000000</f>
        <v>19.929746548375956</v>
      </c>
      <c r="AE11">
        <f>GETPIVOTDATA("casosAcumulado",'casos acum'!AD8,"estado",$A11,"data",AE$5) / GETPIVOTDATA("populacaoTCU2019",pop!AD8,"estado",$A11,"data",AE$5) * 1000000</f>
        <v>21.90082038283072</v>
      </c>
      <c r="AF11">
        <f>GETPIVOTDATA("casosAcumulado",'casos acum'!AE8,"estado",$A11,"data",AF$5) / GETPIVOTDATA("populacaoTCU2019",pop!AE8,"estado",$A11,"data",AF$5) * 1000000</f>
        <v>25.733463949826096</v>
      </c>
      <c r="AG11">
        <f>GETPIVOTDATA("casosAcumulado",'casos acum'!AF8,"estado",$A11,"data",AG$5) / GETPIVOTDATA("populacaoTCU2019",pop!AF8,"estado",$A11,"data",AG$5) * 1000000</f>
        <v>30.880156739791314</v>
      </c>
      <c r="AH11">
        <f>GETPIVOTDATA("casosAcumulado",'casos acum'!AG8,"estado",$A11,"data",AH$5) / GETPIVOTDATA("populacaoTCU2019",pop!AG8,"estado",$A11,"data",AH$5) * 1000000</f>
        <v>34.384288001044233</v>
      </c>
      <c r="AI11">
        <f>GETPIVOTDATA("casosAcumulado",'casos acum'!AH8,"estado",$A11,"data",AI$5) / GETPIVOTDATA("populacaoTCU2019",pop!AH8,"estado",$A11,"data",AI$5) * 1000000</f>
        <v>38.107427466125451</v>
      </c>
      <c r="AJ11">
        <f>GETPIVOTDATA("casosAcumulado",'casos acum'!AI8,"estado",$A11,"data",AJ$5) / GETPIVOTDATA("populacaoTCU2019",pop!AI8,"estado",$A11,"data",AJ$5) * 1000000</f>
        <v>40.735525912065143</v>
      </c>
      <c r="AK11">
        <f>GETPIVOTDATA("casosAcumulado",'casos acum'!AJ8,"estado",$A11,"data",AK$5) / GETPIVOTDATA("populacaoTCU2019",pop!AJ8,"estado",$A11,"data",AK$5) * 1000000</f>
        <v>42.706599746519906</v>
      </c>
      <c r="AL11">
        <f>GETPIVOTDATA("casosAcumulado",'casos acum'!AK8,"estado",$A11,"data",AL$5) / GETPIVOTDATA("populacaoTCU2019",pop!AK8,"estado",$A11,"data",AL$5) * 1000000</f>
        <v>48.619821249884204</v>
      </c>
      <c r="AM11">
        <f>GETPIVOTDATA("casosAcumulado",'casos acum'!AL8,"estado",$A11,"data",AM$5) / GETPIVOTDATA("populacaoTCU2019",pop!AL8,"estado",$A11,"data",AM$5) * 1000000</f>
        <v>60.227256052784483</v>
      </c>
      <c r="AN11">
        <f>GETPIVOTDATA("casosAcumulado",'casos acum'!AM8,"estado",$A11,"data",AN$5) / GETPIVOTDATA("populacaoTCU2019",pop!AM8,"estado",$A11,"data",AN$5) * 1000000</f>
        <v>68.659071900174311</v>
      </c>
      <c r="AO11">
        <f>GETPIVOTDATA("casosAcumulado",'casos acum'!AN8,"estado",$A11,"data",AO$5) / GETPIVOTDATA("populacaoTCU2019",pop!AN8,"estado",$A11,"data",AO$5) * 1000000</f>
        <v>79.937994397332133</v>
      </c>
      <c r="AP11">
        <f>GETPIVOTDATA("casosAcumulado",'casos acum'!AO8,"estado",$A11,"data",AP$5) / GETPIVOTDATA("populacaoTCU2019",pop!AO8,"estado",$A11,"data",AP$5) * 1000000</f>
        <v>90.121875875348422</v>
      </c>
      <c r="AQ11">
        <f>GETPIVOTDATA("casosAcumulado",'casos acum'!AP8,"estado",$A11,"data",AQ$5) / GETPIVOTDATA("populacaoTCU2019",pop!AP8,"estado",$A11,"data",AQ$5) * 1000000</f>
        <v>110.92765523903761</v>
      </c>
      <c r="AR11">
        <f>GETPIVOTDATA("casosAcumulado",'casos acum'!AQ8,"estado",$A11,"data",AR$5) / GETPIVOTDATA("populacaoTCU2019",pop!AQ8,"estado",$A11,"data",AR$5) * 1000000</f>
        <v>115.08881111177544</v>
      </c>
      <c r="AS11">
        <f>GETPIVOTDATA("casosAcumulado",'casos acum'!AR8,"estado",$A11,"data",AS$5) / GETPIVOTDATA("populacaoTCU2019",pop!AR8,"estado",$A11,"data",AS$5) * 1000000</f>
        <v>141.36979557117229</v>
      </c>
      <c r="AT11">
        <f>GETPIVOTDATA("casosAcumulado",'casos acum'!AS8,"estado",$A11,"data",AT$5) / GETPIVOTDATA("populacaoTCU2019",pop!AS8,"estado",$A11,"data",AT$5) * 1000000</f>
        <v>156.04334522766888</v>
      </c>
      <c r="AU11">
        <f>GETPIVOTDATA("casosAcumulado",'casos acum'!AT8,"estado",$A11,"data",AU$5) / GETPIVOTDATA("populacaoTCU2019",pop!AT8,"estado",$A11,"data",AU$5) * 1000000</f>
        <v>161.84706262911902</v>
      </c>
      <c r="AV11">
        <f>GETPIVOTDATA("casosAcumulado",'casos acum'!AU8,"estado",$A11,"data",AV$5) / GETPIVOTDATA("populacaoTCU2019",pop!AU8,"estado",$A11,"data",AV$5) * 1000000</f>
        <v>173.235489228191</v>
      </c>
      <c r="AW11">
        <f>GETPIVOTDATA("casosAcumulado",'casos acum'!AV8,"estado",$A11,"data",AW$5) / GETPIVOTDATA("populacaoTCU2019",pop!AV8,"estado",$A11,"data",AW$5) * 1000000</f>
        <v>183.52887480812146</v>
      </c>
      <c r="AX11">
        <f>GETPIVOTDATA("casosAcumulado",'casos acum'!AW8,"estado",$A11,"data",AX$5) / GETPIVOTDATA("populacaoTCU2019",pop!AW8,"estado",$A11,"data",AX$5) * 1000000</f>
        <v>197.10738344547647</v>
      </c>
      <c r="AY11">
        <f>GETPIVOTDATA("casosAcumulado",'casos acum'!AX8,"estado",$A11,"data",AY$5) / GETPIVOTDATA("populacaoTCU2019",pop!AX8,"estado",$A11,"data",AY$5) * 1000000</f>
        <v>219.55572433787796</v>
      </c>
      <c r="AZ11">
        <f>GETPIVOTDATA("casosAcumulado",'casos acum'!AY8,"estado",$A11,"data",AZ$5) / GETPIVOTDATA("populacaoTCU2019",pop!AY8,"estado",$A11,"data",AZ$5) * 1000000</f>
        <v>236.20034782882931</v>
      </c>
      <c r="BA11">
        <f>GETPIVOTDATA("casosAcumulado",'casos acum'!AZ8,"estado",$A11,"data",BA$5) / GETPIVOTDATA("populacaoTCU2019",pop!AZ8,"estado",$A11,"data",BA$5) * 1000000</f>
        <v>261.27678716717048</v>
      </c>
      <c r="BB11">
        <f>GETPIVOTDATA("casosAcumulado",'casos acum'!BA8,"estado",$A11,"data",BB$5) / GETPIVOTDATA("populacaoTCU2019",pop!BA8,"estado",$A11,"data",BB$5) * 1000000</f>
        <v>293.90900953758825</v>
      </c>
      <c r="BC11">
        <f>GETPIVOTDATA("casosAcumulado",'casos acum'!BB8,"estado",$A11,"data",BC$5) / GETPIVOTDATA("populacaoTCU2019",pop!BB8,"estado",$A11,"data",BC$5) * 1000000</f>
        <v>332.235445207542</v>
      </c>
      <c r="BD11">
        <f>GETPIVOTDATA("casosAcumulado",'casos acum'!BC8,"estado",$A11,"data",BD$5) / GETPIVOTDATA("populacaoTCU2019",pop!BC8,"estado",$A11,"data",BD$5) * 1000000</f>
        <v>356.10733942482756</v>
      </c>
      <c r="BE11">
        <f>GETPIVOTDATA("casosAcumulado",'casos acum'!BD8,"estado",$A11,"data",BE$5) / GETPIVOTDATA("populacaoTCU2019",pop!BD8,"estado",$A11,"data",BE$5) * 1000000</f>
        <v>381.29328286508286</v>
      </c>
      <c r="BF11">
        <f>GETPIVOTDATA("casosAcumulado",'casos acum'!BE8,"estado",$A11,"data",BF$5) / GETPIVOTDATA("populacaoTCU2019",pop!BE8,"estado",$A11,"data",BF$5) * 1000000</f>
        <v>406.91724271299478</v>
      </c>
      <c r="BG11">
        <f>GETPIVOTDATA("casosAcumulado",'casos acum'!BF8,"estado",$A11,"data",BG$5) / GETPIVOTDATA("populacaoTCU2019",pop!BF8,"estado",$A11,"data",BG$5) * 1000000</f>
        <v>428.16103848434057</v>
      </c>
      <c r="BH11">
        <f>GETPIVOTDATA("casosAcumulado",'casos acum'!BG8,"estado",$A11,"data",BH$5) / GETPIVOTDATA("populacaoTCU2019",pop!BG8,"estado",$A11,"data",BH$5) * 1000000</f>
        <v>503.49986060127833</v>
      </c>
      <c r="BI11">
        <f>GETPIVOTDATA("casosAcumulado",'casos acum'!BH8,"estado",$A11,"data",BI$5) / GETPIVOTDATA("populacaoTCU2019",pop!BH8,"estado",$A11,"data",BI$5) * 1000000</f>
        <v>525.6196891879373</v>
      </c>
      <c r="BJ11">
        <f>GETPIVOTDATA("casosAcumulado",'casos acum'!BI8,"estado",$A11,"data",BJ$5) / GETPIVOTDATA("populacaoTCU2019",pop!BI8,"estado",$A11,"data",BJ$5) * 1000000</f>
        <v>593.62173647662667</v>
      </c>
      <c r="BK11">
        <f>GETPIVOTDATA("casosAcumulado",'casos acum'!BJ8,"estado",$A11,"data",BK$5) / GETPIVOTDATA("populacaoTCU2019",pop!BJ8,"estado",$A11,"data",BK$5) * 1000000</f>
        <v>638.73742646525795</v>
      </c>
      <c r="BL11">
        <f>GETPIVOTDATA("casosAcumulado",'casos acum'!BK8,"estado",$A11,"data",BL$5) / GETPIVOTDATA("populacaoTCU2019",pop!BK8,"estado",$A11,"data",BL$5) * 1000000</f>
        <v>736.52458947459706</v>
      </c>
      <c r="BM11">
        <f>GETPIVOTDATA("casosAcumulado",'casos acum'!BL8,"estado",$A11,"data",BM$5) / GETPIVOTDATA("populacaoTCU2019",pop!BL8,"estado",$A11,"data",BM$5) * 1000000</f>
        <v>757.54937704211454</v>
      </c>
      <c r="BN11">
        <f>GETPIVOTDATA("casosAcumulado",'casos acum'!BM8,"estado",$A11,"data",BN$5) / GETPIVOTDATA("populacaoTCU2019",pop!BM8,"estado",$A11,"data",BN$5) * 1000000</f>
        <v>795.76630861015417</v>
      </c>
      <c r="BO11">
        <f>GETPIVOTDATA("casosAcumulado",'casos acum'!BN8,"estado",$A11,"data",BO$5) / GETPIVOTDATA("populacaoTCU2019",pop!BN8,"estado",$A11,"data",BO$5) * 1000000</f>
        <v>832.88819915905231</v>
      </c>
      <c r="BP11">
        <f>GETPIVOTDATA("casosAcumulado",'casos acum'!BO8,"estado",$A11,"data",BP$5) / GETPIVOTDATA("populacaoTCU2019",pop!BO8,"estado",$A11,"data",BP$5) * 1000000</f>
        <v>862.78281898161617</v>
      </c>
      <c r="BQ11">
        <f>GETPIVOTDATA("casosAcumulado",'casos acum'!BP8,"estado",$A11,"data",BQ$5) / GETPIVOTDATA("populacaoTCU2019",pop!BP8,"estado",$A11,"data",BQ$5) * 1000000</f>
        <v>901.32826285539829</v>
      </c>
      <c r="BR11">
        <f>GETPIVOTDATA("casosAcumulado",'casos acum'!BQ8,"estado",$A11,"data",BR$5) / GETPIVOTDATA("populacaoTCU2019",pop!BQ8,"estado",$A11,"data",BR$5) * 1000000</f>
        <v>916.54933302146571</v>
      </c>
      <c r="BS11">
        <f>GETPIVOTDATA("casosAcumulado",'casos acum'!BR8,"estado",$A11,"data",BS$5) / GETPIVOTDATA("populacaoTCU2019",pop!BR8,"estado",$A11,"data",BS$5) * 1000000</f>
        <v>1208.9252851322558</v>
      </c>
      <c r="BT11">
        <f>GETPIVOTDATA("casosAcumulado",'casos acum'!BS8,"estado",$A11,"data",BT$5) / GETPIVOTDATA("populacaoTCU2019",pop!BS8,"estado",$A11,"data",BT$5) * 1000000</f>
        <v>1256.0120489553419</v>
      </c>
      <c r="BU11">
        <f>GETPIVOTDATA("casosAcumulado",'casos acum'!BT8,"estado",$A11,"data",BU$5) / GETPIVOTDATA("populacaoTCU2019",pop!BT8,"estado",$A11,"data",BU$5) * 1000000</f>
        <v>1347.338469951746</v>
      </c>
      <c r="BV11">
        <f>GETPIVOTDATA("casosAcumulado",'casos acum'!BU8,"estado",$A11,"data",BV$5) / GETPIVOTDATA("populacaoTCU2019",pop!BU8,"estado",$A11,"data",BV$5) * 1000000</f>
        <v>1520.7929673837652</v>
      </c>
      <c r="BW11">
        <f>GETPIVOTDATA("casosAcumulado",'casos acum'!BV8,"estado",$A11,"data",BW$5) / GETPIVOTDATA("populacaoTCU2019",pop!BV8,"estado",$A11,"data",BW$5) * 1000000</f>
        <v>1637.7433482280812</v>
      </c>
      <c r="BX11">
        <f>GETPIVOTDATA("casosAcumulado",'casos acum'!BW8,"estado",$A11,"data",BX$5) / GETPIVOTDATA("populacaoTCU2019",pop!BW8,"estado",$A11,"data",BX$5) * 1000000</f>
        <v>1738.815634294845</v>
      </c>
      <c r="BY11">
        <f>GETPIVOTDATA("casosAcumulado",'casos acum'!BX8,"estado",$A11,"data",BY$5) / GETPIVOTDATA("populacaoTCU2019",pop!BX8,"estado",$A11,"data",BY$5) * 1000000</f>
        <v>1827.8424691510518</v>
      </c>
      <c r="BZ11">
        <f>GETPIVOTDATA("casosAcumulado",'casos acum'!BY8,"estado",$A11,"data",BZ$5) / GETPIVOTDATA("populacaoTCU2019",pop!BY8,"estado",$A11,"data",BZ$5) * 1000000</f>
        <v>1927.1626895871893</v>
      </c>
      <c r="CA11">
        <f>GETPIVOTDATA("casosAcumulado",'casos acum'!BZ8,"estado",$A11,"data",CA$5) / GETPIVOTDATA("populacaoTCU2019",pop!BZ8,"estado",$A11,"data",CA$5) * 1000000</f>
        <v>2016.1895244433961</v>
      </c>
      <c r="CB11">
        <f>GETPIVOTDATA("casosAcumulado",'casos acum'!CA8,"estado",$A11,"data",CB$5) / GETPIVOTDATA("populacaoTCU2019",pop!CA8,"estado",$A11,"data",CB$5) * 1000000</f>
        <v>2097.6605762675263</v>
      </c>
      <c r="CC11">
        <f>GETPIVOTDATA("casosAcumulado",'casos acum'!CB8,"estado",$A11,"data",CC$5) / GETPIVOTDATA("populacaoTCU2019",pop!CB8,"estado",$A11,"data",CC$5) * 1000000</f>
        <v>2308.0179560446154</v>
      </c>
      <c r="CD11">
        <f>GETPIVOTDATA("casosAcumulado",'casos acum'!CC8,"estado",$A11,"data",CD$5) / GETPIVOTDATA("populacaoTCU2019",pop!CC8,"estado",$A11,"data",CD$5) * 1000000</f>
        <v>2462.7472520493147</v>
      </c>
      <c r="CE11">
        <f>GETPIVOTDATA("casosAcumulado",'casos acum'!CD8,"estado",$A11,"data",CE$5) / GETPIVOTDATA("populacaoTCU2019",pop!CD8,"estado",$A11,"data",CE$5) * 1000000</f>
        <v>2605.6501050472848</v>
      </c>
      <c r="CF11">
        <f>GETPIVOTDATA("casosAcumulado",'casos acum'!CE8,"estado",$A11,"data",CF$5) / GETPIVOTDATA("populacaoTCU2019",pop!CE8,"estado",$A11,"data",CF$5) * 1000000</f>
        <v>2656.0219919277956</v>
      </c>
      <c r="CG11">
        <f>GETPIVOTDATA("casosAcumulado",'casos acum'!CF8,"estado",$A11,"data",CG$5) / GETPIVOTDATA("populacaoTCU2019",pop!CF8,"estado",$A11,"data",CG$5) * 1000000</f>
        <v>2886.8566387628316</v>
      </c>
      <c r="CH11">
        <f>GETPIVOTDATA("casosAcumulado",'casos acum'!CG8,"estado",$A11,"data",CH$5) / GETPIVOTDATA("populacaoTCU2019",pop!CG8,"estado",$A11,"data",CH$5) * 1000000</f>
        <v>3078.379313010686</v>
      </c>
      <c r="CI11">
        <f>GETPIVOTDATA("casosAcumulado",'casos acum'!CH8,"estado",$A11,"data",CI$5) / GETPIVOTDATA("populacaoTCU2019",pop!CH8,"estado",$A11,"data",CI$5) * 1000000</f>
        <v>3346.445354496534</v>
      </c>
      <c r="CJ11">
        <f>GETPIVOTDATA("casosAcumulado",'casos acum'!CI8,"estado",$A11,"data",CJ$5) / GETPIVOTDATA("populacaoTCU2019",pop!CI8,"estado",$A11,"data",CJ$5) * 1000000</f>
        <v>3439.8523534293072</v>
      </c>
      <c r="CK11">
        <f>GETPIVOTDATA("casosAcumulado",'casos acum'!CJ8,"estado",$A11,"data",CK$5) / GETPIVOTDATA("populacaoTCU2019",pop!CJ8,"estado",$A11,"data",CK$5) * 1000000</f>
        <v>3785.8853154780327</v>
      </c>
      <c r="CL11">
        <f>GETPIVOTDATA("casosAcumulado",'casos acum'!CK8,"estado",$A11,"data",CL$5) / GETPIVOTDATA("populacaoTCU2019",pop!CK8,"estado",$A11,"data",CL$5) * 1000000</f>
        <v>3846.0030674289028</v>
      </c>
      <c r="CM11">
        <f>GETPIVOTDATA("casosAcumulado",'casos acum'!CL8,"estado",$A11,"data",CM$5) / GETPIVOTDATA("populacaoTCU2019",pop!CL8,"estado",$A11,"data",CM$5) * 1000000</f>
        <v>3897.7985076342975</v>
      </c>
      <c r="CN11">
        <f>GETPIVOTDATA("casosAcumulado",'casos acum'!CM8,"estado",$A11,"data",CN$5) / GETPIVOTDATA("populacaoTCU2019",pop!CM8,"estado",$A11,"data",CN$5) * 1000000</f>
        <v>3962.4059277636484</v>
      </c>
      <c r="CO11">
        <f>GETPIVOTDATA("casosAcumulado",'casos acum'!CN8,"estado",$A11,"data",CO$5) / GETPIVOTDATA("populacaoTCU2019",pop!CN8,"estado",$A11,"data",CO$5) * 1000000</f>
        <v>4053.9513569638802</v>
      </c>
      <c r="CP11">
        <f>GETPIVOTDATA("casosAcumulado",'casos acum'!CO8,"estado",$A11,"data",CP$5) / GETPIVOTDATA("populacaoTCU2019",pop!CO8,"estado",$A11,"data",CP$5) * 1000000</f>
        <v>4081.7653988500756</v>
      </c>
      <c r="CQ11">
        <f>GETPIVOTDATA("casosAcumulado",'casos acum'!CP8,"estado",$A11,"data",CQ$5) / GETPIVOTDATA("populacaoTCU2019",pop!CP8,"estado",$A11,"data",CQ$5) * 1000000</f>
        <v>4141.5546384952031</v>
      </c>
      <c r="CR11">
        <f>GETPIVOTDATA("casosAcumulado",'casos acum'!CQ8,"estado",$A11,"data",CR$5) / GETPIVOTDATA("populacaoTCU2019",pop!CQ8,"estado",$A11,"data",CR$5) * 1000000</f>
        <v>4204.4099929939275</v>
      </c>
      <c r="CS11">
        <f>GETPIVOTDATA("casosAcumulado",'casos acum'!CR8,"estado",$A11,"data",CS$5) / GETPIVOTDATA("populacaoTCU2019",pop!CR8,"estado",$A11,"data",CS$5) * 1000000</f>
        <v>5092.5977636196276</v>
      </c>
      <c r="CT11">
        <f>GETPIVOTDATA("casosAcumulado",'casos acum'!CS8,"estado",$A11,"data",CT$5) / GETPIVOTDATA("populacaoTCU2019",pop!CS8,"estado",$A11,"data",CT$5) * 1000000</f>
        <v>5309.7443977153944</v>
      </c>
      <c r="CU11">
        <f>GETPIVOTDATA("casosAcumulado",'casos acum'!CT8,"estado",$A11,"data",CU$5) / GETPIVOTDATA("populacaoTCU2019",pop!CT8,"estado",$A11,"data",CU$5) * 1000000</f>
        <v>5530.3951630724141</v>
      </c>
      <c r="CV11">
        <f>GETPIVOTDATA("casosAcumulado",'casos acum'!CU8,"estado",$A11,"data",CV$5) / GETPIVOTDATA("populacaoTCU2019",pop!CU8,"estado",$A11,"data",CV$5) * 1000000</f>
        <v>5811.7112008898739</v>
      </c>
      <c r="CW11">
        <f>GETPIVOTDATA("casosAcumulado",'casos acum'!CV8,"estado",$A11,"data",CW$5) / GETPIVOTDATA("populacaoTCU2019",pop!CV8,"estado",$A11,"data",CW$5) * 1000000</f>
        <v>6138.3619368997943</v>
      </c>
      <c r="CX11">
        <f>GETPIVOTDATA("casosAcumulado",'casos acum'!CW8,"estado",$A11,"data",CX$5) / GETPIVOTDATA("populacaoTCU2019",pop!CW8,"estado",$A11,"data",CX$5) * 1000000</f>
        <v>6547.797773956815</v>
      </c>
      <c r="CY11">
        <f>GETPIVOTDATA("casosAcumulado",'casos acum'!CX8,"estado",$A11,"data",CY$5) / GETPIVOTDATA("populacaoTCU2019",pop!CX8,"estado",$A11,"data",CY$5) * 1000000</f>
        <v>6744.9051574022915</v>
      </c>
      <c r="CZ11">
        <f>GETPIVOTDATA("casosAcumulado",'casos acum'!CY8,"estado",$A11,"data",CZ$5) / GETPIVOTDATA("populacaoTCU2019",pop!CY8,"estado",$A11,"data",CZ$5) * 1000000</f>
        <v>6961.7232791923152</v>
      </c>
      <c r="DA11">
        <f>GETPIVOTDATA("casosAcumulado",'casos acum'!CZ8,"estado",$A11,"data",DA$5) / GETPIVOTDATA("populacaoTCU2019",pop!CZ8,"estado",$A11,"data",DA$5) * 1000000</f>
        <v>7037.9381341245662</v>
      </c>
      <c r="DB11">
        <f>GETPIVOTDATA("casosAcumulado",'casos acum'!DA8,"estado",$A11,"data",DB$5) / GETPIVOTDATA("populacaoTCU2019",pop!DA8,"estado",$A11,"data",DB$5) * 1000000</f>
        <v>7184.0166060780466</v>
      </c>
      <c r="DC11">
        <f>GETPIVOTDATA("casosAcumulado",'casos acum'!DB8,"estado",$A11,"data",DC$5) / GETPIVOTDATA("populacaoTCU2019",pop!DB8,"estado",$A11,"data",DC$5) * 1000000</f>
        <v>7488.3285052974798</v>
      </c>
      <c r="DD11">
        <f>GETPIVOTDATA("casosAcumulado",'casos acum'!DC8,"estado",$A11,"data",DD$5) / GETPIVOTDATA("populacaoTCU2019",pop!DC8,"estado",$A11,"data",DD$5) * 1000000</f>
        <v>7818.8118848743961</v>
      </c>
      <c r="DE11">
        <f>GETPIVOTDATA("casosAcumulado",'casos acum'!DD8,"estado",$A11,"data",DE$5) / GETPIVOTDATA("populacaoTCU2019",pop!DD8,"estado",$A11,"data",DE$5) * 1000000</f>
        <v>8090.0535453157545</v>
      </c>
      <c r="DF11">
        <f>GETPIVOTDATA("casosAcumulado",'casos acum'!DE8,"estado",$A11,"data",DF$5) / GETPIVOTDATA("populacaoTCU2019",pop!DE8,"estado",$A11,"data",DF$5) * 1000000</f>
        <v>8290.0080354109978</v>
      </c>
      <c r="DG11">
        <f>GETPIVOTDATA("casosAcumulado",'casos acum'!DF8,"estado",$A11,"data",DG$5) / GETPIVOTDATA("populacaoTCU2019",pop!DF8,"estado",$A11,"data",DG$5) * 1000000</f>
        <v>8369.2890051968443</v>
      </c>
      <c r="DH11">
        <f>GETPIVOTDATA("casosAcumulado",'casos acum'!DG8,"estado",$A11,"data",DH$5) / GETPIVOTDATA("populacaoTCU2019",pop!DG8,"estado",$A11,"data",DH$5) * 1000000</f>
        <v>8404.2208137074613</v>
      </c>
      <c r="DI11">
        <f>GETPIVOTDATA("casosAcumulado",'casos acum'!DH8,"estado",$A11,"data",DI$5) / GETPIVOTDATA("populacaoTCU2019",pop!DH8,"estado",$A11,"data",DI$5) * 1000000</f>
        <v>8701.4149463024733</v>
      </c>
      <c r="DJ11">
        <f>GETPIVOTDATA("casosAcumulado",'casos acum'!DI8,"estado",$A11,"data",DJ$5) / GETPIVOTDATA("populacaoTCU2019",pop!DI8,"estado",$A11,"data",DJ$5) * 1000000</f>
        <v>8901.4789404996318</v>
      </c>
      <c r="DK11">
        <f>GETPIVOTDATA("casosAcumulado",'casos acum'!DJ8,"estado",$A11,"data",DK$5) / GETPIVOTDATA("populacaoTCU2019",pop!DJ8,"estado",$A11,"data",DK$5) * 1000000</f>
        <v>9304.2350273398879</v>
      </c>
      <c r="DL11">
        <f>GETPIVOTDATA("casosAcumulado",'casos acum'!DK8,"estado",$A11,"data",DL$5) / GETPIVOTDATA("populacaoTCU2019",pop!DK8,"estado",$A11,"data",DL$5) * 1000000</f>
        <v>9556.7514863539272</v>
      </c>
      <c r="DM11">
        <f>GETPIVOTDATA("casosAcumulado",'casos acum'!DL8,"estado",$A11,"data",DM$5) / GETPIVOTDATA("populacaoTCU2019",pop!DL8,"estado",$A11,"data",DM$5) * 1000000</f>
        <v>9840.3671103115848</v>
      </c>
      <c r="DN11">
        <f>GETPIVOTDATA("casosAcumulado",'casos acum'!DM8,"estado",$A11,"data",DN$5) / GETPIVOTDATA("populacaoTCU2019",pop!DM8,"estado",$A11,"data",DN$5) * 1000000</f>
        <v>10091.460016000739</v>
      </c>
      <c r="DO11">
        <f>GETPIVOTDATA("casosAcumulado",'casos acum'!DN8,"estado",$A11,"data",DO$5) / GETPIVOTDATA("populacaoTCU2019",pop!DN8,"estado",$A11,"data",DO$5) * 1000000</f>
        <v>10169.207928359789</v>
      </c>
      <c r="DP11">
        <f>GETPIVOTDATA("casosAcumulado",'casos acum'!DO8,"estado",$A11,"data",DP$5) / GETPIVOTDATA("populacaoTCU2019",pop!DO8,"estado",$A11,"data",DP$5) * 1000000</f>
        <v>10310.687228032875</v>
      </c>
      <c r="DQ11">
        <f>GETPIVOTDATA("casosAcumulado",'casos acum'!DP8,"estado",$A11,"data",DQ$5) / GETPIVOTDATA("populacaoTCU2019",pop!DP8,"estado",$A11,"data",DQ$5) * 1000000</f>
        <v>10679.716051483572</v>
      </c>
      <c r="DR11">
        <f>GETPIVOTDATA("casosAcumulado",'casos acum'!DQ8,"estado",$A11,"data",DR$5) / GETPIVOTDATA("populacaoTCU2019",pop!DQ8,"estado",$A11,"data",DR$5) * 1000000</f>
        <v>10904.199460407586</v>
      </c>
      <c r="DS11">
        <f>GETPIVOTDATA("casosAcumulado",'casos acum'!DR8,"estado",$A11,"data",DS$5) / GETPIVOTDATA("populacaoTCU2019",pop!DR8,"estado",$A11,"data",DS$5) * 1000000</f>
        <v>11183.21591208485</v>
      </c>
      <c r="DT11">
        <f>GETPIVOTDATA("casosAcumulado",'casos acum'!DS8,"estado",$A11,"data",DT$5) / GETPIVOTDATA("populacaoTCU2019",pop!DS8,"estado",$A11,"data",DT$5) * 1000000</f>
        <v>11434.637330079748</v>
      </c>
      <c r="DU11">
        <f>GETPIVOTDATA("casosAcumulado",'casos acum'!DT8,"estado",$A11,"data",DU$5) / GETPIVOTDATA("populacaoTCU2019",pop!DT8,"estado",$A11,"data",DU$5) * 1000000</f>
        <v>11676.203378902372</v>
      </c>
      <c r="DV11">
        <f>GETPIVOTDATA("casosAcumulado",'casos acum'!DU8,"estado",$A11,"data",DV$5) / GETPIVOTDATA("populacaoTCU2019",pop!DU8,"estado",$A11,"data",DV$5) * 1000000</f>
        <v>11779.137234701675</v>
      </c>
      <c r="DW11">
        <f>GETPIVOTDATA("casosAcumulado",'casos acum'!DV8,"estado",$A11,"data",DW$5) / GETPIVOTDATA("populacaoTCU2019",pop!DV8,"estado",$A11,"data",DW$5) * 1000000</f>
        <v>11851.081429659273</v>
      </c>
      <c r="DX11">
        <f>GETPIVOTDATA("casosAcumulado",'casos acum'!DW8,"estado",$A11,"data",DX$5) / GETPIVOTDATA("populacaoTCU2019",pop!DW8,"estado",$A11,"data",DX$5) * 1000000</f>
        <v>11902.986373966582</v>
      </c>
      <c r="DY11">
        <f>GETPIVOTDATA("casosAcumulado",'casos acum'!DX8,"estado",$A11,"data",DY$5) / GETPIVOTDATA("populacaoTCU2019",pop!DX8,"estado",$A11,"data",DY$5) * 1000000</f>
        <v>12375.825086031897</v>
      </c>
      <c r="DZ11">
        <f>GETPIVOTDATA("casosAcumulado",'casos acum'!DY8,"estado",$A11,"data",DZ$5) / GETPIVOTDATA("populacaoTCU2019",pop!DY8,"estado",$A11,"data",DZ$5) * 1000000</f>
        <v>12650.351869530681</v>
      </c>
      <c r="EA11">
        <f>GETPIVOTDATA("casosAcumulado",'casos acum'!DZ8,"estado",$A11,"data",EA$5) / GETPIVOTDATA("populacaoTCU2019",pop!DZ8,"estado",$A11,"data",EA$5) * 1000000</f>
        <v>12925.973694048605</v>
      </c>
      <c r="EB11">
        <f>GETPIVOTDATA("casosAcumulado",'casos acum'!EA8,"estado",$A11,"data",EB$5) / GETPIVOTDATA("populacaoTCU2019",pop!EA8,"estado",$A11,"data",EB$5) * 1000000</f>
        <v>13244.740134720707</v>
      </c>
      <c r="EC11">
        <f>GETPIVOTDATA("casosAcumulado",'casos acum'!EB8,"estado",$A11,"data",EC$5) / GETPIVOTDATA("populacaoTCU2019",pop!EB8,"estado",$A11,"data",EC$5) * 1000000</f>
        <v>13300.806234900754</v>
      </c>
      <c r="ED11">
        <f>GETPIVOTDATA("casosAcumulado",'casos acum'!EC8,"estado",$A11,"data",ED$5) / GETPIVOTDATA("populacaoTCU2019",pop!EC8,"estado",$A11,"data",ED$5) * 1000000</f>
        <v>13411.733890139791</v>
      </c>
      <c r="EE11">
        <f>GETPIVOTDATA("casosAcumulado",'casos acum'!ED8,"estado",$A11,"data",EE$5) / GETPIVOTDATA("populacaoTCU2019",pop!ED8,"estado",$A11,"data",EE$5) * 1000000</f>
        <v>13682.756542377321</v>
      </c>
      <c r="EF11">
        <f>GETPIVOTDATA("casosAcumulado",'casos acum'!EE8,"estado",$A11,"data",EF$5) / GETPIVOTDATA("populacaoTCU2019",pop!EE8,"estado",$A11,"data",EF$5) * 1000000</f>
        <v>14068.101477013228</v>
      </c>
    </row>
    <row r="12" spans="1:136" x14ac:dyDescent="0.35">
      <c r="A12" t="str">
        <f>'casos acum'!A11</f>
        <v>DF</v>
      </c>
      <c r="B12">
        <f>GETPIVOTDATA("casosAcumulado",'casos acum'!A9,"estado",$A12,"data",B$5) / GETPIVOTDATA("populacaoTCU2019",pop!A9,"estado",$A12,"data",B$5) * 1000000</f>
        <v>0</v>
      </c>
      <c r="C12">
        <f>GETPIVOTDATA("casosAcumulado",'casos acum'!B9,"estado",$A12,"data",C$5) / GETPIVOTDATA("populacaoTCU2019",pop!B9,"estado",$A12,"data",C$5) * 1000000</f>
        <v>0</v>
      </c>
      <c r="D12">
        <f>GETPIVOTDATA("casosAcumulado",'casos acum'!C9,"estado",$A12,"data",D$5) / GETPIVOTDATA("populacaoTCU2019",pop!C9,"estado",$A12,"data",D$5) * 1000000</f>
        <v>0</v>
      </c>
      <c r="E12">
        <f>GETPIVOTDATA("casosAcumulado",'casos acum'!D9,"estado",$A12,"data",E$5) / GETPIVOTDATA("populacaoTCU2019",pop!D9,"estado",$A12,"data",E$5) * 1000000</f>
        <v>0</v>
      </c>
      <c r="F12">
        <f>GETPIVOTDATA("casosAcumulado",'casos acum'!E9,"estado",$A12,"data",F$5) / GETPIVOTDATA("populacaoTCU2019",pop!E9,"estado",$A12,"data",F$5) * 1000000</f>
        <v>0</v>
      </c>
      <c r="G12">
        <f>GETPIVOTDATA("casosAcumulado",'casos acum'!F9,"estado",$A12,"data",G$5) / GETPIVOTDATA("populacaoTCU2019",pop!F9,"estado",$A12,"data",G$5) * 1000000</f>
        <v>0</v>
      </c>
      <c r="H12">
        <f>GETPIVOTDATA("casosAcumulado",'casos acum'!G9,"estado",$A12,"data",H$5) / GETPIVOTDATA("populacaoTCU2019",pop!G9,"estado",$A12,"data",H$5) * 1000000</f>
        <v>0</v>
      </c>
      <c r="I12">
        <f>GETPIVOTDATA("casosAcumulado",'casos acum'!H9,"estado",$A12,"data",I$5) / GETPIVOTDATA("populacaoTCU2019",pop!H9,"estado",$A12,"data",I$5) * 1000000</f>
        <v>0</v>
      </c>
      <c r="J12">
        <f>GETPIVOTDATA("casosAcumulado",'casos acum'!I9,"estado",$A12,"data",J$5) / GETPIVOTDATA("populacaoTCU2019",pop!I9,"estado",$A12,"data",J$5) * 1000000</f>
        <v>0</v>
      </c>
      <c r="K12">
        <f>GETPIVOTDATA("casosAcumulado",'casos acum'!J9,"estado",$A12,"data",K$5) / GETPIVOTDATA("populacaoTCU2019",pop!J9,"estado",$A12,"data",K$5) * 1000000</f>
        <v>0</v>
      </c>
      <c r="L12">
        <f>GETPIVOTDATA("casosAcumulado",'casos acum'!K9,"estado",$A12,"data",L$5) / GETPIVOTDATA("populacaoTCU2019",pop!K9,"estado",$A12,"data",L$5) * 1000000</f>
        <v>0</v>
      </c>
      <c r="M12">
        <f>GETPIVOTDATA("casosAcumulado",'casos acum'!L9,"estado",$A12,"data",M$5) / GETPIVOTDATA("populacaoTCU2019",pop!L9,"estado",$A12,"data",M$5) * 1000000</f>
        <v>0.33164547894250196</v>
      </c>
      <c r="N12">
        <f>GETPIVOTDATA("casosAcumulado",'casos acum'!M9,"estado",$A12,"data",N$5) / GETPIVOTDATA("populacaoTCU2019",pop!M9,"estado",$A12,"data",N$5) * 1000000</f>
        <v>0.33164547894250196</v>
      </c>
      <c r="O12">
        <f>GETPIVOTDATA("casosAcumulado",'casos acum'!N9,"estado",$A12,"data",O$5) / GETPIVOTDATA("populacaoTCU2019",pop!N9,"estado",$A12,"data",O$5) * 1000000</f>
        <v>0.33164547894250196</v>
      </c>
      <c r="P12">
        <f>GETPIVOTDATA("casosAcumulado",'casos acum'!O9,"estado",$A12,"data",P$5) / GETPIVOTDATA("populacaoTCU2019",pop!O9,"estado",$A12,"data",P$5) * 1000000</f>
        <v>0.33164547894250196</v>
      </c>
      <c r="Q12">
        <f>GETPIVOTDATA("casosAcumulado",'casos acum'!P9,"estado",$A12,"data",Q$5) / GETPIVOTDATA("populacaoTCU2019",pop!P9,"estado",$A12,"data",Q$5) * 1000000</f>
        <v>0.66329095788500392</v>
      </c>
      <c r="R12">
        <f>GETPIVOTDATA("casosAcumulado",'casos acum'!Q9,"estado",$A12,"data",R$5) / GETPIVOTDATA("populacaoTCU2019",pop!Q9,"estado",$A12,"data",R$5) * 1000000</f>
        <v>0.66329095788500392</v>
      </c>
      <c r="S12">
        <f>GETPIVOTDATA("casosAcumulado",'casos acum'!R9,"estado",$A12,"data",S$5) / GETPIVOTDATA("populacaoTCU2019",pop!R9,"estado",$A12,"data",S$5) * 1000000</f>
        <v>0.66329095788500392</v>
      </c>
      <c r="T12">
        <f>GETPIVOTDATA("casosAcumulado",'casos acum'!S9,"estado",$A12,"data",T$5) / GETPIVOTDATA("populacaoTCU2019",pop!S9,"estado",$A12,"data",T$5) * 1000000</f>
        <v>1.9898728736550118</v>
      </c>
      <c r="U12">
        <f>GETPIVOTDATA("casosAcumulado",'casos acum'!T9,"estado",$A12,"data",U$5) / GETPIVOTDATA("populacaoTCU2019",pop!T9,"estado",$A12,"data",U$5) * 1000000</f>
        <v>2.6531638315400157</v>
      </c>
      <c r="V12">
        <f>GETPIVOTDATA("casosAcumulado",'casos acum'!U9,"estado",$A12,"data",V$5) / GETPIVOTDATA("populacaoTCU2019",pop!U9,"estado",$A12,"data",V$5) * 1000000</f>
        <v>4.3113912262525256</v>
      </c>
      <c r="W12">
        <f>GETPIVOTDATA("casosAcumulado",'casos acum'!V9,"estado",$A12,"data",W$5) / GETPIVOTDATA("populacaoTCU2019",pop!V9,"estado",$A12,"data",W$5) * 1000000</f>
        <v>7.2962005367350429</v>
      </c>
      <c r="X12">
        <f>GETPIVOTDATA("casosAcumulado",'casos acum'!W9,"estado",$A12,"data",X$5) / GETPIVOTDATA("populacaoTCU2019",pop!W9,"estado",$A12,"data",X$5) * 1000000</f>
        <v>8.6227824525050512</v>
      </c>
      <c r="Y12">
        <f>GETPIVOTDATA("casosAcumulado",'casos acum'!X9,"estado",$A12,"data",Y$5) / GETPIVOTDATA("populacaoTCU2019",pop!X9,"estado",$A12,"data",Y$5) * 1000000</f>
        <v>13.929110115585082</v>
      </c>
      <c r="Z12">
        <f>GETPIVOTDATA("casosAcumulado",'casos acum'!Y9,"estado",$A12,"data",Z$5) / GETPIVOTDATA("populacaoTCU2019",pop!Y9,"estado",$A12,"data",Z$5) * 1000000</f>
        <v>28.85315666799767</v>
      </c>
      <c r="AA12">
        <f>GETPIVOTDATA("casosAcumulado",'casos acum'!Z9,"estado",$A12,"data",AA$5) / GETPIVOTDATA("populacaoTCU2019",pop!Z9,"estado",$A12,"data",AA$5) * 1000000</f>
        <v>33.164547894250198</v>
      </c>
      <c r="AB12">
        <f>GETPIVOTDATA("casosAcumulado",'casos acum'!AA9,"estado",$A12,"data",AB$5) / GETPIVOTDATA("populacaoTCU2019",pop!AA9,"estado",$A12,"data",AB$5) * 1000000</f>
        <v>38.802521036272729</v>
      </c>
      <c r="AC12">
        <f>GETPIVOTDATA("casosAcumulado",'casos acum'!AB9,"estado",$A12,"data",AC$5) / GETPIVOTDATA("populacaoTCU2019",pop!AB9,"estado",$A12,"data",AC$5) * 1000000</f>
        <v>44.108848699352755</v>
      </c>
      <c r="AD12">
        <f>GETPIVOTDATA("casosAcumulado",'casos acum'!AC9,"estado",$A12,"data",AD$5) / GETPIVOTDATA("populacaoTCU2019",pop!AC9,"estado",$A12,"data",AD$5) * 1000000</f>
        <v>53.063276630800317</v>
      </c>
      <c r="AE12">
        <f>GETPIVOTDATA("casosAcumulado",'casos acum'!AD9,"estado",$A12,"data",AE$5) / GETPIVOTDATA("populacaoTCU2019",pop!AD9,"estado",$A12,"data",AE$5) * 1000000</f>
        <v>53.063276630800317</v>
      </c>
      <c r="AF12">
        <f>GETPIVOTDATA("casosAcumulado",'casos acum'!AE9,"estado",$A12,"data",AF$5) / GETPIVOTDATA("populacaoTCU2019",pop!AE9,"estado",$A12,"data",AF$5) * 1000000</f>
        <v>66.329095788500396</v>
      </c>
      <c r="AG12">
        <f>GETPIVOTDATA("casosAcumulado",'casos acum'!AF9,"estado",$A12,"data",AG$5) / GETPIVOTDATA("populacaoTCU2019",pop!AF9,"estado",$A12,"data",AG$5) * 1000000</f>
        <v>76.278460156775452</v>
      </c>
      <c r="AH12">
        <f>GETPIVOTDATA("casosAcumulado",'casos acum'!AG9,"estado",$A12,"data",AH$5) / GETPIVOTDATA("populacaoTCU2019",pop!AG9,"estado",$A12,"data",AH$5) * 1000000</f>
        <v>86.227824525050508</v>
      </c>
      <c r="AI12">
        <f>GETPIVOTDATA("casosAcumulado",'casos acum'!AH9,"estado",$A12,"data",AI$5) / GETPIVOTDATA("populacaoTCU2019",pop!AH9,"estado",$A12,"data",AI$5) * 1000000</f>
        <v>95.845543414383059</v>
      </c>
      <c r="AJ12">
        <f>GETPIVOTDATA("casosAcumulado",'casos acum'!AI9,"estado",$A12,"data",AJ$5) / GETPIVOTDATA("populacaoTCU2019",pop!AI9,"estado",$A12,"data",AJ$5) * 1000000</f>
        <v>103.47338943006062</v>
      </c>
      <c r="AK12">
        <f>GETPIVOTDATA("casosAcumulado",'casos acum'!AJ9,"estado",$A12,"data",AK$5) / GETPIVOTDATA("populacaoTCU2019",pop!AJ9,"estado",$A12,"data",AK$5) * 1000000</f>
        <v>110.10629900891065</v>
      </c>
      <c r="AL12">
        <f>GETPIVOTDATA("casosAcumulado",'casos acum'!AK9,"estado",$A12,"data",AL$5) / GETPIVOTDATA("populacaoTCU2019",pop!AK9,"estado",$A12,"data",AL$5) * 1000000</f>
        <v>117.7341450245882</v>
      </c>
      <c r="AM12">
        <f>GETPIVOTDATA("casosAcumulado",'casos acum'!AL9,"estado",$A12,"data",AM$5) / GETPIVOTDATA("populacaoTCU2019",pop!AL9,"estado",$A12,"data",AM$5) * 1000000</f>
        <v>122.70882720872572</v>
      </c>
      <c r="AN12">
        <f>GETPIVOTDATA("casosAcumulado",'casos acum'!AM9,"estado",$A12,"data",AN$5) / GETPIVOTDATA("populacaoTCU2019",pop!AM9,"estado",$A12,"data",AN$5) * 1000000</f>
        <v>133.3214825348858</v>
      </c>
      <c r="AO12">
        <f>GETPIVOTDATA("casosAcumulado",'casos acum'!AN9,"estado",$A12,"data",AO$5) / GETPIVOTDATA("populacaoTCU2019",pop!AN9,"estado",$A12,"data",AO$5) * 1000000</f>
        <v>150.5670474398959</v>
      </c>
      <c r="AP12">
        <f>GETPIVOTDATA("casosAcumulado",'casos acum'!AO9,"estado",$A12,"data",AP$5) / GETPIVOTDATA("populacaoTCU2019",pop!AO9,"estado",$A12,"data",AP$5) * 1000000</f>
        <v>155.21008414509092</v>
      </c>
      <c r="AQ12">
        <f>GETPIVOTDATA("casosAcumulado",'casos acum'!AP9,"estado",$A12,"data",AQ$5) / GETPIVOTDATA("populacaoTCU2019",pop!AP9,"estado",$A12,"data",AQ$5) * 1000000</f>
        <v>156.86831153980341</v>
      </c>
      <c r="AR12">
        <f>GETPIVOTDATA("casosAcumulado",'casos acum'!AQ9,"estado",$A12,"data",AR$5) / GETPIVOTDATA("populacaoTCU2019",pop!AQ9,"estado",$A12,"data",AR$5) * 1000000</f>
        <v>163.16957563971096</v>
      </c>
      <c r="AS12">
        <f>GETPIVOTDATA("casosAcumulado",'casos acum'!AR9,"estado",$A12,"data",AS$5) / GETPIVOTDATA("populacaoTCU2019",pop!AR9,"estado",$A12,"data",AS$5) * 1000000</f>
        <v>168.80754878173349</v>
      </c>
      <c r="AT12">
        <f>GETPIVOTDATA("casosAcumulado",'casos acum'!AS9,"estado",$A12,"data",AT$5) / GETPIVOTDATA("populacaoTCU2019",pop!AS9,"estado",$A12,"data",AT$5) * 1000000</f>
        <v>174.77716740269855</v>
      </c>
      <c r="AU12">
        <f>GETPIVOTDATA("casosAcumulado",'casos acum'!AT9,"estado",$A12,"data",AU$5) / GETPIVOTDATA("populacaoTCU2019",pop!AT9,"estado",$A12,"data",AU$5) * 1000000</f>
        <v>184.06324081308858</v>
      </c>
      <c r="AV12">
        <f>GETPIVOTDATA("casosAcumulado",'casos acum'!AU9,"estado",$A12,"data",AV$5) / GETPIVOTDATA("populacaoTCU2019",pop!AU9,"estado",$A12,"data",AV$5) * 1000000</f>
        <v>192.02273230770865</v>
      </c>
      <c r="AW12">
        <f>GETPIVOTDATA("casosAcumulado",'casos acum'!AV9,"estado",$A12,"data",AW$5) / GETPIVOTDATA("populacaoTCU2019",pop!AV9,"estado",$A12,"data",AW$5) * 1000000</f>
        <v>203.63032407069619</v>
      </c>
      <c r="AX12">
        <f>GETPIVOTDATA("casosAcumulado",'casos acum'!AW9,"estado",$A12,"data",AX$5) / GETPIVOTDATA("populacaoTCU2019",pop!AW9,"estado",$A12,"data",AX$5) * 1000000</f>
        <v>211.58981556531626</v>
      </c>
      <c r="AY12">
        <f>GETPIVOTDATA("casosAcumulado",'casos acum'!AX9,"estado",$A12,"data",AY$5) / GETPIVOTDATA("populacaoTCU2019",pop!AX9,"estado",$A12,"data",AY$5) * 1000000</f>
        <v>215.90120679156877</v>
      </c>
      <c r="AZ12">
        <f>GETPIVOTDATA("casosAcumulado",'casos acum'!AY9,"estado",$A12,"data",AZ$5) / GETPIVOTDATA("populacaoTCU2019",pop!AY9,"estado",$A12,"data",AZ$5) * 1000000</f>
        <v>226.18221663878634</v>
      </c>
      <c r="BA12">
        <f>GETPIVOTDATA("casosAcumulado",'casos acum'!AZ9,"estado",$A12,"data",BA$5) / GETPIVOTDATA("populacaoTCU2019",pop!AZ9,"estado",$A12,"data",BA$5) * 1000000</f>
        <v>237.45816292283141</v>
      </c>
      <c r="BB12">
        <f>GETPIVOTDATA("casosAcumulado",'casos acum'!BA9,"estado",$A12,"data",BB$5) / GETPIVOTDATA("populacaoTCU2019",pop!BA9,"estado",$A12,"data",BB$5) * 1000000</f>
        <v>247.40752729110645</v>
      </c>
      <c r="BC12">
        <f>GETPIVOTDATA("casosAcumulado",'casos acum'!BB9,"estado",$A12,"data",BC$5) / GETPIVOTDATA("populacaoTCU2019",pop!BB9,"estado",$A12,"data",BC$5) * 1000000</f>
        <v>252.7138549541865</v>
      </c>
      <c r="BD12">
        <f>GETPIVOTDATA("casosAcumulado",'casos acum'!BC9,"estado",$A12,"data",BD$5) / GETPIVOTDATA("populacaoTCU2019",pop!BC9,"estado",$A12,"data",BD$5) * 1000000</f>
        <v>274.27081108544917</v>
      </c>
      <c r="BE12">
        <f>GETPIVOTDATA("casosAcumulado",'casos acum'!BD9,"estado",$A12,"data",BE$5) / GETPIVOTDATA("populacaoTCU2019",pop!BD9,"estado",$A12,"data",BE$5) * 1000000</f>
        <v>289.19485763786173</v>
      </c>
      <c r="BF12">
        <f>GETPIVOTDATA("casosAcumulado",'casos acum'!BE9,"estado",$A12,"data",BF$5) / GETPIVOTDATA("populacaoTCU2019",pop!BE9,"estado",$A12,"data",BF$5) * 1000000</f>
        <v>292.17966694834422</v>
      </c>
      <c r="BG12">
        <f>GETPIVOTDATA("casosAcumulado",'casos acum'!BF9,"estado",$A12,"data",BG$5) / GETPIVOTDATA("populacaoTCU2019",pop!BF9,"estado",$A12,"data",BG$5) * 1000000</f>
        <v>313.73662307960683</v>
      </c>
      <c r="BH12">
        <f>GETPIVOTDATA("casosAcumulado",'casos acum'!BG9,"estado",$A12,"data",BH$5) / GETPIVOTDATA("populacaoTCU2019",pop!BG9,"estado",$A12,"data",BH$5) * 1000000</f>
        <v>319.37459622162942</v>
      </c>
      <c r="BI12">
        <f>GETPIVOTDATA("casosAcumulado",'casos acum'!BH9,"estado",$A12,"data",BI$5) / GETPIVOTDATA("populacaoTCU2019",pop!BH9,"estado",$A12,"data",BI$5) * 1000000</f>
        <v>327.99737867413444</v>
      </c>
      <c r="BJ12">
        <f>GETPIVOTDATA("casosAcumulado",'casos acum'!BI9,"estado",$A12,"data",BJ$5) / GETPIVOTDATA("populacaoTCU2019",pop!BI9,"estado",$A12,"data",BJ$5) * 1000000</f>
        <v>335.95687016875451</v>
      </c>
      <c r="BK12">
        <f>GETPIVOTDATA("casosAcumulado",'casos acum'!BJ9,"estado",$A12,"data",BK$5) / GETPIVOTDATA("populacaoTCU2019",pop!BJ9,"estado",$A12,"data",BK$5) * 1000000</f>
        <v>353.53408055270711</v>
      </c>
      <c r="BL12">
        <f>GETPIVOTDATA("casosAcumulado",'casos acum'!BK9,"estado",$A12,"data",BL$5) / GETPIVOTDATA("populacaoTCU2019",pop!BK9,"estado",$A12,"data",BL$5) * 1000000</f>
        <v>380.06571886810724</v>
      </c>
      <c r="BM12">
        <f>GETPIVOTDATA("casosAcumulado",'casos acum'!BL9,"estado",$A12,"data",BM$5) / GETPIVOTDATA("populacaoTCU2019",pop!BL9,"estado",$A12,"data",BM$5) * 1000000</f>
        <v>402.28596595725486</v>
      </c>
      <c r="BN12">
        <f>GETPIVOTDATA("casosAcumulado",'casos acum'!BM9,"estado",$A12,"data",BN$5) / GETPIVOTDATA("populacaoTCU2019",pop!BM9,"estado",$A12,"data",BN$5) * 1000000</f>
        <v>422.84798565169001</v>
      </c>
      <c r="BO12">
        <f>GETPIVOTDATA("casosAcumulado",'casos acum'!BN9,"estado",$A12,"data",BO$5) / GETPIVOTDATA("populacaoTCU2019",pop!BN9,"estado",$A12,"data",BO$5) * 1000000</f>
        <v>449.71126944603265</v>
      </c>
      <c r="BP12">
        <f>GETPIVOTDATA("casosAcumulado",'casos acum'!BO9,"estado",$A12,"data",BP$5) / GETPIVOTDATA("populacaoTCU2019",pop!BO9,"estado",$A12,"data",BP$5) * 1000000</f>
        <v>486.19227212970787</v>
      </c>
      <c r="BQ12">
        <f>GETPIVOTDATA("casosAcumulado",'casos acum'!BP9,"estado",$A12,"data",BQ$5) / GETPIVOTDATA("populacaoTCU2019",pop!BP9,"estado",$A12,"data",BQ$5) * 1000000</f>
        <v>519.35682002395799</v>
      </c>
      <c r="BR12">
        <f>GETPIVOTDATA("casosAcumulado",'casos acum'!BQ9,"estado",$A12,"data",BR$5) / GETPIVOTDATA("populacaoTCU2019",pop!BQ9,"estado",$A12,"data",BR$5) * 1000000</f>
        <v>546.88339477618581</v>
      </c>
      <c r="BS12">
        <f>GETPIVOTDATA("casosAcumulado",'casos acum'!BR9,"estado",$A12,"data",BS$5) / GETPIVOTDATA("populacaoTCU2019",pop!BR9,"estado",$A12,"data",BS$5) * 1000000</f>
        <v>586.34920677034347</v>
      </c>
      <c r="BT12">
        <f>GETPIVOTDATA("casosAcumulado",'casos acum'!BS9,"estado",$A12,"data",BT$5) / GETPIVOTDATA("populacaoTCU2019",pop!BS9,"estado",$A12,"data",BT$5) * 1000000</f>
        <v>602.93148071746862</v>
      </c>
      <c r="BU12">
        <f>GETPIVOTDATA("casosAcumulado",'casos acum'!BT9,"estado",$A12,"data",BU$5) / GETPIVOTDATA("populacaoTCU2019",pop!BT9,"estado",$A12,"data",BU$5) * 1000000</f>
        <v>632.11628286440873</v>
      </c>
      <c r="BV12">
        <f>GETPIVOTDATA("casosAcumulado",'casos acum'!BU9,"estado",$A12,"data",BV$5) / GETPIVOTDATA("populacaoTCU2019",pop!BU9,"estado",$A12,"data",BV$5) * 1000000</f>
        <v>748.85549145216942</v>
      </c>
      <c r="BW12">
        <f>GETPIVOTDATA("casosAcumulado",'casos acum'!BV9,"estado",$A12,"data",BW$5) / GETPIVOTDATA("populacaoTCU2019",pop!BV9,"estado",$A12,"data",BW$5) * 1000000</f>
        <v>809.8782595775898</v>
      </c>
      <c r="BX12">
        <f>GETPIVOTDATA("casosAcumulado",'casos acum'!BW9,"estado",$A12,"data",BX$5) / GETPIVOTDATA("populacaoTCU2019",pop!BW9,"estado",$A12,"data",BX$5) * 1000000</f>
        <v>854.31875375588504</v>
      </c>
      <c r="BY12">
        <f>GETPIVOTDATA("casosAcumulado",'casos acum'!BX9,"estado",$A12,"data",BY$5) / GETPIVOTDATA("populacaoTCU2019",pop!BX9,"estado",$A12,"data",BY$5) * 1000000</f>
        <v>889.47317452379025</v>
      </c>
      <c r="BZ12">
        <f>GETPIVOTDATA("casosAcumulado",'casos acum'!BY9,"estado",$A12,"data",BZ$5) / GETPIVOTDATA("populacaoTCU2019",pop!BY9,"estado",$A12,"data",BZ$5) * 1000000</f>
        <v>922.96936789698304</v>
      </c>
      <c r="CA12">
        <f>GETPIVOTDATA("casosAcumulado",'casos acum'!BZ9,"estado",$A12,"data",CA$5) / GETPIVOTDATA("populacaoTCU2019",pop!BZ9,"estado",$A12,"data",CA$5) * 1000000</f>
        <v>987.97188176971326</v>
      </c>
      <c r="CB12">
        <f>GETPIVOTDATA("casosAcumulado",'casos acum'!CA9,"estado",$A12,"data",CB$5) / GETPIVOTDATA("populacaoTCU2019",pop!CA9,"estado",$A12,"data",CB$5) * 1000000</f>
        <v>1058.6123687844663</v>
      </c>
      <c r="CC12">
        <f>GETPIVOTDATA("casosAcumulado",'casos acum'!CB9,"estado",$A12,"data",CC$5) / GETPIVOTDATA("populacaoTCU2019",pop!CB9,"estado",$A12,"data",CC$5) * 1000000</f>
        <v>1132.9009560675868</v>
      </c>
      <c r="CD12">
        <f>GETPIVOTDATA("casosAcumulado",'casos acum'!CC9,"estado",$A12,"data",CD$5) / GETPIVOTDATA("populacaoTCU2019",pop!CC9,"estado",$A12,"data",CD$5) * 1000000</f>
        <v>1255.9414287552547</v>
      </c>
      <c r="CE12">
        <f>GETPIVOTDATA("casosAcumulado",'casos acum'!CD9,"estado",$A12,"data",CE$5) / GETPIVOTDATA("populacaoTCU2019",pop!CD9,"estado",$A12,"data",CE$5) * 1000000</f>
        <v>1373.0122828219583</v>
      </c>
      <c r="CF12">
        <f>GETPIVOTDATA("casosAcumulado",'casos acum'!CE9,"estado",$A12,"data",CF$5) / GETPIVOTDATA("populacaoTCU2019",pop!CE9,"estado",$A12,"data",CF$5) * 1000000</f>
        <v>1448.6274520208485</v>
      </c>
      <c r="CG12">
        <f>GETPIVOTDATA("casosAcumulado",'casos acum'!CF9,"estado",$A12,"data",CG$5) / GETPIVOTDATA("populacaoTCU2019",pop!CF9,"estado",$A12,"data",CG$5) * 1000000</f>
        <v>1531.8704672354168</v>
      </c>
      <c r="CH12">
        <f>GETPIVOTDATA("casosAcumulado",'casos acum'!CG9,"estado",$A12,"data",CH$5) / GETPIVOTDATA("populacaoTCU2019",pop!CG9,"estado",$A12,"data",CH$5) * 1000000</f>
        <v>1609.4755093079621</v>
      </c>
      <c r="CI12">
        <f>GETPIVOTDATA("casosAcumulado",'casos acum'!CH9,"estado",$A12,"data",CI$5) / GETPIVOTDATA("populacaoTCU2019",pop!CH9,"estado",$A12,"data",CI$5) * 1000000</f>
        <v>1711.6223168222525</v>
      </c>
      <c r="CJ12">
        <f>GETPIVOTDATA("casosAcumulado",'casos acum'!CI9,"estado",$A12,"data",CJ$5) / GETPIVOTDATA("populacaoTCU2019",pop!CI9,"estado",$A12,"data",CJ$5) * 1000000</f>
        <v>1837.979244299346</v>
      </c>
      <c r="CK12">
        <f>GETPIVOTDATA("casosAcumulado",'casos acum'!CJ9,"estado",$A12,"data",CK$5) / GETPIVOTDATA("populacaoTCU2019",pop!CJ9,"estado",$A12,"data",CK$5) * 1000000</f>
        <v>1972.6273087500015</v>
      </c>
      <c r="CL12">
        <f>GETPIVOTDATA("casosAcumulado",'casos acum'!CK9,"estado",$A12,"data",CL$5) / GETPIVOTDATA("populacaoTCU2019",pop!CK9,"estado",$A12,"data",CL$5) * 1000000</f>
        <v>2073.11588886958</v>
      </c>
      <c r="CM12">
        <f>GETPIVOTDATA("casosAcumulado",'casos acum'!CL9,"estado",$A12,"data",CM$5) / GETPIVOTDATA("populacaoTCU2019",pop!CL9,"estado",$A12,"data",CM$5) * 1000000</f>
        <v>2201.4626892203278</v>
      </c>
      <c r="CN12">
        <f>GETPIVOTDATA("casosAcumulado",'casos acum'!CM9,"estado",$A12,"data",CN$5) / GETPIVOTDATA("populacaoTCU2019",pop!CM9,"estado",$A12,"data",CN$5) * 1000000</f>
        <v>2298.3031690715388</v>
      </c>
      <c r="CO12">
        <f>GETPIVOTDATA("casosAcumulado",'casos acum'!CN9,"estado",$A12,"data",CO$5) / GETPIVOTDATA("populacaoTCU2019",pop!CN9,"estado",$A12,"data",CO$5) * 1000000</f>
        <v>2391.1639031754389</v>
      </c>
      <c r="CP12">
        <f>GETPIVOTDATA("casosAcumulado",'casos acum'!CO9,"estado",$A12,"data",CP$5) / GETPIVOTDATA("populacaoTCU2019",pop!CO9,"estado",$A12,"data",CP$5) * 1000000</f>
        <v>2573.9005620727576</v>
      </c>
      <c r="CQ12">
        <f>GETPIVOTDATA("casosAcumulado",'casos acum'!CP9,"estado",$A12,"data",CQ$5) / GETPIVOTDATA("populacaoTCU2019",pop!CP9,"estado",$A12,"data",CQ$5) * 1000000</f>
        <v>2752.6574752227666</v>
      </c>
      <c r="CR12">
        <f>GETPIVOTDATA("casosAcumulado",'casos acum'!CQ9,"estado",$A12,"data",CR$5) / GETPIVOTDATA("populacaoTCU2019",pop!CQ9,"estado",$A12,"data",CR$5) * 1000000</f>
        <v>2892.6118673365017</v>
      </c>
      <c r="CS12">
        <f>GETPIVOTDATA("casosAcumulado",'casos acum'!CR9,"estado",$A12,"data",CS$5) / GETPIVOTDATA("populacaoTCU2019",pop!CR9,"estado",$A12,"data",CS$5) * 1000000</f>
        <v>3142.0092675012638</v>
      </c>
      <c r="CT12">
        <f>GETPIVOTDATA("casosAcumulado",'casos acum'!CS9,"estado",$A12,"data",CT$5) / GETPIVOTDATA("populacaoTCU2019",pop!CS9,"estado",$A12,"data",CT$5) * 1000000</f>
        <v>3243.4927840576693</v>
      </c>
      <c r="CU12">
        <f>GETPIVOTDATA("casosAcumulado",'casos acum'!CT9,"estado",$A12,"data",CU$5) / GETPIVOTDATA("populacaoTCU2019",pop!CT9,"estado",$A12,"data",CU$5) * 1000000</f>
        <v>3485.5939836856955</v>
      </c>
      <c r="CV12">
        <f>GETPIVOTDATA("casosAcumulado",'casos acum'!CU9,"estado",$A12,"data",CV$5) / GETPIVOTDATA("populacaoTCU2019",pop!CU9,"estado",$A12,"data",CV$5) * 1000000</f>
        <v>3733.0015109768024</v>
      </c>
      <c r="CW12">
        <f>GETPIVOTDATA("casosAcumulado",'casos acum'!CV9,"estado",$A12,"data",CW$5) / GETPIVOTDATA("populacaoTCU2019",pop!CV9,"estado",$A12,"data",CW$5) * 1000000</f>
        <v>3986.3786568888736</v>
      </c>
      <c r="CX12">
        <f>GETPIVOTDATA("casosAcumulado",'casos acum'!CW9,"estado",$A12,"data",CX$5) / GETPIVOTDATA("populacaoTCU2019",pop!CW9,"estado",$A12,"data",CX$5) * 1000000</f>
        <v>4285.8545243739527</v>
      </c>
      <c r="CY12">
        <f>GETPIVOTDATA("casosAcumulado",'casos acum'!CX9,"estado",$A12,"data",CY$5) / GETPIVOTDATA("populacaoTCU2019",pop!CX9,"estado",$A12,"data",CY$5) * 1000000</f>
        <v>4712.0189648150681</v>
      </c>
      <c r="CZ12">
        <f>GETPIVOTDATA("casosAcumulado",'casos acum'!CY9,"estado",$A12,"data",CZ$5) / GETPIVOTDATA("populacaoTCU2019",pop!CY9,"estado",$A12,"data",CZ$5) * 1000000</f>
        <v>5256.5808412386559</v>
      </c>
      <c r="DA12">
        <f>GETPIVOTDATA("casosAcumulado",'casos acum'!CZ9,"estado",$A12,"data",DA$5) / GETPIVOTDATA("populacaoTCU2019",pop!CZ9,"estado",$A12,"data",DA$5) * 1000000</f>
        <v>5512.9427964612105</v>
      </c>
      <c r="DB12">
        <f>GETPIVOTDATA("casosAcumulado",'casos acum'!DA9,"estado",$A12,"data",DB$5) / GETPIVOTDATA("populacaoTCU2019",pop!DA9,"estado",$A12,"data",DB$5) * 1000000</f>
        <v>5514.9326693348657</v>
      </c>
      <c r="DC12">
        <f>GETPIVOTDATA("casosAcumulado",'casos acum'!DB9,"estado",$A12,"data",DC$5) / GETPIVOTDATA("populacaoTCU2019",pop!DB9,"estado",$A12,"data",DC$5) * 1000000</f>
        <v>5999.4667140698612</v>
      </c>
      <c r="DD12">
        <f>GETPIVOTDATA("casosAcumulado",'casos acum'!DC9,"estado",$A12,"data",DD$5) / GETPIVOTDATA("populacaoTCU2019",pop!DC9,"estado",$A12,"data",DD$5) * 1000000</f>
        <v>6444.8665922896407</v>
      </c>
      <c r="DE12">
        <f>GETPIVOTDATA("casosAcumulado",'casos acum'!DD9,"estado",$A12,"data",DE$5) / GETPIVOTDATA("populacaoTCU2019",pop!DD9,"estado",$A12,"data",DE$5) * 1000000</f>
        <v>6801.0538366738874</v>
      </c>
      <c r="DF12">
        <f>GETPIVOTDATA("casosAcumulado",'casos acum'!DE9,"estado",$A12,"data",DF$5) / GETPIVOTDATA("populacaoTCU2019",pop!DE9,"estado",$A12,"data",DF$5) * 1000000</f>
        <v>7095.8866674537721</v>
      </c>
      <c r="DG12">
        <f>GETPIVOTDATA("casosAcumulado",'casos acum'!DF9,"estado",$A12,"data",DG$5) / GETPIVOTDATA("populacaoTCU2019",pop!DF9,"estado",$A12,"data",DG$5) * 1000000</f>
        <v>7282.6030720984008</v>
      </c>
      <c r="DH12">
        <f>GETPIVOTDATA("casosAcumulado",'casos acum'!DG9,"estado",$A12,"data",DH$5) / GETPIVOTDATA("populacaoTCU2019",pop!DG9,"estado",$A12,"data",DH$5) * 1000000</f>
        <v>7585.0637488939619</v>
      </c>
      <c r="DI12">
        <f>GETPIVOTDATA("casosAcumulado",'casos acum'!DH9,"estado",$A12,"data",DI$5) / GETPIVOTDATA("populacaoTCU2019",pop!DH9,"estado",$A12,"data",DI$5) * 1000000</f>
        <v>7854.6915232742158</v>
      </c>
      <c r="DJ12">
        <f>GETPIVOTDATA("casosAcumulado",'casos acum'!DI9,"estado",$A12,"data",DJ$5) / GETPIVOTDATA("populacaoTCU2019",pop!DI9,"estado",$A12,"data",DJ$5) * 1000000</f>
        <v>8417.1622555606991</v>
      </c>
      <c r="DK12">
        <f>GETPIVOTDATA("casosAcumulado",'casos acum'!DJ9,"estado",$A12,"data",DK$5) / GETPIVOTDATA("populacaoTCU2019",pop!DJ9,"estado",$A12,"data",DK$5) * 1000000</f>
        <v>9000.8582984995028</v>
      </c>
      <c r="DL12">
        <f>GETPIVOTDATA("casosAcumulado",'casos acum'!DK9,"estado",$A12,"data",DL$5) / GETPIVOTDATA("populacaoTCU2019",pop!DK9,"estado",$A12,"data",DL$5) * 1000000</f>
        <v>9458.8607049190978</v>
      </c>
      <c r="DM12">
        <f>GETPIVOTDATA("casosAcumulado",'casos acum'!DL9,"estado",$A12,"data",DM$5) / GETPIVOTDATA("populacaoTCU2019",pop!DL9,"estado",$A12,"data",DM$5) * 1000000</f>
        <v>10248.508590281195</v>
      </c>
      <c r="DN12">
        <f>GETPIVOTDATA("casosAcumulado",'casos acum'!DM9,"estado",$A12,"data",DN$5) / GETPIVOTDATA("populacaoTCU2019",pop!DM9,"estado",$A12,"data",DN$5) * 1000000</f>
        <v>10691.586950148378</v>
      </c>
      <c r="DO12">
        <f>GETPIVOTDATA("casosAcumulado",'casos acum'!DN9,"estado",$A12,"data",DO$5) / GETPIVOTDATA("populacaoTCU2019",pop!DN9,"estado",$A12,"data",DO$5) * 1000000</f>
        <v>11019.584328822513</v>
      </c>
      <c r="DP12">
        <f>GETPIVOTDATA("casosAcumulado",'casos acum'!DO9,"estado",$A12,"data",DP$5) / GETPIVOTDATA("populacaoTCU2019",pop!DO9,"estado",$A12,"data",DP$5) * 1000000</f>
        <v>11325.029814928557</v>
      </c>
      <c r="DQ12">
        <f>GETPIVOTDATA("casosAcumulado",'casos acum'!DP9,"estado",$A12,"data",DQ$5) / GETPIVOTDATA("populacaoTCU2019",pop!DP9,"estado",$A12,"data",DQ$5) * 1000000</f>
        <v>11729.637299238409</v>
      </c>
      <c r="DR12">
        <f>GETPIVOTDATA("casosAcumulado",'casos acum'!DQ9,"estado",$A12,"data",DR$5) / GETPIVOTDATA("populacaoTCU2019",pop!DQ9,"estado",$A12,"data",DR$5) * 1000000</f>
        <v>12355.120672523968</v>
      </c>
      <c r="DS12">
        <f>GETPIVOTDATA("casosAcumulado",'casos acum'!DR9,"estado",$A12,"data",DS$5) / GETPIVOTDATA("populacaoTCU2019",pop!DR9,"estado",$A12,"data",DS$5) * 1000000</f>
        <v>12891.391411973993</v>
      </c>
      <c r="DT12">
        <f>GETPIVOTDATA("casosAcumulado",'casos acum'!DS9,"estado",$A12,"data",DT$5) / GETPIVOTDATA("populacaoTCU2019",pop!DS9,"estado",$A12,"data",DT$5) * 1000000</f>
        <v>13705.581062777836</v>
      </c>
      <c r="DU12">
        <f>GETPIVOTDATA("casosAcumulado",'casos acum'!DT9,"estado",$A12,"data",DU$5) / GETPIVOTDATA("populacaoTCU2019",pop!DT9,"estado",$A12,"data",DU$5) * 1000000</f>
        <v>14183.150552455039</v>
      </c>
      <c r="DV12">
        <f>GETPIVOTDATA("casosAcumulado",'casos acum'!DU9,"estado",$A12,"data",DV$5) / GETPIVOTDATA("populacaoTCU2019",pop!DU9,"estado",$A12,"data",DV$5) * 1000000</f>
        <v>14892.54023191305</v>
      </c>
      <c r="DW12">
        <f>GETPIVOTDATA("casosAcumulado",'casos acum'!DV9,"estado",$A12,"data",DW$5) / GETPIVOTDATA("populacaoTCU2019",pop!DV9,"estado",$A12,"data",DW$5) * 1000000</f>
        <v>15610.884339302509</v>
      </c>
      <c r="DX12">
        <f>GETPIVOTDATA("casosAcumulado",'casos acum'!DW9,"estado",$A12,"data",DX$5) / GETPIVOTDATA("populacaoTCU2019",pop!DW9,"estado",$A12,"data",DX$5) * 1000000</f>
        <v>16322.92718259206</v>
      </c>
      <c r="DY12">
        <f>GETPIVOTDATA("casosAcumulado",'casos acum'!DX9,"estado",$A12,"data",DY$5) / GETPIVOTDATA("populacaoTCU2019",pop!DX9,"estado",$A12,"data",DY$5) * 1000000</f>
        <v>16806.466290890228</v>
      </c>
      <c r="DZ12">
        <f>GETPIVOTDATA("casosAcumulado",'casos acum'!DY9,"estado",$A12,"data",DZ$5) / GETPIVOTDATA("populacaoTCU2019",pop!DY9,"estado",$A12,"data",DZ$5) * 1000000</f>
        <v>17338.757284592946</v>
      </c>
      <c r="EA12">
        <f>GETPIVOTDATA("casosAcumulado",'casos acum'!DZ9,"estado",$A12,"data",EA$5) / GETPIVOTDATA("populacaoTCU2019",pop!DZ9,"estado",$A12,"data",EA$5) * 1000000</f>
        <v>17907.529280979335</v>
      </c>
      <c r="EB12">
        <f>GETPIVOTDATA("casosAcumulado",'casos acum'!EA9,"estado",$A12,"data",EB$5) / GETPIVOTDATA("populacaoTCU2019",pop!EA9,"estado",$A12,"data",EB$5) * 1000000</f>
        <v>18492.551905833912</v>
      </c>
      <c r="EC12">
        <f>GETPIVOTDATA("casosAcumulado",'casos acum'!EB9,"estado",$A12,"data",EC$5) / GETPIVOTDATA("populacaoTCU2019",pop!EB9,"estado",$A12,"data",EC$5) * 1000000</f>
        <v>19187.01753873951</v>
      </c>
      <c r="ED12">
        <f>GETPIVOTDATA("casosAcumulado",'casos acum'!EC9,"estado",$A12,"data",ED$5) / GETPIVOTDATA("populacaoTCU2019",pop!EC9,"estado",$A12,"data",ED$5) * 1000000</f>
        <v>20025.748954985098</v>
      </c>
      <c r="EE12">
        <f>GETPIVOTDATA("casosAcumulado",'casos acum'!ED9,"estado",$A12,"data",EE$5) / GETPIVOTDATA("populacaoTCU2019",pop!ED9,"estado",$A12,"data",EE$5) * 1000000</f>
        <v>20792.18165682122</v>
      </c>
      <c r="EF12">
        <f>GETPIVOTDATA("casosAcumulado",'casos acum'!EE9,"estado",$A12,"data",EF$5) / GETPIVOTDATA("populacaoTCU2019",pop!EE9,"estado",$A12,"data",EF$5) * 1000000</f>
        <v>21329.44733270807</v>
      </c>
    </row>
    <row r="13" spans="1:136" x14ac:dyDescent="0.35">
      <c r="A13" t="str">
        <f>'casos acum'!A12</f>
        <v>ES</v>
      </c>
      <c r="B13">
        <f>GETPIVOTDATA("casosAcumulado",'casos acum'!A10,"estado",$A13,"data",B$5) / GETPIVOTDATA("populacaoTCU2019",pop!A10,"estado",$A13,"data",B$5) * 1000000</f>
        <v>0</v>
      </c>
      <c r="C13">
        <f>GETPIVOTDATA("casosAcumulado",'casos acum'!B10,"estado",$A13,"data",C$5) / GETPIVOTDATA("populacaoTCU2019",pop!B10,"estado",$A13,"data",C$5) * 1000000</f>
        <v>0</v>
      </c>
      <c r="D13">
        <f>GETPIVOTDATA("casosAcumulado",'casos acum'!C10,"estado",$A13,"data",D$5) / GETPIVOTDATA("populacaoTCU2019",pop!C10,"estado",$A13,"data",D$5) * 1000000</f>
        <v>0</v>
      </c>
      <c r="E13">
        <f>GETPIVOTDATA("casosAcumulado",'casos acum'!D10,"estado",$A13,"data",E$5) / GETPIVOTDATA("populacaoTCU2019",pop!D10,"estado",$A13,"data",E$5) * 1000000</f>
        <v>0</v>
      </c>
      <c r="F13">
        <f>GETPIVOTDATA("casosAcumulado",'casos acum'!E10,"estado",$A13,"data",F$5) / GETPIVOTDATA("populacaoTCU2019",pop!E10,"estado",$A13,"data",F$5) * 1000000</f>
        <v>0</v>
      </c>
      <c r="G13">
        <f>GETPIVOTDATA("casosAcumulado",'casos acum'!F10,"estado",$A13,"data",G$5) / GETPIVOTDATA("populacaoTCU2019",pop!F10,"estado",$A13,"data",G$5) * 1000000</f>
        <v>0</v>
      </c>
      <c r="H13">
        <f>GETPIVOTDATA("casosAcumulado",'casos acum'!G10,"estado",$A13,"data",H$5) / GETPIVOTDATA("populacaoTCU2019",pop!G10,"estado",$A13,"data",H$5) * 1000000</f>
        <v>0</v>
      </c>
      <c r="I13">
        <f>GETPIVOTDATA("casosAcumulado",'casos acum'!H10,"estado",$A13,"data",I$5) / GETPIVOTDATA("populacaoTCU2019",pop!H10,"estado",$A13,"data",I$5) * 1000000</f>
        <v>0</v>
      </c>
      <c r="J13">
        <f>GETPIVOTDATA("casosAcumulado",'casos acum'!I10,"estado",$A13,"data",J$5) / GETPIVOTDATA("populacaoTCU2019",pop!I10,"estado",$A13,"data",J$5) * 1000000</f>
        <v>0</v>
      </c>
      <c r="K13">
        <f>GETPIVOTDATA("casosAcumulado",'casos acum'!J10,"estado",$A13,"data",K$5) / GETPIVOTDATA("populacaoTCU2019",pop!J10,"estado",$A13,"data",K$5) * 1000000</f>
        <v>0</v>
      </c>
      <c r="L13">
        <f>GETPIVOTDATA("casosAcumulado",'casos acum'!K10,"estado",$A13,"data",L$5) / GETPIVOTDATA("populacaoTCU2019",pop!K10,"estado",$A13,"data",L$5) * 1000000</f>
        <v>0.24883978450474661</v>
      </c>
      <c r="M13">
        <f>GETPIVOTDATA("casosAcumulado",'casos acum'!L10,"estado",$A13,"data",M$5) / GETPIVOTDATA("populacaoTCU2019",pop!L10,"estado",$A13,"data",M$5) * 1000000</f>
        <v>0.24883978450474661</v>
      </c>
      <c r="N13">
        <f>GETPIVOTDATA("casosAcumulado",'casos acum'!M10,"estado",$A13,"data",N$5) / GETPIVOTDATA("populacaoTCU2019",pop!M10,"estado",$A13,"data",N$5) * 1000000</f>
        <v>0.24883978450474661</v>
      </c>
      <c r="O13">
        <f>GETPIVOTDATA("casosAcumulado",'casos acum'!N10,"estado",$A13,"data",O$5) / GETPIVOTDATA("populacaoTCU2019",pop!N10,"estado",$A13,"data",O$5) * 1000000</f>
        <v>0.24883978450474661</v>
      </c>
      <c r="P13">
        <f>GETPIVOTDATA("casosAcumulado",'casos acum'!O10,"estado",$A13,"data",P$5) / GETPIVOTDATA("populacaoTCU2019",pop!O10,"estado",$A13,"data",P$5) * 1000000</f>
        <v>0.24883978450474661</v>
      </c>
      <c r="Q13">
        <f>GETPIVOTDATA("casosAcumulado",'casos acum'!P10,"estado",$A13,"data",Q$5) / GETPIVOTDATA("populacaoTCU2019",pop!P10,"estado",$A13,"data",Q$5) * 1000000</f>
        <v>0.24883978450474661</v>
      </c>
      <c r="R13">
        <f>GETPIVOTDATA("casosAcumulado",'casos acum'!Q10,"estado",$A13,"data",R$5) / GETPIVOTDATA("populacaoTCU2019",pop!Q10,"estado",$A13,"data",R$5) * 1000000</f>
        <v>0.24883978450474661</v>
      </c>
      <c r="S13">
        <f>GETPIVOTDATA("casosAcumulado",'casos acum'!R10,"estado",$A13,"data",S$5) / GETPIVOTDATA("populacaoTCU2019",pop!R10,"estado",$A13,"data",S$5) * 1000000</f>
        <v>0.24883978450474661</v>
      </c>
      <c r="T13">
        <f>GETPIVOTDATA("casosAcumulado",'casos acum'!S10,"estado",$A13,"data",T$5) / GETPIVOTDATA("populacaoTCU2019",pop!S10,"estado",$A13,"data",T$5) * 1000000</f>
        <v>0.24883978450474661</v>
      </c>
      <c r="U13">
        <f>GETPIVOTDATA("casosAcumulado",'casos acum'!T10,"estado",$A13,"data",U$5) / GETPIVOTDATA("populacaoTCU2019",pop!T10,"estado",$A13,"data",U$5) * 1000000</f>
        <v>0.24883978450474661</v>
      </c>
      <c r="V13">
        <f>GETPIVOTDATA("casosAcumulado",'casos acum'!U10,"estado",$A13,"data",V$5) / GETPIVOTDATA("populacaoTCU2019",pop!U10,"estado",$A13,"data",V$5) * 1000000</f>
        <v>0.24883978450474661</v>
      </c>
      <c r="W13">
        <f>GETPIVOTDATA("casosAcumulado",'casos acum'!V10,"estado",$A13,"data",W$5) / GETPIVOTDATA("populacaoTCU2019",pop!V10,"estado",$A13,"data",W$5) * 1000000</f>
        <v>0.24883978450474661</v>
      </c>
      <c r="X13">
        <f>GETPIVOTDATA("casosAcumulado",'casos acum'!W10,"estado",$A13,"data",X$5) / GETPIVOTDATA("populacaoTCU2019",pop!W10,"estado",$A13,"data",X$5) * 1000000</f>
        <v>2.2395580605427194</v>
      </c>
      <c r="Y13">
        <f>GETPIVOTDATA("casosAcumulado",'casos acum'!X10,"estado",$A13,"data",Y$5) / GETPIVOTDATA("populacaoTCU2019",pop!X10,"estado",$A13,"data",Y$5) * 1000000</f>
        <v>2.7372376295522129</v>
      </c>
      <c r="Z13">
        <f>GETPIVOTDATA("casosAcumulado",'casos acum'!Y10,"estado",$A13,"data",Z$5) / GETPIVOTDATA("populacaoTCU2019",pop!Y10,"estado",$A13,"data",Z$5) * 1000000</f>
        <v>3.234917198561706</v>
      </c>
      <c r="AA13">
        <f>GETPIVOTDATA("casosAcumulado",'casos acum'!Z10,"estado",$A13,"data",AA$5) / GETPIVOTDATA("populacaoTCU2019",pop!Z10,"estado",$A13,"data",AA$5) * 1000000</f>
        <v>6.469834397123412</v>
      </c>
      <c r="AB13">
        <f>GETPIVOTDATA("casosAcumulado",'casos acum'!AA10,"estado",$A13,"data",AB$5) / GETPIVOTDATA("populacaoTCU2019",pop!AA10,"estado",$A13,"data",AB$5) * 1000000</f>
        <v>6.469834397123412</v>
      </c>
      <c r="AC13">
        <f>GETPIVOTDATA("casosAcumulado",'casos acum'!AB10,"estado",$A13,"data",AC$5) / GETPIVOTDATA("populacaoTCU2019",pop!AB10,"estado",$A13,"data",AC$5) * 1000000</f>
        <v>7.2163537506376514</v>
      </c>
      <c r="AD13">
        <f>GETPIVOTDATA("casosAcumulado",'casos acum'!AC10,"estado",$A13,"data",AD$5) / GETPIVOTDATA("populacaoTCU2019",pop!AC10,"estado",$A13,"data",AD$5) * 1000000</f>
        <v>8.2117128886566384</v>
      </c>
      <c r="AE13">
        <f>GETPIVOTDATA("casosAcumulado",'casos acum'!AD10,"estado",$A13,"data",AE$5) / GETPIVOTDATA("populacaoTCU2019",pop!AD10,"estado",$A13,"data",AE$5) * 1000000</f>
        <v>9.7047515956851189</v>
      </c>
      <c r="AF13">
        <f>GETPIVOTDATA("casosAcumulado",'casos acum'!AE10,"estado",$A13,"data",AF$5) / GETPIVOTDATA("populacaoTCU2019",pop!AE10,"estado",$A13,"data",AF$5) * 1000000</f>
        <v>9.7047515956851189</v>
      </c>
      <c r="AG13">
        <f>GETPIVOTDATA("casosAcumulado",'casos acum'!AF10,"estado",$A13,"data",AG$5) / GETPIVOTDATA("populacaoTCU2019",pop!AF10,"estado",$A13,"data",AG$5) * 1000000</f>
        <v>11.695469871723091</v>
      </c>
      <c r="AH13">
        <f>GETPIVOTDATA("casosAcumulado",'casos acum'!AG10,"estado",$A13,"data",AH$5) / GETPIVOTDATA("populacaoTCU2019",pop!AG10,"estado",$A13,"data",AH$5) * 1000000</f>
        <v>13.188508578751572</v>
      </c>
      <c r="AI13">
        <f>GETPIVOTDATA("casosAcumulado",'casos acum'!AH10,"estado",$A13,"data",AI$5) / GETPIVOTDATA("populacaoTCU2019",pop!AH10,"estado",$A13,"data",AI$5) * 1000000</f>
        <v>14.930387070284796</v>
      </c>
      <c r="AJ13">
        <f>GETPIVOTDATA("casosAcumulado",'casos acum'!AI10,"estado",$A13,"data",AJ$5) / GETPIVOTDATA("populacaoTCU2019",pop!AI10,"estado",$A13,"data",AJ$5) * 1000000</f>
        <v>17.916464484341756</v>
      </c>
      <c r="AK13">
        <f>GETPIVOTDATA("casosAcumulado",'casos acum'!AJ10,"estado",$A13,"data",AK$5) / GETPIVOTDATA("populacaoTCU2019",pop!AJ10,"estado",$A13,"data",AK$5) * 1000000</f>
        <v>20.902541898398717</v>
      </c>
      <c r="AL13">
        <f>GETPIVOTDATA("casosAcumulado",'casos acum'!AK10,"estado",$A13,"data",AL$5) / GETPIVOTDATA("populacaoTCU2019",pop!AK10,"estado",$A13,"data",AL$5) * 1000000</f>
        <v>23.888619312455674</v>
      </c>
      <c r="AM13">
        <f>GETPIVOTDATA("casosAcumulado",'casos acum'!AL10,"estado",$A13,"data",AM$5) / GETPIVOTDATA("populacaoTCU2019",pop!AL10,"estado",$A13,"data",AM$5) * 1000000</f>
        <v>29.860774140569593</v>
      </c>
      <c r="AN13">
        <f>GETPIVOTDATA("casosAcumulado",'casos acum'!AM10,"estado",$A13,"data",AN$5) / GETPIVOTDATA("populacaoTCU2019",pop!AM10,"estado",$A13,"data",AN$5) * 1000000</f>
        <v>34.588730046159775</v>
      </c>
      <c r="AO13">
        <f>GETPIVOTDATA("casosAcumulado",'casos acum'!AN10,"estado",$A13,"data",AO$5) / GETPIVOTDATA("populacaoTCU2019",pop!AN10,"estado",$A13,"data",AO$5) * 1000000</f>
        <v>38.072487029226231</v>
      </c>
      <c r="AP13">
        <f>GETPIVOTDATA("casosAcumulado",'casos acum'!AO10,"estado",$A13,"data",AP$5) / GETPIVOTDATA("populacaoTCU2019",pop!AO10,"estado",$A13,"data",AP$5) * 1000000</f>
        <v>41.307404227787934</v>
      </c>
      <c r="AQ13">
        <f>GETPIVOTDATA("casosAcumulado",'casos acum'!AP10,"estado",$A13,"data",AQ$5) / GETPIVOTDATA("populacaoTCU2019",pop!AP10,"estado",$A13,"data",AQ$5) * 1000000</f>
        <v>48.274918193920847</v>
      </c>
      <c r="AR13">
        <f>GETPIVOTDATA("casosAcumulado",'casos acum'!AQ10,"estado",$A13,"data",AR$5) / GETPIVOTDATA("populacaoTCU2019",pop!AQ10,"estado",$A13,"data",AR$5) * 1000000</f>
        <v>52.007514961492049</v>
      </c>
      <c r="AS13">
        <f>GETPIVOTDATA("casosAcumulado",'casos acum'!AR10,"estado",$A13,"data",AS$5) / GETPIVOTDATA("populacaoTCU2019",pop!AR10,"estado",$A13,"data",AS$5) * 1000000</f>
        <v>56.486631082577482</v>
      </c>
      <c r="AT13">
        <f>GETPIVOTDATA("casosAcumulado",'casos acum'!AS10,"estado",$A13,"data",AT$5) / GETPIVOTDATA("populacaoTCU2019",pop!AS10,"estado",$A13,"data",AT$5) * 1000000</f>
        <v>67.933261169795827</v>
      </c>
      <c r="AU13">
        <f>GETPIVOTDATA("casosAcumulado",'casos acum'!AT10,"estado",$A13,"data",AU$5) / GETPIVOTDATA("populacaoTCU2019",pop!AT10,"estado",$A13,"data",AU$5) * 1000000</f>
        <v>74.651935351423987</v>
      </c>
      <c r="AV13">
        <f>GETPIVOTDATA("casosAcumulado",'casos acum'!AU10,"estado",$A13,"data",AV$5) / GETPIVOTDATA("populacaoTCU2019",pop!AU10,"estado",$A13,"data",AV$5) * 1000000</f>
        <v>86.84508479215657</v>
      </c>
      <c r="AW13">
        <f>GETPIVOTDATA("casosAcumulado",'casos acum'!AV10,"estado",$A13,"data",AW$5) / GETPIVOTDATA("populacaoTCU2019",pop!AV10,"estado",$A13,"data",AW$5) * 1000000</f>
        <v>95.305637465317957</v>
      </c>
      <c r="AX13">
        <f>GETPIVOTDATA("casosAcumulado",'casos acum'!AW10,"estado",$A13,"data",AX$5) / GETPIVOTDATA("populacaoTCU2019",pop!AW10,"estado",$A13,"data",AX$5) * 1000000</f>
        <v>107.00110733704105</v>
      </c>
      <c r="AY13">
        <f>GETPIVOTDATA("casosAcumulado",'casos acum'!AX10,"estado",$A13,"data",AY$5) / GETPIVOTDATA("populacaoTCU2019",pop!AX10,"estado",$A13,"data",AY$5) * 1000000</f>
        <v>115.21282022569768</v>
      </c>
      <c r="AZ13">
        <f>GETPIVOTDATA("casosAcumulado",'casos acum'!AY10,"estado",$A13,"data",AZ$5) / GETPIVOTDATA("populacaoTCU2019",pop!AY10,"estado",$A13,"data",AZ$5) * 1000000</f>
        <v>138.60375996914388</v>
      </c>
      <c r="BA13">
        <f>GETPIVOTDATA("casosAcumulado",'casos acum'!AZ10,"estado",$A13,"data",BA$5) / GETPIVOTDATA("populacaoTCU2019",pop!AZ10,"estado",$A13,"data",BA$5) * 1000000</f>
        <v>187.62519751657896</v>
      </c>
      <c r="BB13">
        <f>GETPIVOTDATA("casosAcumulado",'casos acum'!BA10,"estado",$A13,"data",BB$5) / GETPIVOTDATA("populacaoTCU2019",pop!BA10,"estado",$A13,"data",BB$5) * 1000000</f>
        <v>213.00685553606309</v>
      </c>
      <c r="BC13">
        <f>GETPIVOTDATA("casosAcumulado",'casos acum'!BB10,"estado",$A13,"data",BC$5) / GETPIVOTDATA("populacaoTCU2019",pop!BB10,"estado",$A13,"data",BC$5) * 1000000</f>
        <v>236.89547484851877</v>
      </c>
      <c r="BD13">
        <f>GETPIVOTDATA("casosAcumulado",'casos acum'!BC10,"estado",$A13,"data",BD$5) / GETPIVOTDATA("populacaoTCU2019",pop!BC10,"estado",$A13,"data",BD$5) * 1000000</f>
        <v>273.47492317071652</v>
      </c>
      <c r="BE13">
        <f>GETPIVOTDATA("casosAcumulado",'casos acum'!BD10,"estado",$A13,"data",BE$5) / GETPIVOTDATA("populacaoTCU2019",pop!BD10,"estado",$A13,"data",BE$5) * 1000000</f>
        <v>290.64486830154408</v>
      </c>
      <c r="BF13">
        <f>GETPIVOTDATA("casosAcumulado",'casos acum'!BE10,"estado",$A13,"data",BF$5) / GETPIVOTDATA("populacaoTCU2019",pop!BE10,"estado",$A13,"data",BF$5) * 1000000</f>
        <v>301.59381881975293</v>
      </c>
      <c r="BG13">
        <f>GETPIVOTDATA("casosAcumulado",'casos acum'!BF10,"estado",$A13,"data",BG$5) / GETPIVOTDATA("populacaoTCU2019",pop!BF10,"estado",$A13,"data",BG$5) * 1000000</f>
        <v>326.72663705473229</v>
      </c>
      <c r="BH13">
        <f>GETPIVOTDATA("casosAcumulado",'casos acum'!BG10,"estado",$A13,"data",BH$5) / GETPIVOTDATA("populacaoTCU2019",pop!BG10,"estado",$A13,"data",BH$5) * 1000000</f>
        <v>339.16862627996966</v>
      </c>
      <c r="BI13">
        <f>GETPIVOTDATA("casosAcumulado",'casos acum'!BH10,"estado",$A13,"data",BI$5) / GETPIVOTDATA("populacaoTCU2019",pop!BH10,"estado",$A13,"data",BI$5) * 1000000</f>
        <v>343.64774240105504</v>
      </c>
      <c r="BJ13">
        <f>GETPIVOTDATA("casosAcumulado",'casos acum'!BI10,"estado",$A13,"data",BJ$5) / GETPIVOTDATA("populacaoTCU2019",pop!BI10,"estado",$A13,"data",BJ$5) * 1000000</f>
        <v>396.89945628507087</v>
      </c>
      <c r="BK13">
        <f>GETPIVOTDATA("casosAcumulado",'casos acum'!BJ10,"estado",$A13,"data",BK$5) / GETPIVOTDATA("populacaoTCU2019",pop!BJ10,"estado",$A13,"data",BK$5) * 1000000</f>
        <v>423.77415301158351</v>
      </c>
      <c r="BL13">
        <f>GETPIVOTDATA("casosAcumulado",'casos acum'!BK10,"estado",$A13,"data",BL$5) / GETPIVOTDATA("populacaoTCU2019",pop!BK10,"estado",$A13,"data",BL$5) * 1000000</f>
        <v>446.91625297052497</v>
      </c>
      <c r="BM13">
        <f>GETPIVOTDATA("casosAcumulado",'casos acum'!BL10,"estado",$A13,"data",BM$5) / GETPIVOTDATA("populacaoTCU2019",pop!BL10,"estado",$A13,"data",BM$5) * 1000000</f>
        <v>466.32575616189519</v>
      </c>
      <c r="BN13">
        <f>GETPIVOTDATA("casosAcumulado",'casos acum'!BM10,"estado",$A13,"data",BN$5) / GETPIVOTDATA("populacaoTCU2019",pop!BM10,"estado",$A13,"data",BN$5) * 1000000</f>
        <v>524.30542595150121</v>
      </c>
      <c r="BO13">
        <f>GETPIVOTDATA("casosAcumulado",'casos acum'!BN10,"estado",$A13,"data",BO$5) / GETPIVOTDATA("populacaoTCU2019",pop!BN10,"estado",$A13,"data",BO$5) * 1000000</f>
        <v>613.39006880420038</v>
      </c>
      <c r="BP13">
        <f>GETPIVOTDATA("casosAcumulado",'casos acum'!BO10,"estado",$A13,"data",BP$5) / GETPIVOTDATA("populacaoTCU2019",pop!BO10,"estado",$A13,"data",BP$5) * 1000000</f>
        <v>662.41150635163558</v>
      </c>
      <c r="BQ13">
        <f>GETPIVOTDATA("casosAcumulado",'casos acum'!BP10,"estado",$A13,"data",BQ$5) / GETPIVOTDATA("populacaoTCU2019",pop!BP10,"estado",$A13,"data",BQ$5) * 1000000</f>
        <v>733.579684719993</v>
      </c>
      <c r="BR13">
        <f>GETPIVOTDATA("casosAcumulado",'casos acum'!BQ10,"estado",$A13,"data",BR$5) / GETPIVOTDATA("populacaoTCU2019",pop!BQ10,"estado",$A13,"data",BR$5) * 1000000</f>
        <v>767.91957498164811</v>
      </c>
      <c r="BS13">
        <f>GETPIVOTDATA("casosAcumulado",'casos acum'!BR10,"estado",$A13,"data",BS$5) / GETPIVOTDATA("populacaoTCU2019",pop!BR10,"estado",$A13,"data",BS$5) * 1000000</f>
        <v>802.75714481231262</v>
      </c>
      <c r="BT13">
        <f>GETPIVOTDATA("casosAcumulado",'casos acum'!BS10,"estado",$A13,"data",BT$5) / GETPIVOTDATA("populacaoTCU2019",pop!BS10,"estado",$A13,"data",BT$5) * 1000000</f>
        <v>846.552946885148</v>
      </c>
      <c r="BU13">
        <f>GETPIVOTDATA("casosAcumulado",'casos acum'!BT10,"estado",$A13,"data",BU$5) / GETPIVOTDATA("populacaoTCU2019",pop!BT10,"estado",$A13,"data",BU$5) * 1000000</f>
        <v>887.86035111293586</v>
      </c>
      <c r="BV13">
        <f>GETPIVOTDATA("casosAcumulado",'casos acum'!BU10,"estado",$A13,"data",BV$5) / GETPIVOTDATA("populacaoTCU2019",pop!BU10,"estado",$A13,"data",BV$5) * 1000000</f>
        <v>955.04709292921746</v>
      </c>
      <c r="BW13">
        <f>GETPIVOTDATA("casosAcumulado",'casos acum'!BV10,"estado",$A13,"data",BW$5) / GETPIVOTDATA("populacaoTCU2019",pop!BV10,"estado",$A13,"data",BW$5) * 1000000</f>
        <v>1055.578365869135</v>
      </c>
      <c r="BX13">
        <f>GETPIVOTDATA("casosAcumulado",'casos acum'!BW10,"estado",$A13,"data",BX$5) / GETPIVOTDATA("populacaoTCU2019",pop!BW10,"estado",$A13,"data",BX$5) * 1000000</f>
        <v>1097.8811292349421</v>
      </c>
      <c r="BY13">
        <f>GETPIVOTDATA("casosAcumulado",'casos acum'!BX10,"estado",$A13,"data",BY$5) / GETPIVOTDATA("populacaoTCU2019",pop!BX10,"estado",$A13,"data",BY$5) * 1000000</f>
        <v>1144.4141689373296</v>
      </c>
      <c r="BZ13">
        <f>GETPIVOTDATA("casosAcumulado",'casos acum'!BY10,"estado",$A13,"data",BZ$5) / GETPIVOTDATA("populacaoTCU2019",pop!BY10,"estado",$A13,"data",BZ$5) * 1000000</f>
        <v>1199.1589215283739</v>
      </c>
      <c r="CA13">
        <f>GETPIVOTDATA("casosAcumulado",'casos acum'!BZ10,"estado",$A13,"data",CA$5) / GETPIVOTDATA("populacaoTCU2019",pop!BZ10,"estado",$A13,"data",CA$5) * 1000000</f>
        <v>1265.8479837756461</v>
      </c>
      <c r="CB13">
        <f>GETPIVOTDATA("casosAcumulado",'casos acum'!CA10,"estado",$A13,"data",CB$5) / GETPIVOTDATA("populacaoTCU2019",pop!CA10,"estado",$A13,"data",CB$5) * 1000000</f>
        <v>1343.9836761101365</v>
      </c>
      <c r="CC13">
        <f>GETPIVOTDATA("casosAcumulado",'casos acum'!CB10,"estado",$A13,"data",CC$5) / GETPIVOTDATA("populacaoTCU2019",pop!CB10,"estado",$A13,"data",CC$5) * 1000000</f>
        <v>1446.505667326092</v>
      </c>
      <c r="CD13">
        <f>GETPIVOTDATA("casosAcumulado",'casos acum'!CC10,"estado",$A13,"data",CD$5) / GETPIVOTDATA("populacaoTCU2019",pop!CC10,"estado",$A13,"data",CD$5) * 1000000</f>
        <v>1542.3089843604196</v>
      </c>
      <c r="CE13">
        <f>GETPIVOTDATA("casosAcumulado",'casos acum'!CD10,"estado",$A13,"data",CE$5) / GETPIVOTDATA("populacaoTCU2019",pop!CD10,"estado",$A13,"data",CE$5) * 1000000</f>
        <v>1641.098378808804</v>
      </c>
      <c r="CF13">
        <f>GETPIVOTDATA("casosAcumulado",'casos acum'!CE10,"estado",$A13,"data",CF$5) / GETPIVOTDATA("populacaoTCU2019",pop!CE10,"estado",$A13,"data",CF$5) * 1000000</f>
        <v>1678.1755067000113</v>
      </c>
      <c r="CG13">
        <f>GETPIVOTDATA("casosAcumulado",'casos acum'!CF10,"estado",$A13,"data",CG$5) / GETPIVOTDATA("populacaoTCU2019",pop!CF10,"estado",$A13,"data",CG$5) * 1000000</f>
        <v>1780.9463377004715</v>
      </c>
      <c r="CH13">
        <f>GETPIVOTDATA("casosAcumulado",'casos acum'!CG10,"estado",$A13,"data",CH$5) / GETPIVOTDATA("populacaoTCU2019",pop!CG10,"estado",$A13,"data",CH$5) * 1000000</f>
        <v>1914.3244621950157</v>
      </c>
      <c r="CI13">
        <f>GETPIVOTDATA("casosAcumulado",'casos acum'!CH10,"estado",$A13,"data",CI$5) / GETPIVOTDATA("populacaoTCU2019",pop!CH10,"estado",$A13,"data",CI$5) * 1000000</f>
        <v>2013.6115362124099</v>
      </c>
      <c r="CJ13">
        <f>GETPIVOTDATA("casosAcumulado",'casos acum'!CI10,"estado",$A13,"data",CJ$5) / GETPIVOTDATA("populacaoTCU2019",pop!CI10,"estado",$A13,"data",CJ$5) * 1000000</f>
        <v>2209.1996068331405</v>
      </c>
      <c r="CK13">
        <f>GETPIVOTDATA("casosAcumulado",'casos acum'!CJ10,"estado",$A13,"data",CK$5) / GETPIVOTDATA("populacaoTCU2019",pop!CJ10,"estado",$A13,"data",CK$5) * 1000000</f>
        <v>2368.9547484851878</v>
      </c>
      <c r="CL13">
        <f>GETPIVOTDATA("casosAcumulado",'casos acum'!CK10,"estado",$A13,"data",CL$5) / GETPIVOTDATA("populacaoTCU2019",pop!CK10,"estado",$A13,"data",CL$5) * 1000000</f>
        <v>2467.9929827180772</v>
      </c>
      <c r="CM13">
        <f>GETPIVOTDATA("casosAcumulado",'casos acum'!CL10,"estado",$A13,"data",CM$5) / GETPIVOTDATA("populacaoTCU2019",pop!CL10,"estado",$A13,"data",CM$5) * 1000000</f>
        <v>2490.1397235389991</v>
      </c>
      <c r="CN13">
        <f>GETPIVOTDATA("casosAcumulado",'casos acum'!CM10,"estado",$A13,"data",CN$5) / GETPIVOTDATA("populacaoTCU2019",pop!CM10,"estado",$A13,"data",CN$5) * 1000000</f>
        <v>2579.2243663916988</v>
      </c>
      <c r="CO13">
        <f>GETPIVOTDATA("casosAcumulado",'casos acum'!CN10,"estado",$A13,"data",CO$5) / GETPIVOTDATA("populacaoTCU2019",pop!CN10,"estado",$A13,"data",CO$5) * 1000000</f>
        <v>2709.6164134721857</v>
      </c>
      <c r="CP13">
        <f>GETPIVOTDATA("casosAcumulado",'casos acum'!CO10,"estado",$A13,"data",CP$5) / GETPIVOTDATA("populacaoTCU2019",pop!CO10,"estado",$A13,"data",CP$5) * 1000000</f>
        <v>2857.6760852525103</v>
      </c>
      <c r="CQ13">
        <f>GETPIVOTDATA("casosAcumulado",'casos acum'!CP10,"estado",$A13,"data",CQ$5) / GETPIVOTDATA("populacaoTCU2019",pop!CP10,"estado",$A13,"data",CQ$5) * 1000000</f>
        <v>3036.591890311423</v>
      </c>
      <c r="CR13">
        <f>GETPIVOTDATA("casosAcumulado",'casos acum'!CQ10,"estado",$A13,"data",CR$5) / GETPIVOTDATA("populacaoTCU2019",pop!CQ10,"estado",$A13,"data",CR$5) * 1000000</f>
        <v>3210.7797394647455</v>
      </c>
      <c r="CS13">
        <f>GETPIVOTDATA("casosAcumulado",'casos acum'!CR10,"estado",$A13,"data",CS$5) / GETPIVOTDATA("populacaoTCU2019",pop!CR10,"estado",$A13,"data",CS$5) * 1000000</f>
        <v>3343.6601843902804</v>
      </c>
      <c r="CT13">
        <f>GETPIVOTDATA("casosAcumulado",'casos acum'!CS10,"estado",$A13,"data",CT$5) / GETPIVOTDATA("populacaoTCU2019",pop!CS10,"estado",$A13,"data",CT$5) * 1000000</f>
        <v>3406.6166498699813</v>
      </c>
      <c r="CU13">
        <f>GETPIVOTDATA("casosAcumulado",'casos acum'!CT10,"estado",$A13,"data",CU$5) / GETPIVOTDATA("populacaoTCU2019",pop!CT10,"estado",$A13,"data",CU$5) * 1000000</f>
        <v>3500.9269281972802</v>
      </c>
      <c r="CV13">
        <f>GETPIVOTDATA("casosAcumulado",'casos acum'!CU10,"estado",$A13,"data",CV$5) / GETPIVOTDATA("populacaoTCU2019",pop!CU10,"estado",$A13,"data",CV$5) * 1000000</f>
        <v>3770.1715750314156</v>
      </c>
      <c r="CW13">
        <f>GETPIVOTDATA("casosAcumulado",'casos acum'!CV10,"estado",$A13,"data",CW$5) / GETPIVOTDATA("populacaoTCU2019",pop!CV10,"estado",$A13,"data",CW$5) * 1000000</f>
        <v>4011.5461660010205</v>
      </c>
      <c r="CX13">
        <f>GETPIVOTDATA("casosAcumulado",'casos acum'!CW10,"estado",$A13,"data",CX$5) / GETPIVOTDATA("populacaoTCU2019",pop!CW10,"estado",$A13,"data",CX$5) * 1000000</f>
        <v>4203.8993194231898</v>
      </c>
      <c r="CY13">
        <f>GETPIVOTDATA("casosAcumulado",'casos acum'!CX10,"estado",$A13,"data",CY$5) / GETPIVOTDATA("populacaoTCU2019",pop!CX10,"estado",$A13,"data",CY$5) * 1000000</f>
        <v>4506.2396575964567</v>
      </c>
      <c r="CZ13">
        <f>GETPIVOTDATA("casosAcumulado",'casos acum'!CY10,"estado",$A13,"data",CZ$5) / GETPIVOTDATA("populacaoTCU2019",pop!CY10,"estado",$A13,"data",CZ$5) * 1000000</f>
        <v>4715.5139163649483</v>
      </c>
      <c r="DA13">
        <f>GETPIVOTDATA("casosAcumulado",'casos acum'!CZ10,"estado",$A13,"data",DA$5) / GETPIVOTDATA("populacaoTCU2019",pop!CZ10,"estado",$A13,"data",DA$5) * 1000000</f>
        <v>4881.9877321986241</v>
      </c>
      <c r="DB13">
        <f>GETPIVOTDATA("casosAcumulado",'casos acum'!DA10,"estado",$A13,"data",DB$5) / GETPIVOTDATA("populacaoTCU2019",pop!DA10,"estado",$A13,"data",DB$5) * 1000000</f>
        <v>5140.78110808356</v>
      </c>
      <c r="DC13">
        <f>GETPIVOTDATA("casosAcumulado",'casos acum'!DB10,"estado",$A13,"data",DC$5) / GETPIVOTDATA("populacaoTCU2019",pop!DB10,"estado",$A13,"data",DC$5) * 1000000</f>
        <v>5465.5170268622551</v>
      </c>
      <c r="DD13">
        <f>GETPIVOTDATA("casosAcumulado",'casos acum'!DC10,"estado",$A13,"data",DD$5) / GETPIVOTDATA("populacaoTCU2019",pop!DC10,"estado",$A13,"data",DD$5) * 1000000</f>
        <v>5808.9159294788051</v>
      </c>
      <c r="DE13">
        <f>GETPIVOTDATA("casosAcumulado",'casos acum'!DD10,"estado",$A13,"data",DE$5) / GETPIVOTDATA("populacaoTCU2019",pop!DD10,"estado",$A13,"data",DE$5) * 1000000</f>
        <v>6029.1391387655058</v>
      </c>
      <c r="DF13">
        <f>GETPIVOTDATA("casosAcumulado",'casos acum'!DE10,"estado",$A13,"data",DF$5) / GETPIVOTDATA("populacaoTCU2019",pop!DE10,"estado",$A13,"data",DF$5) * 1000000</f>
        <v>6284.9464372363855</v>
      </c>
      <c r="DG13">
        <f>GETPIVOTDATA("casosAcumulado",'casos acum'!DF10,"estado",$A13,"data",DG$5) / GETPIVOTDATA("populacaoTCU2019",pop!DF10,"estado",$A13,"data",DG$5) * 1000000</f>
        <v>6452.9132917770894</v>
      </c>
      <c r="DH13">
        <f>GETPIVOTDATA("casosAcumulado",'casos acum'!DG10,"estado",$A13,"data",DH$5) / GETPIVOTDATA("populacaoTCU2019",pop!DG10,"estado",$A13,"data",DH$5) * 1000000</f>
        <v>6579.5727420900057</v>
      </c>
      <c r="DI13">
        <f>GETPIVOTDATA("casosAcumulado",'casos acum'!DH10,"estado",$A13,"data",DI$5) / GETPIVOTDATA("populacaoTCU2019",pop!DH10,"estado",$A13,"data",DI$5) * 1000000</f>
        <v>6863.2500964254168</v>
      </c>
      <c r="DJ13">
        <f>GETPIVOTDATA("casosAcumulado",'casos acum'!DI10,"estado",$A13,"data",DJ$5) / GETPIVOTDATA("populacaoTCU2019",pop!DI10,"estado",$A13,"data",DJ$5) * 1000000</f>
        <v>7204.4094409814243</v>
      </c>
      <c r="DK13">
        <f>GETPIVOTDATA("casosAcumulado",'casos acum'!DJ10,"estado",$A13,"data",DK$5) / GETPIVOTDATA("populacaoTCU2019",pop!DJ10,"estado",$A13,"data",DK$5) * 1000000</f>
        <v>7574.9318801089921</v>
      </c>
      <c r="DL13">
        <f>GETPIVOTDATA("casosAcumulado",'casos acum'!DK10,"estado",$A13,"data",DL$5) / GETPIVOTDATA("populacaoTCU2019",pop!DK10,"estado",$A13,"data",DL$5) * 1000000</f>
        <v>7881.0048150498305</v>
      </c>
      <c r="DM13">
        <f>GETPIVOTDATA("casosAcumulado",'casos acum'!DL10,"estado",$A13,"data",DM$5) / GETPIVOTDATA("populacaoTCU2019",pop!DL10,"estado",$A13,"data",DM$5) * 1000000</f>
        <v>8247.0481380563124</v>
      </c>
      <c r="DN13">
        <f>GETPIVOTDATA("casosAcumulado",'casos acum'!DM10,"estado",$A13,"data",DN$5) / GETPIVOTDATA("populacaoTCU2019",pop!DM10,"estado",$A13,"data",DN$5) * 1000000</f>
        <v>8514.3020666144093</v>
      </c>
      <c r="DO13">
        <f>GETPIVOTDATA("casosAcumulado",'casos acum'!DN10,"estado",$A13,"data",DO$5) / GETPIVOTDATA("populacaoTCU2019",pop!DN10,"estado",$A13,"data",DO$5) * 1000000</f>
        <v>8674.0572082664567</v>
      </c>
      <c r="DP13">
        <f>GETPIVOTDATA("casosAcumulado",'casos acum'!DO10,"estado",$A13,"data",DP$5) / GETPIVOTDATA("populacaoTCU2019",pop!DO10,"estado",$A13,"data",DP$5) * 1000000</f>
        <v>8904.4828487178529</v>
      </c>
      <c r="DQ13">
        <f>GETPIVOTDATA("casosAcumulado",'casos acum'!DP10,"estado",$A13,"data",DQ$5) / GETPIVOTDATA("populacaoTCU2019",pop!DP10,"estado",$A13,"data",DQ$5) * 1000000</f>
        <v>9164.0227439563041</v>
      </c>
      <c r="DR13">
        <f>GETPIVOTDATA("casosAcumulado",'casos acum'!DQ10,"estado",$A13,"data",DR$5) / GETPIVOTDATA("populacaoTCU2019",pop!DQ10,"estado",$A13,"data",DR$5) * 1000000</f>
        <v>9575.6037475271551</v>
      </c>
      <c r="DS13">
        <f>GETPIVOTDATA("casosAcumulado",'casos acum'!DR10,"estado",$A13,"data",DS$5) / GETPIVOTDATA("populacaoTCU2019",pop!DR10,"estado",$A13,"data",DS$5) * 1000000</f>
        <v>10014.805967178032</v>
      </c>
      <c r="DT13">
        <f>GETPIVOTDATA("casosAcumulado",'casos acum'!DS10,"estado",$A13,"data",DT$5) / GETPIVOTDATA("populacaoTCU2019",pop!DS10,"estado",$A13,"data",DT$5) * 1000000</f>
        <v>10364.674704191706</v>
      </c>
      <c r="DU13">
        <f>GETPIVOTDATA("casosAcumulado",'casos acum'!DT10,"estado",$A13,"data",DU$5) / GETPIVOTDATA("populacaoTCU2019",pop!DT10,"estado",$A13,"data",DU$5) * 1000000</f>
        <v>10364.674704191706</v>
      </c>
      <c r="DV13">
        <f>GETPIVOTDATA("casosAcumulado",'casos acum'!DU10,"estado",$A13,"data",DV$5) / GETPIVOTDATA("populacaoTCU2019",pop!DU10,"estado",$A13,"data",DV$5) * 1000000</f>
        <v>10870.068306520847</v>
      </c>
      <c r="DW13">
        <f>GETPIVOTDATA("casosAcumulado",'casos acum'!DV10,"estado",$A13,"data",DW$5) / GETPIVOTDATA("populacaoTCU2019",pop!DV10,"estado",$A13,"data",DW$5) * 1000000</f>
        <v>11221.927761810559</v>
      </c>
      <c r="DX13">
        <f>GETPIVOTDATA("casosAcumulado",'casos acum'!DW10,"estado",$A13,"data",DX$5) / GETPIVOTDATA("populacaoTCU2019",pop!DW10,"estado",$A13,"data",DX$5) * 1000000</f>
        <v>11668.844014781083</v>
      </c>
      <c r="DY13">
        <f>GETPIVOTDATA("casosAcumulado",'casos acum'!DX10,"estado",$A13,"data",DY$5) / GETPIVOTDATA("populacaoTCU2019",pop!DX10,"estado",$A13,"data",DY$5) * 1000000</f>
        <v>12148.607119306236</v>
      </c>
      <c r="DZ13">
        <f>GETPIVOTDATA("casosAcumulado",'casos acum'!DY10,"estado",$A13,"data",DZ$5) / GETPIVOTDATA("populacaoTCU2019",pop!DY10,"estado",$A13,"data",DZ$5) * 1000000</f>
        <v>12501.710773518471</v>
      </c>
      <c r="EA13">
        <f>GETPIVOTDATA("casosAcumulado",'casos acum'!DZ10,"estado",$A13,"data",EA$5) / GETPIVOTDATA("populacaoTCU2019",pop!DZ10,"estado",$A13,"data",EA$5) * 1000000</f>
        <v>12862.279621265849</v>
      </c>
      <c r="EB13">
        <f>GETPIVOTDATA("casosAcumulado",'casos acum'!EA10,"estado",$A13,"data",EB$5) / GETPIVOTDATA("populacaoTCU2019",pop!EA10,"estado",$A13,"data",EB$5) * 1000000</f>
        <v>13144.463936894232</v>
      </c>
      <c r="EC13">
        <f>GETPIVOTDATA("casosAcumulado",'casos acum'!EB10,"estado",$A13,"data",EC$5) / GETPIVOTDATA("populacaoTCU2019",pop!EB10,"estado",$A13,"data",EC$5) * 1000000</f>
        <v>13286.302614061937</v>
      </c>
      <c r="ED13">
        <f>GETPIVOTDATA("casosAcumulado",'casos acum'!EC10,"estado",$A13,"data",ED$5) / GETPIVOTDATA("populacaoTCU2019",pop!EC10,"estado",$A13,"data",ED$5) * 1000000</f>
        <v>13573.463725380414</v>
      </c>
      <c r="EE13">
        <f>GETPIVOTDATA("casosAcumulado",'casos acum'!ED10,"estado",$A13,"data",EE$5) / GETPIVOTDATA("populacaoTCU2019",pop!ED10,"estado",$A13,"data",EE$5) * 1000000</f>
        <v>14108.718101850123</v>
      </c>
      <c r="EF13">
        <f>GETPIVOTDATA("casosAcumulado",'casos acum'!EE10,"estado",$A13,"data",EF$5) / GETPIVOTDATA("populacaoTCU2019",pop!EE10,"estado",$A13,"data",EF$5) * 1000000</f>
        <v>14566.334465554351</v>
      </c>
    </row>
    <row r="14" spans="1:136" x14ac:dyDescent="0.35">
      <c r="A14" t="str">
        <f>'casos acum'!A13</f>
        <v>GO</v>
      </c>
      <c r="B14">
        <f>GETPIVOTDATA("casosAcumulado",'casos acum'!A11,"estado",$A14,"data",B$5) / GETPIVOTDATA("populacaoTCU2019",pop!A11,"estado",$A14,"data",B$5) * 1000000</f>
        <v>0</v>
      </c>
      <c r="C14">
        <f>GETPIVOTDATA("casosAcumulado",'casos acum'!B11,"estado",$A14,"data",C$5) / GETPIVOTDATA("populacaoTCU2019",pop!B11,"estado",$A14,"data",C$5) * 1000000</f>
        <v>0</v>
      </c>
      <c r="D14">
        <f>GETPIVOTDATA("casosAcumulado",'casos acum'!C11,"estado",$A14,"data",D$5) / GETPIVOTDATA("populacaoTCU2019",pop!C11,"estado",$A14,"data",D$5) * 1000000</f>
        <v>0</v>
      </c>
      <c r="E14">
        <f>GETPIVOTDATA("casosAcumulado",'casos acum'!D11,"estado",$A14,"data",E$5) / GETPIVOTDATA("populacaoTCU2019",pop!D11,"estado",$A14,"data",E$5) * 1000000</f>
        <v>0</v>
      </c>
      <c r="F14">
        <f>GETPIVOTDATA("casosAcumulado",'casos acum'!E11,"estado",$A14,"data",F$5) / GETPIVOTDATA("populacaoTCU2019",pop!E11,"estado",$A14,"data",F$5) * 1000000</f>
        <v>0</v>
      </c>
      <c r="G14">
        <f>GETPIVOTDATA("casosAcumulado",'casos acum'!F11,"estado",$A14,"data",G$5) / GETPIVOTDATA("populacaoTCU2019",pop!F11,"estado",$A14,"data",G$5) * 1000000</f>
        <v>0</v>
      </c>
      <c r="H14">
        <f>GETPIVOTDATA("casosAcumulado",'casos acum'!G11,"estado",$A14,"data",H$5) / GETPIVOTDATA("populacaoTCU2019",pop!G11,"estado",$A14,"data",H$5) * 1000000</f>
        <v>0</v>
      </c>
      <c r="I14">
        <f>GETPIVOTDATA("casosAcumulado",'casos acum'!H11,"estado",$A14,"data",I$5) / GETPIVOTDATA("populacaoTCU2019",pop!H11,"estado",$A14,"data",I$5) * 1000000</f>
        <v>0</v>
      </c>
      <c r="J14">
        <f>GETPIVOTDATA("casosAcumulado",'casos acum'!I11,"estado",$A14,"data",J$5) / GETPIVOTDATA("populacaoTCU2019",pop!I11,"estado",$A14,"data",J$5) * 1000000</f>
        <v>0</v>
      </c>
      <c r="K14">
        <f>GETPIVOTDATA("casosAcumulado",'casos acum'!J11,"estado",$A14,"data",K$5) / GETPIVOTDATA("populacaoTCU2019",pop!J11,"estado",$A14,"data",K$5) * 1000000</f>
        <v>0</v>
      </c>
      <c r="L14">
        <f>GETPIVOTDATA("casosAcumulado",'casos acum'!K11,"estado",$A14,"data",L$5) / GETPIVOTDATA("populacaoTCU2019",pop!K11,"estado",$A14,"data",L$5) * 1000000</f>
        <v>0</v>
      </c>
      <c r="M14">
        <f>GETPIVOTDATA("casosAcumulado",'casos acum'!L11,"estado",$A14,"data",M$5) / GETPIVOTDATA("populacaoTCU2019",pop!L11,"estado",$A14,"data",M$5) * 1000000</f>
        <v>0</v>
      </c>
      <c r="N14">
        <f>GETPIVOTDATA("casosAcumulado",'casos acum'!M11,"estado",$A14,"data",N$5) / GETPIVOTDATA("populacaoTCU2019",pop!M11,"estado",$A14,"data",N$5) * 1000000</f>
        <v>0</v>
      </c>
      <c r="O14">
        <f>GETPIVOTDATA("casosAcumulado",'casos acum'!N11,"estado",$A14,"data",O$5) / GETPIVOTDATA("populacaoTCU2019",pop!N11,"estado",$A14,"data",O$5) * 1000000</f>
        <v>0</v>
      </c>
      <c r="P14">
        <f>GETPIVOTDATA("casosAcumulado",'casos acum'!O11,"estado",$A14,"data",P$5) / GETPIVOTDATA("populacaoTCU2019",pop!O11,"estado",$A14,"data",P$5) * 1000000</f>
        <v>0</v>
      </c>
      <c r="Q14">
        <f>GETPIVOTDATA("casosAcumulado",'casos acum'!P11,"estado",$A14,"data",Q$5) / GETPIVOTDATA("populacaoTCU2019",pop!P11,"estado",$A14,"data",Q$5) * 1000000</f>
        <v>0</v>
      </c>
      <c r="R14">
        <f>GETPIVOTDATA("casosAcumulado",'casos acum'!Q11,"estado",$A14,"data",R$5) / GETPIVOTDATA("populacaoTCU2019",pop!Q11,"estado",$A14,"data",R$5) * 1000000</f>
        <v>0</v>
      </c>
      <c r="S14">
        <f>GETPIVOTDATA("casosAcumulado",'casos acum'!R11,"estado",$A14,"data",S$5) / GETPIVOTDATA("populacaoTCU2019",pop!R11,"estado",$A14,"data",S$5) * 1000000</f>
        <v>0.42745065295936913</v>
      </c>
      <c r="T14">
        <f>GETPIVOTDATA("casosAcumulado",'casos acum'!S11,"estado",$A14,"data",T$5) / GETPIVOTDATA("populacaoTCU2019",pop!S11,"estado",$A14,"data",T$5) * 1000000</f>
        <v>0.42745065295936913</v>
      </c>
      <c r="U14">
        <f>GETPIVOTDATA("casosAcumulado",'casos acum'!T11,"estado",$A14,"data",U$5) / GETPIVOTDATA("populacaoTCU2019",pop!T11,"estado",$A14,"data",U$5) * 1000000</f>
        <v>0.42745065295936913</v>
      </c>
      <c r="V14">
        <f>GETPIVOTDATA("casosAcumulado",'casos acum'!U11,"estado",$A14,"data",V$5) / GETPIVOTDATA("populacaoTCU2019",pop!U11,"estado",$A14,"data",V$5) * 1000000</f>
        <v>0.42745065295936913</v>
      </c>
      <c r="W14">
        <f>GETPIVOTDATA("casosAcumulado",'casos acum'!V11,"estado",$A14,"data",W$5) / GETPIVOTDATA("populacaoTCU2019",pop!V11,"estado",$A14,"data",W$5) * 1000000</f>
        <v>0.85490130591873825</v>
      </c>
      <c r="X14">
        <f>GETPIVOTDATA("casosAcumulado",'casos acum'!W11,"estado",$A14,"data",X$5) / GETPIVOTDATA("populacaoTCU2019",pop!W11,"estado",$A14,"data",X$5) * 1000000</f>
        <v>1.139868407891651</v>
      </c>
      <c r="Y14">
        <f>GETPIVOTDATA("casosAcumulado",'casos acum'!X11,"estado",$A14,"data",Y$5) / GETPIVOTDATA("populacaoTCU2019",pop!X11,"estado",$A14,"data",Y$5) * 1000000</f>
        <v>1.7098026118374765</v>
      </c>
      <c r="Z14">
        <f>GETPIVOTDATA("casosAcumulado",'casos acum'!Y11,"estado",$A14,"data",Z$5) / GETPIVOTDATA("populacaoTCU2019",pop!Y11,"estado",$A14,"data",Z$5) * 1000000</f>
        <v>2.1372532647968456</v>
      </c>
      <c r="AA14">
        <f>GETPIVOTDATA("casosAcumulado",'casos acum'!Z11,"estado",$A14,"data",AA$5) / GETPIVOTDATA("populacaoTCU2019",pop!Z11,"estado",$A14,"data",AA$5) * 1000000</f>
        <v>2.8496710197291271</v>
      </c>
      <c r="AB14">
        <f>GETPIVOTDATA("casosAcumulado",'casos acum'!AA11,"estado",$A14,"data",AB$5) / GETPIVOTDATA("populacaoTCU2019",pop!AA11,"estado",$A14,"data",AB$5) * 1000000</f>
        <v>2.9921545707155839</v>
      </c>
      <c r="AC14">
        <f>GETPIVOTDATA("casosAcumulado",'casos acum'!AB11,"estado",$A14,"data",AC$5) / GETPIVOTDATA("populacaoTCU2019",pop!AB11,"estado",$A14,"data",AC$5) * 1000000</f>
        <v>3.2771216726884966</v>
      </c>
      <c r="AD14">
        <f>GETPIVOTDATA("casosAcumulado",'casos acum'!AC11,"estado",$A14,"data",AD$5) / GETPIVOTDATA("populacaoTCU2019",pop!AC11,"estado",$A14,"data",AD$5) * 1000000</f>
        <v>3.8470558766343221</v>
      </c>
      <c r="AE14">
        <f>GETPIVOTDATA("casosAcumulado",'casos acum'!AD11,"estado",$A14,"data",AE$5) / GETPIVOTDATA("populacaoTCU2019",pop!AD11,"estado",$A14,"data",AE$5) * 1000000</f>
        <v>4.1320229786072353</v>
      </c>
      <c r="AF14">
        <f>GETPIVOTDATA("casosAcumulado",'casos acum'!AE11,"estado",$A14,"data",AF$5) / GETPIVOTDATA("populacaoTCU2019",pop!AE11,"estado",$A14,"data",AF$5) * 1000000</f>
        <v>5.5568584884717982</v>
      </c>
      <c r="AG14">
        <f>GETPIVOTDATA("casosAcumulado",'casos acum'!AF11,"estado",$A14,"data",AG$5) / GETPIVOTDATA("populacaoTCU2019",pop!AF11,"estado",$A14,"data",AG$5) * 1000000</f>
        <v>6.981693998336362</v>
      </c>
      <c r="AH14">
        <f>GETPIVOTDATA("casosAcumulado",'casos acum'!AG11,"estado",$A14,"data",AH$5) / GETPIVOTDATA("populacaoTCU2019",pop!AG11,"estado",$A14,"data",AH$5) * 1000000</f>
        <v>7.9790788552415561</v>
      </c>
      <c r="AI14">
        <f>GETPIVOTDATA("casosAcumulado",'casos acum'!AH11,"estado",$A14,"data",AI$5) / GETPIVOTDATA("populacaoTCU2019",pop!AH11,"estado",$A14,"data",AI$5) * 1000000</f>
        <v>8.2640459572144707</v>
      </c>
      <c r="AJ14">
        <f>GETPIVOTDATA("casosAcumulado",'casos acum'!AI11,"estado",$A14,"data",AJ$5) / GETPIVOTDATA("populacaoTCU2019",pop!AI11,"estado",$A14,"data",AJ$5) * 1000000</f>
        <v>8.6914966101738376</v>
      </c>
      <c r="AK14">
        <f>GETPIVOTDATA("casosAcumulado",'casos acum'!AJ11,"estado",$A14,"data",AK$5) / GETPIVOTDATA("populacaoTCU2019",pop!AJ11,"estado",$A14,"data",AK$5) * 1000000</f>
        <v>9.2614308141196631</v>
      </c>
      <c r="AL14">
        <f>GETPIVOTDATA("casosAcumulado",'casos acum'!AK11,"estado",$A14,"data",AL$5) / GETPIVOTDATA("populacaoTCU2019",pop!AK11,"estado",$A14,"data",AL$5) * 1000000</f>
        <v>10.116332120038402</v>
      </c>
      <c r="AM14">
        <f>GETPIVOTDATA("casosAcumulado",'casos acum'!AL11,"estado",$A14,"data",AM$5) / GETPIVOTDATA("populacaoTCU2019",pop!AL11,"estado",$A14,"data",AM$5) * 1000000</f>
        <v>10.401299222011316</v>
      </c>
      <c r="AN14">
        <f>GETPIVOTDATA("casosAcumulado",'casos acum'!AM11,"estado",$A14,"data",AN$5) / GETPIVOTDATA("populacaoTCU2019",pop!AM11,"estado",$A14,"data",AN$5) * 1000000</f>
        <v>12.538552486808161</v>
      </c>
      <c r="AO14">
        <f>GETPIVOTDATA("casosAcumulado",'casos acum'!AN11,"estado",$A14,"data",AO$5) / GETPIVOTDATA("populacaoTCU2019",pop!AN11,"estado",$A14,"data",AO$5) * 1000000</f>
        <v>14.675805751605006</v>
      </c>
      <c r="AP14">
        <f>GETPIVOTDATA("casosAcumulado",'casos acum'!AO11,"estado",$A14,"data",AP$5) / GETPIVOTDATA("populacaoTCU2019",pop!AO11,"estado",$A14,"data",AP$5) * 1000000</f>
        <v>16.385608363442479</v>
      </c>
      <c r="AQ14">
        <f>GETPIVOTDATA("casosAcumulado",'casos acum'!AP11,"estado",$A14,"data",AQ$5) / GETPIVOTDATA("populacaoTCU2019",pop!AP11,"estado",$A14,"data",AQ$5) * 1000000</f>
        <v>16.95554256738831</v>
      </c>
      <c r="AR14">
        <f>GETPIVOTDATA("casosAcumulado",'casos acum'!AQ11,"estado",$A14,"data",AR$5) / GETPIVOTDATA("populacaoTCU2019",pop!AQ11,"estado",$A14,"data",AR$5) * 1000000</f>
        <v>18.950312281198695</v>
      </c>
      <c r="AS14">
        <f>GETPIVOTDATA("casosAcumulado",'casos acum'!AR11,"estado",$A14,"data",AS$5) / GETPIVOTDATA("populacaoTCU2019",pop!AR11,"estado",$A14,"data",AS$5) * 1000000</f>
        <v>22.512401055860106</v>
      </c>
      <c r="AT14">
        <f>GETPIVOTDATA("casosAcumulado",'casos acum'!AS11,"estado",$A14,"data",AT$5) / GETPIVOTDATA("populacaoTCU2019",pop!AS11,"estado",$A14,"data",AT$5) * 1000000</f>
        <v>25.504555626575687</v>
      </c>
      <c r="AU14">
        <f>GETPIVOTDATA("casosAcumulado",'casos acum'!AT11,"estado",$A14,"data",AU$5) / GETPIVOTDATA("populacaoTCU2019",pop!AT11,"estado",$A14,"data",AU$5) * 1000000</f>
        <v>27.214358238413169</v>
      </c>
      <c r="AV14">
        <f>GETPIVOTDATA("casosAcumulado",'casos acum'!AU11,"estado",$A14,"data",AV$5) / GETPIVOTDATA("populacaoTCU2019",pop!AU11,"estado",$A14,"data",AV$5) * 1000000</f>
        <v>29.779062156169381</v>
      </c>
      <c r="AW14">
        <f>GETPIVOTDATA("casosAcumulado",'casos acum'!AV11,"estado",$A14,"data",AW$5) / GETPIVOTDATA("populacaoTCU2019",pop!AV11,"estado",$A14,"data",AW$5) * 1000000</f>
        <v>32.628733175898503</v>
      </c>
      <c r="AX14">
        <f>GETPIVOTDATA("casosAcumulado",'casos acum'!AW11,"estado",$A14,"data",AX$5) / GETPIVOTDATA("populacaoTCU2019",pop!AW11,"estado",$A14,"data",AX$5) * 1000000</f>
        <v>33.198667379844338</v>
      </c>
      <c r="AY14">
        <f>GETPIVOTDATA("casosAcumulado",'casos acum'!AX11,"estado",$A14,"data",AY$5) / GETPIVOTDATA("populacaoTCU2019",pop!AX11,"estado",$A14,"data",AY$5) * 1000000</f>
        <v>40.465328480153609</v>
      </c>
      <c r="AZ14">
        <f>GETPIVOTDATA("casosAcumulado",'casos acum'!AY11,"estado",$A14,"data",AZ$5) / GETPIVOTDATA("populacaoTCU2019",pop!AY11,"estado",$A14,"data",AZ$5) * 1000000</f>
        <v>43.314999499882731</v>
      </c>
      <c r="BA14">
        <f>GETPIVOTDATA("casosAcumulado",'casos acum'!AZ11,"estado",$A14,"data",BA$5) / GETPIVOTDATA("populacaoTCU2019",pop!AZ11,"estado",$A14,"data",BA$5) * 1000000</f>
        <v>45.309769213693123</v>
      </c>
      <c r="BB14">
        <f>GETPIVOTDATA("casosAcumulado",'casos acum'!BA11,"estado",$A14,"data",BB$5) / GETPIVOTDATA("populacaoTCU2019",pop!BA11,"estado",$A14,"data",BB$5) * 1000000</f>
        <v>47.73198958046288</v>
      </c>
      <c r="BC14">
        <f>GETPIVOTDATA("casosAcumulado",'casos acum'!BB11,"estado",$A14,"data",BC$5) / GETPIVOTDATA("populacaoTCU2019",pop!BB11,"estado",$A14,"data",BC$5) * 1000000</f>
        <v>53.858782272880504</v>
      </c>
      <c r="BD14">
        <f>GETPIVOTDATA("casosAcumulado",'casos acum'!BC11,"estado",$A14,"data",BD$5) / GETPIVOTDATA("populacaoTCU2019",pop!BC11,"estado",$A14,"data",BD$5) * 1000000</f>
        <v>55.996035537677351</v>
      </c>
      <c r="BE14">
        <f>GETPIVOTDATA("casosAcumulado",'casos acum'!BD11,"estado",$A14,"data",BE$5) / GETPIVOTDATA("populacaoTCU2019",pop!BD11,"estado",$A14,"data",BE$5) * 1000000</f>
        <v>57.420871047541915</v>
      </c>
      <c r="BF14">
        <f>GETPIVOTDATA("casosAcumulado",'casos acum'!BE11,"estado",$A14,"data",BF$5) / GETPIVOTDATA("populacaoTCU2019",pop!BE11,"estado",$A14,"data",BF$5) * 1000000</f>
        <v>59.985574965298134</v>
      </c>
      <c r="BG14">
        <f>GETPIVOTDATA("casosAcumulado",'casos acum'!BF11,"estado",$A14,"data",BG$5) / GETPIVOTDATA("populacaoTCU2019",pop!BF11,"estado",$A14,"data",BG$5) * 1000000</f>
        <v>62.407795332067892</v>
      </c>
      <c r="BH14">
        <f>GETPIVOTDATA("casosAcumulado",'casos acum'!BG11,"estado",$A14,"data",BH$5) / GETPIVOTDATA("populacaoTCU2019",pop!BG11,"estado",$A14,"data",BH$5) * 1000000</f>
        <v>64.545048596864731</v>
      </c>
      <c r="BI14">
        <f>GETPIVOTDATA("casosAcumulado",'casos acum'!BH11,"estado",$A14,"data",BI$5) / GETPIVOTDATA("populacaoTCU2019",pop!BH11,"estado",$A14,"data",BI$5) * 1000000</f>
        <v>69.24700577941779</v>
      </c>
      <c r="BJ14">
        <f>GETPIVOTDATA("casosAcumulado",'casos acum'!BI11,"estado",$A14,"data",BJ$5) / GETPIVOTDATA("populacaoTCU2019",pop!BI11,"estado",$A14,"data",BJ$5) * 1000000</f>
        <v>72.096676799146934</v>
      </c>
      <c r="BK14">
        <f>GETPIVOTDATA("casosAcumulado",'casos acum'!BJ11,"estado",$A14,"data",BK$5) / GETPIVOTDATA("populacaoTCU2019",pop!BJ11,"estado",$A14,"data",BK$5) * 1000000</f>
        <v>81.643074715239493</v>
      </c>
      <c r="BL14">
        <f>GETPIVOTDATA("casosAcumulado",'casos acum'!BK11,"estado",$A14,"data",BL$5) / GETPIVOTDATA("populacaoTCU2019",pop!BK11,"estado",$A14,"data",BL$5) * 1000000</f>
        <v>87.769867407657131</v>
      </c>
      <c r="BM14">
        <f>GETPIVOTDATA("casosAcumulado",'casos acum'!BL11,"estado",$A14,"data",BM$5) / GETPIVOTDATA("populacaoTCU2019",pop!BL11,"estado",$A14,"data",BM$5) * 1000000</f>
        <v>94.181627202047665</v>
      </c>
      <c r="BN14">
        <f>GETPIVOTDATA("casosAcumulado",'casos acum'!BM11,"estado",$A14,"data",BN$5) / GETPIVOTDATA("populacaoTCU2019",pop!BM11,"estado",$A14,"data",BN$5) * 1000000</f>
        <v>100.45090344545174</v>
      </c>
      <c r="BO14">
        <f>GETPIVOTDATA("casosAcumulado",'casos acum'!BN11,"estado",$A14,"data",BO$5) / GETPIVOTDATA("populacaoTCU2019",pop!BN11,"estado",$A14,"data",BO$5) * 1000000</f>
        <v>111.27965332042243</v>
      </c>
      <c r="BP14">
        <f>GETPIVOTDATA("casosAcumulado",'casos acum'!BO11,"estado",$A14,"data",BP$5) / GETPIVOTDATA("populacaoTCU2019",pop!BO11,"estado",$A14,"data",BP$5) * 1000000</f>
        <v>115.12670919705675</v>
      </c>
      <c r="BQ14">
        <f>GETPIVOTDATA("casosAcumulado",'casos acum'!BP11,"estado",$A14,"data",BQ$5) / GETPIVOTDATA("populacaoTCU2019",pop!BP11,"estado",$A14,"data",BQ$5) * 1000000</f>
        <v>117.5489295638265</v>
      </c>
      <c r="BR14">
        <f>GETPIVOTDATA("casosAcumulado",'casos acum'!BQ11,"estado",$A14,"data",BR$5) / GETPIVOTDATA("populacaoTCU2019",pop!BQ11,"estado",$A14,"data",BR$5) * 1000000</f>
        <v>121.11101833848791</v>
      </c>
      <c r="BS14">
        <f>GETPIVOTDATA("casosAcumulado",'casos acum'!BR11,"estado",$A14,"data",BS$5) / GETPIVOTDATA("populacaoTCU2019",pop!BR11,"estado",$A14,"data",BS$5) * 1000000</f>
        <v>122.67833739933894</v>
      </c>
      <c r="BT14">
        <f>GETPIVOTDATA("casosAcumulado",'casos acum'!BS11,"estado",$A14,"data",BT$5) / GETPIVOTDATA("populacaoTCU2019",pop!BS11,"estado",$A14,"data",BT$5) * 1000000</f>
        <v>131.36983400951277</v>
      </c>
      <c r="BU14">
        <f>GETPIVOTDATA("casosAcumulado",'casos acum'!BT11,"estado",$A14,"data",BU$5) / GETPIVOTDATA("populacaoTCU2019",pop!BT11,"estado",$A14,"data",BU$5) * 1000000</f>
        <v>145.90315621013133</v>
      </c>
      <c r="BV14">
        <f>GETPIVOTDATA("casosAcumulado",'casos acum'!BU11,"estado",$A14,"data",BV$5) / GETPIVOTDATA("populacaoTCU2019",pop!BU11,"estado",$A14,"data",BV$5) * 1000000</f>
        <v>146.33060686309071</v>
      </c>
      <c r="BW14">
        <f>GETPIVOTDATA("casosAcumulado",'casos acum'!BV11,"estado",$A14,"data",BW$5) / GETPIVOTDATA("populacaoTCU2019",pop!BV11,"estado",$A14,"data",BW$5) * 1000000</f>
        <v>150.03517918873854</v>
      </c>
      <c r="BX14">
        <f>GETPIVOTDATA("casosAcumulado",'casos acum'!BW11,"estado",$A14,"data",BX$5) / GETPIVOTDATA("populacaoTCU2019",pop!BW11,"estado",$A14,"data",BX$5) * 1000000</f>
        <v>152.31491600452185</v>
      </c>
      <c r="BY14">
        <f>GETPIVOTDATA("casosAcumulado",'casos acum'!BX11,"estado",$A14,"data",BY$5) / GETPIVOTDATA("populacaoTCU2019",pop!BX11,"estado",$A14,"data",BY$5) * 1000000</f>
        <v>155.73452122819683</v>
      </c>
      <c r="BZ14">
        <f>GETPIVOTDATA("casosAcumulado",'casos acum'!BY11,"estado",$A14,"data",BZ$5) / GETPIVOTDATA("populacaoTCU2019",pop!BY11,"estado",$A14,"data",BZ$5) * 1000000</f>
        <v>156.731906085102</v>
      </c>
      <c r="CA14">
        <f>GETPIVOTDATA("casosAcumulado",'casos acum'!BZ11,"estado",$A14,"data",CA$5) / GETPIVOTDATA("populacaoTCU2019",pop!BZ11,"estado",$A14,"data",CA$5) * 1000000</f>
        <v>158.86915934989884</v>
      </c>
      <c r="CB14">
        <f>GETPIVOTDATA("casosAcumulado",'casos acum'!CA11,"estado",$A14,"data",CB$5) / GETPIVOTDATA("populacaoTCU2019",pop!CA11,"estado",$A14,"data",CB$5) * 1000000</f>
        <v>161.57634681864153</v>
      </c>
      <c r="CC14">
        <f>GETPIVOTDATA("casosAcumulado",'casos acum'!CB11,"estado",$A14,"data",CC$5) / GETPIVOTDATA("populacaoTCU2019",pop!CB11,"estado",$A14,"data",CC$5) * 1000000</f>
        <v>202.75409305372742</v>
      </c>
      <c r="CD14">
        <f>GETPIVOTDATA("casosAcumulado",'casos acum'!CC11,"estado",$A14,"data",CD$5) / GETPIVOTDATA("populacaoTCU2019",pop!CC11,"estado",$A14,"data",CD$5) * 1000000</f>
        <v>223.9841421507094</v>
      </c>
      <c r="CE14">
        <f>GETPIVOTDATA("casosAcumulado",'casos acum'!CD11,"estado",$A14,"data",CE$5) / GETPIVOTDATA("populacaoTCU2019",pop!CD11,"estado",$A14,"data",CE$5) * 1000000</f>
        <v>233.67302361778843</v>
      </c>
      <c r="CF14">
        <f>GETPIVOTDATA("casosAcumulado",'casos acum'!CE11,"estado",$A14,"data",CF$5) / GETPIVOTDATA("populacaoTCU2019",pop!CE11,"estado",$A14,"data",CF$5) * 1000000</f>
        <v>241.08216826908418</v>
      </c>
      <c r="CG14">
        <f>GETPIVOTDATA("casosAcumulado",'casos acum'!CF11,"estado",$A14,"data",CG$5) / GETPIVOTDATA("populacaoTCU2019",pop!CF11,"estado",$A14,"data",CG$5) * 1000000</f>
        <v>249.20373067531216</v>
      </c>
      <c r="CH14">
        <f>GETPIVOTDATA("casosAcumulado",'casos acum'!CG11,"estado",$A14,"data",CH$5) / GETPIVOTDATA("populacaoTCU2019",pop!CG11,"estado",$A14,"data",CH$5) * 1000000</f>
        <v>263.02463512099843</v>
      </c>
      <c r="CI14">
        <f>GETPIVOTDATA("casosAcumulado",'casos acum'!CH11,"estado",$A14,"data",CI$5) / GETPIVOTDATA("populacaoTCU2019",pop!CH11,"estado",$A14,"data",CI$5) * 1000000</f>
        <v>281.83246385121066</v>
      </c>
      <c r="CJ14">
        <f>GETPIVOTDATA("casosAcumulado",'casos acum'!CI11,"estado",$A14,"data",CJ$5) / GETPIVOTDATA("populacaoTCU2019",pop!CI11,"estado",$A14,"data",CJ$5) * 1000000</f>
        <v>301.21022678536877</v>
      </c>
      <c r="CK14">
        <f>GETPIVOTDATA("casosAcumulado",'casos acum'!CJ11,"estado",$A14,"data",CK$5) / GETPIVOTDATA("populacaoTCU2019",pop!CJ11,"estado",$A14,"data",CK$5) * 1000000</f>
        <v>328.28210147279549</v>
      </c>
      <c r="CL14">
        <f>GETPIVOTDATA("casosAcumulado",'casos acum'!CK11,"estado",$A14,"data",CL$5) / GETPIVOTDATA("populacaoTCU2019",pop!CK11,"estado",$A14,"data",CL$5) * 1000000</f>
        <v>338.68340069480683</v>
      </c>
      <c r="CM14">
        <f>GETPIVOTDATA("casosAcumulado",'casos acum'!CL11,"estado",$A14,"data",CM$5) / GETPIVOTDATA("populacaoTCU2019",pop!CL11,"estado",$A14,"data",CM$5) * 1000000</f>
        <v>348.0873150599129</v>
      </c>
      <c r="CN14">
        <f>GETPIVOTDATA("casosAcumulado",'casos acum'!CM11,"estado",$A14,"data",CN$5) / GETPIVOTDATA("populacaoTCU2019",pop!CM11,"estado",$A14,"data",CN$5) * 1000000</f>
        <v>357.91868007797842</v>
      </c>
      <c r="CO14">
        <f>GETPIVOTDATA("casosAcumulado",'casos acum'!CN11,"estado",$A14,"data",CO$5) / GETPIVOTDATA("populacaoTCU2019",pop!CN11,"estado",$A14,"data",CO$5) * 1000000</f>
        <v>380.57356468482499</v>
      </c>
      <c r="CP14">
        <f>GETPIVOTDATA("casosAcumulado",'casos acum'!CO11,"estado",$A14,"data",CP$5) / GETPIVOTDATA("populacaoTCU2019",pop!CO11,"estado",$A14,"data",CP$5) * 1000000</f>
        <v>405.08073545449548</v>
      </c>
      <c r="CQ14">
        <f>GETPIVOTDATA("casosAcumulado",'casos acum'!CP11,"estado",$A14,"data",CQ$5) / GETPIVOTDATA("populacaoTCU2019",pop!CP11,"estado",$A14,"data",CQ$5) * 1000000</f>
        <v>440.2741725481502</v>
      </c>
      <c r="CR14">
        <f>GETPIVOTDATA("casosAcumulado",'casos acum'!CQ11,"estado",$A14,"data",CR$5) / GETPIVOTDATA("populacaoTCU2019",pop!CQ11,"estado",$A14,"data",CR$5) * 1000000</f>
        <v>472.90290572404871</v>
      </c>
      <c r="CS14">
        <f>GETPIVOTDATA("casosAcumulado",'casos acum'!CR11,"estado",$A14,"data",CS$5) / GETPIVOTDATA("populacaoTCU2019",pop!CR11,"estado",$A14,"data",CS$5) * 1000000</f>
        <v>510.80353028644606</v>
      </c>
      <c r="CT14">
        <f>GETPIVOTDATA("casosAcumulado",'casos acum'!CS11,"estado",$A14,"data",CT$5) / GETPIVOTDATA("populacaoTCU2019",pop!CS11,"estado",$A14,"data",CT$5) * 1000000</f>
        <v>527.47410575186143</v>
      </c>
      <c r="CU14">
        <f>GETPIVOTDATA("casosAcumulado",'casos acum'!CT11,"estado",$A14,"data",CU$5) / GETPIVOTDATA("populacaoTCU2019",pop!CT11,"estado",$A14,"data",CU$5) * 1000000</f>
        <v>556.54075015309866</v>
      </c>
      <c r="CV14">
        <f>GETPIVOTDATA("casosAcumulado",'casos acum'!CU11,"estado",$A14,"data",CV$5) / GETPIVOTDATA("populacaoTCU2019",pop!CU11,"estado",$A14,"data",CV$5) * 1000000</f>
        <v>623.65050266771948</v>
      </c>
      <c r="CW14">
        <f>GETPIVOTDATA("casosAcumulado",'casos acum'!CV11,"estado",$A14,"data",CW$5) / GETPIVOTDATA("populacaoTCU2019",pop!CV11,"estado",$A14,"data",CW$5) * 1000000</f>
        <v>651.1498280081056</v>
      </c>
      <c r="CX14">
        <f>GETPIVOTDATA("casosAcumulado",'casos acum'!CW11,"estado",$A14,"data",CX$5) / GETPIVOTDATA("populacaoTCU2019",pop!CW11,"estado",$A14,"data",CX$5) * 1000000</f>
        <v>704.43867607704033</v>
      </c>
      <c r="CY14">
        <f>GETPIVOTDATA("casosAcumulado",'casos acum'!CX11,"estado",$A14,"data",CY$5) / GETPIVOTDATA("populacaoTCU2019",pop!CX11,"estado",$A14,"data",CY$5) * 1000000</f>
        <v>765.56411945023001</v>
      </c>
      <c r="CZ14">
        <f>GETPIVOTDATA("casosAcumulado",'casos acum'!CY11,"estado",$A14,"data",CZ$5) / GETPIVOTDATA("populacaoTCU2019",pop!CY11,"estado",$A14,"data",CZ$5) * 1000000</f>
        <v>807.73925054222116</v>
      </c>
      <c r="DA14">
        <f>GETPIVOTDATA("casosAcumulado",'casos acum'!CZ11,"estado",$A14,"data",DA$5) / GETPIVOTDATA("populacaoTCU2019",pop!CZ11,"estado",$A14,"data",DA$5) * 1000000</f>
        <v>828.25688188427091</v>
      </c>
      <c r="DB14">
        <f>GETPIVOTDATA("casosAcumulado",'casos acum'!DA11,"estado",$A14,"data",DB$5) / GETPIVOTDATA("populacaoTCU2019",pop!DA11,"estado",$A14,"data",DB$5) * 1000000</f>
        <v>872.56926624105881</v>
      </c>
      <c r="DC14">
        <f>GETPIVOTDATA("casosAcumulado",'casos acum'!DB11,"estado",$A14,"data",DC$5) / GETPIVOTDATA("populacaoTCU2019",pop!DB11,"estado",$A14,"data",DC$5) * 1000000</f>
        <v>929.13523598268193</v>
      </c>
      <c r="DD14">
        <f>GETPIVOTDATA("casosAcumulado",'casos acum'!DC11,"estado",$A14,"data",DD$5) / GETPIVOTDATA("populacaoTCU2019",pop!DC11,"estado",$A14,"data",DD$5) * 1000000</f>
        <v>1020.0397415120411</v>
      </c>
      <c r="DE14">
        <f>GETPIVOTDATA("casosAcumulado",'casos acum'!DD11,"estado",$A14,"data",DE$5) / GETPIVOTDATA("populacaoTCU2019",pop!DD11,"estado",$A14,"data",DE$5) * 1000000</f>
        <v>1090.9965499032965</v>
      </c>
      <c r="DF14">
        <f>GETPIVOTDATA("casosAcumulado",'casos acum'!DE11,"estado",$A14,"data",DF$5) / GETPIVOTDATA("populacaoTCU2019",pop!DE11,"estado",$A14,"data",DF$5) * 1000000</f>
        <v>1117.9259410397367</v>
      </c>
      <c r="DG14">
        <f>GETPIVOTDATA("casosAcumulado",'casos acum'!DF11,"estado",$A14,"data",DG$5) / GETPIVOTDATA("populacaoTCU2019",pop!DF11,"estado",$A14,"data",DG$5) * 1000000</f>
        <v>1131.3193948324636</v>
      </c>
      <c r="DH14">
        <f>GETPIVOTDATA("casosAcumulado",'casos acum'!DG11,"estado",$A14,"data",DH$5) / GETPIVOTDATA("populacaoTCU2019",pop!DG11,"estado",$A14,"data",DH$5) * 1000000</f>
        <v>1131.8893290364092</v>
      </c>
      <c r="DI14">
        <f>GETPIVOTDATA("casosAcumulado",'casos acum'!DH11,"estado",$A14,"data",DI$5) / GETPIVOTDATA("populacaoTCU2019",pop!DH11,"estado",$A14,"data",DI$5) * 1000000</f>
        <v>1450.7675161440989</v>
      </c>
      <c r="DJ14">
        <f>GETPIVOTDATA("casosAcumulado",'casos acum'!DI11,"estado",$A14,"data",DJ$5) / GETPIVOTDATA("populacaoTCU2019",pop!DI11,"estado",$A14,"data",DJ$5) * 1000000</f>
        <v>1604.9347183114446</v>
      </c>
      <c r="DK14">
        <f>GETPIVOTDATA("casosAcumulado",'casos acum'!DJ11,"estado",$A14,"data",DK$5) / GETPIVOTDATA("populacaoTCU2019",pop!DJ11,"estado",$A14,"data",DK$5) * 1000000</f>
        <v>1743.42872987028</v>
      </c>
      <c r="DL14">
        <f>GETPIVOTDATA("casosAcumulado",'casos acum'!DK11,"estado",$A14,"data",DL$5) / GETPIVOTDATA("populacaoTCU2019",pop!DK11,"estado",$A14,"data",DL$5) * 1000000</f>
        <v>1895.6011623238155</v>
      </c>
      <c r="DM14">
        <f>GETPIVOTDATA("casosAcumulado",'casos acum'!DL11,"estado",$A14,"data",DM$5) / GETPIVOTDATA("populacaoTCU2019",pop!DL11,"estado",$A14,"data",DM$5) * 1000000</f>
        <v>1998.6167696870236</v>
      </c>
      <c r="DN14">
        <f>GETPIVOTDATA("casosAcumulado",'casos acum'!DM11,"estado",$A14,"data",DN$5) / GETPIVOTDATA("populacaoTCU2019",pop!DM11,"estado",$A14,"data",DN$5) * 1000000</f>
        <v>2120.1552386784711</v>
      </c>
      <c r="DO14">
        <f>GETPIVOTDATA("casosAcumulado",'casos acum'!DN11,"estado",$A14,"data",DO$5) / GETPIVOTDATA("populacaoTCU2019",pop!DN11,"estado",$A14,"data",DO$5) * 1000000</f>
        <v>2225.450582857462</v>
      </c>
      <c r="DP14">
        <f>GETPIVOTDATA("casosAcumulado",'casos acum'!DO11,"estado",$A14,"data",DP$5) / GETPIVOTDATA("populacaoTCU2019",pop!DO11,"estado",$A14,"data",DP$5) * 1000000</f>
        <v>2356.1079991120423</v>
      </c>
      <c r="DQ14">
        <f>GETPIVOTDATA("casosAcumulado",'casos acum'!DP11,"estado",$A14,"data",DQ$5) / GETPIVOTDATA("populacaoTCU2019",pop!DP11,"estado",$A14,"data",DQ$5) * 1000000</f>
        <v>2503.1510237300654</v>
      </c>
      <c r="DR14">
        <f>GETPIVOTDATA("casosAcumulado",'casos acum'!DQ11,"estado",$A14,"data",DR$5) / GETPIVOTDATA("populacaoTCU2019",pop!DQ11,"estado",$A14,"data",DR$5) * 1000000</f>
        <v>2653.3286864697907</v>
      </c>
      <c r="DS14">
        <f>GETPIVOTDATA("casosAcumulado",'casos acum'!DR11,"estado",$A14,"data",DS$5) / GETPIVOTDATA("populacaoTCU2019",pop!DR11,"estado",$A14,"data",DS$5) * 1000000</f>
        <v>2785.1259711322627</v>
      </c>
      <c r="DT14">
        <f>GETPIVOTDATA("casosAcumulado",'casos acum'!DS11,"estado",$A14,"data",DT$5) / GETPIVOTDATA("populacaoTCU2019",pop!DS11,"estado",$A14,"data",DT$5) * 1000000</f>
        <v>2972.6343242304392</v>
      </c>
      <c r="DU14">
        <f>GETPIVOTDATA("casosAcumulado",'casos acum'!DT11,"estado",$A14,"data",DU$5) / GETPIVOTDATA("populacaoTCU2019",pop!DT11,"estado",$A14,"data",DU$5) * 1000000</f>
        <v>3080.4943723271867</v>
      </c>
      <c r="DV14">
        <f>GETPIVOTDATA("casosAcumulado",'casos acum'!DU11,"estado",$A14,"data",DV$5) / GETPIVOTDATA("populacaoTCU2019",pop!DU11,"estado",$A14,"data",DV$5) * 1000000</f>
        <v>3132.3583848862568</v>
      </c>
      <c r="DW14">
        <f>GETPIVOTDATA("casosAcumulado",'casos acum'!DV11,"estado",$A14,"data",DW$5) / GETPIVOTDATA("populacaoTCU2019",pop!DV11,"estado",$A14,"data",DW$5) * 1000000</f>
        <v>3278.1190575454016</v>
      </c>
      <c r="DX14">
        <f>GETPIVOTDATA("casosAcumulado",'casos acum'!DW11,"estado",$A14,"data",DX$5) / GETPIVOTDATA("populacaoTCU2019",pop!DW11,"estado",$A14,"data",DX$5) * 1000000</f>
        <v>3473.8914566007925</v>
      </c>
      <c r="DY14">
        <f>GETPIVOTDATA("casosAcumulado",'casos acum'!DX11,"estado",$A14,"data",DY$5) / GETPIVOTDATA("populacaoTCU2019",pop!DX11,"estado",$A14,"data",DY$5) * 1000000</f>
        <v>3639.1723757450823</v>
      </c>
      <c r="DZ14">
        <f>GETPIVOTDATA("casosAcumulado",'casos acum'!DY11,"estado",$A14,"data",DZ$5) / GETPIVOTDATA("populacaoTCU2019",pop!DY11,"estado",$A14,"data",DZ$5) * 1000000</f>
        <v>3742.0454995573036</v>
      </c>
      <c r="EA14">
        <f>GETPIVOTDATA("casosAcumulado",'casos acum'!DZ11,"estado",$A14,"data",EA$5) / GETPIVOTDATA("populacaoTCU2019",pop!DZ11,"estado",$A14,"data",EA$5) * 1000000</f>
        <v>3751.5918974733963</v>
      </c>
      <c r="EB14">
        <f>GETPIVOTDATA("casosAcumulado",'casos acum'!EA11,"estado",$A14,"data",EB$5) / GETPIVOTDATA("populacaoTCU2019",pop!EA11,"estado",$A14,"data",EB$5) * 1000000</f>
        <v>4059.9263018080874</v>
      </c>
      <c r="EC14">
        <f>GETPIVOTDATA("casosAcumulado",'casos acum'!EB11,"estado",$A14,"data",EC$5) / GETPIVOTDATA("populacaoTCU2019",pop!EB11,"estado",$A14,"data",EC$5) * 1000000</f>
        <v>4064.4857754396539</v>
      </c>
      <c r="ED14">
        <f>GETPIVOTDATA("casosAcumulado",'casos acum'!EC11,"estado",$A14,"data",ED$5) / GETPIVOTDATA("populacaoTCU2019",pop!EC11,"estado",$A14,"data",ED$5) * 1000000</f>
        <v>4174.1981096992258</v>
      </c>
      <c r="EE14">
        <f>GETPIVOTDATA("casosAcumulado",'casos acum'!ED11,"estado",$A14,"data",EE$5) / GETPIVOTDATA("populacaoTCU2019",pop!ED11,"estado",$A14,"data",EE$5) * 1000000</f>
        <v>4460.8750142839763</v>
      </c>
      <c r="EF14">
        <f>GETPIVOTDATA("casosAcumulado",'casos acum'!EE11,"estado",$A14,"data",EF$5) / GETPIVOTDATA("populacaoTCU2019",pop!EE11,"estado",$A14,"data",EF$5) * 1000000</f>
        <v>4654.0827094216111</v>
      </c>
    </row>
    <row r="15" spans="1:136" x14ac:dyDescent="0.35">
      <c r="A15" t="str">
        <f>'casos acum'!A14</f>
        <v>MA</v>
      </c>
      <c r="B15">
        <f>GETPIVOTDATA("casosAcumulado",'casos acum'!A12,"estado",$A15,"data",B$5) / GETPIVOTDATA("populacaoTCU2019",pop!A12,"estado",$A15,"data",B$5) * 1000000</f>
        <v>0</v>
      </c>
      <c r="C15">
        <f>GETPIVOTDATA("casosAcumulado",'casos acum'!B12,"estado",$A15,"data",C$5) / GETPIVOTDATA("populacaoTCU2019",pop!B12,"estado",$A15,"data",C$5) * 1000000</f>
        <v>0</v>
      </c>
      <c r="D15">
        <f>GETPIVOTDATA("casosAcumulado",'casos acum'!C12,"estado",$A15,"data",D$5) / GETPIVOTDATA("populacaoTCU2019",pop!C12,"estado",$A15,"data",D$5) * 1000000</f>
        <v>0</v>
      </c>
      <c r="E15">
        <f>GETPIVOTDATA("casosAcumulado",'casos acum'!D12,"estado",$A15,"data",E$5) / GETPIVOTDATA("populacaoTCU2019",pop!D12,"estado",$A15,"data",E$5) * 1000000</f>
        <v>0</v>
      </c>
      <c r="F15">
        <f>GETPIVOTDATA("casosAcumulado",'casos acum'!E12,"estado",$A15,"data",F$5) / GETPIVOTDATA("populacaoTCU2019",pop!E12,"estado",$A15,"data",F$5) * 1000000</f>
        <v>0</v>
      </c>
      <c r="G15">
        <f>GETPIVOTDATA("casosAcumulado",'casos acum'!F12,"estado",$A15,"data",G$5) / GETPIVOTDATA("populacaoTCU2019",pop!F12,"estado",$A15,"data",G$5) * 1000000</f>
        <v>0</v>
      </c>
      <c r="H15">
        <f>GETPIVOTDATA("casosAcumulado",'casos acum'!G12,"estado",$A15,"data",H$5) / GETPIVOTDATA("populacaoTCU2019",pop!G12,"estado",$A15,"data",H$5) * 1000000</f>
        <v>0</v>
      </c>
      <c r="I15">
        <f>GETPIVOTDATA("casosAcumulado",'casos acum'!H12,"estado",$A15,"data",I$5) / GETPIVOTDATA("populacaoTCU2019",pop!H12,"estado",$A15,"data",I$5) * 1000000</f>
        <v>0</v>
      </c>
      <c r="J15">
        <f>GETPIVOTDATA("casosAcumulado",'casos acum'!I12,"estado",$A15,"data",J$5) / GETPIVOTDATA("populacaoTCU2019",pop!I12,"estado",$A15,"data",J$5) * 1000000</f>
        <v>0</v>
      </c>
      <c r="K15">
        <f>GETPIVOTDATA("casosAcumulado",'casos acum'!J12,"estado",$A15,"data",K$5) / GETPIVOTDATA("populacaoTCU2019",pop!J12,"estado",$A15,"data",K$5) * 1000000</f>
        <v>0</v>
      </c>
      <c r="L15">
        <f>GETPIVOTDATA("casosAcumulado",'casos acum'!K12,"estado",$A15,"data",L$5) / GETPIVOTDATA("populacaoTCU2019",pop!K12,"estado",$A15,"data",L$5) * 1000000</f>
        <v>0</v>
      </c>
      <c r="M15">
        <f>GETPIVOTDATA("casosAcumulado",'casos acum'!L12,"estado",$A15,"data",M$5) / GETPIVOTDATA("populacaoTCU2019",pop!L12,"estado",$A15,"data",M$5) * 1000000</f>
        <v>0</v>
      </c>
      <c r="N15">
        <f>GETPIVOTDATA("casosAcumulado",'casos acum'!M12,"estado",$A15,"data",N$5) / GETPIVOTDATA("populacaoTCU2019",pop!M12,"estado",$A15,"data",N$5) * 1000000</f>
        <v>0</v>
      </c>
      <c r="O15">
        <f>GETPIVOTDATA("casosAcumulado",'casos acum'!N12,"estado",$A15,"data",O$5) / GETPIVOTDATA("populacaoTCU2019",pop!N12,"estado",$A15,"data",O$5) * 1000000</f>
        <v>0</v>
      </c>
      <c r="P15">
        <f>GETPIVOTDATA("casosAcumulado",'casos acum'!O12,"estado",$A15,"data",P$5) / GETPIVOTDATA("populacaoTCU2019",pop!O12,"estado",$A15,"data",P$5) * 1000000</f>
        <v>0</v>
      </c>
      <c r="Q15">
        <f>GETPIVOTDATA("casosAcumulado",'casos acum'!P12,"estado",$A15,"data",Q$5) / GETPIVOTDATA("populacaoTCU2019",pop!P12,"estado",$A15,"data",Q$5) * 1000000</f>
        <v>0</v>
      </c>
      <c r="R15">
        <f>GETPIVOTDATA("casosAcumulado",'casos acum'!Q12,"estado",$A15,"data",R$5) / GETPIVOTDATA("populacaoTCU2019",pop!Q12,"estado",$A15,"data",R$5) * 1000000</f>
        <v>0</v>
      </c>
      <c r="S15">
        <f>GETPIVOTDATA("casosAcumulado",'casos acum'!R12,"estado",$A15,"data",S$5) / GETPIVOTDATA("populacaoTCU2019",pop!R12,"estado",$A15,"data",S$5) * 1000000</f>
        <v>0</v>
      </c>
      <c r="T15">
        <f>GETPIVOTDATA("casosAcumulado",'casos acum'!S12,"estado",$A15,"data",T$5) / GETPIVOTDATA("populacaoTCU2019",pop!S12,"estado",$A15,"data",T$5) * 1000000</f>
        <v>0</v>
      </c>
      <c r="U15">
        <f>GETPIVOTDATA("casosAcumulado",'casos acum'!T12,"estado",$A15,"data",U$5) / GETPIVOTDATA("populacaoTCU2019",pop!T12,"estado",$A15,"data",U$5) * 1000000</f>
        <v>0</v>
      </c>
      <c r="V15">
        <f>GETPIVOTDATA("casosAcumulado",'casos acum'!U12,"estado",$A15,"data",V$5) / GETPIVOTDATA("populacaoTCU2019",pop!U12,"estado",$A15,"data",V$5) * 1000000</f>
        <v>0</v>
      </c>
      <c r="W15">
        <f>GETPIVOTDATA("casosAcumulado",'casos acum'!V12,"estado",$A15,"data",W$5) / GETPIVOTDATA("populacaoTCU2019",pop!V12,"estado",$A15,"data",W$5) * 1000000</f>
        <v>0</v>
      </c>
      <c r="X15">
        <f>GETPIVOTDATA("casosAcumulado",'casos acum'!W12,"estado",$A15,"data",X$5) / GETPIVOTDATA("populacaoTCU2019",pop!W12,"estado",$A15,"data",X$5) * 1000000</f>
        <v>0</v>
      </c>
      <c r="Y15">
        <f>GETPIVOTDATA("casosAcumulado",'casos acum'!X12,"estado",$A15,"data",Y$5) / GETPIVOTDATA("populacaoTCU2019",pop!X12,"estado",$A15,"data",Y$5) * 1000000</f>
        <v>0</v>
      </c>
      <c r="Z15">
        <f>GETPIVOTDATA("casosAcumulado",'casos acum'!Y12,"estado",$A15,"data",Z$5) / GETPIVOTDATA("populacaoTCU2019",pop!Y12,"estado",$A15,"data",Z$5) * 1000000</f>
        <v>0</v>
      </c>
      <c r="AA15">
        <f>GETPIVOTDATA("casosAcumulado",'casos acum'!Z12,"estado",$A15,"data",AA$5) / GETPIVOTDATA("populacaoTCU2019",pop!Z12,"estado",$A15,"data",AA$5) * 1000000</f>
        <v>0.14133914029902558</v>
      </c>
      <c r="AB15">
        <f>GETPIVOTDATA("casosAcumulado",'casos acum'!AA12,"estado",$A15,"data",AB$5) / GETPIVOTDATA("populacaoTCU2019",pop!AA12,"estado",$A15,"data",AB$5) * 1000000</f>
        <v>0.28267828059805117</v>
      </c>
      <c r="AC15">
        <f>GETPIVOTDATA("casosAcumulado",'casos acum'!AB12,"estado",$A15,"data",AC$5) / GETPIVOTDATA("populacaoTCU2019",pop!AB12,"estado",$A15,"data",AC$5) * 1000000</f>
        <v>0.28267828059805117</v>
      </c>
      <c r="AD15">
        <f>GETPIVOTDATA("casosAcumulado",'casos acum'!AC12,"estado",$A15,"data",AD$5) / GETPIVOTDATA("populacaoTCU2019",pop!AC12,"estado",$A15,"data",AD$5) * 1000000</f>
        <v>1.1307131223922047</v>
      </c>
      <c r="AE15">
        <f>GETPIVOTDATA("casosAcumulado",'casos acum'!AD12,"estado",$A15,"data",AE$5) / GETPIVOTDATA("populacaoTCU2019",pop!AD12,"estado",$A15,"data",AE$5) * 1000000</f>
        <v>1.1307131223922047</v>
      </c>
      <c r="AF15">
        <f>GETPIVOTDATA("casosAcumulado",'casos acum'!AE12,"estado",$A15,"data",AF$5) / GETPIVOTDATA("populacaoTCU2019",pop!AE12,"estado",$A15,"data",AF$5) * 1000000</f>
        <v>1.4133914029902557</v>
      </c>
      <c r="AG15">
        <f>GETPIVOTDATA("casosAcumulado",'casos acum'!AF12,"estado",$A15,"data",AG$5) / GETPIVOTDATA("populacaoTCU2019",pop!AF12,"estado",$A15,"data",AG$5) * 1000000</f>
        <v>1.8374088238873323</v>
      </c>
      <c r="AH15">
        <f>GETPIVOTDATA("casosAcumulado",'casos acum'!AG12,"estado",$A15,"data",AH$5) / GETPIVOTDATA("populacaoTCU2019",pop!AG12,"estado",$A15,"data",AH$5) * 1000000</f>
        <v>1.9787479641863579</v>
      </c>
      <c r="AI15">
        <f>GETPIVOTDATA("casosAcumulado",'casos acum'!AH12,"estado",$A15,"data",AI$5) / GETPIVOTDATA("populacaoTCU2019",pop!AH12,"estado",$A15,"data",AI$5) * 1000000</f>
        <v>2.2614262447844093</v>
      </c>
      <c r="AJ15">
        <f>GETPIVOTDATA("casosAcumulado",'casos acum'!AI12,"estado",$A15,"data",AJ$5) / GETPIVOTDATA("populacaoTCU2019",pop!AI12,"estado",$A15,"data",AJ$5) * 1000000</f>
        <v>3.2508002268775882</v>
      </c>
      <c r="AK15">
        <f>GETPIVOTDATA("casosAcumulado",'casos acum'!AJ12,"estado",$A15,"data",AK$5) / GETPIVOTDATA("populacaoTCU2019",pop!AJ12,"estado",$A15,"data",AK$5) * 1000000</f>
        <v>4.3815133492697926</v>
      </c>
      <c r="AL15">
        <f>GETPIVOTDATA("casosAcumulado",'casos acum'!AK12,"estado",$A15,"data",AL$5) / GETPIVOTDATA("populacaoTCU2019",pop!AK12,"estado",$A15,"data",AL$5) * 1000000</f>
        <v>7.3496352955493292</v>
      </c>
      <c r="AM15">
        <f>GETPIVOTDATA("casosAcumulado",'casos acum'!AL12,"estado",$A15,"data",AM$5) / GETPIVOTDATA("populacaoTCU2019",pop!AL12,"estado",$A15,"data",AM$5) * 1000000</f>
        <v>10.035078961230814</v>
      </c>
      <c r="AN15">
        <f>GETPIVOTDATA("casosAcumulado",'casos acum'!AM12,"estado",$A15,"data",AN$5) / GETPIVOTDATA("populacaoTCU2019",pop!AM12,"estado",$A15,"data",AN$5) * 1000000</f>
        <v>11.448470364221071</v>
      </c>
      <c r="AO15">
        <f>GETPIVOTDATA("casosAcumulado",'casos acum'!AN12,"estado",$A15,"data",AO$5) / GETPIVOTDATA("populacaoTCU2019",pop!AN12,"estado",$A15,"data",AO$5) * 1000000</f>
        <v>12.43784434631425</v>
      </c>
      <c r="AP15">
        <f>GETPIVOTDATA("casosAcumulado",'casos acum'!AO12,"estado",$A15,"data",AP$5) / GETPIVOTDATA("populacaoTCU2019",pop!AO12,"estado",$A15,"data",AP$5) * 1000000</f>
        <v>13.568557468706453</v>
      </c>
      <c r="AQ15">
        <f>GETPIVOTDATA("casosAcumulado",'casos acum'!AP12,"estado",$A15,"data",AQ$5) / GETPIVOTDATA("populacaoTCU2019",pop!AP12,"estado",$A15,"data",AQ$5) * 1000000</f>
        <v>18.7981056597704</v>
      </c>
      <c r="AR15">
        <f>GETPIVOTDATA("casosAcumulado",'casos acum'!AQ12,"estado",$A15,"data",AR$5) / GETPIVOTDATA("populacaoTCU2019",pop!AQ12,"estado",$A15,"data",AR$5) * 1000000</f>
        <v>24.310332131432396</v>
      </c>
      <c r="AS15">
        <f>GETPIVOTDATA("casosAcumulado",'casos acum'!AR12,"estado",$A15,"data",AS$5) / GETPIVOTDATA("populacaoTCU2019",pop!AR12,"estado",$A15,"data",AS$5) * 1000000</f>
        <v>32.508002268775883</v>
      </c>
      <c r="AT15">
        <f>GETPIVOTDATA("casosAcumulado",'casos acum'!AS12,"estado",$A15,"data",AT$5) / GETPIVOTDATA("populacaoTCU2019",pop!AS12,"estado",$A15,"data",AT$5) * 1000000</f>
        <v>38.585585301633976</v>
      </c>
      <c r="AU15">
        <f>GETPIVOTDATA("casosAcumulado",'casos acum'!AT12,"estado",$A15,"data",AU$5) / GETPIVOTDATA("populacaoTCU2019",pop!AT12,"estado",$A15,"data",AU$5) * 1000000</f>
        <v>41.41236810761449</v>
      </c>
      <c r="AV15">
        <f>GETPIVOTDATA("casosAcumulado",'casos acum'!AU12,"estado",$A15,"data",AV$5) / GETPIVOTDATA("populacaoTCU2019",pop!AU12,"estado",$A15,"data",AV$5) * 1000000</f>
        <v>48.620664262864793</v>
      </c>
      <c r="AW15">
        <f>GETPIVOTDATA("casosAcumulado",'casos acum'!AV12,"estado",$A15,"data",AW$5) / GETPIVOTDATA("populacaoTCU2019",pop!AV12,"estado",$A15,"data",AW$5) * 1000000</f>
        <v>56.252977839012175</v>
      </c>
      <c r="AX15">
        <f>GETPIVOTDATA("casosAcumulado",'casos acum'!AW12,"estado",$A15,"data",AX$5) / GETPIVOTDATA("populacaoTCU2019",pop!AW12,"estado",$A15,"data",AX$5) * 1000000</f>
        <v>62.89591743306638</v>
      </c>
      <c r="AY15">
        <f>GETPIVOTDATA("casosAcumulado",'casos acum'!AX12,"estado",$A15,"data",AY$5) / GETPIVOTDATA("populacaoTCU2019",pop!AX12,"estado",$A15,"data",AY$5) * 1000000</f>
        <v>67.560109062934217</v>
      </c>
      <c r="AZ15">
        <f>GETPIVOTDATA("casosAcumulado",'casos acum'!AY12,"estado",$A15,"data",AZ$5) / GETPIVOTDATA("populacaoTCU2019",pop!AY12,"estado",$A15,"data",AZ$5) * 1000000</f>
        <v>89.043658388386106</v>
      </c>
      <c r="BA15">
        <f>GETPIVOTDATA("casosAcumulado",'casos acum'!AZ12,"estado",$A15,"data",BA$5) / GETPIVOTDATA("populacaoTCU2019",pop!AZ12,"estado",$A15,"data",BA$5) * 1000000</f>
        <v>98.23070250782277</v>
      </c>
      <c r="BB15">
        <f>GETPIVOTDATA("casosAcumulado",'casos acum'!BA12,"estado",$A15,"data",BB$5) / GETPIVOTDATA("populacaoTCU2019",pop!BA12,"estado",$A15,"data",BB$5) * 1000000</f>
        <v>112.64729481832337</v>
      </c>
      <c r="BC15">
        <f>GETPIVOTDATA("casosAcumulado",'casos acum'!BB12,"estado",$A15,"data",BC$5) / GETPIVOTDATA("populacaoTCU2019",pop!BB12,"estado",$A15,"data",BC$5) * 1000000</f>
        <v>146.99270591098659</v>
      </c>
      <c r="BD15">
        <f>GETPIVOTDATA("casosAcumulado",'casos acum'!BC12,"estado",$A15,"data",BD$5) / GETPIVOTDATA("populacaoTCU2019",pop!BC12,"estado",$A15,"data",BD$5) * 1000000</f>
        <v>170.31366406032581</v>
      </c>
      <c r="BE15">
        <f>GETPIVOTDATA("casosAcumulado",'casos acum'!BD12,"estado",$A15,"data",BE$5) / GETPIVOTDATA("populacaoTCU2019",pop!BD12,"estado",$A15,"data",BE$5) * 1000000</f>
        <v>186.56766519471375</v>
      </c>
      <c r="BF15">
        <f>GETPIVOTDATA("casosAcumulado",'casos acum'!BE12,"estado",$A15,"data",BF$5) / GETPIVOTDATA("populacaoTCU2019",pop!BE12,"estado",$A15,"data",BF$5) * 1000000</f>
        <v>197.30943985743971</v>
      </c>
      <c r="BG15">
        <f>GETPIVOTDATA("casosAcumulado",'casos acum'!BF12,"estado",$A15,"data",BG$5) / GETPIVOTDATA("populacaoTCU2019",pop!BF12,"estado",$A15,"data",BG$5) * 1000000</f>
        <v>226.70798103963702</v>
      </c>
      <c r="BH15">
        <f>GETPIVOTDATA("casosAcumulado",'casos acum'!BG12,"estado",$A15,"data",BH$5) / GETPIVOTDATA("populacaoTCU2019",pop!BG12,"estado",$A15,"data",BH$5) * 1000000</f>
        <v>248.33286950538792</v>
      </c>
      <c r="BI15">
        <f>GETPIVOTDATA("casosAcumulado",'casos acum'!BH12,"estado",$A15,"data",BI$5) / GETPIVOTDATA("populacaoTCU2019",pop!BH12,"estado",$A15,"data",BI$5) * 1000000</f>
        <v>275.75266272339888</v>
      </c>
      <c r="BJ15">
        <f>GETPIVOTDATA("casosAcumulado",'casos acum'!BI12,"estado",$A15,"data",BJ$5) / GETPIVOTDATA("populacaoTCU2019",pop!BI12,"estado",$A15,"data",BJ$5) * 1000000</f>
        <v>297.51889032944882</v>
      </c>
      <c r="BK15">
        <f>GETPIVOTDATA("casosAcumulado",'casos acum'!BJ12,"estado",$A15,"data",BK$5) / GETPIVOTDATA("populacaoTCU2019",pop!BJ12,"estado",$A15,"data",BK$5) * 1000000</f>
        <v>314.19690888473383</v>
      </c>
      <c r="BL15">
        <f>GETPIVOTDATA("casosAcumulado",'casos acum'!BK12,"estado",$A15,"data",BL$5) / GETPIVOTDATA("populacaoTCU2019",pop!BK12,"estado",$A15,"data",BL$5) * 1000000</f>
        <v>340.62732812065161</v>
      </c>
      <c r="BM15">
        <f>GETPIVOTDATA("casosAcumulado",'casos acum'!BL12,"estado",$A15,"data",BM$5) / GETPIVOTDATA("populacaoTCU2019",pop!BL12,"estado",$A15,"data",BM$5) * 1000000</f>
        <v>357.30534667593662</v>
      </c>
      <c r="BN15">
        <f>GETPIVOTDATA("casosAcumulado",'casos acum'!BM12,"estado",$A15,"data",BN$5) / GETPIVOTDATA("populacaoTCU2019",pop!BM12,"estado",$A15,"data",BN$5) * 1000000</f>
        <v>396.31494939846772</v>
      </c>
      <c r="BO15">
        <f>GETPIVOTDATA("casosAcumulado",'casos acum'!BN12,"estado",$A15,"data",BO$5) / GETPIVOTDATA("populacaoTCU2019",pop!BN12,"estado",$A15,"data",BO$5) * 1000000</f>
        <v>450.87185755389157</v>
      </c>
      <c r="BP15">
        <f>GETPIVOTDATA("casosAcumulado",'casos acum'!BO12,"estado",$A15,"data",BP$5) / GETPIVOTDATA("populacaoTCU2019",pop!BO12,"estado",$A15,"data",BP$5) * 1000000</f>
        <v>495.53502588838364</v>
      </c>
      <c r="BQ15">
        <f>GETPIVOTDATA("casosAcumulado",'casos acum'!BP12,"estado",$A15,"data",BQ$5) / GETPIVOTDATA("populacaoTCU2019",pop!BP12,"estado",$A15,"data",BQ$5) * 1000000</f>
        <v>537.79542883779231</v>
      </c>
      <c r="BR15">
        <f>GETPIVOTDATA("casosAcumulado",'casos acum'!BQ12,"estado",$A15,"data",BR$5) / GETPIVOTDATA("populacaoTCU2019",pop!BQ12,"estado",$A15,"data",BR$5) * 1000000</f>
        <v>571.01012680806321</v>
      </c>
      <c r="BS15">
        <f>GETPIVOTDATA("casosAcumulado",'casos acum'!BR12,"estado",$A15,"data",BS$5) / GETPIVOTDATA("populacaoTCU2019",pop!BR12,"estado",$A15,"data",BS$5) * 1000000</f>
        <v>597.44054604398104</v>
      </c>
      <c r="BT15">
        <f>GETPIVOTDATA("casosAcumulado",'casos acum'!BS12,"estado",$A15,"data",BT$5) / GETPIVOTDATA("populacaoTCU2019",pop!BS12,"estado",$A15,"data",BT$5) * 1000000</f>
        <v>640.26630555458576</v>
      </c>
      <c r="BU15">
        <f>GETPIVOTDATA("casosAcumulado",'casos acum'!BT12,"estado",$A15,"data",BU$5) / GETPIVOTDATA("populacaoTCU2019",pop!BT12,"estado",$A15,"data",BU$5) * 1000000</f>
        <v>710.6531974235005</v>
      </c>
      <c r="BV15">
        <f>GETPIVOTDATA("casosAcumulado",'casos acum'!BU12,"estado",$A15,"data",BV$5) / GETPIVOTDATA("populacaoTCU2019",pop!BU12,"estado",$A15,"data",BV$5) * 1000000</f>
        <v>761.67662707144882</v>
      </c>
      <c r="BW15">
        <f>GETPIVOTDATA("casosAcumulado",'casos acum'!BV12,"estado",$A15,"data",BW$5) / GETPIVOTDATA("populacaoTCU2019",pop!BV12,"estado",$A15,"data",BW$5) * 1000000</f>
        <v>835.17298002694213</v>
      </c>
      <c r="BX15">
        <f>GETPIVOTDATA("casosAcumulado",'casos acum'!BW12,"estado",$A15,"data",BX$5) / GETPIVOTDATA("populacaoTCU2019",pop!BW12,"estado",$A15,"data",BX$5) * 1000000</f>
        <v>956.15928412290793</v>
      </c>
      <c r="BY15">
        <f>GETPIVOTDATA("casosAcumulado",'casos acum'!BX12,"estado",$A15,"data",BY$5) / GETPIVOTDATA("populacaoTCU2019",pop!BX12,"estado",$A15,"data",BY$5) * 1000000</f>
        <v>1074.0361271322954</v>
      </c>
      <c r="BZ15">
        <f>GETPIVOTDATA("casosAcumulado",'casos acum'!BY12,"estado",$A15,"data",BZ$5) / GETPIVOTDATA("populacaoTCU2019",pop!BY12,"estado",$A15,"data",BZ$5) * 1000000</f>
        <v>1151.0659585952644</v>
      </c>
      <c r="CA15">
        <f>GETPIVOTDATA("casosAcumulado",'casos acum'!BZ12,"estado",$A15,"data",CA$5) / GETPIVOTDATA("populacaoTCU2019",pop!BZ12,"estado",$A15,"data",CA$5) * 1000000</f>
        <v>1205.0575101894919</v>
      </c>
      <c r="CB15">
        <f>GETPIVOTDATA("casosAcumulado",'casos acum'!CA12,"estado",$A15,"data",CB$5) / GETPIVOTDATA("populacaoTCU2019",pop!CA12,"estado",$A15,"data",CB$5) * 1000000</f>
        <v>1287.8822464047209</v>
      </c>
      <c r="CC15">
        <f>GETPIVOTDATA("casosAcumulado",'casos acum'!CB12,"estado",$A15,"data",CC$5) / GETPIVOTDATA("populacaoTCU2019",pop!CB12,"estado",$A15,"data",CC$5) * 1000000</f>
        <v>1385.2649140707497</v>
      </c>
      <c r="CD15">
        <f>GETPIVOTDATA("casosAcumulado",'casos acum'!CC12,"estado",$A15,"data",CD$5) / GETPIVOTDATA("populacaoTCU2019",pop!CC12,"estado",$A15,"data",CD$5) * 1000000</f>
        <v>1517.8410276712355</v>
      </c>
      <c r="CE15">
        <f>GETPIVOTDATA("casosAcumulado",'casos acum'!CD12,"estado",$A15,"data",CE$5) / GETPIVOTDATA("populacaoTCU2019",pop!CD12,"estado",$A15,"data",CE$5) * 1000000</f>
        <v>1638.4033143463043</v>
      </c>
      <c r="CF15">
        <f>GETPIVOTDATA("casosAcumulado",'casos acum'!CE12,"estado",$A15,"data",CF$5) / GETPIVOTDATA("populacaoTCU2019",pop!CE12,"estado",$A15,"data",CF$5) * 1000000</f>
        <v>1765.6085406154273</v>
      </c>
      <c r="CG15">
        <f>GETPIVOTDATA("casosAcumulado",'casos acum'!CF12,"estado",$A15,"data",CG$5) / GETPIVOTDATA("populacaoTCU2019",pop!CF12,"estado",$A15,"data",CG$5) * 1000000</f>
        <v>1871.0475392785004</v>
      </c>
      <c r="CH15">
        <f>GETPIVOTDATA("casosAcumulado",'casos acum'!CG12,"estado",$A15,"data",CH$5) / GETPIVOTDATA("populacaoTCU2019",pop!CG12,"estado",$A15,"data",CH$5) * 1000000</f>
        <v>2006.7331139655651</v>
      </c>
      <c r="CI15">
        <f>GETPIVOTDATA("casosAcumulado",'casos acum'!CH12,"estado",$A15,"data",CI$5) / GETPIVOTDATA("populacaoTCU2019",pop!CH12,"estado",$A15,"data",CI$5) * 1000000</f>
        <v>2136.1997664794726</v>
      </c>
      <c r="CJ15">
        <f>GETPIVOTDATA("casosAcumulado",'casos acum'!CI12,"estado",$A15,"data",CJ$5) / GETPIVOTDATA("populacaoTCU2019",pop!CI12,"estado",$A15,"data",CJ$5) * 1000000</f>
        <v>2269.6239149217527</v>
      </c>
      <c r="CK15">
        <f>GETPIVOTDATA("casosAcumulado",'casos acum'!CJ12,"estado",$A15,"data",CK$5) / GETPIVOTDATA("populacaoTCU2019",pop!CJ12,"estado",$A15,"data",CK$5) * 1000000</f>
        <v>2432.7292828268282</v>
      </c>
      <c r="CL15">
        <f>GETPIVOTDATA("casosAcumulado",'casos acum'!CK12,"estado",$A15,"data",CL$5) / GETPIVOTDATA("populacaoTCU2019",pop!CK12,"estado",$A15,"data",CL$5) * 1000000</f>
        <v>2652.5116459918127</v>
      </c>
      <c r="CM15">
        <f>GETPIVOTDATA("casosAcumulado",'casos acum'!CL12,"estado",$A15,"data",CM$5) / GETPIVOTDATA("populacaoTCU2019",pop!CL12,"estado",$A15,"data",CM$5) * 1000000</f>
        <v>2995.1177220766508</v>
      </c>
      <c r="CN15">
        <f>GETPIVOTDATA("casosAcumulado",'casos acum'!CM12,"estado",$A15,"data",CN$5) / GETPIVOTDATA("populacaoTCU2019",pop!CM12,"estado",$A15,"data",CN$5) * 1000000</f>
        <v>3220.5536508535965</v>
      </c>
      <c r="CO15">
        <f>GETPIVOTDATA("casosAcumulado",'casos acum'!CN12,"estado",$A15,"data",CO$5) / GETPIVOTDATA("populacaoTCU2019",pop!CN12,"estado",$A15,"data",CO$5) * 1000000</f>
        <v>3431.4316481797423</v>
      </c>
      <c r="CP15">
        <f>GETPIVOTDATA("casosAcumulado",'casos acum'!CO12,"estado",$A15,"data",CP$5) / GETPIVOTDATA("populacaoTCU2019",pop!CO12,"estado",$A15,"data",CP$5) * 1000000</f>
        <v>3695.3118231180238</v>
      </c>
      <c r="CQ15">
        <f>GETPIVOTDATA("casosAcumulado",'casos acum'!CP12,"estado",$A15,"data",CQ$5) / GETPIVOTDATA("populacaoTCU2019",pop!CP12,"estado",$A15,"data",CQ$5) * 1000000</f>
        <v>3954.5278064264362</v>
      </c>
      <c r="CR15">
        <f>GETPIVOTDATA("casosAcumulado",'casos acum'!CQ12,"estado",$A15,"data",CR$5) / GETPIVOTDATA("populacaoTCU2019",pop!CQ12,"estado",$A15,"data",CR$5) * 1000000</f>
        <v>4308.2996745948967</v>
      </c>
      <c r="CS15">
        <f>GETPIVOTDATA("casosAcumulado",'casos acum'!CR12,"estado",$A15,"data",CS$5) / GETPIVOTDATA("populacaoTCU2019",pop!CR12,"estado",$A15,"data",CS$5) * 1000000</f>
        <v>4610.4827565542146</v>
      </c>
      <c r="CT15">
        <f>GETPIVOTDATA("casosAcumulado",'casos acum'!CS12,"estado",$A15,"data",CT$5) / GETPIVOTDATA("populacaoTCU2019",pop!CS12,"estado",$A15,"data",CT$5) * 1000000</f>
        <v>4895.8464808179469</v>
      </c>
      <c r="CU15">
        <f>GETPIVOTDATA("casosAcumulado",'casos acum'!CT12,"estado",$A15,"data",CU$5) / GETPIVOTDATA("populacaoTCU2019",pop!CT12,"estado",$A15,"data",CU$5) * 1000000</f>
        <v>4988.8476351347053</v>
      </c>
      <c r="CV15">
        <f>GETPIVOTDATA("casosAcumulado",'casos acum'!CU12,"estado",$A15,"data",CV$5) / GETPIVOTDATA("populacaoTCU2019",pop!CU12,"estado",$A15,"data",CV$5) * 1000000</f>
        <v>5176.5460134518116</v>
      </c>
      <c r="CW15">
        <f>GETPIVOTDATA("casosAcumulado",'casos acum'!CV12,"estado",$A15,"data",CW$5) / GETPIVOTDATA("populacaoTCU2019",pop!CV12,"estado",$A15,"data",CW$5) * 1000000</f>
        <v>5395.4803417750018</v>
      </c>
      <c r="CX15">
        <f>GETPIVOTDATA("casosAcumulado",'casos acum'!CW12,"estado",$A15,"data",CX$5) / GETPIVOTDATA("populacaoTCU2019",pop!CW12,"estado",$A15,"data",CX$5) * 1000000</f>
        <v>5742.4679312091102</v>
      </c>
      <c r="CY15">
        <f>GETPIVOTDATA("casosAcumulado",'casos acum'!CX12,"estado",$A15,"data",CY$5) / GETPIVOTDATA("populacaoTCU2019",pop!CX12,"estado",$A15,"data",CY$5) * 1000000</f>
        <v>6121.8221837716937</v>
      </c>
      <c r="CZ15">
        <f>GETPIVOTDATA("casosAcumulado",'casos acum'!CY12,"estado",$A15,"data",CZ$5) / GETPIVOTDATA("populacaoTCU2019",pop!CY12,"estado",$A15,"data",CZ$5) * 1000000</f>
        <v>6426.690709396692</v>
      </c>
      <c r="DA15">
        <f>GETPIVOTDATA("casosAcumulado",'casos acum'!CZ12,"estado",$A15,"data",DA$5) / GETPIVOTDATA("populacaoTCU2019",pop!CZ12,"estado",$A15,"data",DA$5) * 1000000</f>
        <v>6726.7537042515232</v>
      </c>
      <c r="DB15">
        <f>GETPIVOTDATA("casosAcumulado",'casos acum'!DA12,"estado",$A15,"data",DB$5) / GETPIVOTDATA("populacaoTCU2019",pop!DA12,"estado",$A15,"data",DB$5) * 1000000</f>
        <v>6978.0546957031911</v>
      </c>
      <c r="DC15">
        <f>GETPIVOTDATA("casosAcumulado",'casos acum'!DB12,"estado",$A15,"data",DC$5) / GETPIVOTDATA("populacaoTCU2019",pop!DB12,"estado",$A15,"data",DC$5) * 1000000</f>
        <v>7359.3876962299619</v>
      </c>
      <c r="DD15">
        <f>GETPIVOTDATA("casosAcumulado",'casos acum'!DC12,"estado",$A15,"data",DD$5) / GETPIVOTDATA("populacaoTCU2019",pop!DC12,"estado",$A15,"data",DD$5) * 1000000</f>
        <v>7562.7747191202607</v>
      </c>
      <c r="DE15">
        <f>GETPIVOTDATA("casosAcumulado",'casos acum'!DD12,"estado",$A15,"data",DE$5) / GETPIVOTDATA("populacaoTCU2019",pop!DD12,"estado",$A15,"data",DE$5) * 1000000</f>
        <v>7869.7633318497437</v>
      </c>
      <c r="DF15">
        <f>GETPIVOTDATA("casosAcumulado",'casos acum'!DE12,"estado",$A15,"data",DF$5) / GETPIVOTDATA("populacaoTCU2019",pop!DE12,"estado",$A15,"data",DF$5) * 1000000</f>
        <v>8141.8411769253671</v>
      </c>
      <c r="DG15">
        <f>GETPIVOTDATA("casosAcumulado",'casos acum'!DF12,"estado",$A15,"data",DG$5) / GETPIVOTDATA("populacaoTCU2019",pop!DF12,"estado",$A15,"data",DG$5) * 1000000</f>
        <v>8319.080458860346</v>
      </c>
      <c r="DH15">
        <f>GETPIVOTDATA("casosAcumulado",'casos acum'!DG12,"estado",$A15,"data",DH$5) / GETPIVOTDATA("populacaoTCU2019",pop!DG12,"estado",$A15,"data",DH$5) * 1000000</f>
        <v>8459.1475468966801</v>
      </c>
      <c r="DI15">
        <f>GETPIVOTDATA("casosAcumulado",'casos acum'!DH12,"estado",$A15,"data",DI$5) / GETPIVOTDATA("populacaoTCU2019",pop!DH12,"estado",$A15,"data",DI$5) * 1000000</f>
        <v>8564.0211889985585</v>
      </c>
      <c r="DJ15">
        <f>GETPIVOTDATA("casosAcumulado",'casos acum'!DI12,"estado",$A15,"data",DJ$5) / GETPIVOTDATA("populacaoTCU2019",pop!DI12,"estado",$A15,"data",DJ$5) * 1000000</f>
        <v>8863.5188272921914</v>
      </c>
      <c r="DK15">
        <f>GETPIVOTDATA("casosAcumulado",'casos acum'!DJ12,"estado",$A15,"data",DK$5) / GETPIVOTDATA("populacaoTCU2019",pop!DJ12,"estado",$A15,"data",DK$5) * 1000000</f>
        <v>9149.5892472574214</v>
      </c>
      <c r="DL15">
        <f>GETPIVOTDATA("casosAcumulado",'casos acum'!DK12,"estado",$A15,"data",DL$5) / GETPIVOTDATA("populacaoTCU2019",pop!DK12,"estado",$A15,"data",DL$5) * 1000000</f>
        <v>9341.2451215028996</v>
      </c>
      <c r="DM15">
        <f>GETPIVOTDATA("casosAcumulado",'casos acum'!DL12,"estado",$A15,"data",DM$5) / GETPIVOTDATA("populacaoTCU2019",pop!DL12,"estado",$A15,"data",DM$5) * 1000000</f>
        <v>9681.7311104832515</v>
      </c>
      <c r="DN15">
        <f>GETPIVOTDATA("casosAcumulado",'casos acum'!DM12,"estado",$A15,"data",DN$5) / GETPIVOTDATA("populacaoTCU2019",pop!DM12,"estado",$A15,"data",DN$5) * 1000000</f>
        <v>9847.5219220540075</v>
      </c>
      <c r="DO15">
        <f>GETPIVOTDATA("casosAcumulado",'casos acum'!DN12,"estado",$A15,"data",DO$5) / GETPIVOTDATA("populacaoTCU2019",pop!DN12,"estado",$A15,"data",DO$5) * 1000000</f>
        <v>9902.0788302094315</v>
      </c>
      <c r="DP15">
        <f>GETPIVOTDATA("casosAcumulado",'casos acum'!DO12,"estado",$A15,"data",DP$5) / GETPIVOTDATA("populacaoTCU2019",pop!DO12,"estado",$A15,"data",DP$5) * 1000000</f>
        <v>9991.122488597819</v>
      </c>
      <c r="DQ15">
        <f>GETPIVOTDATA("casosAcumulado",'casos acum'!DP12,"estado",$A15,"data",DQ$5) / GETPIVOTDATA("populacaoTCU2019",pop!DP12,"estado",$A15,"data",DQ$5) * 1000000</f>
        <v>10179.38622347612</v>
      </c>
      <c r="DR15">
        <f>GETPIVOTDATA("casosAcumulado",'casos acum'!DQ12,"estado",$A15,"data",DR$5) / GETPIVOTDATA("populacaoTCU2019",pop!DQ12,"estado",$A15,"data",DR$5) * 1000000</f>
        <v>10362.13773188276</v>
      </c>
      <c r="DS15">
        <f>GETPIVOTDATA("casosAcumulado",'casos acum'!DR12,"estado",$A15,"data",DS$5) / GETPIVOTDATA("populacaoTCU2019",pop!DR12,"estado",$A15,"data",DS$5) * 1000000</f>
        <v>10589.835086904492</v>
      </c>
      <c r="DT15">
        <f>GETPIVOTDATA("casosAcumulado",'casos acum'!DS12,"estado",$A15,"data",DT$5) / GETPIVOTDATA("populacaoTCU2019",pop!DS12,"estado",$A15,"data",DT$5) * 1000000</f>
        <v>10840.429382654664</v>
      </c>
      <c r="DU15">
        <f>GETPIVOTDATA("casosAcumulado",'casos acum'!DT12,"estado",$A15,"data",DU$5) / GETPIVOTDATA("populacaoTCU2019",pop!DT12,"estado",$A15,"data",DU$5) * 1000000</f>
        <v>11040.706944458381</v>
      </c>
      <c r="DV15">
        <f>GETPIVOTDATA("casosAcumulado",'casos acum'!DU12,"estado",$A15,"data",DV$5) / GETPIVOTDATA("populacaoTCU2019",pop!DU12,"estado",$A15,"data",DV$5) * 1000000</f>
        <v>11096.818583157095</v>
      </c>
      <c r="DW15">
        <f>GETPIVOTDATA("casosAcumulado",'casos acum'!DV12,"estado",$A15,"data",DW$5) / GETPIVOTDATA("populacaoTCU2019",pop!DV12,"estado",$A15,"data",DW$5) * 1000000</f>
        <v>11161.410570273751</v>
      </c>
      <c r="DX15">
        <f>GETPIVOTDATA("casosAcumulado",'casos acum'!DW12,"estado",$A15,"data",DX$5) / GETPIVOTDATA("populacaoTCU2019",pop!DW12,"estado",$A15,"data",DX$5) * 1000000</f>
        <v>11370.875176196905</v>
      </c>
      <c r="DY15">
        <f>GETPIVOTDATA("casosAcumulado",'casos acum'!DX12,"estado",$A15,"data",DY$5) / GETPIVOTDATA("populacaoTCU2019",pop!DX12,"estado",$A15,"data",DY$5) * 1000000</f>
        <v>11767.331464735673</v>
      </c>
      <c r="DZ15">
        <f>GETPIVOTDATA("casosAcumulado",'casos acum'!DY12,"estado",$A15,"data",DZ$5) / GETPIVOTDATA("populacaoTCU2019",pop!DY12,"estado",$A15,"data",DZ$5) * 1000000</f>
        <v>12158.699544223675</v>
      </c>
      <c r="EA15">
        <f>GETPIVOTDATA("casosAcumulado",'casos acum'!DZ12,"estado",$A15,"data",EA$5) / GETPIVOTDATA("populacaoTCU2019",pop!DZ12,"estado",$A15,"data",EA$5) * 1000000</f>
        <v>12468.090922338242</v>
      </c>
      <c r="EB15">
        <f>GETPIVOTDATA("casosAcumulado",'casos acum'!EA12,"estado",$A15,"data",EB$5) / GETPIVOTDATA("populacaoTCU2019",pop!EA12,"estado",$A15,"data",EB$5) * 1000000</f>
        <v>12587.23981761032</v>
      </c>
      <c r="EC15">
        <f>GETPIVOTDATA("casosAcumulado",'casos acum'!EB12,"estado",$A15,"data",EC$5) / GETPIVOTDATA("populacaoTCU2019",pop!EB12,"estado",$A15,"data",EC$5) * 1000000</f>
        <v>12680.09963278678</v>
      </c>
      <c r="ED15">
        <f>GETPIVOTDATA("casosAcumulado",'casos acum'!EC12,"estado",$A15,"data",ED$5) / GETPIVOTDATA("populacaoTCU2019",pop!EC12,"estado",$A15,"data",ED$5) * 1000000</f>
        <v>12755.998751127356</v>
      </c>
      <c r="EE15">
        <f>GETPIVOTDATA("casosAcumulado",'casos acum'!ED12,"estado",$A15,"data",EE$5) / GETPIVOTDATA("populacaoTCU2019",pop!ED12,"estado",$A15,"data",EE$5) * 1000000</f>
        <v>13015.638751856666</v>
      </c>
      <c r="EF15">
        <f>GETPIVOTDATA("casosAcumulado",'casos acum'!EE12,"estado",$A15,"data",EF$5) / GETPIVOTDATA("populacaoTCU2019",pop!EE12,"estado",$A15,"data",EF$5) * 1000000</f>
        <v>13135.918360251138</v>
      </c>
    </row>
    <row r="16" spans="1:136" x14ac:dyDescent="0.35">
      <c r="A16" t="str">
        <f>'casos acum'!A15</f>
        <v>MG</v>
      </c>
      <c r="B16">
        <f>GETPIVOTDATA("casosAcumulado",'casos acum'!A13,"estado",$A16,"data",B$5) / GETPIVOTDATA("populacaoTCU2019",pop!A13,"estado",$A16,"data",B$5) * 1000000</f>
        <v>0</v>
      </c>
      <c r="C16">
        <f>GETPIVOTDATA("casosAcumulado",'casos acum'!B13,"estado",$A16,"data",C$5) / GETPIVOTDATA("populacaoTCU2019",pop!B13,"estado",$A16,"data",C$5) * 1000000</f>
        <v>0</v>
      </c>
      <c r="D16">
        <f>GETPIVOTDATA("casosAcumulado",'casos acum'!C13,"estado",$A16,"data",D$5) / GETPIVOTDATA("populacaoTCU2019",pop!C13,"estado",$A16,"data",D$5) * 1000000</f>
        <v>0</v>
      </c>
      <c r="E16">
        <f>GETPIVOTDATA("casosAcumulado",'casos acum'!D13,"estado",$A16,"data",E$5) / GETPIVOTDATA("populacaoTCU2019",pop!D13,"estado",$A16,"data",E$5) * 1000000</f>
        <v>0</v>
      </c>
      <c r="F16">
        <f>GETPIVOTDATA("casosAcumulado",'casos acum'!E13,"estado",$A16,"data",F$5) / GETPIVOTDATA("populacaoTCU2019",pop!E13,"estado",$A16,"data",F$5) * 1000000</f>
        <v>0</v>
      </c>
      <c r="G16">
        <f>GETPIVOTDATA("casosAcumulado",'casos acum'!F13,"estado",$A16,"data",G$5) / GETPIVOTDATA("populacaoTCU2019",pop!F13,"estado",$A16,"data",G$5) * 1000000</f>
        <v>0</v>
      </c>
      <c r="H16">
        <f>GETPIVOTDATA("casosAcumulado",'casos acum'!G13,"estado",$A16,"data",H$5) / GETPIVOTDATA("populacaoTCU2019",pop!G13,"estado",$A16,"data",H$5) * 1000000</f>
        <v>0</v>
      </c>
      <c r="I16">
        <f>GETPIVOTDATA("casosAcumulado",'casos acum'!H13,"estado",$A16,"data",I$5) / GETPIVOTDATA("populacaoTCU2019",pop!H13,"estado",$A16,"data",I$5) * 1000000</f>
        <v>0</v>
      </c>
      <c r="J16">
        <f>GETPIVOTDATA("casosAcumulado",'casos acum'!I13,"estado",$A16,"data",J$5) / GETPIVOTDATA("populacaoTCU2019",pop!I13,"estado",$A16,"data",J$5) * 1000000</f>
        <v>0</v>
      </c>
      <c r="K16">
        <f>GETPIVOTDATA("casosAcumulado",'casos acum'!J13,"estado",$A16,"data",K$5) / GETPIVOTDATA("populacaoTCU2019",pop!J13,"estado",$A16,"data",K$5) * 1000000</f>
        <v>0</v>
      </c>
      <c r="L16">
        <f>GETPIVOTDATA("casosAcumulado",'casos acum'!K13,"estado",$A16,"data",L$5) / GETPIVOTDATA("populacaoTCU2019",pop!K13,"estado",$A16,"data",L$5) * 1000000</f>
        <v>0</v>
      </c>
      <c r="M16">
        <f>GETPIVOTDATA("casosAcumulado",'casos acum'!L13,"estado",$A16,"data",M$5) / GETPIVOTDATA("populacaoTCU2019",pop!L13,"estado",$A16,"data",M$5) * 1000000</f>
        <v>0</v>
      </c>
      <c r="N16">
        <f>GETPIVOTDATA("casosAcumulado",'casos acum'!M13,"estado",$A16,"data",N$5) / GETPIVOTDATA("populacaoTCU2019",pop!M13,"estado",$A16,"data",N$5) * 1000000</f>
        <v>4.7239353442527734E-2</v>
      </c>
      <c r="O16">
        <f>GETPIVOTDATA("casosAcumulado",'casos acum'!N13,"estado",$A16,"data",O$5) / GETPIVOTDATA("populacaoTCU2019",pop!N13,"estado",$A16,"data",O$5) * 1000000</f>
        <v>4.7239353442527734E-2</v>
      </c>
      <c r="P16">
        <f>GETPIVOTDATA("casosAcumulado",'casos acum'!O13,"estado",$A16,"data",P$5) / GETPIVOTDATA("populacaoTCU2019",pop!O13,"estado",$A16,"data",P$5) * 1000000</f>
        <v>4.7239353442527734E-2</v>
      </c>
      <c r="Q16">
        <f>GETPIVOTDATA("casosAcumulado",'casos acum'!P13,"estado",$A16,"data",Q$5) / GETPIVOTDATA("populacaoTCU2019",pop!P13,"estado",$A16,"data",Q$5) * 1000000</f>
        <v>4.7239353442527734E-2</v>
      </c>
      <c r="R16">
        <f>GETPIVOTDATA("casosAcumulado",'casos acum'!Q13,"estado",$A16,"data",R$5) / GETPIVOTDATA("populacaoTCU2019",pop!Q13,"estado",$A16,"data",R$5) * 1000000</f>
        <v>4.7239353442527734E-2</v>
      </c>
      <c r="S16">
        <f>GETPIVOTDATA("casosAcumulado",'casos acum'!R13,"estado",$A16,"data",S$5) / GETPIVOTDATA("populacaoTCU2019",pop!R13,"estado",$A16,"data",S$5) * 1000000</f>
        <v>9.4478706885055469E-2</v>
      </c>
      <c r="T16">
        <f>GETPIVOTDATA("casosAcumulado",'casos acum'!S13,"estado",$A16,"data",T$5) / GETPIVOTDATA("populacaoTCU2019",pop!S13,"estado",$A16,"data",T$5) * 1000000</f>
        <v>9.4478706885055469E-2</v>
      </c>
      <c r="U16">
        <f>GETPIVOTDATA("casosAcumulado",'casos acum'!T13,"estado",$A16,"data",U$5) / GETPIVOTDATA("populacaoTCU2019",pop!T13,"estado",$A16,"data",U$5) * 1000000</f>
        <v>9.4478706885055469E-2</v>
      </c>
      <c r="V16">
        <f>GETPIVOTDATA("casosAcumulado",'casos acum'!U13,"estado",$A16,"data",V$5) / GETPIVOTDATA("populacaoTCU2019",pop!U13,"estado",$A16,"data",V$5) * 1000000</f>
        <v>0.23619676721263863</v>
      </c>
      <c r="W16">
        <f>GETPIVOTDATA("casosAcumulado",'casos acum'!V13,"estado",$A16,"data",W$5) / GETPIVOTDATA("populacaoTCU2019",pop!V13,"estado",$A16,"data",W$5) * 1000000</f>
        <v>0.3306754740976941</v>
      </c>
      <c r="X16">
        <f>GETPIVOTDATA("casosAcumulado",'casos acum'!W13,"estado",$A16,"data",X$5) / GETPIVOTDATA("populacaoTCU2019",pop!W13,"estado",$A16,"data",X$5) * 1000000</f>
        <v>0.70859030163791592</v>
      </c>
      <c r="Y16">
        <f>GETPIVOTDATA("casosAcumulado",'casos acum'!X13,"estado",$A16,"data",Y$5) / GETPIVOTDATA("populacaoTCU2019",pop!X13,"estado",$A16,"data",Y$5) * 1000000</f>
        <v>1.3699412498333041</v>
      </c>
      <c r="Z16">
        <f>GETPIVOTDATA("casosAcumulado",'casos acum'!Y13,"estado",$A16,"data",Z$5) / GETPIVOTDATA("populacaoTCU2019",pop!Y13,"estado",$A16,"data",Z$5) * 1000000</f>
        <v>1.6533773704884704</v>
      </c>
      <c r="AA16">
        <f>GETPIVOTDATA("casosAcumulado",'casos acum'!Z13,"estado",$A16,"data",AA$5) / GETPIVOTDATA("populacaoTCU2019",pop!Z13,"estado",$A16,"data",AA$5) * 1000000</f>
        <v>1.7950954308160536</v>
      </c>
      <c r="AB16">
        <f>GETPIVOTDATA("casosAcumulado",'casos acum'!AA13,"estado",$A16,"data",AB$5) / GETPIVOTDATA("populacaoTCU2019",pop!AA13,"estado",$A16,"data",AB$5) * 1000000</f>
        <v>3.9208663357298015</v>
      </c>
      <c r="AC16">
        <f>GETPIVOTDATA("casosAcumulado",'casos acum'!AB13,"estado",$A16,"data",AC$5) / GETPIVOTDATA("populacaoTCU2019",pop!AB13,"estado",$A16,"data",AC$5) * 1000000</f>
        <v>6.04663724064355</v>
      </c>
      <c r="AD16">
        <f>GETPIVOTDATA("casosAcumulado",'casos acum'!AC13,"estado",$A16,"data",AD$5) / GETPIVOTDATA("populacaoTCU2019",pop!AC13,"estado",$A16,"data",AD$5) * 1000000</f>
        <v>6.1411159475286041</v>
      </c>
      <c r="AE16">
        <f>GETPIVOTDATA("casosAcumulado",'casos acum'!AD13,"estado",$A16,"data",AE$5) / GETPIVOTDATA("populacaoTCU2019",pop!AD13,"estado",$A16,"data",AE$5) * 1000000</f>
        <v>6.282834007856188</v>
      </c>
      <c r="AF16">
        <f>GETPIVOTDATA("casosAcumulado",'casos acum'!AE13,"estado",$A16,"data",AF$5) / GETPIVOTDATA("populacaoTCU2019",pop!AE13,"estado",$A16,"data",AF$5) * 1000000</f>
        <v>7.2276210767067424</v>
      </c>
      <c r="AG16">
        <f>GETPIVOTDATA("casosAcumulado",'casos acum'!AF13,"estado",$A16,"data",AG$5) / GETPIVOTDATA("populacaoTCU2019",pop!AF13,"estado",$A16,"data",AG$5) * 1000000</f>
        <v>8.9282378006377403</v>
      </c>
      <c r="AH16">
        <f>GETPIVOTDATA("casosAcumulado",'casos acum'!AG13,"estado",$A16,"data",AH$5) / GETPIVOTDATA("populacaoTCU2019",pop!AG13,"estado",$A16,"data",AH$5) * 1000000</f>
        <v>9.6840674557181856</v>
      </c>
      <c r="AI16">
        <f>GETPIVOTDATA("casosAcumulado",'casos acum'!AH13,"estado",$A16,"data",AI$5) / GETPIVOTDATA("populacaoTCU2019",pop!AH13,"estado",$A16,"data",AI$5) * 1000000</f>
        <v>10.912290645223905</v>
      </c>
      <c r="AJ16">
        <f>GETPIVOTDATA("casosAcumulado",'casos acum'!AI13,"estado",$A16,"data",AJ$5) / GETPIVOTDATA("populacaoTCU2019",pop!AI13,"estado",$A16,"data",AJ$5) * 1000000</f>
        <v>12.329471248499738</v>
      </c>
      <c r="AK16">
        <f>GETPIVOTDATA("casosAcumulado",'casos acum'!AJ13,"estado",$A16,"data",AK$5) / GETPIVOTDATA("populacaoTCU2019",pop!AJ13,"estado",$A16,"data",AK$5) * 1000000</f>
        <v>12.990822196695126</v>
      </c>
      <c r="AL16">
        <f>GETPIVOTDATA("casosAcumulado",'casos acum'!AK13,"estado",$A16,"data",AL$5) / GETPIVOTDATA("populacaoTCU2019",pop!AK13,"estado",$A16,"data",AL$5) * 1000000</f>
        <v>14.833156980953706</v>
      </c>
      <c r="AM16">
        <f>GETPIVOTDATA("casosAcumulado",'casos acum'!AL13,"estado",$A16,"data",AM$5) / GETPIVOTDATA("populacaoTCU2019",pop!AL13,"estado",$A16,"data",AM$5) * 1000000</f>
        <v>17.478560773735261</v>
      </c>
      <c r="AN16">
        <f>GETPIVOTDATA("casosAcumulado",'casos acum'!AM13,"estado",$A16,"data",AN$5) / GETPIVOTDATA("populacaoTCU2019",pop!AM13,"estado",$A16,"data",AN$5) * 1000000</f>
        <v>18.754023316683508</v>
      </c>
      <c r="AO16">
        <f>GETPIVOTDATA("casosAcumulado",'casos acum'!AN13,"estado",$A16,"data",AO$5) / GETPIVOTDATA("populacaoTCU2019",pop!AN13,"estado",$A16,"data",AO$5) * 1000000</f>
        <v>20.312921980286923</v>
      </c>
      <c r="AP16">
        <f>GETPIVOTDATA("casosAcumulado",'casos acum'!AO13,"estado",$A16,"data",AP$5) / GETPIVOTDATA("populacaoTCU2019",pop!AO13,"estado",$A16,"data",AP$5) * 1000000</f>
        <v>23.525198014378809</v>
      </c>
      <c r="AQ16">
        <f>GETPIVOTDATA("casosAcumulado",'casos acum'!AP13,"estado",$A16,"data",AQ$5) / GETPIVOTDATA("populacaoTCU2019",pop!AP13,"estado",$A16,"data",AQ$5) * 1000000</f>
        <v>24.800660557327056</v>
      </c>
      <c r="AR16">
        <f>GETPIVOTDATA("casosAcumulado",'casos acum'!AQ13,"estado",$A16,"data",AR$5) / GETPIVOTDATA("populacaoTCU2019",pop!AQ13,"estado",$A16,"data",AR$5) * 1000000</f>
        <v>26.406798574373003</v>
      </c>
      <c r="AS16">
        <f>GETPIVOTDATA("casosAcumulado",'casos acum'!AR13,"estado",$A16,"data",AS$5) / GETPIVOTDATA("populacaoTCU2019",pop!AR13,"estado",$A16,"data",AS$5) * 1000000</f>
        <v>29.004963013712025</v>
      </c>
      <c r="AT16">
        <f>GETPIVOTDATA("casosAcumulado",'casos acum'!AS13,"estado",$A16,"data",AT$5) / GETPIVOTDATA("populacaoTCU2019",pop!AS13,"estado",$A16,"data",AT$5) * 1000000</f>
        <v>30.94177650485566</v>
      </c>
      <c r="AU16">
        <f>GETPIVOTDATA("casosAcumulado",'casos acum'!AT13,"estado",$A16,"data",AU$5) / GETPIVOTDATA("populacaoTCU2019",pop!AT13,"estado",$A16,"data",AU$5) * 1000000</f>
        <v>32.973068702884355</v>
      </c>
      <c r="AV16">
        <f>GETPIVOTDATA("casosAcumulado",'casos acum'!AU13,"estado",$A16,"data",AV$5) / GETPIVOTDATA("populacaoTCU2019",pop!AU13,"estado",$A16,"data",AV$5) * 1000000</f>
        <v>35.429515081895801</v>
      </c>
      <c r="AW16">
        <f>GETPIVOTDATA("casosAcumulado",'casos acum'!AV13,"estado",$A16,"data",AW$5) / GETPIVOTDATA("populacaoTCU2019",pop!AV13,"estado",$A16,"data",AW$5) * 1000000</f>
        <v>38.074918874677351</v>
      </c>
      <c r="AX16">
        <f>GETPIVOTDATA("casosAcumulado",'casos acum'!AW13,"estado",$A16,"data",AX$5) / GETPIVOTDATA("populacaoTCU2019",pop!AW13,"estado",$A16,"data",AX$5) * 1000000</f>
        <v>38.500073055660103</v>
      </c>
      <c r="AY16">
        <f>GETPIVOTDATA("casosAcumulado",'casos acum'!AX13,"estado",$A16,"data",AY$5) / GETPIVOTDATA("populacaoTCU2019",pop!AX13,"estado",$A16,"data",AY$5) * 1000000</f>
        <v>41.759588443194509</v>
      </c>
      <c r="AZ16">
        <f>GETPIVOTDATA("casosAcumulado",'casos acum'!AY13,"estado",$A16,"data",AZ$5) / GETPIVOTDATA("populacaoTCU2019",pop!AY13,"estado",$A16,"data",AZ$5) * 1000000</f>
        <v>42.65713615860254</v>
      </c>
      <c r="BA16">
        <f>GETPIVOTDATA("casosAcumulado",'casos acum'!AZ13,"estado",$A16,"data",BA$5) / GETPIVOTDATA("populacaoTCU2019",pop!AZ13,"estado",$A16,"data",BA$5) * 1000000</f>
        <v>45.255300597941563</v>
      </c>
      <c r="BB16">
        <f>GETPIVOTDATA("casosAcumulado",'casos acum'!BA13,"estado",$A16,"data",BB$5) / GETPIVOTDATA("populacaoTCU2019",pop!BA13,"estado",$A16,"data",BB$5) * 1000000</f>
        <v>48.231379864820809</v>
      </c>
      <c r="BC16">
        <f>GETPIVOTDATA("casosAcumulado",'casos acum'!BB13,"estado",$A16,"data",BC$5) / GETPIVOTDATA("populacaoTCU2019",pop!BB13,"estado",$A16,"data",BC$5) * 1000000</f>
        <v>50.876783657602367</v>
      </c>
      <c r="BD16">
        <f>GETPIVOTDATA("casosAcumulado",'casos acum'!BC13,"estado",$A16,"data",BD$5) / GETPIVOTDATA("populacaoTCU2019",pop!BC13,"estado",$A16,"data",BD$5) * 1000000</f>
        <v>54.514213872677004</v>
      </c>
      <c r="BE16">
        <f>GETPIVOTDATA("casosAcumulado",'casos acum'!BD13,"estado",$A16,"data",BE$5) / GETPIVOTDATA("populacaoTCU2019",pop!BD13,"estado",$A16,"data",BE$5) * 1000000</f>
        <v>56.167591243165468</v>
      </c>
      <c r="BF16">
        <f>GETPIVOTDATA("casosAcumulado",'casos acum'!BE13,"estado",$A16,"data",BF$5) / GETPIVOTDATA("populacaoTCU2019",pop!BE13,"estado",$A16,"data",BF$5) * 1000000</f>
        <v>58.104404734309107</v>
      </c>
      <c r="BG16">
        <f>GETPIVOTDATA("casosAcumulado",'casos acum'!BF13,"estado",$A16,"data",BG$5) / GETPIVOTDATA("populacaoTCU2019",pop!BF13,"estado",$A16,"data",BG$5) * 1000000</f>
        <v>60.608090466763073</v>
      </c>
      <c r="BH16">
        <f>GETPIVOTDATA("casosAcumulado",'casos acum'!BG13,"estado",$A16,"data",BH$5) / GETPIVOTDATA("populacaoTCU2019",pop!BG13,"estado",$A16,"data",BH$5) * 1000000</f>
        <v>61.789074302826265</v>
      </c>
      <c r="BI16">
        <f>GETPIVOTDATA("casosAcumulado",'casos acum'!BH13,"estado",$A16,"data",BI$5) / GETPIVOTDATA("populacaoTCU2019",pop!BH13,"estado",$A16,"data",BI$5) * 1000000</f>
        <v>67.032642534946845</v>
      </c>
      <c r="BJ16">
        <f>GETPIVOTDATA("casosAcumulado",'casos acum'!BI13,"estado",$A16,"data",BJ$5) / GETPIVOTDATA("populacaoTCU2019",pop!BI13,"estado",$A16,"data",BJ$5) * 1000000</f>
        <v>69.961482448383563</v>
      </c>
      <c r="BK16">
        <f>GETPIVOTDATA("casosAcumulado",'casos acum'!BJ13,"estado",$A16,"data",BK$5) / GETPIVOTDATA("populacaoTCU2019",pop!BJ13,"estado",$A16,"data",BK$5) * 1000000</f>
        <v>73.126519129032928</v>
      </c>
      <c r="BL16">
        <f>GETPIVOTDATA("casosAcumulado",'casos acum'!BK13,"estado",$A16,"data",BL$5) / GETPIVOTDATA("populacaoTCU2019",pop!BK13,"estado",$A16,"data",BL$5) * 1000000</f>
        <v>74.92161455984899</v>
      </c>
      <c r="BM16">
        <f>GETPIVOTDATA("casosAcumulado",'casos acum'!BL13,"estado",$A16,"data",BM$5) / GETPIVOTDATA("populacaoTCU2019",pop!BL13,"estado",$A16,"data",BM$5) * 1000000</f>
        <v>77.897693826728229</v>
      </c>
      <c r="BN16">
        <f>GETPIVOTDATA("casosAcumulado",'casos acum'!BM13,"estado",$A16,"data",BN$5) / GETPIVOTDATA("populacaoTCU2019",pop!BM13,"estado",$A16,"data",BN$5) * 1000000</f>
        <v>83.04678335196374</v>
      </c>
      <c r="BO16">
        <f>GETPIVOTDATA("casosAcumulado",'casos acum'!BN13,"estado",$A16,"data",BO$5) / GETPIVOTDATA("populacaoTCU2019",pop!BN13,"estado",$A16,"data",BO$5) * 1000000</f>
        <v>86.30629873949816</v>
      </c>
      <c r="BP16">
        <f>GETPIVOTDATA("casosAcumulado",'casos acum'!BO13,"estado",$A16,"data",BP$5) / GETPIVOTDATA("populacaoTCU2019",pop!BO13,"estado",$A16,"data",BP$5) * 1000000</f>
        <v>91.40814891129115</v>
      </c>
      <c r="BQ16">
        <f>GETPIVOTDATA("casosAcumulado",'casos acum'!BP13,"estado",$A16,"data",BQ$5) / GETPIVOTDATA("populacaoTCU2019",pop!BP13,"estado",$A16,"data",BQ$5) * 1000000</f>
        <v>95.565212014233595</v>
      </c>
      <c r="BR16">
        <f>GETPIVOTDATA("casosAcumulado",'casos acum'!BQ13,"estado",$A16,"data",BR$5) / GETPIVOTDATA("populacaoTCU2019",pop!BQ13,"estado",$A16,"data",BR$5) * 1000000</f>
        <v>100.05295059127373</v>
      </c>
      <c r="BS16">
        <f>GETPIVOTDATA("casosAcumulado",'casos acum'!BR13,"estado",$A16,"data",BS$5) / GETPIVOTDATA("populacaoTCU2019",pop!BR13,"estado",$A16,"data",BS$5) * 1000000</f>
        <v>110.87076252961258</v>
      </c>
      <c r="BT16">
        <f>GETPIVOTDATA("casosAcumulado",'casos acum'!BS13,"estado",$A16,"data",BT$5) / GETPIVOTDATA("populacaoTCU2019",pop!BS13,"estado",$A16,"data",BT$5) * 1000000</f>
        <v>115.830894641078</v>
      </c>
      <c r="BU16">
        <f>GETPIVOTDATA("casosAcumulado",'casos acum'!BT13,"estado",$A16,"data",BU$5) / GETPIVOTDATA("populacaoTCU2019",pop!BT13,"estado",$A16,"data",BU$5) * 1000000</f>
        <v>123.05851571778472</v>
      </c>
      <c r="BV16">
        <f>GETPIVOTDATA("casosAcumulado",'casos acum'!BU13,"estado",$A16,"data",BV$5) / GETPIVOTDATA("populacaoTCU2019",pop!BU13,"estado",$A16,"data",BV$5) * 1000000</f>
        <v>130.85300903580182</v>
      </c>
      <c r="BW16">
        <f>GETPIVOTDATA("casosAcumulado",'casos acum'!BV13,"estado",$A16,"data",BW$5) / GETPIVOTDATA("populacaoTCU2019",pop!BV13,"estado",$A16,"data",BW$5) * 1000000</f>
        <v>139.0254171813591</v>
      </c>
      <c r="BX16">
        <f>GETPIVOTDATA("casosAcumulado",'casos acum'!BW13,"estado",$A16,"data",BX$5) / GETPIVOTDATA("populacaoTCU2019",pop!BW13,"estado",$A16,"data",BX$5) * 1000000</f>
        <v>147.52850080101408</v>
      </c>
      <c r="BY16">
        <f>GETPIVOTDATA("casosAcumulado",'casos acum'!BX13,"estado",$A16,"data",BY$5) / GETPIVOTDATA("populacaoTCU2019",pop!BX13,"estado",$A16,"data",BY$5) * 1000000</f>
        <v>152.91378709346225</v>
      </c>
      <c r="BZ16">
        <f>GETPIVOTDATA("casosAcumulado",'casos acum'!BY13,"estado",$A16,"data",BZ$5) / GETPIVOTDATA("populacaoTCU2019",pop!BY13,"estado",$A16,"data",BZ$5) * 1000000</f>
        <v>156.83465342919206</v>
      </c>
      <c r="CA16">
        <f>GETPIVOTDATA("casosAcumulado",'casos acum'!BZ13,"estado",$A16,"data",CA$5) / GETPIVOTDATA("populacaoTCU2019",pop!BZ13,"estado",$A16,"data",CA$5) * 1000000</f>
        <v>162.26717907508274</v>
      </c>
      <c r="CB16">
        <f>GETPIVOTDATA("casosAcumulado",'casos acum'!CA13,"estado",$A16,"data",CB$5) / GETPIVOTDATA("populacaoTCU2019",pop!CA13,"estado",$A16,"data",CB$5) * 1000000</f>
        <v>176.34450640095602</v>
      </c>
      <c r="CC16">
        <f>GETPIVOTDATA("casosAcumulado",'casos acum'!CB13,"estado",$A16,"data",CC$5) / GETPIVOTDATA("populacaoTCU2019",pop!CB13,"estado",$A16,"data",CC$5) * 1000000</f>
        <v>186.59544609798451</v>
      </c>
      <c r="CD16">
        <f>GETPIVOTDATA("casosAcumulado",'casos acum'!CC13,"estado",$A16,"data",CD$5) / GETPIVOTDATA("populacaoTCU2019",pop!CC13,"estado",$A16,"data",CD$5) * 1000000</f>
        <v>198.21632704484634</v>
      </c>
      <c r="CE16">
        <f>GETPIVOTDATA("casosAcumulado",'casos acum'!CD13,"estado",$A16,"data",CE$5) / GETPIVOTDATA("populacaoTCU2019",pop!CD13,"estado",$A16,"data",CE$5) * 1000000</f>
        <v>211.34886730186906</v>
      </c>
      <c r="CF16">
        <f>GETPIVOTDATA("casosAcumulado",'casos acum'!CE13,"estado",$A16,"data",CF$5) / GETPIVOTDATA("populacaoTCU2019",pop!CE13,"estado",$A16,"data",CF$5) * 1000000</f>
        <v>217.82065872349534</v>
      </c>
      <c r="CG16">
        <f>GETPIVOTDATA("casosAcumulado",'casos acum'!CF13,"estado",$A16,"data",CG$5) / GETPIVOTDATA("populacaoTCU2019",pop!CF13,"estado",$A16,"data",CG$5) * 1000000</f>
        <v>221.78876441266769</v>
      </c>
      <c r="CH16">
        <f>GETPIVOTDATA("casosAcumulado",'casos acum'!CG13,"estado",$A16,"data",CH$5) / GETPIVOTDATA("populacaoTCU2019",pop!CG13,"estado",$A16,"data",CH$5) * 1000000</f>
        <v>235.1102620834605</v>
      </c>
      <c r="CI16">
        <f>GETPIVOTDATA("casosAcumulado",'casos acum'!CH13,"estado",$A16,"data",CI$5) / GETPIVOTDATA("populacaoTCU2019",pop!CH13,"estado",$A16,"data",CI$5) * 1000000</f>
        <v>249.70722229720158</v>
      </c>
      <c r="CJ16">
        <f>GETPIVOTDATA("casosAcumulado",'casos acum'!CI13,"estado",$A16,"data",CJ$5) / GETPIVOTDATA("populacaoTCU2019",pop!CI13,"estado",$A16,"data",CJ$5) * 1000000</f>
        <v>264.3514218643852</v>
      </c>
      <c r="CK16">
        <f>GETPIVOTDATA("casosAcumulado",'casos acum'!CJ13,"estado",$A16,"data",CK$5) / GETPIVOTDATA("populacaoTCU2019",pop!CJ13,"estado",$A16,"data",CK$5) * 1000000</f>
        <v>283.19992388795373</v>
      </c>
      <c r="CL16">
        <f>GETPIVOTDATA("casosAcumulado",'casos acum'!CK13,"estado",$A16,"data",CL$5) / GETPIVOTDATA("populacaoTCU2019",pop!CK13,"estado",$A16,"data",CL$5) * 1000000</f>
        <v>299.40302211874075</v>
      </c>
      <c r="CM16">
        <f>GETPIVOTDATA("casosAcumulado",'casos acum'!CL13,"estado",$A16,"data",CM$5) / GETPIVOTDATA("populacaoTCU2019",pop!CL13,"estado",$A16,"data",CM$5) * 1000000</f>
        <v>314.99200875477487</v>
      </c>
      <c r="CN16">
        <f>GETPIVOTDATA("casosAcumulado",'casos acum'!CM13,"estado",$A16,"data",CN$5) / GETPIVOTDATA("populacaoTCU2019",pop!CM13,"estado",$A16,"data",CN$5) * 1000000</f>
        <v>328.88037866687807</v>
      </c>
      <c r="CO16">
        <f>GETPIVOTDATA("casosAcumulado",'casos acum'!CN13,"estado",$A16,"data",CO$5) / GETPIVOTDATA("populacaoTCU2019",pop!CN13,"estado",$A16,"data",CO$5) * 1000000</f>
        <v>355.0509804740384</v>
      </c>
      <c r="CP16">
        <f>GETPIVOTDATA("casosAcumulado",'casos acum'!CO13,"estado",$A16,"data",CP$5) / GETPIVOTDATA("populacaoTCU2019",pop!CO13,"estado",$A16,"data",CP$5) * 1000000</f>
        <v>378.43446042808961</v>
      </c>
      <c r="CQ16">
        <f>GETPIVOTDATA("casosAcumulado",'casos acum'!CP13,"estado",$A16,"data",CQ$5) / GETPIVOTDATA("populacaoTCU2019",pop!CP13,"estado",$A16,"data",CQ$5) * 1000000</f>
        <v>410.32102400179582</v>
      </c>
      <c r="CR16">
        <f>GETPIVOTDATA("casosAcumulado",'casos acum'!CQ13,"estado",$A16,"data",CR$5) / GETPIVOTDATA("populacaoTCU2019",pop!CQ13,"estado",$A16,"data",CR$5) * 1000000</f>
        <v>436.11371098141603</v>
      </c>
      <c r="CS16">
        <f>GETPIVOTDATA("casosAcumulado",'casos acum'!CR13,"estado",$A16,"data",CS$5) / GETPIVOTDATA("populacaoTCU2019",pop!CR13,"estado",$A16,"data",CS$5) * 1000000</f>
        <v>454.91497365154203</v>
      </c>
      <c r="CT16">
        <f>GETPIVOTDATA("casosAcumulado",'casos acum'!CS13,"estado",$A16,"data",CT$5) / GETPIVOTDATA("populacaoTCU2019",pop!CS13,"estado",$A16,"data",CT$5) * 1000000</f>
        <v>494.31259442261012</v>
      </c>
      <c r="CU16">
        <f>GETPIVOTDATA("casosAcumulado",'casos acum'!CT13,"estado",$A16,"data",CU$5) / GETPIVOTDATA("populacaoTCU2019",pop!CT13,"estado",$A16,"data",CU$5) * 1000000</f>
        <v>504.04390123177086</v>
      </c>
      <c r="CV16">
        <f>GETPIVOTDATA("casosAcumulado",'casos acum'!CU13,"estado",$A16,"data",CV$5) / GETPIVOTDATA("populacaoTCU2019",pop!CU13,"estado",$A16,"data",CV$5) * 1000000</f>
        <v>516.75128730781091</v>
      </c>
      <c r="CW16">
        <f>GETPIVOTDATA("casosAcumulado",'casos acum'!CV13,"estado",$A16,"data",CW$5) / GETPIVOTDATA("populacaoTCU2019",pop!CV13,"estado",$A16,"data",CW$5) * 1000000</f>
        <v>567.34463484475805</v>
      </c>
      <c r="CX16">
        <f>GETPIVOTDATA("casosAcumulado",'casos acum'!CW13,"estado",$A16,"data",CX$5) / GETPIVOTDATA("populacaoTCU2019",pop!CW13,"estado",$A16,"data",CX$5) * 1000000</f>
        <v>615.71773276990643</v>
      </c>
      <c r="CY16">
        <f>GETPIVOTDATA("casosAcumulado",'casos acum'!CX13,"estado",$A16,"data",CY$5) / GETPIVOTDATA("populacaoTCU2019",pop!CX13,"estado",$A16,"data",CY$5) * 1000000</f>
        <v>661.11475142817551</v>
      </c>
      <c r="CZ16">
        <f>GETPIVOTDATA("casosAcumulado",'casos acum'!CY13,"estado",$A16,"data",CZ$5) / GETPIVOTDATA("populacaoTCU2019",pop!CY13,"estado",$A16,"data",CZ$5) * 1000000</f>
        <v>705.70870107792177</v>
      </c>
      <c r="DA16">
        <f>GETPIVOTDATA("casosAcumulado",'casos acum'!CZ13,"estado",$A16,"data",DA$5) / GETPIVOTDATA("populacaoTCU2019",pop!CZ13,"estado",$A16,"data",DA$5) * 1000000</f>
        <v>741.79956710801287</v>
      </c>
      <c r="DB16">
        <f>GETPIVOTDATA("casosAcumulado",'casos acum'!DA13,"estado",$A16,"data",DB$5) / GETPIVOTDATA("populacaoTCU2019",pop!DA13,"estado",$A16,"data",DB$5) * 1000000</f>
        <v>750.30265072766792</v>
      </c>
      <c r="DC16">
        <f>GETPIVOTDATA("casosAcumulado",'casos acum'!DB13,"estado",$A16,"data",DC$5) / GETPIVOTDATA("populacaoTCU2019",pop!DB13,"estado",$A16,"data",DC$5) * 1000000</f>
        <v>760.64806913158145</v>
      </c>
      <c r="DD16">
        <f>GETPIVOTDATA("casosAcumulado",'casos acum'!DC13,"estado",$A16,"data",DD$5) / GETPIVOTDATA("populacaoTCU2019",pop!DC13,"estado",$A16,"data",DD$5) * 1000000</f>
        <v>826.73592459767781</v>
      </c>
      <c r="DE16">
        <f>GETPIVOTDATA("casosAcumulado",'casos acum'!DD13,"estado",$A16,"data",DE$5) / GETPIVOTDATA("populacaoTCU2019",pop!DD13,"estado",$A16,"data",DE$5) * 1000000</f>
        <v>871.47159230775151</v>
      </c>
      <c r="DF16">
        <f>GETPIVOTDATA("casosAcumulado",'casos acum'!DE13,"estado",$A16,"data",DF$5) / GETPIVOTDATA("populacaoTCU2019",pop!DE13,"estado",$A16,"data",DF$5) * 1000000</f>
        <v>949.79444031546245</v>
      </c>
      <c r="DG16">
        <f>GETPIVOTDATA("casosAcumulado",'casos acum'!DF13,"estado",$A16,"data",DG$5) / GETPIVOTDATA("populacaoTCU2019",pop!DF13,"estado",$A16,"data",DG$5) * 1000000</f>
        <v>973.79203186426651</v>
      </c>
      <c r="DH16">
        <f>GETPIVOTDATA("casosAcumulado",'casos acum'!DG13,"estado",$A16,"data",DH$5) / GETPIVOTDATA("populacaoTCU2019",pop!DG13,"estado",$A16,"data",DH$5) * 1000000</f>
        <v>1010.0246159546855</v>
      </c>
      <c r="DI16">
        <f>GETPIVOTDATA("casosAcumulado",'casos acum'!DH13,"estado",$A16,"data",DI$5) / GETPIVOTDATA("populacaoTCU2019",pop!DH13,"estado",$A16,"data",DI$5) * 1000000</f>
        <v>1026.4166715992424</v>
      </c>
      <c r="DJ16">
        <f>GETPIVOTDATA("casosAcumulado",'casos acum'!DI13,"estado",$A16,"data",DJ$5) / GETPIVOTDATA("populacaoTCU2019",pop!DI13,"estado",$A16,"data",DJ$5) * 1000000</f>
        <v>1040.3995202182307</v>
      </c>
      <c r="DK16">
        <f>GETPIVOTDATA("casosAcumulado",'casos acum'!DJ13,"estado",$A16,"data",DK$5) / GETPIVOTDATA("populacaoTCU2019",pop!DJ13,"estado",$A16,"data",DK$5) * 1000000</f>
        <v>1102.897184822695</v>
      </c>
      <c r="DL16">
        <f>GETPIVOTDATA("casosAcumulado",'casos acum'!DK13,"estado",$A16,"data",DL$5) / GETPIVOTDATA("populacaoTCU2019",pop!DK13,"estado",$A16,"data",DL$5) * 1000000</f>
        <v>1176.5433368395957</v>
      </c>
      <c r="DM16">
        <f>GETPIVOTDATA("casosAcumulado",'casos acum'!DL13,"estado",$A16,"data",DM$5) / GETPIVOTDATA("populacaoTCU2019",pop!DL13,"estado",$A16,"data",DM$5) * 1000000</f>
        <v>1230.6796358847323</v>
      </c>
      <c r="DN16">
        <f>GETPIVOTDATA("casosAcumulado",'casos acum'!DM13,"estado",$A16,"data",DN$5) / GETPIVOTDATA("populacaoTCU2019",pop!DM13,"estado",$A16,"data",DN$5) * 1000000</f>
        <v>1289.8705457482197</v>
      </c>
      <c r="DO16">
        <f>GETPIVOTDATA("casosAcumulado",'casos acum'!DN13,"estado",$A16,"data",DO$5) / GETPIVOTDATA("populacaoTCU2019",pop!DN13,"estado",$A16,"data",DO$5) * 1000000</f>
        <v>1305.742968504909</v>
      </c>
      <c r="DP16">
        <f>GETPIVOTDATA("casosAcumulado",'casos acum'!DO13,"estado",$A16,"data",DP$5) / GETPIVOTDATA("populacaoTCU2019",pop!DO13,"estado",$A16,"data",DP$5) * 1000000</f>
        <v>1366.0676228510169</v>
      </c>
      <c r="DQ16">
        <f>GETPIVOTDATA("casosAcumulado",'casos acum'!DP13,"estado",$A16,"data",DQ$5) / GETPIVOTDATA("populacaoTCU2019",pop!DP13,"estado",$A16,"data",DQ$5) * 1000000</f>
        <v>1412.3149498712517</v>
      </c>
      <c r="DR16">
        <f>GETPIVOTDATA("casosAcumulado",'casos acum'!DQ13,"estado",$A16,"data",DR$5) / GETPIVOTDATA("populacaoTCU2019",pop!DQ13,"estado",$A16,"data",DR$5) * 1000000</f>
        <v>1480.6230549491465</v>
      </c>
      <c r="DS16">
        <f>GETPIVOTDATA("casosAcumulado",'casos acum'!DR13,"estado",$A16,"data",DS$5) / GETPIVOTDATA("populacaoTCU2019",pop!DR13,"estado",$A16,"data",DS$5) * 1000000</f>
        <v>1547.9863729581912</v>
      </c>
      <c r="DT16">
        <f>GETPIVOTDATA("casosAcumulado",'casos acum'!DS13,"estado",$A16,"data",DT$5) / GETPIVOTDATA("populacaoTCU2019",pop!DS13,"estado",$A16,"data",DT$5) * 1000000</f>
        <v>1837.1856947333458</v>
      </c>
      <c r="DU16">
        <f>GETPIVOTDATA("casosAcumulado",'casos acum'!DT13,"estado",$A16,"data",DU$5) / GETPIVOTDATA("populacaoTCU2019",pop!DT13,"estado",$A16,"data",DU$5) * 1000000</f>
        <v>1935.207353126591</v>
      </c>
      <c r="DV16">
        <f>GETPIVOTDATA("casosAcumulado",'casos acum'!DU13,"estado",$A16,"data",DV$5) / GETPIVOTDATA("populacaoTCU2019",pop!DU13,"estado",$A16,"data",DV$5) * 1000000</f>
        <v>2019.0572054870777</v>
      </c>
      <c r="DW16">
        <f>GETPIVOTDATA("casosAcumulado",'casos acum'!DV13,"estado",$A16,"data",DW$5) / GETPIVOTDATA("populacaoTCU2019",pop!DV13,"estado",$A16,"data",DW$5) * 1000000</f>
        <v>2072.1069994030363</v>
      </c>
      <c r="DX16">
        <f>GETPIVOTDATA("casosAcumulado",'casos acum'!DW13,"estado",$A16,"data",DX$5) / GETPIVOTDATA("populacaoTCU2019",pop!DW13,"estado",$A16,"data",DX$5) * 1000000</f>
        <v>2125.8181442671903</v>
      </c>
      <c r="DY16">
        <f>GETPIVOTDATA("casosAcumulado",'casos acum'!DX13,"estado",$A16,"data",DY$5) / GETPIVOTDATA("populacaoTCU2019",pop!DX13,"estado",$A16,"data",DY$5) * 1000000</f>
        <v>2247.8373942092394</v>
      </c>
      <c r="DZ16">
        <f>GETPIVOTDATA("casosAcumulado",'casos acum'!DY13,"estado",$A16,"data",DZ$5) / GETPIVOTDATA("populacaoTCU2019",pop!DY13,"estado",$A16,"data",DZ$5) * 1000000</f>
        <v>2395.3658950102536</v>
      </c>
      <c r="EA16">
        <f>GETPIVOTDATA("casosAcumulado",'casos acum'!DZ13,"estado",$A16,"data",EA$5) / GETPIVOTDATA("populacaoTCU2019",pop!DZ13,"estado",$A16,"data",EA$5) * 1000000</f>
        <v>2520.2667455122969</v>
      </c>
      <c r="EB16">
        <f>GETPIVOTDATA("casosAcumulado",'casos acum'!EA13,"estado",$A16,"data",EB$5) / GETPIVOTDATA("populacaoTCU2019",pop!EA13,"estado",$A16,"data",EB$5) * 1000000</f>
        <v>2643.4197399369664</v>
      </c>
      <c r="EC16">
        <f>GETPIVOTDATA("casosAcumulado",'casos acum'!EB13,"estado",$A16,"data",EC$5) / GETPIVOTDATA("populacaoTCU2019",pop!EB13,"estado",$A16,"data",EC$5) * 1000000</f>
        <v>2753.2512366908436</v>
      </c>
      <c r="ED16">
        <f>GETPIVOTDATA("casosAcumulado",'casos acum'!EC13,"estado",$A16,"data",ED$5) / GETPIVOTDATA("populacaoTCU2019",pop!EC13,"estado",$A16,"data",ED$5) * 1000000</f>
        <v>2816.6936883641583</v>
      </c>
      <c r="EE16">
        <f>GETPIVOTDATA("casosAcumulado",'casos acum'!ED13,"estado",$A16,"data",EE$5) / GETPIVOTDATA("populacaoTCU2019",pop!ED13,"estado",$A16,"data",EE$5) * 1000000</f>
        <v>2876.7349065896115</v>
      </c>
      <c r="EF16">
        <f>GETPIVOTDATA("casosAcumulado",'casos acum'!EE13,"estado",$A16,"data",EF$5) / GETPIVOTDATA("populacaoTCU2019",pop!EE13,"estado",$A16,"data",EF$5) * 1000000</f>
        <v>3024.9719976922629</v>
      </c>
    </row>
    <row r="17" spans="1:136" x14ac:dyDescent="0.35">
      <c r="A17" t="str">
        <f>'casos acum'!A16</f>
        <v>MS</v>
      </c>
      <c r="B17">
        <f>GETPIVOTDATA("casosAcumulado",'casos acum'!A14,"estado",$A17,"data",B$5) / GETPIVOTDATA("populacaoTCU2019",pop!A14,"estado",$A17,"data",B$5) * 1000000</f>
        <v>0</v>
      </c>
      <c r="C17">
        <f>GETPIVOTDATA("casosAcumulado",'casos acum'!B14,"estado",$A17,"data",C$5) / GETPIVOTDATA("populacaoTCU2019",pop!B14,"estado",$A17,"data",C$5) * 1000000</f>
        <v>0</v>
      </c>
      <c r="D17">
        <f>GETPIVOTDATA("casosAcumulado",'casos acum'!C14,"estado",$A17,"data",D$5) / GETPIVOTDATA("populacaoTCU2019",pop!C14,"estado",$A17,"data",D$5) * 1000000</f>
        <v>0</v>
      </c>
      <c r="E17">
        <f>GETPIVOTDATA("casosAcumulado",'casos acum'!D14,"estado",$A17,"data",E$5) / GETPIVOTDATA("populacaoTCU2019",pop!D14,"estado",$A17,"data",E$5) * 1000000</f>
        <v>0</v>
      </c>
      <c r="F17">
        <f>GETPIVOTDATA("casosAcumulado",'casos acum'!E14,"estado",$A17,"data",F$5) / GETPIVOTDATA("populacaoTCU2019",pop!E14,"estado",$A17,"data",F$5) * 1000000</f>
        <v>0</v>
      </c>
      <c r="G17">
        <f>GETPIVOTDATA("casosAcumulado",'casos acum'!F14,"estado",$A17,"data",G$5) / GETPIVOTDATA("populacaoTCU2019",pop!F14,"estado",$A17,"data",G$5) * 1000000</f>
        <v>0</v>
      </c>
      <c r="H17">
        <f>GETPIVOTDATA("casosAcumulado",'casos acum'!G14,"estado",$A17,"data",H$5) / GETPIVOTDATA("populacaoTCU2019",pop!G14,"estado",$A17,"data",H$5) * 1000000</f>
        <v>0</v>
      </c>
      <c r="I17">
        <f>GETPIVOTDATA("casosAcumulado",'casos acum'!H14,"estado",$A17,"data",I$5) / GETPIVOTDATA("populacaoTCU2019",pop!H14,"estado",$A17,"data",I$5) * 1000000</f>
        <v>0</v>
      </c>
      <c r="J17">
        <f>GETPIVOTDATA("casosAcumulado",'casos acum'!I14,"estado",$A17,"data",J$5) / GETPIVOTDATA("populacaoTCU2019",pop!I14,"estado",$A17,"data",J$5) * 1000000</f>
        <v>0</v>
      </c>
      <c r="K17">
        <f>GETPIVOTDATA("casosAcumulado",'casos acum'!J14,"estado",$A17,"data",K$5) / GETPIVOTDATA("populacaoTCU2019",pop!J14,"estado",$A17,"data",K$5) * 1000000</f>
        <v>0</v>
      </c>
      <c r="L17">
        <f>GETPIVOTDATA("casosAcumulado",'casos acum'!K14,"estado",$A17,"data",L$5) / GETPIVOTDATA("populacaoTCU2019",pop!K14,"estado",$A17,"data",L$5) * 1000000</f>
        <v>0</v>
      </c>
      <c r="M17">
        <f>GETPIVOTDATA("casosAcumulado",'casos acum'!L14,"estado",$A17,"data",M$5) / GETPIVOTDATA("populacaoTCU2019",pop!L14,"estado",$A17,"data",M$5) * 1000000</f>
        <v>0</v>
      </c>
      <c r="N17">
        <f>GETPIVOTDATA("casosAcumulado",'casos acum'!M14,"estado",$A17,"data",N$5) / GETPIVOTDATA("populacaoTCU2019",pop!M14,"estado",$A17,"data",N$5) * 1000000</f>
        <v>0</v>
      </c>
      <c r="O17">
        <f>GETPIVOTDATA("casosAcumulado",'casos acum'!N14,"estado",$A17,"data",O$5) / GETPIVOTDATA("populacaoTCU2019",pop!N14,"estado",$A17,"data",O$5) * 1000000</f>
        <v>0</v>
      </c>
      <c r="P17">
        <f>GETPIVOTDATA("casosAcumulado",'casos acum'!O14,"estado",$A17,"data",P$5) / GETPIVOTDATA("populacaoTCU2019",pop!O14,"estado",$A17,"data",P$5) * 1000000</f>
        <v>0</v>
      </c>
      <c r="Q17">
        <f>GETPIVOTDATA("casosAcumulado",'casos acum'!P14,"estado",$A17,"data",Q$5) / GETPIVOTDATA("populacaoTCU2019",pop!P14,"estado",$A17,"data",Q$5) * 1000000</f>
        <v>0</v>
      </c>
      <c r="R17">
        <f>GETPIVOTDATA("casosAcumulado",'casos acum'!Q14,"estado",$A17,"data",R$5) / GETPIVOTDATA("populacaoTCU2019",pop!Q14,"estado",$A17,"data",R$5) * 1000000</f>
        <v>0</v>
      </c>
      <c r="S17">
        <f>GETPIVOTDATA("casosAcumulado",'casos acum'!R14,"estado",$A17,"data",S$5) / GETPIVOTDATA("populacaoTCU2019",pop!R14,"estado",$A17,"data",S$5) * 1000000</f>
        <v>0</v>
      </c>
      <c r="T17">
        <f>GETPIVOTDATA("casosAcumulado",'casos acum'!S14,"estado",$A17,"data",T$5) / GETPIVOTDATA("populacaoTCU2019",pop!S14,"estado",$A17,"data",T$5) * 1000000</f>
        <v>0</v>
      </c>
      <c r="U17">
        <f>GETPIVOTDATA("casosAcumulado",'casos acum'!T14,"estado",$A17,"data",U$5) / GETPIVOTDATA("populacaoTCU2019",pop!T14,"estado",$A17,"data",U$5) * 1000000</f>
        <v>0</v>
      </c>
      <c r="V17">
        <f>GETPIVOTDATA("casosAcumulado",'casos acum'!U14,"estado",$A17,"data",V$5) / GETPIVOTDATA("populacaoTCU2019",pop!U14,"estado",$A17,"data",V$5) * 1000000</f>
        <v>0.719686964957722</v>
      </c>
      <c r="W17">
        <f>GETPIVOTDATA("casosAcumulado",'casos acum'!V14,"estado",$A17,"data",W$5) / GETPIVOTDATA("populacaoTCU2019",pop!V14,"estado",$A17,"data",W$5) * 1000000</f>
        <v>1.439373929915444</v>
      </c>
      <c r="X17">
        <f>GETPIVOTDATA("casosAcumulado",'casos acum'!W14,"estado",$A17,"data",X$5) / GETPIVOTDATA("populacaoTCU2019",pop!W14,"estado",$A17,"data",X$5) * 1000000</f>
        <v>2.518904377352027</v>
      </c>
      <c r="Y17">
        <f>GETPIVOTDATA("casosAcumulado",'casos acum'!X14,"estado",$A17,"data",Y$5) / GETPIVOTDATA("populacaoTCU2019",pop!X14,"estado",$A17,"data",Y$5) * 1000000</f>
        <v>2.518904377352027</v>
      </c>
      <c r="Z17">
        <f>GETPIVOTDATA("casosAcumulado",'casos acum'!Y14,"estado",$A17,"data",Z$5) / GETPIVOTDATA("populacaoTCU2019",pop!Y14,"estado",$A17,"data",Z$5) * 1000000</f>
        <v>3.238591342309749</v>
      </c>
      <c r="AA17">
        <f>GETPIVOTDATA("casosAcumulado",'casos acum'!Z14,"estado",$A17,"data",AA$5) / GETPIVOTDATA("populacaoTCU2019",pop!Z14,"estado",$A17,"data",AA$5) * 1000000</f>
        <v>5.757495719661776</v>
      </c>
      <c r="AB17">
        <f>GETPIVOTDATA("casosAcumulado",'casos acum'!AA14,"estado",$A17,"data",AB$5) / GETPIVOTDATA("populacaoTCU2019",pop!AA14,"estado",$A17,"data",AB$5) * 1000000</f>
        <v>7.556713132056081</v>
      </c>
      <c r="AC17">
        <f>GETPIVOTDATA("casosAcumulado",'casos acum'!AB14,"estado",$A17,"data",AC$5) / GETPIVOTDATA("populacaoTCU2019",pop!AB14,"estado",$A17,"data",AC$5) * 1000000</f>
        <v>7.556713132056081</v>
      </c>
      <c r="AD17">
        <f>GETPIVOTDATA("casosAcumulado",'casos acum'!AC14,"estado",$A17,"data",AD$5) / GETPIVOTDATA("populacaoTCU2019",pop!AC14,"estado",$A17,"data",AD$5) * 1000000</f>
        <v>8.2764000970138039</v>
      </c>
      <c r="AE17">
        <f>GETPIVOTDATA("casosAcumulado",'casos acum'!AD14,"estado",$A17,"data",AE$5) / GETPIVOTDATA("populacaoTCU2019",pop!AD14,"estado",$A17,"data",AE$5) * 1000000</f>
        <v>8.636243579492664</v>
      </c>
      <c r="AF17">
        <f>GETPIVOTDATA("casosAcumulado",'casos acum'!AE14,"estado",$A17,"data",AF$5) / GETPIVOTDATA("populacaoTCU2019",pop!AE14,"estado",$A17,"data",AF$5) * 1000000</f>
        <v>8.9960870619715259</v>
      </c>
      <c r="AG17">
        <f>GETPIVOTDATA("casosAcumulado",'casos acum'!AF14,"estado",$A17,"data",AG$5) / GETPIVOTDATA("populacaoTCU2019",pop!AF14,"estado",$A17,"data",AG$5) * 1000000</f>
        <v>10.075617509408108</v>
      </c>
      <c r="AH17">
        <f>GETPIVOTDATA("casosAcumulado",'casos acum'!AG14,"estado",$A17,"data",AH$5) / GETPIVOTDATA("populacaoTCU2019",pop!AG14,"estado",$A17,"data",AH$5) * 1000000</f>
        <v>11.15514795684469</v>
      </c>
      <c r="AI17">
        <f>GETPIVOTDATA("casosAcumulado",'casos acum'!AH14,"estado",$A17,"data",AI$5) / GETPIVOTDATA("populacaoTCU2019",pop!AH14,"estado",$A17,"data",AI$5) * 1000000</f>
        <v>12.954365369238996</v>
      </c>
      <c r="AJ17">
        <f>GETPIVOTDATA("casosAcumulado",'casos acum'!AI14,"estado",$A17,"data",AJ$5) / GETPIVOTDATA("populacaoTCU2019",pop!AI14,"estado",$A17,"data",AJ$5) * 1000000</f>
        <v>15.833113229069884</v>
      </c>
      <c r="AK17">
        <f>GETPIVOTDATA("casosAcumulado",'casos acum'!AJ14,"estado",$A17,"data",AK$5) / GETPIVOTDATA("populacaoTCU2019",pop!AJ14,"estado",$A17,"data",AK$5) * 1000000</f>
        <v>17.272487158985328</v>
      </c>
      <c r="AL17">
        <f>GETPIVOTDATA("casosAcumulado",'casos acum'!AK14,"estado",$A17,"data",AL$5) / GETPIVOTDATA("populacaoTCU2019",pop!AK14,"estado",$A17,"data",AL$5) * 1000000</f>
        <v>18.35201760642191</v>
      </c>
      <c r="AM17">
        <f>GETPIVOTDATA("casosAcumulado",'casos acum'!AL14,"estado",$A17,"data",AM$5) / GETPIVOTDATA("populacaoTCU2019",pop!AL14,"estado",$A17,"data",AM$5) * 1000000</f>
        <v>19.071704571379634</v>
      </c>
      <c r="AN17">
        <f>GETPIVOTDATA("casosAcumulado",'casos acum'!AM14,"estado",$A17,"data",AN$5) / GETPIVOTDATA("populacaoTCU2019",pop!AM14,"estado",$A17,"data",AN$5) * 1000000</f>
        <v>21.590608948731656</v>
      </c>
      <c r="AO17">
        <f>GETPIVOTDATA("casosAcumulado",'casos acum'!AN14,"estado",$A17,"data",AO$5) / GETPIVOTDATA("populacaoTCU2019",pop!AN14,"estado",$A17,"data",AO$5) * 1000000</f>
        <v>22.31029591368938</v>
      </c>
      <c r="AP17">
        <f>GETPIVOTDATA("casosAcumulado",'casos acum'!AO14,"estado",$A17,"data",AP$5) / GETPIVOTDATA("populacaoTCU2019",pop!AO14,"estado",$A17,"data",AP$5) * 1000000</f>
        <v>23.389826361125962</v>
      </c>
      <c r="AQ17">
        <f>GETPIVOTDATA("casosAcumulado",'casos acum'!AP14,"estado",$A17,"data",AQ$5) / GETPIVOTDATA("populacaoTCU2019",pop!AP14,"estado",$A17,"data",AQ$5) * 1000000</f>
        <v>23.749669843604824</v>
      </c>
      <c r="AR17">
        <f>GETPIVOTDATA("casosAcumulado",'casos acum'!AQ14,"estado",$A17,"data",AR$5) / GETPIVOTDATA("populacaoTCU2019",pop!AQ14,"estado",$A17,"data",AR$5) * 1000000</f>
        <v>28.78747859830888</v>
      </c>
      <c r="AS17">
        <f>GETPIVOTDATA("casosAcumulado",'casos acum'!AR14,"estado",$A17,"data",AS$5) / GETPIVOTDATA("populacaoTCU2019",pop!AR14,"estado",$A17,"data",AS$5) * 1000000</f>
        <v>30.586696010703182</v>
      </c>
      <c r="AT17">
        <f>GETPIVOTDATA("casosAcumulado",'casos acum'!AS14,"estado",$A17,"data",AT$5) / GETPIVOTDATA("populacaoTCU2019",pop!AS14,"estado",$A17,"data",AT$5) * 1000000</f>
        <v>32.026069940618626</v>
      </c>
      <c r="AU17">
        <f>GETPIVOTDATA("casosAcumulado",'casos acum'!AT14,"estado",$A17,"data",AU$5) / GETPIVOTDATA("populacaoTCU2019",pop!AT14,"estado",$A17,"data",AU$5) * 1000000</f>
        <v>34.904817800449514</v>
      </c>
      <c r="AV17">
        <f>GETPIVOTDATA("casosAcumulado",'casos acum'!AU14,"estado",$A17,"data",AV$5) / GETPIVOTDATA("populacaoTCU2019",pop!AU14,"estado",$A17,"data",AV$5) * 1000000</f>
        <v>35.984348247886103</v>
      </c>
      <c r="AW17">
        <f>GETPIVOTDATA("casosAcumulado",'casos acum'!AV14,"estado",$A17,"data",AW$5) / GETPIVOTDATA("populacaoTCU2019",pop!AV14,"estado",$A17,"data",AW$5) * 1000000</f>
        <v>36.344191730364962</v>
      </c>
      <c r="AX17">
        <f>GETPIVOTDATA("casosAcumulado",'casos acum'!AW14,"estado",$A17,"data",AX$5) / GETPIVOTDATA("populacaoTCU2019",pop!AW14,"estado",$A17,"data",AX$5) * 1000000</f>
        <v>40.66231352011129</v>
      </c>
      <c r="AY17">
        <f>GETPIVOTDATA("casosAcumulado",'casos acum'!AX14,"estado",$A17,"data",AY$5) / GETPIVOTDATA("populacaoTCU2019",pop!AX14,"estado",$A17,"data",AY$5) * 1000000</f>
        <v>41.382000485069014</v>
      </c>
      <c r="AZ17">
        <f>GETPIVOTDATA("casosAcumulado",'casos acum'!AY14,"estado",$A17,"data",AZ$5) / GETPIVOTDATA("populacaoTCU2019",pop!AY14,"estado",$A17,"data",AZ$5) * 1000000</f>
        <v>43.541061379942178</v>
      </c>
      <c r="BA17">
        <f>GETPIVOTDATA("casosAcumulado",'casos acum'!AZ14,"estado",$A17,"data",BA$5) / GETPIVOTDATA("populacaoTCU2019",pop!AZ14,"estado",$A17,"data",BA$5) * 1000000</f>
        <v>47.13949620473079</v>
      </c>
      <c r="BB17">
        <f>GETPIVOTDATA("casosAcumulado",'casos acum'!BA14,"estado",$A17,"data",BB$5) / GETPIVOTDATA("populacaoTCU2019",pop!BA14,"estado",$A17,"data",BB$5) * 1000000</f>
        <v>51.457617994477125</v>
      </c>
      <c r="BC17">
        <f>GETPIVOTDATA("casosAcumulado",'casos acum'!BB14,"estado",$A17,"data",BC$5) / GETPIVOTDATA("populacaoTCU2019",pop!BB14,"estado",$A17,"data",BC$5) * 1000000</f>
        <v>57.934800679096618</v>
      </c>
      <c r="BD17">
        <f>GETPIVOTDATA("casosAcumulado",'casos acum'!BC14,"estado",$A17,"data",BD$5) / GETPIVOTDATA("populacaoTCU2019",pop!BC14,"estado",$A17,"data",BD$5) * 1000000</f>
        <v>60.453705056448648</v>
      </c>
      <c r="BE17">
        <f>GETPIVOTDATA("casosAcumulado",'casos acum'!BD14,"estado",$A17,"data",BE$5) / GETPIVOTDATA("populacaoTCU2019",pop!BD14,"estado",$A17,"data",BE$5) * 1000000</f>
        <v>61.53323550388523</v>
      </c>
      <c r="BF17">
        <f>GETPIVOTDATA("casosAcumulado",'casos acum'!BE14,"estado",$A17,"data",BF$5) / GETPIVOTDATA("populacaoTCU2019",pop!BE14,"estado",$A17,"data",BF$5) * 1000000</f>
        <v>62.252922468842954</v>
      </c>
      <c r="BG17">
        <f>GETPIVOTDATA("casosAcumulado",'casos acum'!BF14,"estado",$A17,"data",BG$5) / GETPIVOTDATA("populacaoTCU2019",pop!BF14,"estado",$A17,"data",BG$5) * 1000000</f>
        <v>62.97260943380067</v>
      </c>
      <c r="BH17">
        <f>GETPIVOTDATA("casosAcumulado",'casos acum'!BG14,"estado",$A17,"data",BH$5) / GETPIVOTDATA("populacaoTCU2019",pop!BG14,"estado",$A17,"data",BH$5) * 1000000</f>
        <v>66.930887741068148</v>
      </c>
      <c r="BI17">
        <f>GETPIVOTDATA("casosAcumulado",'casos acum'!BH14,"estado",$A17,"data",BI$5) / GETPIVOTDATA("populacaoTCU2019",pop!BH14,"estado",$A17,"data",BI$5) * 1000000</f>
        <v>76.646661767997387</v>
      </c>
      <c r="BJ17">
        <f>GETPIVOTDATA("casosAcumulado",'casos acum'!BI14,"estado",$A17,"data",BJ$5) / GETPIVOTDATA("populacaoTCU2019",pop!BI14,"estado",$A17,"data",BJ$5) * 1000000</f>
        <v>78.086035697912834</v>
      </c>
      <c r="BK17">
        <f>GETPIVOTDATA("casosAcumulado",'casos acum'!BJ14,"estado",$A17,"data",BK$5) / GETPIVOTDATA("populacaoTCU2019",pop!BJ14,"estado",$A17,"data",BK$5) * 1000000</f>
        <v>84.203374900053475</v>
      </c>
      <c r="BL17">
        <f>GETPIVOTDATA("casosAcumulado",'casos acum'!BK14,"estado",$A17,"data",BL$5) / GETPIVOTDATA("populacaoTCU2019",pop!BK14,"estado",$A17,"data",BL$5) * 1000000</f>
        <v>85.642748829968923</v>
      </c>
      <c r="BM17">
        <f>GETPIVOTDATA("casosAcumulado",'casos acum'!BL14,"estado",$A17,"data",BM$5) / GETPIVOTDATA("populacaoTCU2019",pop!BL14,"estado",$A17,"data",BM$5) * 1000000</f>
        <v>86.362435794926625</v>
      </c>
      <c r="BN17">
        <f>GETPIVOTDATA("casosAcumulado",'casos acum'!BM14,"estado",$A17,"data",BN$5) / GETPIVOTDATA("populacaoTCU2019",pop!BM14,"estado",$A17,"data",BN$5) * 1000000</f>
        <v>89.601027137236386</v>
      </c>
      <c r="BO17">
        <f>GETPIVOTDATA("casosAcumulado",'casos acum'!BN14,"estado",$A17,"data",BO$5) / GETPIVOTDATA("populacaoTCU2019",pop!BN14,"estado",$A17,"data",BO$5) * 1000000</f>
        <v>91.760088032109564</v>
      </c>
      <c r="BP17">
        <f>GETPIVOTDATA("casosAcumulado",'casos acum'!BO14,"estado",$A17,"data",BP$5) / GETPIVOTDATA("populacaoTCU2019",pop!BO14,"estado",$A17,"data",BP$5) * 1000000</f>
        <v>93.919148926982714</v>
      </c>
      <c r="BQ17">
        <f>GETPIVOTDATA("casosAcumulado",'casos acum'!BP14,"estado",$A17,"data",BQ$5) / GETPIVOTDATA("populacaoTCU2019",pop!BP14,"estado",$A17,"data",BQ$5) * 1000000</f>
        <v>95.718366339377027</v>
      </c>
      <c r="BR17">
        <f>GETPIVOTDATA("casosAcumulado",'casos acum'!BQ14,"estado",$A17,"data",BR$5) / GETPIVOTDATA("populacaoTCU2019",pop!BQ14,"estado",$A17,"data",BR$5) * 1000000</f>
        <v>97.877427234250192</v>
      </c>
      <c r="BS17">
        <f>GETPIVOTDATA("casosAcumulado",'casos acum'!BR14,"estado",$A17,"data",BS$5) / GETPIVOTDATA("populacaoTCU2019",pop!BR14,"estado",$A17,"data",BS$5) * 1000000</f>
        <v>98.597114199207923</v>
      </c>
      <c r="BT17">
        <f>GETPIVOTDATA("casosAcumulado",'casos acum'!BS14,"estado",$A17,"data",BT$5) / GETPIVOTDATA("populacaoTCU2019",pop!BS14,"estado",$A17,"data",BT$5) * 1000000</f>
        <v>101.83570554151765</v>
      </c>
      <c r="BU17">
        <f>GETPIVOTDATA("casosAcumulado",'casos acum'!BT14,"estado",$A17,"data",BU$5) / GETPIVOTDATA("populacaoTCU2019",pop!BT14,"estado",$A17,"data",BU$5) * 1000000</f>
        <v>103.63492295391197</v>
      </c>
      <c r="BV17">
        <f>GETPIVOTDATA("casosAcumulado",'casos acum'!BU14,"estado",$A17,"data",BV$5) / GETPIVOTDATA("populacaoTCU2019",pop!BU14,"estado",$A17,"data",BV$5) * 1000000</f>
        <v>111.91132305092576</v>
      </c>
      <c r="BW17">
        <f>GETPIVOTDATA("casosAcumulado",'casos acum'!BV14,"estado",$A17,"data",BW$5) / GETPIVOTDATA("populacaoTCU2019",pop!BV14,"estado",$A17,"data",BW$5) * 1000000</f>
        <v>117.30897528810868</v>
      </c>
      <c r="BX17">
        <f>GETPIVOTDATA("casosAcumulado",'casos acum'!BW14,"estado",$A17,"data",BX$5) / GETPIVOTDATA("populacaoTCU2019",pop!BW14,"estado",$A17,"data",BX$5) * 1000000</f>
        <v>124.50584493768591</v>
      </c>
      <c r="BY17">
        <f>GETPIVOTDATA("casosAcumulado",'casos acum'!BX14,"estado",$A17,"data",BY$5) / GETPIVOTDATA("populacaoTCU2019",pop!BX14,"estado",$A17,"data",BY$5) * 1000000</f>
        <v>130.2633406573477</v>
      </c>
      <c r="BZ17">
        <f>GETPIVOTDATA("casosAcumulado",'casos acum'!BY14,"estado",$A17,"data",BZ$5) / GETPIVOTDATA("populacaoTCU2019",pop!BY14,"estado",$A17,"data",BZ$5) * 1000000</f>
        <v>138.5397407543615</v>
      </c>
      <c r="CA17">
        <f>GETPIVOTDATA("casosAcumulado",'casos acum'!BZ14,"estado",$A17,"data",CA$5) / GETPIVOTDATA("populacaoTCU2019",pop!BZ14,"estado",$A17,"data",CA$5) * 1000000</f>
        <v>145.7366104039387</v>
      </c>
      <c r="CB17">
        <f>GETPIVOTDATA("casosAcumulado",'casos acum'!CA14,"estado",$A17,"data",CB$5) / GETPIVOTDATA("populacaoTCU2019",pop!CA14,"estado",$A17,"data",CB$5) * 1000000</f>
        <v>154.73269746591023</v>
      </c>
      <c r="CC17">
        <f>GETPIVOTDATA("casosAcumulado",'casos acum'!CB14,"estado",$A17,"data",CC$5) / GETPIVOTDATA("populacaoTCU2019",pop!CB14,"estado",$A17,"data",CC$5) * 1000000</f>
        <v>162.64925408044516</v>
      </c>
      <c r="CD17">
        <f>GETPIVOTDATA("casosAcumulado",'casos acum'!CC14,"estado",$A17,"data",CD$5) / GETPIVOTDATA("populacaoTCU2019",pop!CC14,"estado",$A17,"data",CD$5) * 1000000</f>
        <v>172.36502810737443</v>
      </c>
      <c r="CE17">
        <f>GETPIVOTDATA("casosAcumulado",'casos acum'!CD14,"estado",$A17,"data",CE$5) / GETPIVOTDATA("populacaoTCU2019",pop!CD14,"estado",$A17,"data",CE$5) * 1000000</f>
        <v>182.8004890992614</v>
      </c>
      <c r="CF17">
        <f>GETPIVOTDATA("casosAcumulado",'casos acum'!CE14,"estado",$A17,"data",CF$5) / GETPIVOTDATA("populacaoTCU2019",pop!CE14,"estado",$A17,"data",CF$5) * 1000000</f>
        <v>205.11078501295077</v>
      </c>
      <c r="CG17">
        <f>GETPIVOTDATA("casosAcumulado",'casos acum'!CF14,"estado",$A17,"data",CG$5) / GETPIVOTDATA("populacaoTCU2019",pop!CF14,"estado",$A17,"data",CG$5) * 1000000</f>
        <v>220.58405475954177</v>
      </c>
      <c r="CH17">
        <f>GETPIVOTDATA("casosAcumulado",'casos acum'!CG14,"estado",$A17,"data",CH$5) / GETPIVOTDATA("populacaoTCU2019",pop!CG14,"estado",$A17,"data",CH$5) * 1000000</f>
        <v>231.01951575142877</v>
      </c>
      <c r="CI17">
        <f>GETPIVOTDATA("casosAcumulado",'casos acum'!CH14,"estado",$A17,"data",CI$5) / GETPIVOTDATA("populacaoTCU2019",pop!CH14,"estado",$A17,"data",CI$5) * 1000000</f>
        <v>249.37153335785069</v>
      </c>
      <c r="CJ17">
        <f>GETPIVOTDATA("casosAcumulado",'casos acum'!CI14,"estado",$A17,"data",CJ$5) / GETPIVOTDATA("populacaoTCU2019",pop!CI14,"estado",$A17,"data",CJ$5) * 1000000</f>
        <v>268.44323792923029</v>
      </c>
      <c r="CK17">
        <f>GETPIVOTDATA("casosAcumulado",'casos acum'!CJ14,"estado",$A17,"data",CK$5) / GETPIVOTDATA("populacaoTCU2019",pop!CJ14,"estado",$A17,"data",CK$5) * 1000000</f>
        <v>289.67400339548306</v>
      </c>
      <c r="CL17">
        <f>GETPIVOTDATA("casosAcumulado",'casos acum'!CK14,"estado",$A17,"data",CL$5) / GETPIVOTDATA("populacaoTCU2019",pop!CK14,"estado",$A17,"data",CL$5) * 1000000</f>
        <v>308.74570796686271</v>
      </c>
      <c r="CM17">
        <f>GETPIVOTDATA("casosAcumulado",'casos acum'!CL14,"estado",$A17,"data",CM$5) / GETPIVOTDATA("populacaoTCU2019",pop!CL14,"estado",$A17,"data",CM$5) * 1000000</f>
        <v>332.49537781046757</v>
      </c>
      <c r="CN17">
        <f>GETPIVOTDATA("casosAcumulado",'casos acum'!CM14,"estado",$A17,"data",CN$5) / GETPIVOTDATA("populacaoTCU2019",pop!CM14,"estado",$A17,"data",CN$5) * 1000000</f>
        <v>368.11988257587478</v>
      </c>
      <c r="CO17">
        <f>GETPIVOTDATA("casosAcumulado",'casos acum'!CN14,"estado",$A17,"data",CO$5) / GETPIVOTDATA("populacaoTCU2019",pop!CN14,"estado",$A17,"data",CO$5) * 1000000</f>
        <v>395.8278307267471</v>
      </c>
      <c r="CP17">
        <f>GETPIVOTDATA("casosAcumulado",'casos acum'!CO14,"estado",$A17,"data",CP$5) / GETPIVOTDATA("populacaoTCU2019",pop!CO14,"estado",$A17,"data",CP$5) * 1000000</f>
        <v>426.77437021992915</v>
      </c>
      <c r="CQ17">
        <f>GETPIVOTDATA("casosAcumulado",'casos acum'!CP14,"estado",$A17,"data",CQ$5) / GETPIVOTDATA("populacaoTCU2019",pop!CP14,"estado",$A17,"data",CQ$5) * 1000000</f>
        <v>454.12247488832259</v>
      </c>
      <c r="CR17">
        <f>GETPIVOTDATA("casosAcumulado",'casos acum'!CQ14,"estado",$A17,"data",CR$5) / GETPIVOTDATA("populacaoTCU2019",pop!CQ14,"estado",$A17,"data",CR$5) * 1000000</f>
        <v>487.94776224133551</v>
      </c>
      <c r="CS17">
        <f>GETPIVOTDATA("casosAcumulado",'casos acum'!CR14,"estado",$A17,"data",CS$5) / GETPIVOTDATA("populacaoTCU2019",pop!CR14,"estado",$A17,"data",CS$5) * 1000000</f>
        <v>510.25805815502491</v>
      </c>
      <c r="CT17">
        <f>GETPIVOTDATA("casosAcumulado",'casos acum'!CS14,"estado",$A17,"data",CT$5) / GETPIVOTDATA("populacaoTCU2019",pop!CS14,"estado",$A17,"data",CT$5) * 1000000</f>
        <v>535.806945411024</v>
      </c>
      <c r="CU17">
        <f>GETPIVOTDATA("casosAcumulado",'casos acum'!CT14,"estado",$A17,"data",CU$5) / GETPIVOTDATA("populacaoTCU2019",pop!CT14,"estado",$A17,"data",CU$5) * 1000000</f>
        <v>564.23458052685407</v>
      </c>
      <c r="CV17">
        <f>GETPIVOTDATA("casosAcumulado",'casos acum'!CU14,"estado",$A17,"data",CV$5) / GETPIVOTDATA("populacaoTCU2019",pop!CU14,"estado",$A17,"data",CV$5) * 1000000</f>
        <v>592.30237216020521</v>
      </c>
      <c r="CW17">
        <f>GETPIVOTDATA("casosAcumulado",'casos acum'!CV14,"estado",$A17,"data",CW$5) / GETPIVOTDATA("populacaoTCU2019",pop!CV14,"estado",$A17,"data",CW$5) * 1000000</f>
        <v>648.43795542690748</v>
      </c>
      <c r="CX17">
        <f>GETPIVOTDATA("casosAcumulado",'casos acum'!CW14,"estado",$A17,"data",CX$5) / GETPIVOTDATA("populacaoTCU2019",pop!CW14,"estado",$A17,"data",CX$5) * 1000000</f>
        <v>692.69870377180735</v>
      </c>
      <c r="CY17">
        <f>GETPIVOTDATA("casosAcumulado",'casos acum'!CX14,"estado",$A17,"data",CY$5) / GETPIVOTDATA("populacaoTCU2019",pop!CX14,"estado",$A17,"data",CY$5) * 1000000</f>
        <v>718.60743451028543</v>
      </c>
      <c r="CZ17">
        <f>GETPIVOTDATA("casosAcumulado",'casos acum'!CY14,"estado",$A17,"data",CZ$5) / GETPIVOTDATA("populacaoTCU2019",pop!CY14,"estado",$A17,"data",CZ$5) * 1000000</f>
        <v>767.18630464493162</v>
      </c>
      <c r="DA17">
        <f>GETPIVOTDATA("casosAcumulado",'casos acum'!CZ14,"estado",$A17,"data",DA$5) / GETPIVOTDATA("populacaoTCU2019",pop!CZ14,"estado",$A17,"data",DA$5) * 1000000</f>
        <v>810.72736602487385</v>
      </c>
      <c r="DB17">
        <f>GETPIVOTDATA("casosAcumulado",'casos acum'!DA14,"estado",$A17,"data",DB$5) / GETPIVOTDATA("populacaoTCU2019",pop!DA14,"estado",$A17,"data",DB$5) * 1000000</f>
        <v>836.27625328087299</v>
      </c>
      <c r="DC17">
        <f>GETPIVOTDATA("casosAcumulado",'casos acum'!DB14,"estado",$A17,"data",DC$5) / GETPIVOTDATA("populacaoTCU2019",pop!DB14,"estado",$A17,"data",DC$5) * 1000000</f>
        <v>883.41574948560367</v>
      </c>
      <c r="DD17">
        <f>GETPIVOTDATA("casosAcumulado",'casos acum'!DC14,"estado",$A17,"data",DD$5) / GETPIVOTDATA("populacaoTCU2019",pop!DC14,"estado",$A17,"data",DD$5) * 1000000</f>
        <v>934.51352399760208</v>
      </c>
      <c r="DE17">
        <f>GETPIVOTDATA("casosAcumulado",'casos acum'!DD14,"estado",$A17,"data",DE$5) / GETPIVOTDATA("populacaoTCU2019",pop!DD14,"estado",$A17,"data",DE$5) * 1000000</f>
        <v>1026.6334555121903</v>
      </c>
      <c r="DF17">
        <f>GETPIVOTDATA("casosAcumulado",'casos acum'!DE14,"estado",$A17,"data",DF$5) / GETPIVOTDATA("populacaoTCU2019",pop!DE14,"estado",$A17,"data",DF$5) * 1000000</f>
        <v>1079.890290919062</v>
      </c>
      <c r="DG17">
        <f>GETPIVOTDATA("casosAcumulado",'casos acum'!DF14,"estado",$A17,"data",DG$5) / GETPIVOTDATA("populacaoTCU2019",pop!DF14,"estado",$A17,"data",DG$5) * 1000000</f>
        <v>1164.0936658191154</v>
      </c>
      <c r="DH17">
        <f>GETPIVOTDATA("casosAcumulado",'casos acum'!DG14,"estado",$A17,"data",DH$5) / GETPIVOTDATA("populacaoTCU2019",pop!DG14,"estado",$A17,"data",DH$5) * 1000000</f>
        <v>1235.3426753499298</v>
      </c>
      <c r="DI17">
        <f>GETPIVOTDATA("casosAcumulado",'casos acum'!DH14,"estado",$A17,"data",DI$5) / GETPIVOTDATA("populacaoTCU2019",pop!DH14,"estado",$A17,"data",DI$5) * 1000000</f>
        <v>1277.8042062824354</v>
      </c>
      <c r="DJ17">
        <f>GETPIVOTDATA("casosAcumulado",'casos acum'!DI14,"estado",$A17,"data",DJ$5) / GETPIVOTDATA("populacaoTCU2019",pop!DI14,"estado",$A17,"data",DJ$5) * 1000000</f>
        <v>1362.0075811824888</v>
      </c>
      <c r="DK17">
        <f>GETPIVOTDATA("casosAcumulado",'casos acum'!DJ14,"estado",$A17,"data",DK$5) / GETPIVOTDATA("populacaoTCU2019",pop!DJ14,"estado",$A17,"data",DK$5) * 1000000</f>
        <v>1498.3882610419771</v>
      </c>
      <c r="DL17">
        <f>GETPIVOTDATA("casosAcumulado",'casos acum'!DK14,"estado",$A17,"data",DL$5) / GETPIVOTDATA("populacaoTCU2019",pop!DK14,"estado",$A17,"data",DL$5) * 1000000</f>
        <v>1537.9710441146519</v>
      </c>
      <c r="DM17">
        <f>GETPIVOTDATA("casosAcumulado",'casos acum'!DL14,"estado",$A17,"data",DM$5) / GETPIVOTDATA("populacaoTCU2019",pop!DL14,"estado",$A17,"data",DM$5) * 1000000</f>
        <v>1679.0296892463653</v>
      </c>
      <c r="DN17">
        <f>GETPIVOTDATA("casosAcumulado",'casos acum'!DM14,"estado",$A17,"data",DN$5) / GETPIVOTDATA("populacaoTCU2019",pop!DM14,"estado",$A17,"data",DN$5) * 1000000</f>
        <v>1795.6189775695163</v>
      </c>
      <c r="DO17">
        <f>GETPIVOTDATA("casosAcumulado",'casos acum'!DN14,"estado",$A17,"data",DO$5) / GETPIVOTDATA("populacaoTCU2019",pop!DN14,"estado",$A17,"data",DO$5) * 1000000</f>
        <v>1884.500317741795</v>
      </c>
      <c r="DP17">
        <f>GETPIVOTDATA("casosAcumulado",'casos acum'!DO14,"estado",$A17,"data",DP$5) / GETPIVOTDATA("populacaoTCU2019",pop!DO14,"estado",$A17,"data",DP$5) * 1000000</f>
        <v>1939.9162140435396</v>
      </c>
      <c r="DQ17">
        <f>GETPIVOTDATA("casosAcumulado",'casos acum'!DP14,"estado",$A17,"data",DQ$5) / GETPIVOTDATA("populacaoTCU2019",pop!DP14,"estado",$A17,"data",DQ$5) * 1000000</f>
        <v>2081.3347026577321</v>
      </c>
      <c r="DR17">
        <f>GETPIVOTDATA("casosAcumulado",'casos acum'!DQ14,"estado",$A17,"data",DR$5) / GETPIVOTDATA("populacaoTCU2019",pop!DQ14,"estado",$A17,"data",DR$5) * 1000000</f>
        <v>2231.3894348514168</v>
      </c>
      <c r="DS17">
        <f>GETPIVOTDATA("casosAcumulado",'casos acum'!DR14,"estado",$A17,"data",DS$5) / GETPIVOTDATA("populacaoTCU2019",pop!DR14,"estado",$A17,"data",DS$5) * 1000000</f>
        <v>2347.2590362096103</v>
      </c>
      <c r="DT17">
        <f>GETPIVOTDATA("casosAcumulado",'casos acum'!DS14,"estado",$A17,"data",DT$5) / GETPIVOTDATA("populacaoTCU2019",pop!DS14,"estado",$A17,"data",DT$5) * 1000000</f>
        <v>2487.5979943763664</v>
      </c>
      <c r="DU17">
        <f>GETPIVOTDATA("casosAcumulado",'casos acum'!DT14,"estado",$A17,"data",DU$5) / GETPIVOTDATA("populacaoTCU2019",pop!DT14,"estado",$A17,"data",DU$5) * 1000000</f>
        <v>2629.3763264730369</v>
      </c>
      <c r="DV17">
        <f>GETPIVOTDATA("casosAcumulado",'casos acum'!DU14,"estado",$A17,"data",DV$5) / GETPIVOTDATA("populacaoTCU2019",pop!DU14,"estado",$A17,"data",DV$5) * 1000000</f>
        <v>2708.541892618387</v>
      </c>
      <c r="DW17">
        <f>GETPIVOTDATA("casosAcumulado",'casos acum'!DV14,"estado",$A17,"data",DW$5) / GETPIVOTDATA("populacaoTCU2019",pop!DV14,"estado",$A17,"data",DW$5) * 1000000</f>
        <v>2762.1585715077372</v>
      </c>
      <c r="DX17">
        <f>GETPIVOTDATA("casosAcumulado",'casos acum'!DW14,"estado",$A17,"data",DX$5) / GETPIVOTDATA("populacaoTCU2019",pop!DW14,"estado",$A17,"data",DX$5) * 1000000</f>
        <v>2866.1533379441275</v>
      </c>
      <c r="DY17">
        <f>GETPIVOTDATA("casosAcumulado",'casos acum'!DX14,"estado",$A17,"data",DY$5) / GETPIVOTDATA("populacaoTCU2019",pop!DX14,"estado",$A17,"data",DY$5) * 1000000</f>
        <v>3122.0020539865982</v>
      </c>
      <c r="DZ17">
        <f>GETPIVOTDATA("casosAcumulado",'casos acum'!DY14,"estado",$A17,"data",DZ$5) / GETPIVOTDATA("populacaoTCU2019",pop!DY14,"estado",$A17,"data",DZ$5) * 1000000</f>
        <v>3260.9016382234381</v>
      </c>
      <c r="EA17">
        <f>GETPIVOTDATA("casosAcumulado",'casos acum'!DZ14,"estado",$A17,"data",EA$5) / GETPIVOTDATA("populacaoTCU2019",pop!DZ14,"estado",$A17,"data",EA$5) * 1000000</f>
        <v>3378.2106135115473</v>
      </c>
      <c r="EB17">
        <f>GETPIVOTDATA("casosAcumulado",'casos acum'!EA14,"estado",$A17,"data",EB$5) / GETPIVOTDATA("populacaoTCU2019",pop!EA14,"estado",$A17,"data",EB$5) * 1000000</f>
        <v>3566.0489113655126</v>
      </c>
      <c r="EC17">
        <f>GETPIVOTDATA("casosAcumulado",'casos acum'!EB14,"estado",$A17,"data",EC$5) / GETPIVOTDATA("populacaoTCU2019",pop!EB14,"estado",$A17,"data",EC$5) * 1000000</f>
        <v>3630.4608947292286</v>
      </c>
      <c r="ED17">
        <f>GETPIVOTDATA("casosAcumulado",'casos acum'!EC14,"estado",$A17,"data",ED$5) / GETPIVOTDATA("populacaoTCU2019",pop!EC14,"estado",$A17,"data",ED$5) * 1000000</f>
        <v>3689.4752258557619</v>
      </c>
      <c r="EE17">
        <f>GETPIVOTDATA("casosAcumulado",'casos acum'!ED14,"estado",$A17,"data",EE$5) / GETPIVOTDATA("populacaoTCU2019",pop!ED14,"estado",$A17,"data",EE$5) * 1000000</f>
        <v>3845.6472972515871</v>
      </c>
      <c r="EF17">
        <f>GETPIVOTDATA("casosAcumulado",'casos acum'!EE14,"estado",$A17,"data",EF$5) / GETPIVOTDATA("populacaoTCU2019",pop!EE14,"estado",$A17,"data",EF$5) * 1000000</f>
        <v>3980.9484466636391</v>
      </c>
    </row>
    <row r="18" spans="1:136" x14ac:dyDescent="0.35">
      <c r="A18" t="str">
        <f>'casos acum'!A17</f>
        <v>MT</v>
      </c>
      <c r="B18">
        <f>GETPIVOTDATA("casosAcumulado",'casos acum'!A15,"estado",$A18,"data",B$5) / GETPIVOTDATA("populacaoTCU2019",pop!A15,"estado",$A18,"data",B$5) * 1000000</f>
        <v>0</v>
      </c>
      <c r="C18">
        <f>GETPIVOTDATA("casosAcumulado",'casos acum'!B15,"estado",$A18,"data",C$5) / GETPIVOTDATA("populacaoTCU2019",pop!B15,"estado",$A18,"data",C$5) * 1000000</f>
        <v>0</v>
      </c>
      <c r="D18">
        <f>GETPIVOTDATA("casosAcumulado",'casos acum'!C15,"estado",$A18,"data",D$5) / GETPIVOTDATA("populacaoTCU2019",pop!C15,"estado",$A18,"data",D$5) * 1000000</f>
        <v>0</v>
      </c>
      <c r="E18">
        <f>GETPIVOTDATA("casosAcumulado",'casos acum'!D15,"estado",$A18,"data",E$5) / GETPIVOTDATA("populacaoTCU2019",pop!D15,"estado",$A18,"data",E$5) * 1000000</f>
        <v>0</v>
      </c>
      <c r="F18">
        <f>GETPIVOTDATA("casosAcumulado",'casos acum'!E15,"estado",$A18,"data",F$5) / GETPIVOTDATA("populacaoTCU2019",pop!E15,"estado",$A18,"data",F$5) * 1000000</f>
        <v>0</v>
      </c>
      <c r="G18">
        <f>GETPIVOTDATA("casosAcumulado",'casos acum'!F15,"estado",$A18,"data",G$5) / GETPIVOTDATA("populacaoTCU2019",pop!F15,"estado",$A18,"data",G$5) * 1000000</f>
        <v>0</v>
      </c>
      <c r="H18">
        <f>GETPIVOTDATA("casosAcumulado",'casos acum'!G15,"estado",$A18,"data",H$5) / GETPIVOTDATA("populacaoTCU2019",pop!G15,"estado",$A18,"data",H$5) * 1000000</f>
        <v>0</v>
      </c>
      <c r="I18">
        <f>GETPIVOTDATA("casosAcumulado",'casos acum'!H15,"estado",$A18,"data",I$5) / GETPIVOTDATA("populacaoTCU2019",pop!H15,"estado",$A18,"data",I$5) * 1000000</f>
        <v>0</v>
      </c>
      <c r="J18">
        <f>GETPIVOTDATA("casosAcumulado",'casos acum'!I15,"estado",$A18,"data",J$5) / GETPIVOTDATA("populacaoTCU2019",pop!I15,"estado",$A18,"data",J$5) * 1000000</f>
        <v>0</v>
      </c>
      <c r="K18">
        <f>GETPIVOTDATA("casosAcumulado",'casos acum'!J15,"estado",$A18,"data",K$5) / GETPIVOTDATA("populacaoTCU2019",pop!J15,"estado",$A18,"data",K$5) * 1000000</f>
        <v>0</v>
      </c>
      <c r="L18">
        <f>GETPIVOTDATA("casosAcumulado",'casos acum'!K15,"estado",$A18,"data",L$5) / GETPIVOTDATA("populacaoTCU2019",pop!K15,"estado",$A18,"data",L$5) * 1000000</f>
        <v>0</v>
      </c>
      <c r="M18">
        <f>GETPIVOTDATA("casosAcumulado",'casos acum'!L15,"estado",$A18,"data",M$5) / GETPIVOTDATA("populacaoTCU2019",pop!L15,"estado",$A18,"data",M$5) * 1000000</f>
        <v>0</v>
      </c>
      <c r="N18">
        <f>GETPIVOTDATA("casosAcumulado",'casos acum'!M15,"estado",$A18,"data",N$5) / GETPIVOTDATA("populacaoTCU2019",pop!M15,"estado",$A18,"data",N$5) * 1000000</f>
        <v>0</v>
      </c>
      <c r="O18">
        <f>GETPIVOTDATA("casosAcumulado",'casos acum'!N15,"estado",$A18,"data",O$5) / GETPIVOTDATA("populacaoTCU2019",pop!N15,"estado",$A18,"data",O$5) * 1000000</f>
        <v>0</v>
      </c>
      <c r="P18">
        <f>GETPIVOTDATA("casosAcumulado",'casos acum'!O15,"estado",$A18,"data",P$5) / GETPIVOTDATA("populacaoTCU2019",pop!O15,"estado",$A18,"data",P$5) * 1000000</f>
        <v>0</v>
      </c>
      <c r="Q18">
        <f>GETPIVOTDATA("casosAcumulado",'casos acum'!P15,"estado",$A18,"data",Q$5) / GETPIVOTDATA("populacaoTCU2019",pop!P15,"estado",$A18,"data",Q$5) * 1000000</f>
        <v>0</v>
      </c>
      <c r="R18">
        <f>GETPIVOTDATA("casosAcumulado",'casos acum'!Q15,"estado",$A18,"data",R$5) / GETPIVOTDATA("populacaoTCU2019",pop!Q15,"estado",$A18,"data",R$5) * 1000000</f>
        <v>0</v>
      </c>
      <c r="S18">
        <f>GETPIVOTDATA("casosAcumulado",'casos acum'!R15,"estado",$A18,"data",S$5) / GETPIVOTDATA("populacaoTCU2019",pop!R15,"estado",$A18,"data",S$5) * 1000000</f>
        <v>0</v>
      </c>
      <c r="T18">
        <f>GETPIVOTDATA("casosAcumulado",'casos acum'!S15,"estado",$A18,"data",T$5) / GETPIVOTDATA("populacaoTCU2019",pop!S15,"estado",$A18,"data",T$5) * 1000000</f>
        <v>0</v>
      </c>
      <c r="U18">
        <f>GETPIVOTDATA("casosAcumulado",'casos acum'!T15,"estado",$A18,"data",U$5) / GETPIVOTDATA("populacaoTCU2019",pop!T15,"estado",$A18,"data",U$5) * 1000000</f>
        <v>0</v>
      </c>
      <c r="V18">
        <f>GETPIVOTDATA("casosAcumulado",'casos acum'!U15,"estado",$A18,"data",V$5) / GETPIVOTDATA("populacaoTCU2019",pop!U15,"estado",$A18,"data",V$5) * 1000000</f>
        <v>0</v>
      </c>
      <c r="W18">
        <f>GETPIVOTDATA("casosAcumulado",'casos acum'!V15,"estado",$A18,"data",W$5) / GETPIVOTDATA("populacaoTCU2019",pop!V15,"estado",$A18,"data",W$5) * 1000000</f>
        <v>0</v>
      </c>
      <c r="X18">
        <f>GETPIVOTDATA("casosAcumulado",'casos acum'!W15,"estado",$A18,"data",X$5) / GETPIVOTDATA("populacaoTCU2019",pop!W15,"estado",$A18,"data",X$5) * 1000000</f>
        <v>0</v>
      </c>
      <c r="Y18">
        <f>GETPIVOTDATA("casosAcumulado",'casos acum'!X15,"estado",$A18,"data",Y$5) / GETPIVOTDATA("populacaoTCU2019",pop!X15,"estado",$A18,"data",Y$5) * 1000000</f>
        <v>0</v>
      </c>
      <c r="Z18">
        <f>GETPIVOTDATA("casosAcumulado",'casos acum'!Y15,"estado",$A18,"data",Z$5) / GETPIVOTDATA("populacaoTCU2019",pop!Y15,"estado",$A18,"data",Z$5) * 1000000</f>
        <v>0.28698802054604639</v>
      </c>
      <c r="AA18">
        <f>GETPIVOTDATA("casosAcumulado",'casos acum'!Z15,"estado",$A18,"data",AA$5) / GETPIVOTDATA("populacaoTCU2019",pop!Z15,"estado",$A18,"data",AA$5) * 1000000</f>
        <v>0.57397604109209277</v>
      </c>
      <c r="AB18">
        <f>GETPIVOTDATA("casosAcumulado",'casos acum'!AA15,"estado",$A18,"data",AB$5) / GETPIVOTDATA("populacaoTCU2019",pop!AA15,"estado",$A18,"data",AB$5) * 1000000</f>
        <v>0.57397604109209277</v>
      </c>
      <c r="AC18">
        <f>GETPIVOTDATA("casosAcumulado",'casos acum'!AB15,"estado",$A18,"data",AC$5) / GETPIVOTDATA("populacaoTCU2019",pop!AB15,"estado",$A18,"data",AC$5) * 1000000</f>
        <v>0.57397604109209277</v>
      </c>
      <c r="AD18">
        <f>GETPIVOTDATA("casosAcumulado",'casos acum'!AC15,"estado",$A18,"data",AD$5) / GETPIVOTDATA("populacaoTCU2019",pop!AC15,"estado",$A18,"data",AD$5) * 1000000</f>
        <v>2.0089161438223249</v>
      </c>
      <c r="AE18">
        <f>GETPIVOTDATA("casosAcumulado",'casos acum'!AD15,"estado",$A18,"data",AE$5) / GETPIVOTDATA("populacaoTCU2019",pop!AD15,"estado",$A18,"data",AE$5) * 1000000</f>
        <v>2.2959041643683711</v>
      </c>
      <c r="AF18">
        <f>GETPIVOTDATA("casosAcumulado",'casos acum'!AE15,"estado",$A18,"data",AF$5) / GETPIVOTDATA("populacaoTCU2019",pop!AE15,"estado",$A18,"data",AF$5) * 1000000</f>
        <v>3.1568682260065102</v>
      </c>
      <c r="AG18">
        <f>GETPIVOTDATA("casosAcumulado",'casos acum'!AF15,"estado",$A18,"data",AG$5) / GETPIVOTDATA("populacaoTCU2019",pop!AF15,"estado",$A18,"data",AG$5) * 1000000</f>
        <v>3.1568682260065102</v>
      </c>
      <c r="AH18">
        <f>GETPIVOTDATA("casosAcumulado",'casos acum'!AG15,"estado",$A18,"data",AH$5) / GETPIVOTDATA("populacaoTCU2019",pop!AG15,"estado",$A18,"data",AH$5) * 1000000</f>
        <v>3.7308442670986026</v>
      </c>
      <c r="AI18">
        <f>GETPIVOTDATA("casosAcumulado",'casos acum'!AH15,"estado",$A18,"data",AI$5) / GETPIVOTDATA("populacaoTCU2019",pop!AH15,"estado",$A18,"data",AI$5) * 1000000</f>
        <v>4.5918083287367422</v>
      </c>
      <c r="AJ18">
        <f>GETPIVOTDATA("casosAcumulado",'casos acum'!AI15,"estado",$A18,"data",AJ$5) / GETPIVOTDATA("populacaoTCU2019",pop!AI15,"estado",$A18,"data",AJ$5) * 1000000</f>
        <v>5.1657843698288346</v>
      </c>
      <c r="AK18">
        <f>GETPIVOTDATA("casosAcumulado",'casos acum'!AJ15,"estado",$A18,"data",AK$5) / GETPIVOTDATA("populacaoTCU2019",pop!AJ15,"estado",$A18,"data",AK$5) * 1000000</f>
        <v>7.1747005136511586</v>
      </c>
      <c r="AL18">
        <f>GETPIVOTDATA("casosAcumulado",'casos acum'!AK15,"estado",$A18,"data",AL$5) / GETPIVOTDATA("populacaoTCU2019",pop!AK15,"estado",$A18,"data",AL$5) * 1000000</f>
        <v>7.748676554743251</v>
      </c>
      <c r="AM18">
        <f>GETPIVOTDATA("casosAcumulado",'casos acum'!AL15,"estado",$A18,"data",AM$5) / GETPIVOTDATA("populacaoTCU2019",pop!AL15,"estado",$A18,"data",AM$5) * 1000000</f>
        <v>10.331568739657669</v>
      </c>
      <c r="AN18">
        <f>GETPIVOTDATA("casosAcumulado",'casos acum'!AM15,"estado",$A18,"data",AN$5) / GETPIVOTDATA("populacaoTCU2019",pop!AM15,"estado",$A18,"data",AN$5) * 1000000</f>
        <v>12.627472904026041</v>
      </c>
      <c r="AO18">
        <f>GETPIVOTDATA("casosAcumulado",'casos acum'!AN15,"estado",$A18,"data",AO$5) / GETPIVOTDATA("populacaoTCU2019",pop!AN15,"estado",$A18,"data",AO$5) * 1000000</f>
        <v>16.071329150578599</v>
      </c>
      <c r="AP18">
        <f>GETPIVOTDATA("casosAcumulado",'casos acum'!AO15,"estado",$A18,"data",AP$5) / GETPIVOTDATA("populacaoTCU2019",pop!AO15,"estado",$A18,"data",AP$5) * 1000000</f>
        <v>17.219281232762782</v>
      </c>
      <c r="AQ18">
        <f>GETPIVOTDATA("casosAcumulado",'casos acum'!AP15,"estado",$A18,"data",AQ$5) / GETPIVOTDATA("populacaoTCU2019",pop!AP15,"estado",$A18,"data",AQ$5) * 1000000</f>
        <v>21.811089561499525</v>
      </c>
      <c r="AR18">
        <f>GETPIVOTDATA("casosAcumulado",'casos acum'!AQ15,"estado",$A18,"data",AR$5) / GETPIVOTDATA("populacaoTCU2019",pop!AQ15,"estado",$A18,"data",AR$5) * 1000000</f>
        <v>22.385065602591617</v>
      </c>
      <c r="AS18">
        <f>GETPIVOTDATA("casosAcumulado",'casos acum'!AR15,"estado",$A18,"data",AS$5) / GETPIVOTDATA("populacaoTCU2019",pop!AR15,"estado",$A18,"data",AS$5) * 1000000</f>
        <v>25.828921849144173</v>
      </c>
      <c r="AT18">
        <f>GETPIVOTDATA("casosAcumulado",'casos acum'!AS15,"estado",$A18,"data",AT$5) / GETPIVOTDATA("populacaoTCU2019",pop!AS15,"estado",$A18,"data",AT$5) * 1000000</f>
        <v>30.994706218973004</v>
      </c>
      <c r="AU18">
        <f>GETPIVOTDATA("casosAcumulado",'casos acum'!AT15,"estado",$A18,"data",AU$5) / GETPIVOTDATA("populacaoTCU2019",pop!AT15,"estado",$A18,"data",AU$5) * 1000000</f>
        <v>32.142658301157198</v>
      </c>
      <c r="AV18">
        <f>GETPIVOTDATA("casosAcumulado",'casos acum'!AU15,"estado",$A18,"data",AV$5) / GETPIVOTDATA("populacaoTCU2019",pop!AU15,"estado",$A18,"data",AV$5) * 1000000</f>
        <v>34.725550486071612</v>
      </c>
      <c r="AW18">
        <f>GETPIVOTDATA("casosAcumulado",'casos acum'!AV15,"estado",$A18,"data",AW$5) / GETPIVOTDATA("populacaoTCU2019",pop!AV15,"estado",$A18,"data",AW$5) * 1000000</f>
        <v>35.2995265271637</v>
      </c>
      <c r="AX18">
        <f>GETPIVOTDATA("casosAcumulado",'casos acum'!AW15,"estado",$A18,"data",AX$5) / GETPIVOTDATA("populacaoTCU2019",pop!AW15,"estado",$A18,"data",AX$5) * 1000000</f>
        <v>38.456394753170215</v>
      </c>
      <c r="AY18">
        <f>GETPIVOTDATA("casosAcumulado",'casos acum'!AX15,"estado",$A18,"data",AY$5) / GETPIVOTDATA("populacaoTCU2019",pop!AX15,"estado",$A18,"data",AY$5) * 1000000</f>
        <v>39.604346835354399</v>
      </c>
      <c r="AZ18">
        <f>GETPIVOTDATA("casosAcumulado",'casos acum'!AY15,"estado",$A18,"data",AZ$5) / GETPIVOTDATA("populacaoTCU2019",pop!AY15,"estado",$A18,"data",AZ$5) * 1000000</f>
        <v>43.335191102453003</v>
      </c>
      <c r="BA18">
        <f>GETPIVOTDATA("casosAcumulado",'casos acum'!AZ15,"estado",$A18,"data",BA$5) / GETPIVOTDATA("populacaoTCU2019",pop!AZ15,"estado",$A18,"data",BA$5) * 1000000</f>
        <v>44.770131205183233</v>
      </c>
      <c r="BB18">
        <f>GETPIVOTDATA("casosAcumulado",'casos acum'!BA15,"estado",$A18,"data",BB$5) / GETPIVOTDATA("populacaoTCU2019",pop!BA15,"estado",$A18,"data",BB$5) * 1000000</f>
        <v>46.492059328459511</v>
      </c>
      <c r="BC18">
        <f>GETPIVOTDATA("casosAcumulado",'casos acum'!BB15,"estado",$A18,"data",BC$5) / GETPIVOTDATA("populacaoTCU2019",pop!BB15,"estado",$A18,"data",BC$5) * 1000000</f>
        <v>49.074951513373932</v>
      </c>
      <c r="BD18">
        <f>GETPIVOTDATA("casosAcumulado",'casos acum'!BC15,"estado",$A18,"data",BD$5) / GETPIVOTDATA("populacaoTCU2019",pop!BC15,"estado",$A18,"data",BD$5) * 1000000</f>
        <v>49.935915575012068</v>
      </c>
      <c r="BE18">
        <f>GETPIVOTDATA("casosAcumulado",'casos acum'!BD15,"estado",$A18,"data",BE$5) / GETPIVOTDATA("populacaoTCU2019",pop!BD15,"estado",$A18,"data",BE$5) * 1000000</f>
        <v>51.944831718834394</v>
      </c>
      <c r="BF18">
        <f>GETPIVOTDATA("casosAcumulado",'casos acum'!BE15,"estado",$A18,"data",BF$5) / GETPIVOTDATA("populacaoTCU2019",pop!BE15,"estado",$A18,"data",BF$5) * 1000000</f>
        <v>51.944831718834394</v>
      </c>
      <c r="BG18">
        <f>GETPIVOTDATA("casosAcumulado",'casos acum'!BF15,"estado",$A18,"data",BG$5) / GETPIVOTDATA("populacaoTCU2019",pop!BF15,"estado",$A18,"data",BG$5) * 1000000</f>
        <v>52.518807759926489</v>
      </c>
      <c r="BH18">
        <f>GETPIVOTDATA("casosAcumulado",'casos acum'!BG15,"estado",$A18,"data",BH$5) / GETPIVOTDATA("populacaoTCU2019",pop!BG15,"estado",$A18,"data",BH$5) * 1000000</f>
        <v>63.424352540676253</v>
      </c>
      <c r="BI18">
        <f>GETPIVOTDATA("casosAcumulado",'casos acum'!BH15,"estado",$A18,"data",BI$5) / GETPIVOTDATA("populacaoTCU2019",pop!BH15,"estado",$A18,"data",BI$5) * 1000000</f>
        <v>68.877124931051128</v>
      </c>
      <c r="BJ18">
        <f>GETPIVOTDATA("casosAcumulado",'casos acum'!BI15,"estado",$A18,"data",BJ$5) / GETPIVOTDATA("populacaoTCU2019",pop!BI15,"estado",$A18,"data",BJ$5) * 1000000</f>
        <v>70.886041074873461</v>
      </c>
      <c r="BK18">
        <f>GETPIVOTDATA("casosAcumulado",'casos acum'!BJ15,"estado",$A18,"data",BK$5) / GETPIVOTDATA("populacaoTCU2019",pop!BJ15,"estado",$A18,"data",BK$5) * 1000000</f>
        <v>71.747005136511589</v>
      </c>
      <c r="BL18">
        <f>GETPIVOTDATA("casosAcumulado",'casos acum'!BK15,"estado",$A18,"data",BL$5) / GETPIVOTDATA("populacaoTCU2019",pop!BK15,"estado",$A18,"data",BL$5) * 1000000</f>
        <v>73.755921280333922</v>
      </c>
      <c r="BM18">
        <f>GETPIVOTDATA("casosAcumulado",'casos acum'!BL15,"estado",$A18,"data",BM$5) / GETPIVOTDATA("populacaoTCU2019",pop!BL15,"estado",$A18,"data",BM$5) * 1000000</f>
        <v>74.903873362518098</v>
      </c>
      <c r="BN18">
        <f>GETPIVOTDATA("casosAcumulado",'casos acum'!BM15,"estado",$A18,"data",BN$5) / GETPIVOTDATA("populacaoTCU2019",pop!BM15,"estado",$A18,"data",BN$5) * 1000000</f>
        <v>83.800501999445544</v>
      </c>
      <c r="BO18">
        <f>GETPIVOTDATA("casosAcumulado",'casos acum'!BN15,"estado",$A18,"data",BO$5) / GETPIVOTDATA("populacaoTCU2019",pop!BN15,"estado",$A18,"data",BO$5) * 1000000</f>
        <v>85.235442102175767</v>
      </c>
      <c r="BP18">
        <f>GETPIVOTDATA("casosAcumulado",'casos acum'!BO15,"estado",$A18,"data",BP$5) / GETPIVOTDATA("populacaoTCU2019",pop!BO15,"estado",$A18,"data",BP$5) * 1000000</f>
        <v>91.836166574734833</v>
      </c>
      <c r="BQ18">
        <f>GETPIVOTDATA("casosAcumulado",'casos acum'!BP15,"estado",$A18,"data",BQ$5) / GETPIVOTDATA("populacaoTCU2019",pop!BP15,"estado",$A18,"data",BQ$5) * 1000000</f>
        <v>94.993034800741356</v>
      </c>
      <c r="BR18">
        <f>GETPIVOTDATA("casosAcumulado",'casos acum'!BQ15,"estado",$A18,"data",BR$5) / GETPIVOTDATA("populacaoTCU2019",pop!BQ15,"estado",$A18,"data",BR$5) * 1000000</f>
        <v>96.714962924017627</v>
      </c>
      <c r="BS18">
        <f>GETPIVOTDATA("casosAcumulado",'casos acum'!BR15,"estado",$A18,"data",BS$5) / GETPIVOTDATA("populacaoTCU2019",pop!BR15,"estado",$A18,"data",BS$5) * 1000000</f>
        <v>98.723879067839945</v>
      </c>
      <c r="BT18">
        <f>GETPIVOTDATA("casosAcumulado",'casos acum'!BS15,"estado",$A18,"data",BT$5) / GETPIVOTDATA("populacaoTCU2019",pop!BS15,"estado",$A18,"data",BT$5) * 1000000</f>
        <v>104.75062749930692</v>
      </c>
      <c r="BU18">
        <f>GETPIVOTDATA("casosAcumulado",'casos acum'!BT15,"estado",$A18,"data",BU$5) / GETPIVOTDATA("populacaoTCU2019",pop!BT15,"estado",$A18,"data",BU$5) * 1000000</f>
        <v>108.76845978695157</v>
      </c>
      <c r="BV18">
        <f>GETPIVOTDATA("casosAcumulado",'casos acum'!BU15,"estado",$A18,"data",BV$5) / GETPIVOTDATA("populacaoTCU2019",pop!BU15,"estado",$A18,"data",BV$5) * 1000000</f>
        <v>119.67400456770135</v>
      </c>
      <c r="BW18">
        <f>GETPIVOTDATA("casosAcumulado",'casos acum'!BV15,"estado",$A18,"data",BW$5) / GETPIVOTDATA("populacaoTCU2019",pop!BV15,"estado",$A18,"data",BW$5) * 1000000</f>
        <v>131.15352538954318</v>
      </c>
      <c r="BX18">
        <f>GETPIVOTDATA("casosAcumulado",'casos acum'!BW15,"estado",$A18,"data",BX$5) / GETPIVOTDATA("populacaoTCU2019",pop!BW15,"estado",$A18,"data",BX$5) * 1000000</f>
        <v>144.0679863141153</v>
      </c>
      <c r="BY18">
        <f>GETPIVOTDATA("casosAcumulado",'casos acum'!BX15,"estado",$A18,"data",BY$5) / GETPIVOTDATA("populacaoTCU2019",pop!BX15,"estado",$A18,"data",BY$5) * 1000000</f>
        <v>148.94678266339807</v>
      </c>
      <c r="BZ18">
        <f>GETPIVOTDATA("casosAcumulado",'casos acum'!BY15,"estado",$A18,"data",BZ$5) / GETPIVOTDATA("populacaoTCU2019",pop!BY15,"estado",$A18,"data",BZ$5) * 1000000</f>
        <v>155.26051911541109</v>
      </c>
      <c r="CA18">
        <f>GETPIVOTDATA("casosAcumulado",'casos acum'!BZ15,"estado",$A18,"data",CA$5) / GETPIVOTDATA("populacaoTCU2019",pop!BZ15,"estado",$A18,"data",CA$5) * 1000000</f>
        <v>169.60992014271341</v>
      </c>
      <c r="CB18">
        <f>GETPIVOTDATA("casosAcumulado",'casos acum'!CA15,"estado",$A18,"data",CB$5) / GETPIVOTDATA("populacaoTCU2019",pop!CA15,"estado",$A18,"data",CB$5) * 1000000</f>
        <v>189.69908158093665</v>
      </c>
      <c r="CC18">
        <f>GETPIVOTDATA("casosAcumulado",'casos acum'!CB15,"estado",$A18,"data",CC$5) / GETPIVOTDATA("populacaoTCU2019",pop!CB15,"estado",$A18,"data",CC$5) * 1000000</f>
        <v>206.34438677260735</v>
      </c>
      <c r="CD18">
        <f>GETPIVOTDATA("casosAcumulado",'casos acum'!CC15,"estado",$A18,"data",CD$5) / GETPIVOTDATA("populacaoTCU2019",pop!CC15,"estado",$A18,"data",CD$5) * 1000000</f>
        <v>223.56366800537012</v>
      </c>
      <c r="CE18">
        <f>GETPIVOTDATA("casosAcumulado",'casos acum'!CD15,"estado",$A18,"data",CE$5) / GETPIVOTDATA("populacaoTCU2019",pop!CD15,"estado",$A18,"data",CE$5) * 1000000</f>
        <v>244.22680548468546</v>
      </c>
      <c r="CF18">
        <f>GETPIVOTDATA("casosAcumulado",'casos acum'!CE15,"estado",$A18,"data",CF$5) / GETPIVOTDATA("populacaoTCU2019",pop!CE15,"estado",$A18,"data",CF$5) * 1000000</f>
        <v>258.57620651198778</v>
      </c>
      <c r="CG18">
        <f>GETPIVOTDATA("casosAcumulado",'casos acum'!CF15,"estado",$A18,"data",CG$5) / GETPIVOTDATA("populacaoTCU2019",pop!CF15,"estado",$A18,"data",CG$5) * 1000000</f>
        <v>268.90777525164549</v>
      </c>
      <c r="CH18">
        <f>GETPIVOTDATA("casosAcumulado",'casos acum'!CG15,"estado",$A18,"data",CH$5) / GETPIVOTDATA("populacaoTCU2019",pop!CG15,"estado",$A18,"data",CH$5) * 1000000</f>
        <v>285.55308044331616</v>
      </c>
      <c r="CI18">
        <f>GETPIVOTDATA("casosAcumulado",'casos acum'!CH15,"estado",$A18,"data",CI$5) / GETPIVOTDATA("populacaoTCU2019",pop!CH15,"estado",$A18,"data",CI$5) * 1000000</f>
        <v>302.48537365553284</v>
      </c>
      <c r="CJ18">
        <f>GETPIVOTDATA("casosAcumulado",'casos acum'!CI15,"estado",$A18,"data",CJ$5) / GETPIVOTDATA("populacaoTCU2019",pop!CI15,"estado",$A18,"data",CJ$5) * 1000000</f>
        <v>336.34996007996631</v>
      </c>
      <c r="CK18">
        <f>GETPIVOTDATA("casosAcumulado",'casos acum'!CJ15,"estado",$A18,"data",CK$5) / GETPIVOTDATA("populacaoTCU2019",pop!CJ15,"estado",$A18,"data",CK$5) * 1000000</f>
        <v>350.12538506617653</v>
      </c>
      <c r="CL18">
        <f>GETPIVOTDATA("casosAcumulado",'casos acum'!CK15,"estado",$A18,"data",CL$5) / GETPIVOTDATA("populacaoTCU2019",pop!CK15,"estado",$A18,"data",CL$5) * 1000000</f>
        <v>388.0078037782547</v>
      </c>
      <c r="CM18">
        <f>GETPIVOTDATA("casosAcumulado",'casos acum'!CL15,"estado",$A18,"data",CM$5) / GETPIVOTDATA("populacaoTCU2019",pop!CL15,"estado",$A18,"data",CM$5) * 1000000</f>
        <v>419.57648603831979</v>
      </c>
      <c r="CN18">
        <f>GETPIVOTDATA("casosAcumulado",'casos acum'!CM15,"estado",$A18,"data",CN$5) / GETPIVOTDATA("populacaoTCU2019",pop!CM15,"estado",$A18,"data",CN$5) * 1000000</f>
        <v>430.48203081906956</v>
      </c>
      <c r="CO18">
        <f>GETPIVOTDATA("casosAcumulado",'casos acum'!CN15,"estado",$A18,"data",CO$5) / GETPIVOTDATA("populacaoTCU2019",pop!CN15,"estado",$A18,"data",CO$5) * 1000000</f>
        <v>467.21649744896348</v>
      </c>
      <c r="CP18">
        <f>GETPIVOTDATA("casosAcumulado",'casos acum'!CO15,"estado",$A18,"data",CP$5) / GETPIVOTDATA("populacaoTCU2019",pop!CO15,"estado",$A18,"data",CP$5) * 1000000</f>
        <v>527.77096978417933</v>
      </c>
      <c r="CQ18">
        <f>GETPIVOTDATA("casosAcumulado",'casos acum'!CP15,"estado",$A18,"data",CQ$5) / GETPIVOTDATA("populacaoTCU2019",pop!CP15,"estado",$A18,"data",CQ$5) * 1000000</f>
        <v>559.91362808533643</v>
      </c>
      <c r="CR18">
        <f>GETPIVOTDATA("casosAcumulado",'casos acum'!CQ15,"estado",$A18,"data",CR$5) / GETPIVOTDATA("populacaoTCU2019",pop!CQ15,"estado",$A18,"data",CR$5) * 1000000</f>
        <v>603.53580720833554</v>
      </c>
      <c r="CS18">
        <f>GETPIVOTDATA("casosAcumulado",'casos acum'!CR15,"estado",$A18,"data",CS$5) / GETPIVOTDATA("populacaoTCU2019",pop!CR15,"estado",$A18,"data",CS$5) * 1000000</f>
        <v>677.57871650921538</v>
      </c>
      <c r="CT18">
        <f>GETPIVOTDATA("casosAcumulado",'casos acum'!CS15,"estado",$A18,"data",CT$5) / GETPIVOTDATA("populacaoTCU2019",pop!CS15,"estado",$A18,"data",CT$5) * 1000000</f>
        <v>697.09390190634667</v>
      </c>
      <c r="CU18">
        <f>GETPIVOTDATA("casosAcumulado",'casos acum'!CT15,"estado",$A18,"data",CU$5) / GETPIVOTDATA("populacaoTCU2019",pop!CT15,"estado",$A18,"data",CU$5) * 1000000</f>
        <v>729.23656020750389</v>
      </c>
      <c r="CV18">
        <f>GETPIVOTDATA("casosAcumulado",'casos acum'!CU15,"estado",$A18,"data",CV$5) / GETPIVOTDATA("populacaoTCU2019",pop!CU15,"estado",$A18,"data",CV$5) * 1000000</f>
        <v>777.45054765923965</v>
      </c>
      <c r="CW18">
        <f>GETPIVOTDATA("casosAcumulado",'casos acum'!CV15,"estado",$A18,"data",CW$5) / GETPIVOTDATA("populacaoTCU2019",pop!CV15,"estado",$A18,"data",CW$5) * 1000000</f>
        <v>817.34188251514001</v>
      </c>
      <c r="CX18">
        <f>GETPIVOTDATA("casosAcumulado",'casos acum'!CW15,"estado",$A18,"data",CX$5) / GETPIVOTDATA("populacaoTCU2019",pop!CW15,"estado",$A18,"data",CX$5) * 1000000</f>
        <v>916.63973762407204</v>
      </c>
      <c r="CY18">
        <f>GETPIVOTDATA("casosAcumulado",'casos acum'!CX15,"estado",$A18,"data",CY$5) / GETPIVOTDATA("populacaoTCU2019",pop!CX15,"estado",$A18,"data",CY$5) * 1000000</f>
        <v>999.00529952078739</v>
      </c>
      <c r="CZ18">
        <f>GETPIVOTDATA("casosAcumulado",'casos acum'!CY15,"estado",$A18,"data",CZ$5) / GETPIVOTDATA("populacaoTCU2019",pop!CY15,"estado",$A18,"data",CZ$5) * 1000000</f>
        <v>1050.9501312396217</v>
      </c>
      <c r="DA18">
        <f>GETPIVOTDATA("casosAcumulado",'casos acum'!CZ15,"estado",$A18,"data",DA$5) / GETPIVOTDATA("populacaoTCU2019",pop!CZ15,"estado",$A18,"data",DA$5) * 1000000</f>
        <v>1112.9395436775678</v>
      </c>
      <c r="DB18">
        <f>GETPIVOTDATA("casosAcumulado",'casos acum'!DA15,"estado",$A18,"data",DB$5) / GETPIVOTDATA("populacaoTCU2019",pop!DA15,"estado",$A18,"data",DB$5) * 1000000</f>
        <v>1176.65088423879</v>
      </c>
      <c r="DC18">
        <f>GETPIVOTDATA("casosAcumulado",'casos acum'!DB15,"estado",$A18,"data",DC$5) / GETPIVOTDATA("populacaoTCU2019",pop!DB15,"estado",$A18,"data",DC$5) * 1000000</f>
        <v>1245.2410211492952</v>
      </c>
      <c r="DD18">
        <f>GETPIVOTDATA("casosAcumulado",'casos acum'!DC15,"estado",$A18,"data",DD$5) / GETPIVOTDATA("populacaoTCU2019",pop!DC15,"estado",$A18,"data",DD$5) * 1000000</f>
        <v>1320.7188705529054</v>
      </c>
      <c r="DE18">
        <f>GETPIVOTDATA("casosAcumulado",'casos acum'!DD15,"estado",$A18,"data",DE$5) / GETPIVOTDATA("populacaoTCU2019",pop!DD15,"estado",$A18,"data",DE$5) * 1000000</f>
        <v>1461.343000620468</v>
      </c>
      <c r="DF18">
        <f>GETPIVOTDATA("casosAcumulado",'casos acum'!DE15,"estado",$A18,"data",DF$5) / GETPIVOTDATA("populacaoTCU2019",pop!DE15,"estado",$A18,"data",DF$5) * 1000000</f>
        <v>1539.1167541884465</v>
      </c>
      <c r="DG18">
        <f>GETPIVOTDATA("casosAcumulado",'casos acum'!DF15,"estado",$A18,"data",DG$5) / GETPIVOTDATA("populacaoTCU2019",pop!DF15,"estado",$A18,"data",DG$5) * 1000000</f>
        <v>1585.3218254963601</v>
      </c>
      <c r="DH18">
        <f>GETPIVOTDATA("casosAcumulado",'casos acum'!DG15,"estado",$A18,"data",DH$5) / GETPIVOTDATA("populacaoTCU2019",pop!DG15,"estado",$A18,"data",DH$5) * 1000000</f>
        <v>1682.0367884203779</v>
      </c>
      <c r="DI18">
        <f>GETPIVOTDATA("casosAcumulado",'casos acum'!DH15,"estado",$A18,"data",DI$5) / GETPIVOTDATA("populacaoTCU2019",pop!DH15,"estado",$A18,"data",DI$5) * 1000000</f>
        <v>1775.0209070772967</v>
      </c>
      <c r="DJ18">
        <f>GETPIVOTDATA("casosAcumulado",'casos acum'!DI15,"estado",$A18,"data",DJ$5) / GETPIVOTDATA("populacaoTCU2019",pop!DI15,"estado",$A18,"data",DJ$5) * 1000000</f>
        <v>1833.2794752481441</v>
      </c>
      <c r="DK18">
        <f>GETPIVOTDATA("casosAcumulado",'casos acum'!DJ15,"estado",$A18,"data",DK$5) / GETPIVOTDATA("populacaoTCU2019",pop!DJ15,"estado",$A18,"data",DK$5) * 1000000</f>
        <v>2044.5026583700344</v>
      </c>
      <c r="DL18">
        <f>GETPIVOTDATA("casosAcumulado",'casos acum'!DK15,"estado",$A18,"data",DL$5) / GETPIVOTDATA("populacaoTCU2019",pop!DK15,"estado",$A18,"data",DL$5) * 1000000</f>
        <v>2155.8540103419</v>
      </c>
      <c r="DM18">
        <f>GETPIVOTDATA("casosAcumulado",'casos acum'!DL15,"estado",$A18,"data",DM$5) / GETPIVOTDATA("populacaoTCU2019",pop!DL15,"estado",$A18,"data",DM$5) * 1000000</f>
        <v>2397.2109356211254</v>
      </c>
      <c r="DN18">
        <f>GETPIVOTDATA("casosAcumulado",'casos acum'!DM15,"estado",$A18,"data",DN$5) / GETPIVOTDATA("populacaoTCU2019",pop!DM15,"estado",$A18,"data",DN$5) * 1000000</f>
        <v>2571.9866401336676</v>
      </c>
      <c r="DO18">
        <f>GETPIVOTDATA("casosAcumulado",'casos acum'!DN15,"estado",$A18,"data",DO$5) / GETPIVOTDATA("populacaoTCU2019",pop!DN15,"estado",$A18,"data",DO$5) * 1000000</f>
        <v>2717.776554571059</v>
      </c>
      <c r="DP18">
        <f>GETPIVOTDATA("casosAcumulado",'casos acum'!DO15,"estado",$A18,"data",DP$5) / GETPIVOTDATA("populacaoTCU2019",pop!DO15,"estado",$A18,"data",DP$5) * 1000000</f>
        <v>2875.9069538919307</v>
      </c>
      <c r="DQ18">
        <f>GETPIVOTDATA("casosAcumulado",'casos acum'!DP15,"estado",$A18,"data",DQ$5) / GETPIVOTDATA("populacaoTCU2019",pop!DP15,"estado",$A18,"data",DQ$5) * 1000000</f>
        <v>3059.0053110003082</v>
      </c>
      <c r="DR18">
        <f>GETPIVOTDATA("casosAcumulado",'casos acum'!DQ15,"estado",$A18,"data",DR$5) / GETPIVOTDATA("populacaoTCU2019",pop!DQ15,"estado",$A18,"data",DR$5) * 1000000</f>
        <v>3284.0039191084084</v>
      </c>
      <c r="DS18">
        <f>GETPIVOTDATA("casosAcumulado",'casos acum'!DR15,"estado",$A18,"data",DS$5) / GETPIVOTDATA("populacaoTCU2019",pop!DR15,"estado",$A18,"data",DS$5) * 1000000</f>
        <v>3488.9133657782859</v>
      </c>
      <c r="DT18">
        <f>GETPIVOTDATA("casosAcumulado",'casos acum'!DS15,"estado",$A18,"data",DT$5) / GETPIVOTDATA("populacaoTCU2019",pop!DS15,"estado",$A18,"data",DT$5) * 1000000</f>
        <v>3738.3059556327999</v>
      </c>
      <c r="DU18">
        <f>GETPIVOTDATA("casosAcumulado",'casos acum'!DT15,"estado",$A18,"data",DU$5) / GETPIVOTDATA("populacaoTCU2019",pop!DT15,"estado",$A18,"data",DU$5) * 1000000</f>
        <v>3961.8696236381707</v>
      </c>
      <c r="DV18">
        <f>GETPIVOTDATA("casosAcumulado",'casos acum'!DU15,"estado",$A18,"data",DV$5) / GETPIVOTDATA("populacaoTCU2019",pop!DU15,"estado",$A18,"data",DV$5) * 1000000</f>
        <v>4214.9930577597834</v>
      </c>
      <c r="DW18">
        <f>GETPIVOTDATA("casosAcumulado",'casos acum'!DV15,"estado",$A18,"data",DW$5) / GETPIVOTDATA("populacaoTCU2019",pop!DV15,"estado",$A18,"data",DW$5) * 1000000</f>
        <v>4329.5012779576555</v>
      </c>
      <c r="DX18">
        <f>GETPIVOTDATA("casosAcumulado",'casos acum'!DW15,"estado",$A18,"data",DX$5) / GETPIVOTDATA("populacaoTCU2019",pop!DW15,"estado",$A18,"data",DX$5) * 1000000</f>
        <v>4487.3446892579814</v>
      </c>
      <c r="DY18">
        <f>GETPIVOTDATA("casosAcumulado",'casos acum'!DX15,"estado",$A18,"data",DY$5) / GETPIVOTDATA("populacaoTCU2019",pop!DX15,"estado",$A18,"data",DY$5) * 1000000</f>
        <v>4770.0278894958365</v>
      </c>
      <c r="DZ18">
        <f>GETPIVOTDATA("casosAcumulado",'casos acum'!DY15,"estado",$A18,"data",DZ$5) / GETPIVOTDATA("populacaoTCU2019",pop!DY15,"estado",$A18,"data",DZ$5) * 1000000</f>
        <v>5087.4366402197638</v>
      </c>
      <c r="EA18">
        <f>GETPIVOTDATA("casosAcumulado",'casos acum'!DZ15,"estado",$A18,"data",EA$5) / GETPIVOTDATA("populacaoTCU2019",pop!DZ15,"estado",$A18,"data",EA$5) * 1000000</f>
        <v>5410.8721393751575</v>
      </c>
      <c r="EB18">
        <f>GETPIVOTDATA("casosAcumulado",'casos acum'!EA15,"estado",$A18,"data",EB$5) / GETPIVOTDATA("populacaoTCU2019",pop!EA15,"estado",$A18,"data",EB$5) * 1000000</f>
        <v>5767.8852369344395</v>
      </c>
      <c r="EC18">
        <f>GETPIVOTDATA("casosAcumulado",'casos acum'!EB15,"estado",$A18,"data",EC$5) / GETPIVOTDATA("populacaoTCU2019",pop!EB15,"estado",$A18,"data",EC$5) * 1000000</f>
        <v>5995.4667372274553</v>
      </c>
      <c r="ED18">
        <f>GETPIVOTDATA("casosAcumulado",'casos acum'!EC15,"estado",$A18,"data",ED$5) / GETPIVOTDATA("populacaoTCU2019",pop!EC15,"estado",$A18,"data",ED$5) * 1000000</f>
        <v>6169.0944896578121</v>
      </c>
      <c r="EE18">
        <f>GETPIVOTDATA("casosAcumulado",'casos acum'!ED15,"estado",$A18,"data",EE$5) / GETPIVOTDATA("populacaoTCU2019",pop!ED15,"estado",$A18,"data",EE$5) * 1000000</f>
        <v>6430.2535883547152</v>
      </c>
      <c r="EF18">
        <f>GETPIVOTDATA("casosAcumulado",'casos acum'!EE15,"estado",$A18,"data",EF$5) / GETPIVOTDATA("populacaoTCU2019",pop!EE15,"estado",$A18,"data",EF$5) * 1000000</f>
        <v>6840.3594697150147</v>
      </c>
    </row>
    <row r="19" spans="1:136" x14ac:dyDescent="0.35">
      <c r="A19" t="str">
        <f>'casos acum'!A18</f>
        <v>PA</v>
      </c>
      <c r="B19">
        <f>GETPIVOTDATA("casosAcumulado",'casos acum'!A16,"estado",$A19,"data",B$5) / GETPIVOTDATA("populacaoTCU2019",pop!A16,"estado",$A19,"data",B$5) * 1000000</f>
        <v>0</v>
      </c>
      <c r="C19">
        <f>GETPIVOTDATA("casosAcumulado",'casos acum'!B16,"estado",$A19,"data",C$5) / GETPIVOTDATA("populacaoTCU2019",pop!B16,"estado",$A19,"data",C$5) * 1000000</f>
        <v>0</v>
      </c>
      <c r="D19">
        <f>GETPIVOTDATA("casosAcumulado",'casos acum'!C16,"estado",$A19,"data",D$5) / GETPIVOTDATA("populacaoTCU2019",pop!C16,"estado",$A19,"data",D$5) * 1000000</f>
        <v>0</v>
      </c>
      <c r="E19">
        <f>GETPIVOTDATA("casosAcumulado",'casos acum'!D16,"estado",$A19,"data",E$5) / GETPIVOTDATA("populacaoTCU2019",pop!D16,"estado",$A19,"data",E$5) * 1000000</f>
        <v>0</v>
      </c>
      <c r="F19">
        <f>GETPIVOTDATA("casosAcumulado",'casos acum'!E16,"estado",$A19,"data",F$5) / GETPIVOTDATA("populacaoTCU2019",pop!E16,"estado",$A19,"data",F$5) * 1000000</f>
        <v>0</v>
      </c>
      <c r="G19">
        <f>GETPIVOTDATA("casosAcumulado",'casos acum'!F16,"estado",$A19,"data",G$5) / GETPIVOTDATA("populacaoTCU2019",pop!F16,"estado",$A19,"data",G$5) * 1000000</f>
        <v>0</v>
      </c>
      <c r="H19">
        <f>GETPIVOTDATA("casosAcumulado",'casos acum'!G16,"estado",$A19,"data",H$5) / GETPIVOTDATA("populacaoTCU2019",pop!G16,"estado",$A19,"data",H$5) * 1000000</f>
        <v>0</v>
      </c>
      <c r="I19">
        <f>GETPIVOTDATA("casosAcumulado",'casos acum'!H16,"estado",$A19,"data",I$5) / GETPIVOTDATA("populacaoTCU2019",pop!H16,"estado",$A19,"data",I$5) * 1000000</f>
        <v>0</v>
      </c>
      <c r="J19">
        <f>GETPIVOTDATA("casosAcumulado",'casos acum'!I16,"estado",$A19,"data",J$5) / GETPIVOTDATA("populacaoTCU2019",pop!I16,"estado",$A19,"data",J$5) * 1000000</f>
        <v>0</v>
      </c>
      <c r="K19">
        <f>GETPIVOTDATA("casosAcumulado",'casos acum'!J16,"estado",$A19,"data",K$5) / GETPIVOTDATA("populacaoTCU2019",pop!J16,"estado",$A19,"data",K$5) * 1000000</f>
        <v>0</v>
      </c>
      <c r="L19">
        <f>GETPIVOTDATA("casosAcumulado",'casos acum'!K16,"estado",$A19,"data",L$5) / GETPIVOTDATA("populacaoTCU2019",pop!K16,"estado",$A19,"data",L$5) * 1000000</f>
        <v>0</v>
      </c>
      <c r="M19">
        <f>GETPIVOTDATA("casosAcumulado",'casos acum'!L16,"estado",$A19,"data",M$5) / GETPIVOTDATA("populacaoTCU2019",pop!L16,"estado",$A19,"data",M$5) * 1000000</f>
        <v>0</v>
      </c>
      <c r="N19">
        <f>GETPIVOTDATA("casosAcumulado",'casos acum'!M16,"estado",$A19,"data",N$5) / GETPIVOTDATA("populacaoTCU2019",pop!M16,"estado",$A19,"data",N$5) * 1000000</f>
        <v>0</v>
      </c>
      <c r="O19">
        <f>GETPIVOTDATA("casosAcumulado",'casos acum'!N16,"estado",$A19,"data",O$5) / GETPIVOTDATA("populacaoTCU2019",pop!N16,"estado",$A19,"data",O$5) * 1000000</f>
        <v>0</v>
      </c>
      <c r="P19">
        <f>GETPIVOTDATA("casosAcumulado",'casos acum'!O16,"estado",$A19,"data",P$5) / GETPIVOTDATA("populacaoTCU2019",pop!O16,"estado",$A19,"data",P$5) * 1000000</f>
        <v>0</v>
      </c>
      <c r="Q19">
        <f>GETPIVOTDATA("casosAcumulado",'casos acum'!P16,"estado",$A19,"data",Q$5) / GETPIVOTDATA("populacaoTCU2019",pop!P16,"estado",$A19,"data",Q$5) * 1000000</f>
        <v>0</v>
      </c>
      <c r="R19">
        <f>GETPIVOTDATA("casosAcumulado",'casos acum'!Q16,"estado",$A19,"data",R$5) / GETPIVOTDATA("populacaoTCU2019",pop!Q16,"estado",$A19,"data",R$5) * 1000000</f>
        <v>0</v>
      </c>
      <c r="S19">
        <f>GETPIVOTDATA("casosAcumulado",'casos acum'!R16,"estado",$A19,"data",S$5) / GETPIVOTDATA("populacaoTCU2019",pop!R16,"estado",$A19,"data",S$5) * 1000000</f>
        <v>0</v>
      </c>
      <c r="T19">
        <f>GETPIVOTDATA("casosAcumulado",'casos acum'!S16,"estado",$A19,"data",T$5) / GETPIVOTDATA("populacaoTCU2019",pop!S16,"estado",$A19,"data",T$5) * 1000000</f>
        <v>0</v>
      </c>
      <c r="U19">
        <f>GETPIVOTDATA("casosAcumulado",'casos acum'!T16,"estado",$A19,"data",U$5) / GETPIVOTDATA("populacaoTCU2019",pop!T16,"estado",$A19,"data",U$5) * 1000000</f>
        <v>0</v>
      </c>
      <c r="V19">
        <f>GETPIVOTDATA("casosAcumulado",'casos acum'!U16,"estado",$A19,"data",V$5) / GETPIVOTDATA("populacaoTCU2019",pop!U16,"estado",$A19,"data",V$5) * 1000000</f>
        <v>0</v>
      </c>
      <c r="W19">
        <f>GETPIVOTDATA("casosAcumulado",'casos acum'!V16,"estado",$A19,"data",W$5) / GETPIVOTDATA("populacaoTCU2019",pop!V16,"estado",$A19,"data",W$5) * 1000000</f>
        <v>0</v>
      </c>
      <c r="X19">
        <f>GETPIVOTDATA("casosAcumulado",'casos acum'!W16,"estado",$A19,"data",X$5) / GETPIVOTDATA("populacaoTCU2019",pop!W16,"estado",$A19,"data",X$5) * 1000000</f>
        <v>0</v>
      </c>
      <c r="Y19">
        <f>GETPIVOTDATA("casosAcumulado",'casos acum'!X16,"estado",$A19,"data",Y$5) / GETPIVOTDATA("populacaoTCU2019",pop!X16,"estado",$A19,"data",Y$5) * 1000000</f>
        <v>0.116240345512803</v>
      </c>
      <c r="Z19">
        <f>GETPIVOTDATA("casosAcumulado",'casos acum'!Y16,"estado",$A19,"data",Z$5) / GETPIVOTDATA("populacaoTCU2019",pop!Y16,"estado",$A19,"data",Z$5) * 1000000</f>
        <v>0.23248069102560601</v>
      </c>
      <c r="AA19">
        <f>GETPIVOTDATA("casosAcumulado",'casos acum'!Z16,"estado",$A19,"data",AA$5) / GETPIVOTDATA("populacaoTCU2019",pop!Z16,"estado",$A19,"data",AA$5) * 1000000</f>
        <v>0.23248069102560601</v>
      </c>
      <c r="AB19">
        <f>GETPIVOTDATA("casosAcumulado",'casos acum'!AA16,"estado",$A19,"data",AB$5) / GETPIVOTDATA("populacaoTCU2019",pop!AA16,"estado",$A19,"data",AB$5) * 1000000</f>
        <v>0.46496138205121201</v>
      </c>
      <c r="AC19">
        <f>GETPIVOTDATA("casosAcumulado",'casos acum'!AB16,"estado",$A19,"data",AC$5) / GETPIVOTDATA("populacaoTCU2019",pop!AB16,"estado",$A19,"data",AC$5) * 1000000</f>
        <v>0.581201727564015</v>
      </c>
      <c r="AD19">
        <f>GETPIVOTDATA("casosAcumulado",'casos acum'!AC16,"estado",$A19,"data",AD$5) / GETPIVOTDATA("populacaoTCU2019",pop!AC16,"estado",$A19,"data",AD$5) * 1000000</f>
        <v>0.581201727564015</v>
      </c>
      <c r="AE19">
        <f>GETPIVOTDATA("casosAcumulado",'casos acum'!AD16,"estado",$A19,"data",AE$5) / GETPIVOTDATA("populacaoTCU2019",pop!AD16,"estado",$A19,"data",AE$5) * 1000000</f>
        <v>0.81368241858962098</v>
      </c>
      <c r="AF19">
        <f>GETPIVOTDATA("casosAcumulado",'casos acum'!AE16,"estado",$A19,"data",AF$5) / GETPIVOTDATA("populacaoTCU2019",pop!AE16,"estado",$A19,"data",AF$5) * 1000000</f>
        <v>1.511124491666439</v>
      </c>
      <c r="AG19">
        <f>GETPIVOTDATA("casosAcumulado",'casos acum'!AF16,"estado",$A19,"data",AG$5) / GETPIVOTDATA("populacaoTCU2019",pop!AF16,"estado",$A19,"data",AG$5) * 1000000</f>
        <v>1.511124491666439</v>
      </c>
      <c r="AH19">
        <f>GETPIVOTDATA("casosAcumulado",'casos acum'!AG16,"estado",$A19,"data",AH$5) / GETPIVOTDATA("populacaoTCU2019",pop!AG16,"estado",$A19,"data",AH$5) * 1000000</f>
        <v>1.9760858737176512</v>
      </c>
      <c r="AI19">
        <f>GETPIVOTDATA("casosAcumulado",'casos acum'!AH16,"estado",$A19,"data",AI$5) / GETPIVOTDATA("populacaoTCU2019",pop!AH16,"estado",$A19,"data",AI$5) * 1000000</f>
        <v>2.0923262192304541</v>
      </c>
      <c r="AJ19">
        <f>GETPIVOTDATA("casosAcumulado",'casos acum'!AI16,"estado",$A19,"data",AJ$5) / GETPIVOTDATA("populacaoTCU2019",pop!AI16,"estado",$A19,"data",AJ$5) * 1000000</f>
        <v>2.4410472557688632</v>
      </c>
      <c r="AK19">
        <f>GETPIVOTDATA("casosAcumulado",'casos acum'!AJ16,"estado",$A19,"data",AK$5) / GETPIVOTDATA("populacaoTCU2019",pop!AJ16,"estado",$A19,"data",AK$5) * 1000000</f>
        <v>3.7196910564096961</v>
      </c>
      <c r="AL19">
        <f>GETPIVOTDATA("casosAcumulado",'casos acum'!AK16,"estado",$A19,"data",AL$5) / GETPIVOTDATA("populacaoTCU2019",pop!AK16,"estado",$A19,"data",AL$5) * 1000000</f>
        <v>4.64961382051212</v>
      </c>
      <c r="AM19">
        <f>GETPIVOTDATA("casosAcumulado",'casos acum'!AL16,"estado",$A19,"data",AM$5) / GETPIVOTDATA("populacaoTCU2019",pop!AL16,"estado",$A19,"data",AM$5) * 1000000</f>
        <v>5.3470558935889381</v>
      </c>
      <c r="AN19">
        <f>GETPIVOTDATA("casosAcumulado",'casos acum'!AM16,"estado",$A19,"data",AN$5) / GETPIVOTDATA("populacaoTCU2019",pop!AM16,"estado",$A19,"data",AN$5) * 1000000</f>
        <v>5.8120172756401498</v>
      </c>
      <c r="AO19">
        <f>GETPIVOTDATA("casosAcumulado",'casos acum'!AN16,"estado",$A19,"data",AO$5) / GETPIVOTDATA("populacaoTCU2019",pop!AN16,"estado",$A19,"data",AO$5) * 1000000</f>
        <v>9.29922764102424</v>
      </c>
      <c r="AP19">
        <f>GETPIVOTDATA("casosAcumulado",'casos acum'!AO16,"estado",$A19,"data",AP$5) / GETPIVOTDATA("populacaoTCU2019",pop!AO16,"estado",$A19,"data",AP$5) * 1000000</f>
        <v>9.9966697141010581</v>
      </c>
      <c r="AQ19">
        <f>GETPIVOTDATA("casosAcumulado",'casos acum'!AP16,"estado",$A19,"data",AQ$5) / GETPIVOTDATA("populacaoTCU2019",pop!AP16,"estado",$A19,"data",AQ$5) * 1000000</f>
        <v>11.856515242305905</v>
      </c>
      <c r="AR19">
        <f>GETPIVOTDATA("casosAcumulado",'casos acum'!AQ16,"estado",$A19,"data",AR$5) / GETPIVOTDATA("populacaoTCU2019",pop!AQ16,"estado",$A19,"data",AR$5) * 1000000</f>
        <v>16.041167680766815</v>
      </c>
      <c r="AS19">
        <f>GETPIVOTDATA("casosAcumulado",'casos acum'!AR16,"estado",$A19,"data",AS$5) / GETPIVOTDATA("populacaoTCU2019",pop!AR16,"estado",$A19,"data",AS$5) * 1000000</f>
        <v>19.412137700638102</v>
      </c>
      <c r="AT19">
        <f>GETPIVOTDATA("casosAcumulado",'casos acum'!AS16,"estado",$A19,"data",AT$5) / GETPIVOTDATA("populacaoTCU2019",pop!AS16,"estado",$A19,"data",AT$5) * 1000000</f>
        <v>19.528378046150905</v>
      </c>
      <c r="AU19">
        <f>GETPIVOTDATA("casosAcumulado",'casos acum'!AT16,"estado",$A19,"data",AU$5) / GETPIVOTDATA("populacaoTCU2019",pop!AT16,"estado",$A19,"data",AU$5) * 1000000</f>
        <v>19.760858737176513</v>
      </c>
      <c r="AV19">
        <f>GETPIVOTDATA("casosAcumulado",'casos acum'!AU16,"estado",$A19,"data",AV$5) / GETPIVOTDATA("populacaoTCU2019",pop!AU16,"estado",$A19,"data",AV$5) * 1000000</f>
        <v>25.22415497627825</v>
      </c>
      <c r="AW19">
        <f>GETPIVOTDATA("casosAcumulado",'casos acum'!AV16,"estado",$A19,"data",AW$5) / GETPIVOTDATA("populacaoTCU2019",pop!AV16,"estado",$A19,"data",AW$5) * 1000000</f>
        <v>28.59512499614954</v>
      </c>
      <c r="AX19">
        <f>GETPIVOTDATA("casosAcumulado",'casos acum'!AW16,"estado",$A19,"data",AX$5) / GETPIVOTDATA("populacaoTCU2019",pop!AW16,"estado",$A19,"data",AX$5) * 1000000</f>
        <v>31.384893288456812</v>
      </c>
      <c r="AY19">
        <f>GETPIVOTDATA("casosAcumulado",'casos acum'!AX16,"estado",$A19,"data",AY$5) / GETPIVOTDATA("populacaoTCU2019",pop!AX16,"estado",$A19,"data",AY$5) * 1000000</f>
        <v>37.545631600635375</v>
      </c>
      <c r="AZ19">
        <f>GETPIVOTDATA("casosAcumulado",'casos acum'!AY16,"estado",$A19,"data",AZ$5) / GETPIVOTDATA("populacaoTCU2019",pop!AY16,"estado",$A19,"data",AZ$5) * 1000000</f>
        <v>44.636292676916348</v>
      </c>
      <c r="BA19">
        <f>GETPIVOTDATA("casosAcumulado",'casos acum'!AZ16,"estado",$A19,"data",BA$5) / GETPIVOTDATA("populacaoTCU2019",pop!AZ16,"estado",$A19,"data",BA$5) * 1000000</f>
        <v>50.913271334607714</v>
      </c>
      <c r="BB19">
        <f>GETPIVOTDATA("casosAcumulado",'casos acum'!BA16,"estado",$A19,"data",BB$5) / GETPIVOTDATA("populacaoTCU2019",pop!BA16,"estado",$A19,"data",BB$5) * 1000000</f>
        <v>64.745872450631282</v>
      </c>
      <c r="BC19">
        <f>GETPIVOTDATA("casosAcumulado",'casos acum'!BB16,"estado",$A19,"data",BC$5) / GETPIVOTDATA("populacaoTCU2019",pop!BB16,"estado",$A19,"data",BC$5) * 1000000</f>
        <v>74.39382112819392</v>
      </c>
      <c r="BD19">
        <f>GETPIVOTDATA("casosAcumulado",'casos acum'!BC16,"estado",$A19,"data",BD$5) / GETPIVOTDATA("populacaoTCU2019",pop!BC16,"estado",$A19,"data",BD$5) * 1000000</f>
        <v>79.624636676270043</v>
      </c>
      <c r="BE19">
        <f>GETPIVOTDATA("casosAcumulado",'casos acum'!BD16,"estado",$A19,"data",BE$5) / GETPIVOTDATA("populacaoTCU2019",pop!BD16,"estado",$A19,"data",BE$5) * 1000000</f>
        <v>104.84879165254831</v>
      </c>
      <c r="BF19">
        <f>GETPIVOTDATA("casosAcumulado",'casos acum'!BE16,"estado",$A19,"data",BF$5) / GETPIVOTDATA("populacaoTCU2019",pop!BE16,"estado",$A19,"data",BF$5) * 1000000</f>
        <v>119.26259449613589</v>
      </c>
      <c r="BG19">
        <f>GETPIVOTDATA("casosAcumulado",'casos acum'!BF16,"estado",$A19,"data",BG$5) / GETPIVOTDATA("populacaoTCU2019",pop!BF16,"estado",$A19,"data",BG$5) * 1000000</f>
        <v>138.90721288779957</v>
      </c>
      <c r="BH19">
        <f>GETPIVOTDATA("casosAcumulado",'casos acum'!BG16,"estado",$A19,"data",BH$5) / GETPIVOTDATA("populacaoTCU2019",pop!BG16,"estado",$A19,"data",BH$5) * 1000000</f>
        <v>147.2765177647214</v>
      </c>
      <c r="BI19">
        <f>GETPIVOTDATA("casosAcumulado",'casos acum'!BH16,"estado",$A19,"data",BI$5) / GETPIVOTDATA("populacaoTCU2019",pop!BH16,"estado",$A19,"data",BI$5) * 1000000</f>
        <v>168.08353961151312</v>
      </c>
      <c r="BJ19">
        <f>GETPIVOTDATA("casosAcumulado",'casos acum'!BI16,"estado",$A19,"data",BJ$5) / GETPIVOTDATA("populacaoTCU2019",pop!BI16,"estado",$A19,"data",BJ$5) * 1000000</f>
        <v>183.54350556471596</v>
      </c>
      <c r="BK19">
        <f>GETPIVOTDATA("casosAcumulado",'casos acum'!BJ16,"estado",$A19,"data",BK$5) / GETPIVOTDATA("populacaoTCU2019",pop!BJ16,"estado",$A19,"data",BK$5) * 1000000</f>
        <v>217.0207250724032</v>
      </c>
      <c r="BL19">
        <f>GETPIVOTDATA("casosAcumulado",'casos acum'!BK16,"estado",$A19,"data",BL$5) / GETPIVOTDATA("populacaoTCU2019",pop!BK16,"estado",$A19,"data",BL$5) * 1000000</f>
        <v>247.35945525124481</v>
      </c>
      <c r="BM19">
        <f>GETPIVOTDATA("casosAcumulado",'casos acum'!BL16,"estado",$A19,"data",BM$5) / GETPIVOTDATA("populacaoTCU2019",pop!BL16,"estado",$A19,"data",BM$5) * 1000000</f>
        <v>262.9356615499604</v>
      </c>
      <c r="BN19">
        <f>GETPIVOTDATA("casosAcumulado",'casos acum'!BM16,"estado",$A19,"data",BN$5) / GETPIVOTDATA("populacaoTCU2019",pop!BM16,"estado",$A19,"data",BN$5) * 1000000</f>
        <v>281.53411683200886</v>
      </c>
      <c r="BO19">
        <f>GETPIVOTDATA("casosAcumulado",'casos acum'!BN16,"estado",$A19,"data",BO$5) / GETPIVOTDATA("populacaoTCU2019",pop!BN16,"estado",$A19,"data",BO$5) * 1000000</f>
        <v>334.30723369482143</v>
      </c>
      <c r="BP19">
        <f>GETPIVOTDATA("casosAcumulado",'casos acum'!BO16,"estado",$A19,"data",BP$5) / GETPIVOTDATA("populacaoTCU2019",pop!BO16,"estado",$A19,"data",BP$5) * 1000000</f>
        <v>369.17933734866233</v>
      </c>
      <c r="BQ19">
        <f>GETPIVOTDATA("casosAcumulado",'casos acum'!BP16,"estado",$A19,"data",BQ$5) / GETPIVOTDATA("populacaoTCU2019",pop!BP16,"estado",$A19,"data",BQ$5) * 1000000</f>
        <v>402.19159547429837</v>
      </c>
      <c r="BR19">
        <f>GETPIVOTDATA("casosAcumulado",'casos acum'!BQ16,"estado",$A19,"data",BR$5) / GETPIVOTDATA("populacaoTCU2019",pop!BQ16,"estado",$A19,"data",BR$5) * 1000000</f>
        <v>449.03645471595803</v>
      </c>
      <c r="BS19">
        <f>GETPIVOTDATA("casosAcumulado",'casos acum'!BR16,"estado",$A19,"data",BS$5) / GETPIVOTDATA("populacaoTCU2019",pop!BR16,"estado",$A19,"data",BS$5) * 1000000</f>
        <v>479.49142524031237</v>
      </c>
      <c r="BT19">
        <f>GETPIVOTDATA("casosAcumulado",'casos acum'!BS16,"estado",$A19,"data",BT$5) / GETPIVOTDATA("populacaoTCU2019",pop!BS16,"estado",$A19,"data",BT$5) * 1000000</f>
        <v>519.82682513325506</v>
      </c>
      <c r="BU19">
        <f>GETPIVOTDATA("casosAcumulado",'casos acum'!BT16,"estado",$A19,"data",BU$5) / GETPIVOTDATA("populacaoTCU2019",pop!BT16,"estado",$A19,"data",BU$5) * 1000000</f>
        <v>583.17781343773265</v>
      </c>
      <c r="BV19">
        <f>GETPIVOTDATA("casosAcumulado",'casos acum'!BU16,"estado",$A19,"data",BV$5) / GETPIVOTDATA("populacaoTCU2019",pop!BU16,"estado",$A19,"data",BV$5) * 1000000</f>
        <v>642.11166861272375</v>
      </c>
      <c r="BW19">
        <f>GETPIVOTDATA("casosAcumulado",'casos acum'!BV16,"estado",$A19,"data",BW$5) / GETPIVOTDATA("populacaoTCU2019",pop!BV16,"estado",$A19,"data",BW$5) * 1000000</f>
        <v>713.83196179412323</v>
      </c>
      <c r="BX19">
        <f>GETPIVOTDATA("casosAcumulado",'casos acum'!BW16,"estado",$A19,"data",BX$5) / GETPIVOTDATA("populacaoTCU2019",pop!BW16,"estado",$A19,"data",BX$5) * 1000000</f>
        <v>787.52834084924029</v>
      </c>
      <c r="BY19">
        <f>GETPIVOTDATA("casosAcumulado",'casos acum'!BX16,"estado",$A19,"data",BY$5) / GETPIVOTDATA("populacaoTCU2019",pop!BX16,"estado",$A19,"data",BY$5) * 1000000</f>
        <v>843.43994704089857</v>
      </c>
      <c r="BZ19">
        <f>GETPIVOTDATA("casosAcumulado",'casos acum'!BY16,"estado",$A19,"data",BZ$5) / GETPIVOTDATA("populacaoTCU2019",pop!BY16,"estado",$A19,"data",BZ$5) * 1000000</f>
        <v>879.12573311332903</v>
      </c>
      <c r="CA19">
        <f>GETPIVOTDATA("casosAcumulado",'casos acum'!BZ16,"estado",$A19,"data",CA$5) / GETPIVOTDATA("populacaoTCU2019",pop!BZ16,"estado",$A19,"data",CA$5) * 1000000</f>
        <v>1001.5268169383106</v>
      </c>
      <c r="CB19">
        <f>GETPIVOTDATA("casosAcumulado",'casos acum'!CA16,"estado",$A19,"data",CB$5) / GETPIVOTDATA("populacaoTCU2019",pop!CA16,"estado",$A19,"data",CB$5) * 1000000</f>
        <v>1117.9996431421393</v>
      </c>
      <c r="CC19">
        <f>GETPIVOTDATA("casosAcumulado",'casos acum'!CB16,"estado",$A19,"data",CC$5) / GETPIVOTDATA("populacaoTCU2019",pop!CB16,"estado",$A19,"data",CC$5) * 1000000</f>
        <v>1263.1838346876302</v>
      </c>
      <c r="CD19">
        <f>GETPIVOTDATA("casosAcumulado",'casos acum'!CC16,"estado",$A19,"data",CD$5) / GETPIVOTDATA("populacaoTCU2019",pop!CC16,"estado",$A19,"data",CD$5) * 1000000</f>
        <v>1407.5543438145316</v>
      </c>
      <c r="CE19">
        <f>GETPIVOTDATA("casosAcumulado",'casos acum'!CD16,"estado",$A19,"data",CE$5) / GETPIVOTDATA("populacaoTCU2019",pop!CD16,"estado",$A19,"data",CE$5) * 1000000</f>
        <v>1532.5127152407947</v>
      </c>
      <c r="CF19">
        <f>GETPIVOTDATA("casosAcumulado",'casos acum'!CE16,"estado",$A19,"data",CF$5) / GETPIVOTDATA("populacaoTCU2019",pop!CE16,"estado",$A19,"data",CF$5) * 1000000</f>
        <v>1611.5561501895008</v>
      </c>
      <c r="CG19">
        <f>GETPIVOTDATA("casosAcumulado",'casos acum'!CF16,"estado",$A19,"data",CG$5) / GETPIVOTDATA("populacaoTCU2019",pop!CF16,"estado",$A19,"data",CG$5) * 1000000</f>
        <v>1712.6852507856395</v>
      </c>
      <c r="CH19">
        <f>GETPIVOTDATA("casosAcumulado",'casos acum'!CG16,"estado",$A19,"data",CH$5) / GETPIVOTDATA("populacaoTCU2019",pop!CG16,"estado",$A19,"data",CH$5) * 1000000</f>
        <v>1894.1364301311251</v>
      </c>
      <c r="CI19">
        <f>GETPIVOTDATA("casosAcumulado",'casos acum'!CH16,"estado",$A19,"data",CI$5) / GETPIVOTDATA("populacaoTCU2019",pop!CH16,"estado",$A19,"data",CI$5) * 1000000</f>
        <v>2108.0186658746825</v>
      </c>
      <c r="CJ19">
        <f>GETPIVOTDATA("casosAcumulado",'casos acum'!CI16,"estado",$A19,"data",CJ$5) / GETPIVOTDATA("populacaoTCU2019",pop!CI16,"estado",$A19,"data",CJ$5) * 1000000</f>
        <v>2296.4442659509359</v>
      </c>
      <c r="CK19">
        <f>GETPIVOTDATA("casosAcumulado",'casos acum'!CJ16,"estado",$A19,"data",CK$5) / GETPIVOTDATA("populacaoTCU2019",pop!CJ16,"estado",$A19,"data",CK$5) * 1000000</f>
        <v>2495.5639778143677</v>
      </c>
      <c r="CL19">
        <f>GETPIVOTDATA("casosAcumulado",'casos acum'!CK16,"estado",$A19,"data",CL$5) / GETPIVOTDATA("populacaoTCU2019",pop!CK16,"estado",$A19,"data",CL$5) * 1000000</f>
        <v>2638.3071221040896</v>
      </c>
      <c r="CM19">
        <f>GETPIVOTDATA("casosAcumulado",'casos acum'!CL16,"estado",$A19,"data",CM$5) / GETPIVOTDATA("populacaoTCU2019",pop!CL16,"estado",$A19,"data",CM$5) * 1000000</f>
        <v>2804.2983354963726</v>
      </c>
      <c r="CN19">
        <f>GETPIVOTDATA("casosAcumulado",'casos acum'!CM16,"estado",$A19,"data",CN$5) / GETPIVOTDATA("populacaoTCU2019",pop!CM16,"estado",$A19,"data",CN$5) * 1000000</f>
        <v>3031.1994899373635</v>
      </c>
      <c r="CO19">
        <f>GETPIVOTDATA("casosAcumulado",'casos acum'!CN16,"estado",$A19,"data",CO$5) / GETPIVOTDATA("populacaoTCU2019",pop!CN16,"estado",$A19,"data",CO$5) * 1000000</f>
        <v>3324.4738816661661</v>
      </c>
      <c r="CP19">
        <f>GETPIVOTDATA("casosAcumulado",'casos acum'!CO16,"estado",$A19,"data",CP$5) / GETPIVOTDATA("populacaoTCU2019",pop!CO16,"estado",$A19,"data",CP$5) * 1000000</f>
        <v>3607.2866422988154</v>
      </c>
      <c r="CQ19">
        <f>GETPIVOTDATA("casosAcumulado",'casos acum'!CP16,"estado",$A19,"data",CQ$5) / GETPIVOTDATA("populacaoTCU2019",pop!CP16,"estado",$A19,"data",CQ$5) * 1000000</f>
        <v>3917.1834034359481</v>
      </c>
      <c r="CR19">
        <f>GETPIVOTDATA("casosAcumulado",'casos acum'!CQ16,"estado",$A19,"data",CR$5) / GETPIVOTDATA("populacaoTCU2019",pop!CQ16,"estado",$A19,"data",CR$5) * 1000000</f>
        <v>4241.1452463801306</v>
      </c>
      <c r="CS19">
        <f>GETPIVOTDATA("casosAcumulado",'casos acum'!CR16,"estado",$A19,"data",CS$5) / GETPIVOTDATA("populacaoTCU2019",pop!CR16,"estado",$A19,"data",CS$5) * 1000000</f>
        <v>4335.2999262455005</v>
      </c>
      <c r="CT19">
        <f>GETPIVOTDATA("casosAcumulado",'casos acum'!CS16,"estado",$A19,"data",CT$5) / GETPIVOTDATA("populacaoTCU2019",pop!CS16,"estado",$A19,"data",CT$5) * 1000000</f>
        <v>4412.5997560115147</v>
      </c>
      <c r="CU19">
        <f>GETPIVOTDATA("casosAcumulado",'casos acum'!CT16,"estado",$A19,"data",CU$5) / GETPIVOTDATA("populacaoTCU2019",pop!CT16,"estado",$A19,"data",CU$5) * 1000000</f>
        <v>4422.4801853801027</v>
      </c>
      <c r="CV19">
        <f>GETPIVOTDATA("casosAcumulado",'casos acum'!CU16,"estado",$A19,"data",CV$5) / GETPIVOTDATA("populacaoTCU2019",pop!CU16,"estado",$A19,"data",CV$5) * 1000000</f>
        <v>4789.9159175460736</v>
      </c>
      <c r="CW19">
        <f>GETPIVOTDATA("casosAcumulado",'casos acum'!CV16,"estado",$A19,"data",CW$5) / GETPIVOTDATA("populacaoTCU2019",pop!CV16,"estado",$A19,"data",CW$5) * 1000000</f>
        <v>5204.5452299902418</v>
      </c>
      <c r="CX19">
        <f>GETPIVOTDATA("casosAcumulado",'casos acum'!CW16,"estado",$A19,"data",CX$5) / GETPIVOTDATA("populacaoTCU2019",pop!CW16,"estado",$A19,"data",CX$5) * 1000000</f>
        <v>5585.2323615446712</v>
      </c>
      <c r="CY19">
        <f>GETPIVOTDATA("casosAcumulado",'casos acum'!CX16,"estado",$A19,"data",CY$5) / GETPIVOTDATA("populacaoTCU2019",pop!CX16,"estado",$A19,"data",CY$5) * 1000000</f>
        <v>5923.608007332441</v>
      </c>
      <c r="CZ19">
        <f>GETPIVOTDATA("casosAcumulado",'casos acum'!CY16,"estado",$A19,"data",CZ$5) / GETPIVOTDATA("populacaoTCU2019",pop!CY16,"estado",$A19,"data",CZ$5) * 1000000</f>
        <v>6181.1966129888124</v>
      </c>
      <c r="DA19">
        <f>GETPIVOTDATA("casosAcumulado",'casos acum'!CZ16,"estado",$A19,"data",DA$5) / GETPIVOTDATA("populacaoTCU2019",pop!CZ16,"estado",$A19,"data",DA$5) * 1000000</f>
        <v>6308.4797913253324</v>
      </c>
      <c r="DB19">
        <f>GETPIVOTDATA("casosAcumulado",'casos acum'!DA16,"estado",$A19,"data",DB$5) / GETPIVOTDATA("populacaoTCU2019",pop!DA16,"estado",$A19,"data",DB$5) * 1000000</f>
        <v>6513.1790397733785</v>
      </c>
      <c r="DC19">
        <f>GETPIVOTDATA("casosAcumulado",'casos acum'!DB16,"estado",$A19,"data",DC$5) / GETPIVOTDATA("populacaoTCU2019",pop!DB16,"estado",$A19,"data",DC$5) * 1000000</f>
        <v>6875.3839563912725</v>
      </c>
      <c r="DD19">
        <f>GETPIVOTDATA("casosAcumulado",'casos acum'!DC16,"estado",$A19,"data",DD$5) / GETPIVOTDATA("populacaoTCU2019",pop!DC16,"estado",$A19,"data",DD$5) * 1000000</f>
        <v>7217.9442546175023</v>
      </c>
      <c r="DE19">
        <f>GETPIVOTDATA("casosAcumulado",'casos acum'!DD16,"estado",$A19,"data",DE$5) / GETPIVOTDATA("populacaoTCU2019",pop!DD16,"estado",$A19,"data",DE$5) * 1000000</f>
        <v>7454.028396354006</v>
      </c>
      <c r="DF19">
        <f>GETPIVOTDATA("casosAcumulado",'casos acum'!DE16,"estado",$A19,"data",DF$5) / GETPIVOTDATA("populacaoTCU2019",pop!DE16,"estado",$A19,"data",DF$5) * 1000000</f>
        <v>7709.9896371731975</v>
      </c>
      <c r="DG19">
        <f>GETPIVOTDATA("casosAcumulado",'casos acum'!DF16,"estado",$A19,"data",DG$5) / GETPIVOTDATA("populacaoTCU2019",pop!DF16,"estado",$A19,"data",DG$5) * 1000000</f>
        <v>7963.6260710821325</v>
      </c>
      <c r="DH19">
        <f>GETPIVOTDATA("casosAcumulado",'casos acum'!DG16,"estado",$A19,"data",DH$5) / GETPIVOTDATA("populacaoTCU2019",pop!DG16,"estado",$A19,"data",DH$5) * 1000000</f>
        <v>8041.3908622301997</v>
      </c>
      <c r="DI19">
        <f>GETPIVOTDATA("casosAcumulado",'casos acum'!DH16,"estado",$A19,"data",DI$5) / GETPIVOTDATA("populacaoTCU2019",pop!DH16,"estado",$A19,"data",DI$5) * 1000000</f>
        <v>8046.6216777782747</v>
      </c>
      <c r="DJ19">
        <f>GETPIVOTDATA("casosAcumulado",'casos acum'!DI16,"estado",$A19,"data",DJ$5) / GETPIVOTDATA("populacaoTCU2019",pop!DI16,"estado",$A19,"data",DJ$5) * 1000000</f>
        <v>8281.310935368625</v>
      </c>
      <c r="DK19">
        <f>GETPIVOTDATA("casosAcumulado",'casos acum'!DJ16,"estado",$A19,"data",DK$5) / GETPIVOTDATA("populacaoTCU2019",pop!DJ16,"estado",$A19,"data",DK$5) * 1000000</f>
        <v>8624.1037142858804</v>
      </c>
      <c r="DL19">
        <f>GETPIVOTDATA("casosAcumulado",'casos acum'!DK16,"estado",$A19,"data",DL$5) / GETPIVOTDATA("populacaoTCU2019",pop!DK16,"estado",$A19,"data",DL$5) * 1000000</f>
        <v>8906.6839942275037</v>
      </c>
      <c r="DM19">
        <f>GETPIVOTDATA("casosAcumulado",'casos acum'!DL16,"estado",$A19,"data",DM$5) / GETPIVOTDATA("populacaoTCU2019",pop!DL16,"estado",$A19,"data",DM$5) * 1000000</f>
        <v>9307.5969459011631</v>
      </c>
      <c r="DN19">
        <f>GETPIVOTDATA("casosAcumulado",'casos acum'!DM16,"estado",$A19,"data",DN$5) / GETPIVOTDATA("populacaoTCU2019",pop!DM16,"estado",$A19,"data",DN$5) * 1000000</f>
        <v>9634.1160764466258</v>
      </c>
      <c r="DO19">
        <f>GETPIVOTDATA("casosAcumulado",'casos acum'!DN16,"estado",$A19,"data",DO$5) / GETPIVOTDATA("populacaoTCU2019",pop!DN16,"estado",$A19,"data",DO$5) * 1000000</f>
        <v>9840.2102090408243</v>
      </c>
      <c r="DP19">
        <f>GETPIVOTDATA("casosAcumulado",'casos acum'!DO16,"estado",$A19,"data",DP$5) / GETPIVOTDATA("populacaoTCU2019",pop!DO16,"estado",$A19,"data",DP$5) * 1000000</f>
        <v>9998.9945210113146</v>
      </c>
      <c r="DQ19">
        <f>GETPIVOTDATA("casosAcumulado",'casos acum'!DP16,"estado",$A19,"data",DQ$5) / GETPIVOTDATA("populacaoTCU2019",pop!DP16,"estado",$A19,"data",DQ$5) * 1000000</f>
        <v>10303.079264872807</v>
      </c>
      <c r="DR19">
        <f>GETPIVOTDATA("casosAcumulado",'casos acum'!DQ16,"estado",$A19,"data",DR$5) / GETPIVOTDATA("populacaoTCU2019",pop!DQ16,"estado",$A19,"data",DR$5) * 1000000</f>
        <v>10660.169606288138</v>
      </c>
      <c r="DS19">
        <f>GETPIVOTDATA("casosAcumulado",'casos acum'!DR16,"estado",$A19,"data",DS$5) / GETPIVOTDATA("populacaoTCU2019",pop!DR16,"estado",$A19,"data",DS$5) * 1000000</f>
        <v>10930.777130641942</v>
      </c>
      <c r="DT19">
        <f>GETPIVOTDATA("casosAcumulado",'casos acum'!DS16,"estado",$A19,"data",DT$5) / GETPIVOTDATA("populacaoTCU2019",pop!DS16,"estado",$A19,"data",DT$5) * 1000000</f>
        <v>11213.938612311133</v>
      </c>
      <c r="DU19">
        <f>GETPIVOTDATA("casosAcumulado",'casos acum'!DT16,"estado",$A19,"data",DU$5) / GETPIVOTDATA("populacaoTCU2019",pop!DT16,"estado",$A19,"data",DU$5) * 1000000</f>
        <v>11544.177433913004</v>
      </c>
      <c r="DV19">
        <f>GETPIVOTDATA("casosAcumulado",'casos acum'!DU16,"estado",$A19,"data",DV$5) / GETPIVOTDATA("populacaoTCU2019",pop!DU16,"estado",$A19,"data",DV$5) * 1000000</f>
        <v>11675.529024342472</v>
      </c>
      <c r="DW19">
        <f>GETPIVOTDATA("casosAcumulado",'casos acum'!DV16,"estado",$A19,"data",DW$5) / GETPIVOTDATA("populacaoTCU2019",pop!DV16,"estado",$A19,"data",DW$5) * 1000000</f>
        <v>11764.336648314253</v>
      </c>
      <c r="DX19">
        <f>GETPIVOTDATA("casosAcumulado",'casos acum'!DW16,"estado",$A19,"data",DX$5) / GETPIVOTDATA("populacaoTCU2019",pop!DW16,"estado",$A19,"data",DX$5) * 1000000</f>
        <v>11996.701098994346</v>
      </c>
      <c r="DY19">
        <f>GETPIVOTDATA("casosAcumulado",'casos acum'!DX16,"estado",$A19,"data",DY$5) / GETPIVOTDATA("populacaoTCU2019",pop!DX16,"estado",$A19,"data",DY$5) * 1000000</f>
        <v>12304.389293566735</v>
      </c>
      <c r="DZ19">
        <f>GETPIVOTDATA("casosAcumulado",'casos acum'!DY16,"estado",$A19,"data",DZ$5) / GETPIVOTDATA("populacaoTCU2019",pop!DY16,"estado",$A19,"data",DZ$5) * 1000000</f>
        <v>12561.745418532082</v>
      </c>
      <c r="EA19">
        <f>GETPIVOTDATA("casosAcumulado",'casos acum'!DZ16,"estado",$A19,"data",EA$5) / GETPIVOTDATA("populacaoTCU2019",pop!DZ16,"estado",$A19,"data",EA$5) * 1000000</f>
        <v>12834.212788414092</v>
      </c>
      <c r="EB19">
        <f>GETPIVOTDATA("casosAcumulado",'casos acum'!EA16,"estado",$A19,"data",EB$5) / GETPIVOTDATA("populacaoTCU2019",pop!EA16,"estado",$A19,"data",EB$5) * 1000000</f>
        <v>13080.642320901234</v>
      </c>
      <c r="EC19">
        <f>GETPIVOTDATA("casosAcumulado",'casos acum'!EB16,"estado",$A19,"data",EC$5) / GETPIVOTDATA("populacaoTCU2019",pop!EB16,"estado",$A19,"data",EC$5) * 1000000</f>
        <v>13229.429963157621</v>
      </c>
      <c r="ED19">
        <f>GETPIVOTDATA("casosAcumulado",'casos acum'!EC16,"estado",$A19,"data",ED$5) / GETPIVOTDATA("populacaoTCU2019",pop!EC16,"estado",$A19,"data",ED$5) * 1000000</f>
        <v>13313.587973308891</v>
      </c>
      <c r="EE19">
        <f>GETPIVOTDATA("casosAcumulado",'casos acum'!ED16,"estado",$A19,"data",EE$5) / GETPIVOTDATA("populacaoTCU2019",pop!ED16,"estado",$A19,"data",EE$5) * 1000000</f>
        <v>13501.548612003095</v>
      </c>
      <c r="EF19">
        <f>GETPIVOTDATA("casosAcumulado",'casos acum'!EE16,"estado",$A19,"data",EF$5) / GETPIVOTDATA("populacaoTCU2019",pop!EE16,"estado",$A19,"data",EF$5) * 1000000</f>
        <v>13802.843587572279</v>
      </c>
    </row>
    <row r="20" spans="1:136" x14ac:dyDescent="0.35">
      <c r="A20" t="str">
        <f>'casos acum'!A19</f>
        <v>PB</v>
      </c>
      <c r="B20">
        <f>GETPIVOTDATA("casosAcumulado",'casos acum'!A17,"estado",$A20,"data",B$5) / GETPIVOTDATA("populacaoTCU2019",pop!A17,"estado",$A20,"data",B$5) * 1000000</f>
        <v>0</v>
      </c>
      <c r="C20">
        <f>GETPIVOTDATA("casosAcumulado",'casos acum'!B17,"estado",$A20,"data",C$5) / GETPIVOTDATA("populacaoTCU2019",pop!B17,"estado",$A20,"data",C$5) * 1000000</f>
        <v>0</v>
      </c>
      <c r="D20">
        <f>GETPIVOTDATA("casosAcumulado",'casos acum'!C17,"estado",$A20,"data",D$5) / GETPIVOTDATA("populacaoTCU2019",pop!C17,"estado",$A20,"data",D$5) * 1000000</f>
        <v>0</v>
      </c>
      <c r="E20">
        <f>GETPIVOTDATA("casosAcumulado",'casos acum'!D17,"estado",$A20,"data",E$5) / GETPIVOTDATA("populacaoTCU2019",pop!D17,"estado",$A20,"data",E$5) * 1000000</f>
        <v>0</v>
      </c>
      <c r="F20">
        <f>GETPIVOTDATA("casosAcumulado",'casos acum'!E17,"estado",$A20,"data",F$5) / GETPIVOTDATA("populacaoTCU2019",pop!E17,"estado",$A20,"data",F$5) * 1000000</f>
        <v>0</v>
      </c>
      <c r="G20">
        <f>GETPIVOTDATA("casosAcumulado",'casos acum'!F17,"estado",$A20,"data",G$5) / GETPIVOTDATA("populacaoTCU2019",pop!F17,"estado",$A20,"data",G$5) * 1000000</f>
        <v>0</v>
      </c>
      <c r="H20">
        <f>GETPIVOTDATA("casosAcumulado",'casos acum'!G17,"estado",$A20,"data",H$5) / GETPIVOTDATA("populacaoTCU2019",pop!G17,"estado",$A20,"data",H$5) * 1000000</f>
        <v>0</v>
      </c>
      <c r="I20">
        <f>GETPIVOTDATA("casosAcumulado",'casos acum'!H17,"estado",$A20,"data",I$5) / GETPIVOTDATA("populacaoTCU2019",pop!H17,"estado",$A20,"data",I$5) * 1000000</f>
        <v>0</v>
      </c>
      <c r="J20">
        <f>GETPIVOTDATA("casosAcumulado",'casos acum'!I17,"estado",$A20,"data",J$5) / GETPIVOTDATA("populacaoTCU2019",pop!I17,"estado",$A20,"data",J$5) * 1000000</f>
        <v>0</v>
      </c>
      <c r="K20">
        <f>GETPIVOTDATA("casosAcumulado",'casos acum'!J17,"estado",$A20,"data",K$5) / GETPIVOTDATA("populacaoTCU2019",pop!J17,"estado",$A20,"data",K$5) * 1000000</f>
        <v>0</v>
      </c>
      <c r="L20">
        <f>GETPIVOTDATA("casosAcumulado",'casos acum'!K17,"estado",$A20,"data",L$5) / GETPIVOTDATA("populacaoTCU2019",pop!K17,"estado",$A20,"data",L$5) * 1000000</f>
        <v>0</v>
      </c>
      <c r="M20">
        <f>GETPIVOTDATA("casosAcumulado",'casos acum'!L17,"estado",$A20,"data",M$5) / GETPIVOTDATA("populacaoTCU2019",pop!L17,"estado",$A20,"data",M$5) * 1000000</f>
        <v>0</v>
      </c>
      <c r="N20">
        <f>GETPIVOTDATA("casosAcumulado",'casos acum'!M17,"estado",$A20,"data",N$5) / GETPIVOTDATA("populacaoTCU2019",pop!M17,"estado",$A20,"data",N$5) * 1000000</f>
        <v>0</v>
      </c>
      <c r="O20">
        <f>GETPIVOTDATA("casosAcumulado",'casos acum'!N17,"estado",$A20,"data",O$5) / GETPIVOTDATA("populacaoTCU2019",pop!N17,"estado",$A20,"data",O$5) * 1000000</f>
        <v>0</v>
      </c>
      <c r="P20">
        <f>GETPIVOTDATA("casosAcumulado",'casos acum'!O17,"estado",$A20,"data",P$5) / GETPIVOTDATA("populacaoTCU2019",pop!O17,"estado",$A20,"data",P$5) * 1000000</f>
        <v>0</v>
      </c>
      <c r="Q20">
        <f>GETPIVOTDATA("casosAcumulado",'casos acum'!P17,"estado",$A20,"data",Q$5) / GETPIVOTDATA("populacaoTCU2019",pop!P17,"estado",$A20,"data",Q$5) * 1000000</f>
        <v>0</v>
      </c>
      <c r="R20">
        <f>GETPIVOTDATA("casosAcumulado",'casos acum'!Q17,"estado",$A20,"data",R$5) / GETPIVOTDATA("populacaoTCU2019",pop!Q17,"estado",$A20,"data",R$5) * 1000000</f>
        <v>0</v>
      </c>
      <c r="S20">
        <f>GETPIVOTDATA("casosAcumulado",'casos acum'!R17,"estado",$A20,"data",S$5) / GETPIVOTDATA("populacaoTCU2019",pop!R17,"estado",$A20,"data",S$5) * 1000000</f>
        <v>0</v>
      </c>
      <c r="T20">
        <f>GETPIVOTDATA("casosAcumulado",'casos acum'!S17,"estado",$A20,"data",T$5) / GETPIVOTDATA("populacaoTCU2019",pop!S17,"estado",$A20,"data",T$5) * 1000000</f>
        <v>0</v>
      </c>
      <c r="U20">
        <f>GETPIVOTDATA("casosAcumulado",'casos acum'!T17,"estado",$A20,"data",U$5) / GETPIVOTDATA("populacaoTCU2019",pop!T17,"estado",$A20,"data",U$5) * 1000000</f>
        <v>0</v>
      </c>
      <c r="V20">
        <f>GETPIVOTDATA("casosAcumulado",'casos acum'!U17,"estado",$A20,"data",V$5) / GETPIVOTDATA("populacaoTCU2019",pop!U17,"estado",$A20,"data",V$5) * 1000000</f>
        <v>0</v>
      </c>
      <c r="W20">
        <f>GETPIVOTDATA("casosAcumulado",'casos acum'!V17,"estado",$A20,"data",W$5) / GETPIVOTDATA("populacaoTCU2019",pop!V17,"estado",$A20,"data",W$5) * 1000000</f>
        <v>0</v>
      </c>
      <c r="X20">
        <f>GETPIVOTDATA("casosAcumulado",'casos acum'!W17,"estado",$A20,"data",X$5) / GETPIVOTDATA("populacaoTCU2019",pop!W17,"estado",$A20,"data",X$5) * 1000000</f>
        <v>0</v>
      </c>
      <c r="Y20">
        <f>GETPIVOTDATA("casosAcumulado",'casos acum'!X17,"estado",$A20,"data",Y$5) / GETPIVOTDATA("populacaoTCU2019",pop!X17,"estado",$A20,"data",Y$5) * 1000000</f>
        <v>0.2488721735276162</v>
      </c>
      <c r="Z20">
        <f>GETPIVOTDATA("casosAcumulado",'casos acum'!Y17,"estado",$A20,"data",Z$5) / GETPIVOTDATA("populacaoTCU2019",pop!Y17,"estado",$A20,"data",Z$5) * 1000000</f>
        <v>0.2488721735276162</v>
      </c>
      <c r="AA20">
        <f>GETPIVOTDATA("casosAcumulado",'casos acum'!Z17,"estado",$A20,"data",AA$5) / GETPIVOTDATA("populacaoTCU2019",pop!Z17,"estado",$A20,"data",AA$5) * 1000000</f>
        <v>0.2488721735276162</v>
      </c>
      <c r="AB20">
        <f>GETPIVOTDATA("casosAcumulado",'casos acum'!AA17,"estado",$A20,"data",AB$5) / GETPIVOTDATA("populacaoTCU2019",pop!AA17,"estado",$A20,"data",AB$5) * 1000000</f>
        <v>0.2488721735276162</v>
      </c>
      <c r="AC20">
        <f>GETPIVOTDATA("casosAcumulado",'casos acum'!AB17,"estado",$A20,"data",AC$5) / GETPIVOTDATA("populacaoTCU2019",pop!AB17,"estado",$A20,"data",AC$5) * 1000000</f>
        <v>0.49774434705523241</v>
      </c>
      <c r="AD20">
        <f>GETPIVOTDATA("casosAcumulado",'casos acum'!AC17,"estado",$A20,"data",AD$5) / GETPIVOTDATA("populacaoTCU2019",pop!AC17,"estado",$A20,"data",AD$5) * 1000000</f>
        <v>0.74661652058284866</v>
      </c>
      <c r="AE20">
        <f>GETPIVOTDATA("casosAcumulado",'casos acum'!AD17,"estado",$A20,"data",AE$5) / GETPIVOTDATA("populacaoTCU2019",pop!AD17,"estado",$A20,"data",AE$5) * 1000000</f>
        <v>0.74661652058284866</v>
      </c>
      <c r="AF20">
        <f>GETPIVOTDATA("casosAcumulado",'casos acum'!AE17,"estado",$A20,"data",AF$5) / GETPIVOTDATA("populacaoTCU2019",pop!AE17,"estado",$A20,"data",AF$5) * 1000000</f>
        <v>1.2443608676380811</v>
      </c>
      <c r="AG20">
        <f>GETPIVOTDATA("casosAcumulado",'casos acum'!AF17,"estado",$A20,"data",AG$5) / GETPIVOTDATA("populacaoTCU2019",pop!AF17,"estado",$A20,"data",AG$5) * 1000000</f>
        <v>2.2398495617485463</v>
      </c>
      <c r="AH20">
        <f>GETPIVOTDATA("casosAcumulado",'casos acum'!AG17,"estado",$A20,"data",AH$5) / GETPIVOTDATA("populacaoTCU2019",pop!AG17,"estado",$A20,"data",AH$5) * 1000000</f>
        <v>3.4842104293866272</v>
      </c>
      <c r="AI20">
        <f>GETPIVOTDATA("casosAcumulado",'casos acum'!AH17,"estado",$A20,"data",AI$5) / GETPIVOTDATA("populacaoTCU2019",pop!AH17,"estado",$A20,"data",AI$5) * 1000000</f>
        <v>3.4842104293866272</v>
      </c>
      <c r="AJ20">
        <f>GETPIVOTDATA("casosAcumulado",'casos acum'!AI17,"estado",$A20,"data",AJ$5) / GETPIVOTDATA("populacaoTCU2019",pop!AI17,"estado",$A20,"data",AJ$5) * 1000000</f>
        <v>3.7330826029142434</v>
      </c>
      <c r="AK20">
        <f>GETPIVOTDATA("casosAcumulado",'casos acum'!AJ17,"estado",$A20,"data",AK$5) / GETPIVOTDATA("populacaoTCU2019",pop!AJ17,"estado",$A20,"data",AK$5) * 1000000</f>
        <v>4.2308269499694751</v>
      </c>
      <c r="AL20">
        <f>GETPIVOTDATA("casosAcumulado",'casos acum'!AK17,"estado",$A20,"data",AL$5) / GETPIVOTDATA("populacaoTCU2019",pop!AK17,"estado",$A20,"data",AL$5) * 1000000</f>
        <v>4.9774434705523243</v>
      </c>
      <c r="AM20">
        <f>GETPIVOTDATA("casosAcumulado",'casos acum'!AL17,"estado",$A20,"data",AM$5) / GETPIVOTDATA("populacaoTCU2019",pop!AL17,"estado",$A20,"data",AM$5) * 1000000</f>
        <v>5.226315644079941</v>
      </c>
      <c r="AN20">
        <f>GETPIVOTDATA("casosAcumulado",'casos acum'!AM17,"estado",$A20,"data",AN$5) / GETPIVOTDATA("populacaoTCU2019",pop!AM17,"estado",$A20,"data",AN$5) * 1000000</f>
        <v>7.217293032300871</v>
      </c>
      <c r="AO20">
        <f>GETPIVOTDATA("casosAcumulado",'casos acum'!AN17,"estado",$A20,"data",AO$5) / GETPIVOTDATA("populacaoTCU2019",pop!AN17,"estado",$A20,"data",AO$5) * 1000000</f>
        <v>7.9639095528837185</v>
      </c>
      <c r="AP20">
        <f>GETPIVOTDATA("casosAcumulado",'casos acum'!AO17,"estado",$A20,"data",AP$5) / GETPIVOTDATA("populacaoTCU2019",pop!AO17,"estado",$A20,"data",AP$5) * 1000000</f>
        <v>8.4616538999389501</v>
      </c>
      <c r="AQ20">
        <f>GETPIVOTDATA("casosAcumulado",'casos acum'!AP17,"estado",$A20,"data",AQ$5) / GETPIVOTDATA("populacaoTCU2019",pop!AP17,"estado",$A20,"data",AQ$5) * 1000000</f>
        <v>8.7105260734665677</v>
      </c>
      <c r="AR20">
        <f>GETPIVOTDATA("casosAcumulado",'casos acum'!AQ17,"estado",$A20,"data",AR$5) / GETPIVOTDATA("populacaoTCU2019",pop!AQ17,"estado",$A20,"data",AR$5) * 1000000</f>
        <v>8.9593982469941853</v>
      </c>
      <c r="AS20">
        <f>GETPIVOTDATA("casosAcumulado",'casos acum'!AR17,"estado",$A20,"data",AS$5) / GETPIVOTDATA("populacaoTCU2019",pop!AR17,"estado",$A20,"data",AS$5) * 1000000</f>
        <v>10.203759114632266</v>
      </c>
      <c r="AT20">
        <f>GETPIVOTDATA("casosAcumulado",'casos acum'!AS17,"estado",$A20,"data",AT$5) / GETPIVOTDATA("populacaoTCU2019",pop!AS17,"estado",$A20,"data",AT$5) * 1000000</f>
        <v>13.687969544018893</v>
      </c>
      <c r="AU20">
        <f>GETPIVOTDATA("casosAcumulado",'casos acum'!AT17,"estado",$A20,"data",AU$5) / GETPIVOTDATA("populacaoTCU2019",pop!AT17,"estado",$A20,"data",AU$5) * 1000000</f>
        <v>19.660901708681681</v>
      </c>
      <c r="AV20">
        <f>GETPIVOTDATA("casosAcumulado",'casos acum'!AU17,"estado",$A20,"data",AV$5) / GETPIVOTDATA("populacaoTCU2019",pop!AU17,"estado",$A20,"data",AV$5) * 1000000</f>
        <v>21.15413474984738</v>
      </c>
      <c r="AW20">
        <f>GETPIVOTDATA("casosAcumulado",'casos acum'!AV17,"estado",$A20,"data",AW$5) / GETPIVOTDATA("populacaoTCU2019",pop!AV17,"estado",$A20,"data",AW$5) * 1000000</f>
        <v>25.13608952628924</v>
      </c>
      <c r="AX20">
        <f>GETPIVOTDATA("casosAcumulado",'casos acum'!AW17,"estado",$A20,"data",AX$5) / GETPIVOTDATA("populacaoTCU2019",pop!AW17,"estado",$A20,"data",AX$5) * 1000000</f>
        <v>27.624811261565402</v>
      </c>
      <c r="AY20">
        <f>GETPIVOTDATA("casosAcumulado",'casos acum'!AX17,"estado",$A20,"data",AY$5) / GETPIVOTDATA("populacaoTCU2019",pop!AX17,"estado",$A20,"data",AY$5) * 1000000</f>
        <v>33.8466155997558</v>
      </c>
      <c r="AZ20">
        <f>GETPIVOTDATA("casosAcumulado",'casos acum'!AY17,"estado",$A20,"data",AZ$5) / GETPIVOTDATA("populacaoTCU2019",pop!AY17,"estado",$A20,"data",AZ$5) * 1000000</f>
        <v>37.579698202670052</v>
      </c>
      <c r="BA20">
        <f>GETPIVOTDATA("casosAcumulado",'casos acum'!AZ17,"estado",$A20,"data",BA$5) / GETPIVOTDATA("populacaoTCU2019",pop!AZ17,"estado",$A20,"data",BA$5) * 1000000</f>
        <v>41.063908632056673</v>
      </c>
      <c r="BB20">
        <f>GETPIVOTDATA("casosAcumulado",'casos acum'!BA17,"estado",$A20,"data",BB$5) / GETPIVOTDATA("populacaoTCU2019",pop!BA17,"estado",$A20,"data",BB$5) * 1000000</f>
        <v>48.530073837885162</v>
      </c>
      <c r="BC20">
        <f>GETPIVOTDATA("casosAcumulado",'casos acum'!BB17,"estado",$A20,"data",BC$5) / GETPIVOTDATA("populacaoTCU2019",pop!BB17,"estado",$A20,"data",BC$5) * 1000000</f>
        <v>51.01879557316132</v>
      </c>
      <c r="BD20">
        <f>GETPIVOTDATA("casosAcumulado",'casos acum'!BC17,"estado",$A20,"data",BD$5) / GETPIVOTDATA("populacaoTCU2019",pop!BC17,"estado",$A20,"data",BD$5) * 1000000</f>
        <v>58.733832952517425</v>
      </c>
      <c r="BE20">
        <f>GETPIVOTDATA("casosAcumulado",'casos acum'!BD17,"estado",$A20,"data",BE$5) / GETPIVOTDATA("populacaoTCU2019",pop!BD17,"estado",$A20,"data",BE$5) * 1000000</f>
        <v>60.973682514265974</v>
      </c>
      <c r="BF20">
        <f>GETPIVOTDATA("casosAcumulado",'casos acum'!BE17,"estado",$A20,"data",BF$5) / GETPIVOTDATA("populacaoTCU2019",pop!BE17,"estado",$A20,"data",BF$5) * 1000000</f>
        <v>65.453381637763073</v>
      </c>
      <c r="BG20">
        <f>GETPIVOTDATA("casosAcumulado",'casos acum'!BF17,"estado",$A20,"data",BG$5) / GETPIVOTDATA("populacaoTCU2019",pop!BF17,"estado",$A20,"data",BG$5) * 1000000</f>
        <v>74.910524231812488</v>
      </c>
      <c r="BH20">
        <f>GETPIVOTDATA("casosAcumulado",'casos acum'!BG17,"estado",$A20,"data",BH$5) / GETPIVOTDATA("populacaoTCU2019",pop!BG17,"estado",$A20,"data",BH$5) * 1000000</f>
        <v>85.860899867027598</v>
      </c>
      <c r="BI20">
        <f>GETPIVOTDATA("casosAcumulado",'casos acum'!BH17,"estado",$A20,"data",BI$5) / GETPIVOTDATA("populacaoTCU2019",pop!BH17,"estado",$A20,"data",BI$5) * 1000000</f>
        <v>96.064658981659875</v>
      </c>
      <c r="BJ20">
        <f>GETPIVOTDATA("casosAcumulado",'casos acum'!BI17,"estado",$A20,"data",BJ$5) / GETPIVOTDATA("populacaoTCU2019",pop!BI17,"estado",$A20,"data",BJ$5) * 1000000</f>
        <v>111.24586156684445</v>
      </c>
      <c r="BK20">
        <f>GETPIVOTDATA("casosAcumulado",'casos acum'!BJ17,"estado",$A20,"data",BK$5) / GETPIVOTDATA("populacaoTCU2019",pop!BJ17,"estado",$A20,"data",BK$5) * 1000000</f>
        <v>124.18721459028049</v>
      </c>
      <c r="BL20">
        <f>GETPIVOTDATA("casosAcumulado",'casos acum'!BK17,"estado",$A20,"data",BL$5) / GETPIVOTDATA("populacaoTCU2019",pop!BK17,"estado",$A20,"data",BL$5) * 1000000</f>
        <v>135.13759022549561</v>
      </c>
      <c r="BM20">
        <f>GETPIVOTDATA("casosAcumulado",'casos acum'!BL17,"estado",$A20,"data",BM$5) / GETPIVOTDATA("populacaoTCU2019",pop!BL17,"estado",$A20,"data",BM$5) * 1000000</f>
        <v>157.53608584298109</v>
      </c>
      <c r="BN20">
        <f>GETPIVOTDATA("casosAcumulado",'casos acum'!BM17,"estado",$A20,"data",BN$5) / GETPIVOTDATA("populacaoTCU2019",pop!BM17,"estado",$A20,"data",BN$5) * 1000000</f>
        <v>173.96164929580374</v>
      </c>
      <c r="BO20">
        <f>GETPIVOTDATA("casosAcumulado",'casos acum'!BN17,"estado",$A20,"data",BO$5) / GETPIVOTDATA("populacaoTCU2019",pop!BN17,"estado",$A20,"data",BO$5) * 1000000</f>
        <v>202.58194925147961</v>
      </c>
      <c r="BP20">
        <f>GETPIVOTDATA("casosAcumulado",'casos acum'!BO17,"estado",$A20,"data",BP$5) / GETPIVOTDATA("populacaoTCU2019",pop!BO17,"estado",$A20,"data",BP$5) * 1000000</f>
        <v>230.45563268657264</v>
      </c>
      <c r="BQ20">
        <f>GETPIVOTDATA("casosAcumulado",'casos acum'!BP17,"estado",$A20,"data",BQ$5) / GETPIVOTDATA("populacaoTCU2019",pop!BP17,"estado",$A20,"data",BQ$5) * 1000000</f>
        <v>257.33382742755521</v>
      </c>
      <c r="BR20">
        <f>GETPIVOTDATA("casosAcumulado",'casos acum'!BQ17,"estado",$A20,"data",BR$5) / GETPIVOTDATA("populacaoTCU2019",pop!BQ17,"estado",$A20,"data",BR$5) * 1000000</f>
        <v>290.9315708537834</v>
      </c>
      <c r="BS20">
        <f>GETPIVOTDATA("casosAcumulado",'casos acum'!BR17,"estado",$A20,"data",BS$5) / GETPIVOTDATA("populacaoTCU2019",pop!BR17,"estado",$A20,"data",BS$5) * 1000000</f>
        <v>303.37517953016413</v>
      </c>
      <c r="BT20">
        <f>GETPIVOTDATA("casosAcumulado",'casos acum'!BS17,"estado",$A20,"data",BT$5) / GETPIVOTDATA("populacaoTCU2019",pop!BS17,"estado",$A20,"data",BT$5) * 1000000</f>
        <v>338.71502817108569</v>
      </c>
      <c r="BU20">
        <f>GETPIVOTDATA("casosAcumulado",'casos acum'!BT17,"estado",$A20,"data",BU$5) / GETPIVOTDATA("populacaoTCU2019",pop!BT17,"estado",$A20,"data",BU$5) * 1000000</f>
        <v>371.56615507673104</v>
      </c>
      <c r="BV20">
        <f>GETPIVOTDATA("casosAcumulado",'casos acum'!BU17,"estado",$A20,"data",BV$5) / GETPIVOTDATA("populacaoTCU2019",pop!BU17,"estado",$A20,"data",BV$5) * 1000000</f>
        <v>412.38119153526009</v>
      </c>
      <c r="BW20">
        <f>GETPIVOTDATA("casosAcumulado",'casos acum'!BV17,"estado",$A20,"data",BW$5) / GETPIVOTDATA("populacaoTCU2019",pop!BV17,"estado",$A20,"data",BW$5) * 1000000</f>
        <v>505.45938443458851</v>
      </c>
      <c r="BX20">
        <f>GETPIVOTDATA("casosAcumulado",'casos acum'!BW17,"estado",$A20,"data",BX$5) / GETPIVOTDATA("populacaoTCU2019",pop!BW17,"estado",$A20,"data",BX$5) * 1000000</f>
        <v>536.5684061255406</v>
      </c>
      <c r="BY20">
        <f>GETPIVOTDATA("casosAcumulado",'casos acum'!BX17,"estado",$A20,"data",BY$5) / GETPIVOTDATA("populacaoTCU2019",pop!BX17,"estado",$A20,"data",BY$5) * 1000000</f>
        <v>582.60975822814953</v>
      </c>
      <c r="BZ20">
        <f>GETPIVOTDATA("casosAcumulado",'casos acum'!BY17,"estado",$A20,"data",BZ$5) / GETPIVOTDATA("populacaoTCU2019",pop!BY17,"estado",$A20,"data",BZ$5) * 1000000</f>
        <v>628.40223815723095</v>
      </c>
      <c r="CA20">
        <f>GETPIVOTDATA("casosAcumulado",'casos acum'!BZ17,"estado",$A20,"data",CA$5) / GETPIVOTDATA("populacaoTCU2019",pop!BZ17,"estado",$A20,"data",CA$5) * 1000000</f>
        <v>691.11802588619025</v>
      </c>
      <c r="CB20">
        <f>GETPIVOTDATA("casosAcumulado",'casos acum'!CA17,"estado",$A20,"data",CB$5) / GETPIVOTDATA("populacaoTCU2019",pop!CA17,"estado",$A20,"data",CB$5) * 1000000</f>
        <v>757.8157683915914</v>
      </c>
      <c r="CC20">
        <f>GETPIVOTDATA("casosAcumulado",'casos acum'!CB17,"estado",$A20,"data",CC$5) / GETPIVOTDATA("populacaoTCU2019",pop!CB17,"estado",$A20,"data",CC$5) * 1000000</f>
        <v>836.45937522631812</v>
      </c>
      <c r="CD20">
        <f>GETPIVOTDATA("casosAcumulado",'casos acum'!CC17,"estado",$A20,"data",CD$5) / GETPIVOTDATA("populacaoTCU2019",pop!CC17,"estado",$A20,"data",CD$5) * 1000000</f>
        <v>930.53305681975712</v>
      </c>
      <c r="CE20">
        <f>GETPIVOTDATA("casosAcumulado",'casos acum'!CD17,"estado",$A20,"data",CE$5) / GETPIVOTDATA("populacaoTCU2019",pop!CD17,"estado",$A20,"data",CE$5) * 1000000</f>
        <v>1011.1676410427046</v>
      </c>
      <c r="CF20">
        <f>GETPIVOTDATA("casosAcumulado",'casos acum'!CE17,"estado",$A20,"data",CF$5) / GETPIVOTDATA("populacaoTCU2019",pop!CE17,"estado",$A20,"data",CF$5) * 1000000</f>
        <v>1081.8473383245478</v>
      </c>
      <c r="CG20">
        <f>GETPIVOTDATA("casosAcumulado",'casos acum'!CF17,"estado",$A20,"data",CG$5) / GETPIVOTDATA("populacaoTCU2019",pop!CF17,"estado",$A20,"data",CG$5) * 1000000</f>
        <v>1191.1022225031713</v>
      </c>
      <c r="CH20">
        <f>GETPIVOTDATA("casosAcumulado",'casos acum'!CG17,"estado",$A20,"data",CH$5) / GETPIVOTDATA("populacaoTCU2019",pop!CG17,"estado",$A20,"data",CH$5) * 1000000</f>
        <v>1319.0225196963661</v>
      </c>
      <c r="CI20">
        <f>GETPIVOTDATA("casosAcumulado",'casos acum'!CH17,"estado",$A20,"data",CI$5) / GETPIVOTDATA("populacaoTCU2019",pop!CH17,"estado",$A20,"data",CI$5) * 1000000</f>
        <v>1452.9157490542236</v>
      </c>
      <c r="CJ20">
        <f>GETPIVOTDATA("casosAcumulado",'casos acum'!CI17,"estado",$A20,"data",CJ$5) / GETPIVOTDATA("populacaoTCU2019",pop!CI17,"estado",$A20,"data",CJ$5) * 1000000</f>
        <v>1552.46461846527</v>
      </c>
      <c r="CK20">
        <f>GETPIVOTDATA("casosAcumulado",'casos acum'!CJ17,"estado",$A20,"data",CK$5) / GETPIVOTDATA("populacaoTCU2019",pop!CJ17,"estado",$A20,"data",CK$5) * 1000000</f>
        <v>1712.738298217055</v>
      </c>
      <c r="CL20">
        <f>GETPIVOTDATA("casosAcumulado",'casos acum'!CK17,"estado",$A20,"data",CL$5) / GETPIVOTDATA("populacaoTCU2019",pop!CK17,"estado",$A20,"data",CL$5) * 1000000</f>
        <v>1868.5322788453427</v>
      </c>
      <c r="CM20">
        <f>GETPIVOTDATA("casosAcumulado",'casos acum'!CL17,"estado",$A20,"data",CM$5) / GETPIVOTDATA("populacaoTCU2019",pop!CL17,"estado",$A20,"data",CM$5) * 1000000</f>
        <v>1946.9270135065417</v>
      </c>
      <c r="CN20">
        <f>GETPIVOTDATA("casosAcumulado",'casos acum'!CM17,"estado",$A20,"data",CN$5) / GETPIVOTDATA("populacaoTCU2019",pop!CM17,"estado",$A20,"data",CN$5) * 1000000</f>
        <v>1994.9593429973716</v>
      </c>
      <c r="CO20">
        <f>GETPIVOTDATA("casosAcumulado",'casos acum'!CN17,"estado",$A20,"data",CO$5) / GETPIVOTDATA("populacaoTCU2019",pop!CN17,"estado",$A20,"data",CO$5) * 1000000</f>
        <v>2219.6909156928091</v>
      </c>
      <c r="CP20">
        <f>GETPIVOTDATA("casosAcumulado",'casos acum'!CO17,"estado",$A20,"data",CP$5) / GETPIVOTDATA("populacaoTCU2019",pop!CO17,"estado",$A20,"data",CP$5) * 1000000</f>
        <v>2540.7360195434344</v>
      </c>
      <c r="CQ20">
        <f>GETPIVOTDATA("casosAcumulado",'casos acum'!CP17,"estado",$A20,"data",CQ$5) / GETPIVOTDATA("populacaoTCU2019",pop!CP17,"estado",$A20,"data",CQ$5) * 1000000</f>
        <v>2770.4450357094238</v>
      </c>
      <c r="CR20">
        <f>GETPIVOTDATA("casosAcumulado",'casos acum'!CQ17,"estado",$A20,"data",CR$5) / GETPIVOTDATA("populacaoTCU2019",pop!CQ17,"estado",$A20,"data",CR$5) * 1000000</f>
        <v>2989.2036762401985</v>
      </c>
      <c r="CS20">
        <f>GETPIVOTDATA("casosAcumulado",'casos acum'!CR17,"estado",$A20,"data",CS$5) / GETPIVOTDATA("populacaoTCU2019",pop!CR17,"estado",$A20,"data",CS$5) * 1000000</f>
        <v>3200.9938959122001</v>
      </c>
      <c r="CT20">
        <f>GETPIVOTDATA("casosAcumulado",'casos acum'!CS17,"estado",$A20,"data",CT$5) / GETPIVOTDATA("populacaoTCU2019",pop!CS17,"estado",$A20,"data",CT$5) * 1000000</f>
        <v>3275.6555479704848</v>
      </c>
      <c r="CU20">
        <f>GETPIVOTDATA("casosAcumulado",'casos acum'!CT17,"estado",$A20,"data",CU$5) / GETPIVOTDATA("populacaoTCU2019",pop!CT17,"estado",$A20,"data",CU$5) * 1000000</f>
        <v>3408.304416460704</v>
      </c>
      <c r="CV20">
        <f>GETPIVOTDATA("casosAcumulado",'casos acum'!CU17,"estado",$A20,"data",CV$5) / GETPIVOTDATA("populacaoTCU2019",pop!CU17,"estado",$A20,"data",CV$5) * 1000000</f>
        <v>3697.9916264468498</v>
      </c>
      <c r="CW20">
        <f>GETPIVOTDATA("casosAcumulado",'casos acum'!CV17,"estado",$A20,"data",CW$5) / GETPIVOTDATA("populacaoTCU2019",pop!CV17,"estado",$A20,"data",CW$5) * 1000000</f>
        <v>3986.4344755653565</v>
      </c>
      <c r="CX20">
        <f>GETPIVOTDATA("casosAcumulado",'casos acum'!CW17,"estado",$A20,"data",CX$5) / GETPIVOTDATA("populacaoTCU2019",pop!CW17,"estado",$A20,"data",CX$5) * 1000000</f>
        <v>4374.9239384419661</v>
      </c>
      <c r="CY20">
        <f>GETPIVOTDATA("casosAcumulado",'casos acum'!CX17,"estado",$A20,"data",CY$5) / GETPIVOTDATA("populacaoTCU2019",pop!CX17,"estado",$A20,"data",CY$5) * 1000000</f>
        <v>4623.7961119695819</v>
      </c>
      <c r="CZ20">
        <f>GETPIVOTDATA("casosAcumulado",'casos acum'!CY17,"estado",$A20,"data",CZ$5) / GETPIVOTDATA("populacaoTCU2019",pop!CY17,"estado",$A20,"data",CZ$5) * 1000000</f>
        <v>4924.4336975909418</v>
      </c>
      <c r="DA20">
        <f>GETPIVOTDATA("casosAcumulado",'casos acum'!CZ17,"estado",$A20,"data",DA$5) / GETPIVOTDATA("populacaoTCU2019",pop!CZ17,"estado",$A20,"data",DA$5) * 1000000</f>
        <v>5054.5938443458854</v>
      </c>
      <c r="DB20">
        <f>GETPIVOTDATA("casosAcumulado",'casos acum'!DA17,"estado",$A20,"data",DB$5) / GETPIVOTDATA("populacaoTCU2019",pop!DA17,"estado",$A20,"data",DB$5) * 1000000</f>
        <v>5214.1209075770876</v>
      </c>
      <c r="DC20">
        <f>GETPIVOTDATA("casosAcumulado",'casos acum'!DB17,"estado",$A20,"data",DC$5) / GETPIVOTDATA("populacaoTCU2019",pop!DB17,"estado",$A20,"data",DC$5) * 1000000</f>
        <v>5587.6780400420394</v>
      </c>
      <c r="DD20">
        <f>GETPIVOTDATA("casosAcumulado",'casos acum'!DC17,"estado",$A20,"data",DD$5) / GETPIVOTDATA("populacaoTCU2019",pop!DC17,"estado",$A20,"data",DD$5) * 1000000</f>
        <v>5980.8960742156733</v>
      </c>
      <c r="DE20">
        <f>GETPIVOTDATA("casosAcumulado",'casos acum'!DD17,"estado",$A20,"data",DE$5) / GETPIVOTDATA("populacaoTCU2019",pop!DD17,"estado",$A20,"data",DE$5) * 1000000</f>
        <v>6313.8870423956232</v>
      </c>
      <c r="DF20">
        <f>GETPIVOTDATA("casosAcumulado",'casos acum'!DE17,"estado",$A20,"data",DF$5) / GETPIVOTDATA("populacaoTCU2019",pop!DE17,"estado",$A20,"data",DF$5) * 1000000</f>
        <v>6609.0494401993765</v>
      </c>
      <c r="DG20">
        <f>GETPIVOTDATA("casosAcumulado",'casos acum'!DF17,"estado",$A20,"data",DG$5) / GETPIVOTDATA("populacaoTCU2019",pop!DF17,"estado",$A20,"data",DG$5) * 1000000</f>
        <v>6832.5366520271755</v>
      </c>
      <c r="DH20">
        <f>GETPIVOTDATA("casosAcumulado",'casos acum'!DG17,"estado",$A20,"data",DH$5) / GETPIVOTDATA("populacaoTCU2019",pop!DG17,"estado",$A20,"data",DH$5) * 1000000</f>
        <v>6971.6561970291132</v>
      </c>
      <c r="DI20">
        <f>GETPIVOTDATA("casosAcumulado",'casos acum'!DH17,"estado",$A20,"data",DI$5) / GETPIVOTDATA("populacaoTCU2019",pop!DH17,"estado",$A20,"data",DI$5) * 1000000</f>
        <v>7134.667470689702</v>
      </c>
      <c r="DJ20">
        <f>GETPIVOTDATA("casosAcumulado",'casos acum'!DI17,"estado",$A20,"data",DJ$5) / GETPIVOTDATA("populacaoTCU2019",pop!DI17,"estado",$A20,"data",DJ$5) * 1000000</f>
        <v>7498.0208440400211</v>
      </c>
      <c r="DK20">
        <f>GETPIVOTDATA("casosAcumulado",'casos acum'!DJ17,"estado",$A20,"data",DK$5) / GETPIVOTDATA("populacaoTCU2019",pop!DJ17,"estado",$A20,"data",DK$5) * 1000000</f>
        <v>7892.2343669077663</v>
      </c>
      <c r="DL20">
        <f>GETPIVOTDATA("casosAcumulado",'casos acum'!DK17,"estado",$A20,"data",DL$5) / GETPIVOTDATA("populacaoTCU2019",pop!DK17,"estado",$A20,"data",DL$5) * 1000000</f>
        <v>7904.1802312370901</v>
      </c>
      <c r="DM20">
        <f>GETPIVOTDATA("casosAcumulado",'casos acum'!DL17,"estado",$A20,"data",DM$5) / GETPIVOTDATA("populacaoTCU2019",pop!DL17,"estado",$A20,"data",DM$5) * 1000000</f>
        <v>8733.6711856046368</v>
      </c>
      <c r="DN20">
        <f>GETPIVOTDATA("casosAcumulado",'casos acum'!DM17,"estado",$A20,"data",DN$5) / GETPIVOTDATA("populacaoTCU2019",pop!DM17,"estado",$A20,"data",DN$5) * 1000000</f>
        <v>9089.0606494020722</v>
      </c>
      <c r="DO20">
        <f>GETPIVOTDATA("casosAcumulado",'casos acum'!DN17,"estado",$A20,"data",DO$5) / GETPIVOTDATA("populacaoTCU2019",pop!DN17,"estado",$A20,"data",DO$5) * 1000000</f>
        <v>9154.5140310398347</v>
      </c>
      <c r="DP20">
        <f>GETPIVOTDATA("casosAcumulado",'casos acum'!DO17,"estado",$A20,"data",DP$5) / GETPIVOTDATA("populacaoTCU2019",pop!DO17,"estado",$A20,"data",DP$5) * 1000000</f>
        <v>9271.2350804242888</v>
      </c>
      <c r="DQ20">
        <f>GETPIVOTDATA("casosAcumulado",'casos acum'!DP17,"estado",$A20,"data",DQ$5) / GETPIVOTDATA("populacaoTCU2019",pop!DP17,"estado",$A20,"data",DQ$5) * 1000000</f>
        <v>9705.7658954035051</v>
      </c>
      <c r="DR20">
        <f>GETPIVOTDATA("casosAcumulado",'casos acum'!DQ17,"estado",$A20,"data",DR$5) / GETPIVOTDATA("populacaoTCU2019",pop!DQ17,"estado",$A20,"data",DR$5) * 1000000</f>
        <v>9932.9861898342187</v>
      </c>
      <c r="DS20">
        <f>GETPIVOTDATA("casosAcumulado",'casos acum'!DR17,"estado",$A20,"data",DS$5) / GETPIVOTDATA("populacaoTCU2019",pop!DR17,"estado",$A20,"data",DS$5) * 1000000</f>
        <v>10159.957612091404</v>
      </c>
      <c r="DT20">
        <f>GETPIVOTDATA("casosAcumulado",'casos acum'!DS17,"estado",$A20,"data",DT$5) / GETPIVOTDATA("populacaoTCU2019",pop!DS17,"estado",$A20,"data",DT$5) * 1000000</f>
        <v>10659.692936534859</v>
      </c>
      <c r="DU20">
        <f>GETPIVOTDATA("casosAcumulado",'casos acum'!DT17,"estado",$A20,"data",DU$5) / GETPIVOTDATA("populacaoTCU2019",pop!DT17,"estado",$A20,"data",DU$5) * 1000000</f>
        <v>11010.602701208798</v>
      </c>
      <c r="DV20">
        <f>GETPIVOTDATA("casosAcumulado",'casos acum'!DU17,"estado",$A20,"data",DV$5) / GETPIVOTDATA("populacaoTCU2019",pop!DU17,"estado",$A20,"data",DV$5) * 1000000</f>
        <v>11119.359841040365</v>
      </c>
      <c r="DW20">
        <f>GETPIVOTDATA("casosAcumulado",'casos acum'!DV17,"estado",$A20,"data",DW$5) / GETPIVOTDATA("populacaoTCU2019",pop!DV17,"estado",$A20,"data",DW$5) * 1000000</f>
        <v>11213.433522633804</v>
      </c>
      <c r="DX20">
        <f>GETPIVOTDATA("casosAcumulado",'casos acum'!DW17,"estado",$A20,"data",DX$5) / GETPIVOTDATA("populacaoTCU2019",pop!DW17,"estado",$A20,"data",DX$5) * 1000000</f>
        <v>11686.290652336276</v>
      </c>
      <c r="DY20">
        <f>GETPIVOTDATA("casosAcumulado",'casos acum'!DX17,"estado",$A20,"data",DY$5) / GETPIVOTDATA("populacaoTCU2019",pop!DX17,"estado",$A20,"data",DY$5) * 1000000</f>
        <v>11989.416959692911</v>
      </c>
      <c r="DZ20">
        <f>GETPIVOTDATA("casosAcumulado",'casos acum'!DY17,"estado",$A20,"data",DZ$5) / GETPIVOTDATA("populacaoTCU2019",pop!DY17,"estado",$A20,"data",DZ$5) * 1000000</f>
        <v>12328.131987863999</v>
      </c>
      <c r="EA20">
        <f>GETPIVOTDATA("casosAcumulado",'casos acum'!DZ17,"estado",$A20,"data",EA$5) / GETPIVOTDATA("populacaoTCU2019",pop!DZ17,"estado",$A20,"data",EA$5) * 1000000</f>
        <v>12633.995889129437</v>
      </c>
      <c r="EB20">
        <f>GETPIVOTDATA("casosAcumulado",'casos acum'!EA17,"estado",$A20,"data",EB$5) / GETPIVOTDATA("populacaoTCU2019",pop!EA17,"estado",$A20,"data",EB$5) * 1000000</f>
        <v>13017.507908535494</v>
      </c>
      <c r="EC20">
        <f>GETPIVOTDATA("casosAcumulado",'casos acum'!EB17,"estado",$A20,"data",EC$5) / GETPIVOTDATA("populacaoTCU2019",pop!EB17,"estado",$A20,"data",EC$5) * 1000000</f>
        <v>13122.531965764148</v>
      </c>
      <c r="ED20">
        <f>GETPIVOTDATA("casosAcumulado",'casos acum'!EC17,"estado",$A20,"data",ED$5) / GETPIVOTDATA("populacaoTCU2019",pop!EC17,"estado",$A20,"data",ED$5) * 1000000</f>
        <v>13227.80489516633</v>
      </c>
      <c r="EE20">
        <f>GETPIVOTDATA("casosAcumulado",'casos acum'!ED17,"estado",$A20,"data",EE$5) / GETPIVOTDATA("populacaoTCU2019",pop!ED17,"estado",$A20,"data",EE$5) * 1000000</f>
        <v>13638.692853660425</v>
      </c>
      <c r="EF20">
        <f>GETPIVOTDATA("casosAcumulado",'casos acum'!EE17,"estado",$A20,"data",EF$5) / GETPIVOTDATA("populacaoTCU2019",pop!EE17,"estado",$A20,"data",EF$5) * 1000000</f>
        <v>14022.453745240009</v>
      </c>
    </row>
    <row r="21" spans="1:136" x14ac:dyDescent="0.35">
      <c r="A21" t="str">
        <f>'casos acum'!A20</f>
        <v>PE</v>
      </c>
      <c r="B21">
        <f>GETPIVOTDATA("casosAcumulado",'casos acum'!A18,"estado",$A21,"data",B$5) / GETPIVOTDATA("populacaoTCU2019",pop!A18,"estado",$A21,"data",B$5) * 1000000</f>
        <v>0</v>
      </c>
      <c r="C21">
        <f>GETPIVOTDATA("casosAcumulado",'casos acum'!B18,"estado",$A21,"data",C$5) / GETPIVOTDATA("populacaoTCU2019",pop!B18,"estado",$A21,"data",C$5) * 1000000</f>
        <v>0</v>
      </c>
      <c r="D21">
        <f>GETPIVOTDATA("casosAcumulado",'casos acum'!C18,"estado",$A21,"data",D$5) / GETPIVOTDATA("populacaoTCU2019",pop!C18,"estado",$A21,"data",D$5) * 1000000</f>
        <v>0</v>
      </c>
      <c r="E21">
        <f>GETPIVOTDATA("casosAcumulado",'casos acum'!D18,"estado",$A21,"data",E$5) / GETPIVOTDATA("populacaoTCU2019",pop!D18,"estado",$A21,"data",E$5) * 1000000</f>
        <v>0</v>
      </c>
      <c r="F21">
        <f>GETPIVOTDATA("casosAcumulado",'casos acum'!E18,"estado",$A21,"data",F$5) / GETPIVOTDATA("populacaoTCU2019",pop!E18,"estado",$A21,"data",F$5) * 1000000</f>
        <v>0</v>
      </c>
      <c r="G21">
        <f>GETPIVOTDATA("casosAcumulado",'casos acum'!F18,"estado",$A21,"data",G$5) / GETPIVOTDATA("populacaoTCU2019",pop!F18,"estado",$A21,"data",G$5) * 1000000</f>
        <v>0</v>
      </c>
      <c r="H21">
        <f>GETPIVOTDATA("casosAcumulado",'casos acum'!G18,"estado",$A21,"data",H$5) / GETPIVOTDATA("populacaoTCU2019",pop!G18,"estado",$A21,"data",H$5) * 1000000</f>
        <v>0</v>
      </c>
      <c r="I21">
        <f>GETPIVOTDATA("casosAcumulado",'casos acum'!H18,"estado",$A21,"data",I$5) / GETPIVOTDATA("populacaoTCU2019",pop!H18,"estado",$A21,"data",I$5) * 1000000</f>
        <v>0</v>
      </c>
      <c r="J21">
        <f>GETPIVOTDATA("casosAcumulado",'casos acum'!I18,"estado",$A21,"data",J$5) / GETPIVOTDATA("populacaoTCU2019",pop!I18,"estado",$A21,"data",J$5) * 1000000</f>
        <v>0</v>
      </c>
      <c r="K21">
        <f>GETPIVOTDATA("casosAcumulado",'casos acum'!J18,"estado",$A21,"data",K$5) / GETPIVOTDATA("populacaoTCU2019",pop!J18,"estado",$A21,"data",K$5) * 1000000</f>
        <v>0</v>
      </c>
      <c r="L21">
        <f>GETPIVOTDATA("casosAcumulado",'casos acum'!K18,"estado",$A21,"data",L$5) / GETPIVOTDATA("populacaoTCU2019",pop!K18,"estado",$A21,"data",L$5) * 1000000</f>
        <v>0</v>
      </c>
      <c r="M21">
        <f>GETPIVOTDATA("casosAcumulado",'casos acum'!L18,"estado",$A21,"data",M$5) / GETPIVOTDATA("populacaoTCU2019",pop!L18,"estado",$A21,"data",M$5) * 1000000</f>
        <v>0</v>
      </c>
      <c r="N21">
        <f>GETPIVOTDATA("casosAcumulado",'casos acum'!M18,"estado",$A21,"data",N$5) / GETPIVOTDATA("populacaoTCU2019",pop!M18,"estado",$A21,"data",N$5) * 1000000</f>
        <v>0</v>
      </c>
      <c r="O21">
        <f>GETPIVOTDATA("casosAcumulado",'casos acum'!N18,"estado",$A21,"data",O$5) / GETPIVOTDATA("populacaoTCU2019",pop!N18,"estado",$A21,"data",O$5) * 1000000</f>
        <v>0</v>
      </c>
      <c r="P21">
        <f>GETPIVOTDATA("casosAcumulado",'casos acum'!O18,"estado",$A21,"data",P$5) / GETPIVOTDATA("populacaoTCU2019",pop!O18,"estado",$A21,"data",P$5) * 1000000</f>
        <v>0</v>
      </c>
      <c r="Q21">
        <f>GETPIVOTDATA("casosAcumulado",'casos acum'!P18,"estado",$A21,"data",Q$5) / GETPIVOTDATA("populacaoTCU2019",pop!P18,"estado",$A21,"data",Q$5) * 1000000</f>
        <v>0</v>
      </c>
      <c r="R21">
        <f>GETPIVOTDATA("casosAcumulado",'casos acum'!Q18,"estado",$A21,"data",R$5) / GETPIVOTDATA("populacaoTCU2019",pop!Q18,"estado",$A21,"data",R$5) * 1000000</f>
        <v>0.20926913695629132</v>
      </c>
      <c r="S21">
        <f>GETPIVOTDATA("casosAcumulado",'casos acum'!R18,"estado",$A21,"data",S$5) / GETPIVOTDATA("populacaoTCU2019",pop!R18,"estado",$A21,"data",S$5) * 1000000</f>
        <v>0.20926913695629132</v>
      </c>
      <c r="T21">
        <f>GETPIVOTDATA("casosAcumulado",'casos acum'!S18,"estado",$A21,"data",T$5) / GETPIVOTDATA("populacaoTCU2019",pop!S18,"estado",$A21,"data",T$5) * 1000000</f>
        <v>0.20926913695629132</v>
      </c>
      <c r="U21">
        <f>GETPIVOTDATA("casosAcumulado",'casos acum'!T18,"estado",$A21,"data",U$5) / GETPIVOTDATA("populacaoTCU2019",pop!T18,"estado",$A21,"data",U$5) * 1000000</f>
        <v>0.20926913695629132</v>
      </c>
      <c r="V21">
        <f>GETPIVOTDATA("casosAcumulado",'casos acum'!U18,"estado",$A21,"data",V$5) / GETPIVOTDATA("populacaoTCU2019",pop!U18,"estado",$A21,"data",V$5) * 1000000</f>
        <v>0.20926913695629132</v>
      </c>
      <c r="W21">
        <f>GETPIVOTDATA("casosAcumulado",'casos acum'!V18,"estado",$A21,"data",W$5) / GETPIVOTDATA("populacaoTCU2019",pop!V18,"estado",$A21,"data",W$5) * 1000000</f>
        <v>1.6741530956503305</v>
      </c>
      <c r="X21">
        <f>GETPIVOTDATA("casosAcumulado",'casos acum'!W18,"estado",$A21,"data",X$5) / GETPIVOTDATA("populacaoTCU2019",pop!W18,"estado",$A21,"data",X$5) * 1000000</f>
        <v>1.6741530956503305</v>
      </c>
      <c r="Y21">
        <f>GETPIVOTDATA("casosAcumulado",'casos acum'!X18,"estado",$A21,"data",Y$5) / GETPIVOTDATA("populacaoTCU2019",pop!X18,"estado",$A21,"data",Y$5) * 1000000</f>
        <v>2.9297679173880784</v>
      </c>
      <c r="Z21">
        <f>GETPIVOTDATA("casosAcumulado",'casos acum'!Y18,"estado",$A21,"data",Z$5) / GETPIVOTDATA("populacaoTCU2019",pop!Y18,"estado",$A21,"data",Z$5) * 1000000</f>
        <v>3.1390370543443695</v>
      </c>
      <c r="AA21">
        <f>GETPIVOTDATA("casosAcumulado",'casos acum'!Z18,"estado",$A21,"data",AA$5) / GETPIVOTDATA("populacaoTCU2019",pop!Z18,"estado",$A21,"data",AA$5) * 1000000</f>
        <v>3.1390370543443695</v>
      </c>
      <c r="AB21">
        <f>GETPIVOTDATA("casosAcumulado",'casos acum'!AA18,"estado",$A21,"data",AB$5) / GETPIVOTDATA("populacaoTCU2019",pop!AA18,"estado",$A21,"data",AB$5) * 1000000</f>
        <v>3.8714790336913896</v>
      </c>
      <c r="AC21">
        <f>GETPIVOTDATA("casosAcumulado",'casos acum'!AB18,"estado",$A21,"data",AC$5) / GETPIVOTDATA("populacaoTCU2019",pop!AB18,"estado",$A21,"data",AC$5) * 1000000</f>
        <v>4.3946518760821176</v>
      </c>
      <c r="AD21">
        <f>GETPIVOTDATA("casosAcumulado",'casos acum'!AC18,"estado",$A21,"data",AD$5) / GETPIVOTDATA("populacaoTCU2019",pop!AC18,"estado",$A21,"data",AD$5) * 1000000</f>
        <v>4.3946518760821176</v>
      </c>
      <c r="AE21">
        <f>GETPIVOTDATA("casosAcumulado",'casos acum'!AD18,"estado",$A21,"data",AE$5) / GETPIVOTDATA("populacaoTCU2019",pop!AD18,"estado",$A21,"data",AE$5) * 1000000</f>
        <v>4.8131901499946999</v>
      </c>
      <c r="AF21">
        <f>GETPIVOTDATA("casosAcumulado",'casos acum'!AE18,"estado",$A21,"data",AF$5) / GETPIVOTDATA("populacaoTCU2019",pop!AE18,"estado",$A21,"data",AF$5) * 1000000</f>
        <v>5.0224592869509914</v>
      </c>
      <c r="AG21">
        <f>GETPIVOTDATA("casosAcumulado",'casos acum'!AF18,"estado",$A21,"data",AG$5) / GETPIVOTDATA("populacaoTCU2019",pop!AF18,"estado",$A21,"data",AG$5) * 1000000</f>
        <v>5.8595358347761568</v>
      </c>
      <c r="AH21">
        <f>GETPIVOTDATA("casosAcumulado",'casos acum'!AG18,"estado",$A21,"data",AH$5) / GETPIVOTDATA("populacaoTCU2019",pop!AG18,"estado",$A21,"data",AH$5) * 1000000</f>
        <v>7.1151506565139044</v>
      </c>
      <c r="AI21">
        <f>GETPIVOTDATA("casosAcumulado",'casos acum'!AH18,"estado",$A21,"data",AI$5) / GETPIVOTDATA("populacaoTCU2019",pop!AH18,"estado",$A21,"data",AI$5) * 1000000</f>
        <v>7.6383234989046329</v>
      </c>
      <c r="AJ21">
        <f>GETPIVOTDATA("casosAcumulado",'casos acum'!AI18,"estado",$A21,"data",AJ$5) / GETPIVOTDATA("populacaoTCU2019",pop!AI18,"estado",$A21,"data",AJ$5) * 1000000</f>
        <v>8.1614963412953614</v>
      </c>
      <c r="AK21">
        <f>GETPIVOTDATA("casosAcumulado",'casos acum'!AJ18,"estado",$A21,"data",AK$5) / GETPIVOTDATA("populacaoTCU2019",pop!AJ18,"estado",$A21,"data",AK$5) * 1000000</f>
        <v>9.103207457598673</v>
      </c>
      <c r="AL21">
        <f>GETPIVOTDATA("casosAcumulado",'casos acum'!AK18,"estado",$A21,"data",AL$5) / GETPIVOTDATA("populacaoTCU2019",pop!AK18,"estado",$A21,"data",AL$5) * 1000000</f>
        <v>9.9402840054238375</v>
      </c>
      <c r="AM21">
        <f>GETPIVOTDATA("casosAcumulado",'casos acum'!AL18,"estado",$A21,"data",AM$5) / GETPIVOTDATA("populacaoTCU2019",pop!AL18,"estado",$A21,"data",AM$5) * 1000000</f>
        <v>11.09126425868344</v>
      </c>
      <c r="AN21">
        <f>GETPIVOTDATA("casosAcumulado",'casos acum'!AM18,"estado",$A21,"data",AN$5) / GETPIVOTDATA("populacaoTCU2019",pop!AM18,"estado",$A21,"data",AN$5) * 1000000</f>
        <v>14.230301313027809</v>
      </c>
      <c r="AO21">
        <f>GETPIVOTDATA("casosAcumulado",'casos acum'!AN18,"estado",$A21,"data",AO$5) / GETPIVOTDATA("populacaoTCU2019",pop!AN18,"estado",$A21,"data",AO$5) * 1000000</f>
        <v>18.415684052153633</v>
      </c>
      <c r="AP21">
        <f>GETPIVOTDATA("casosAcumulado",'casos acum'!AO18,"estado",$A21,"data",AP$5) / GETPIVOTDATA("populacaoTCU2019",pop!AO18,"estado",$A21,"data",AP$5) * 1000000</f>
        <v>21.031548264107276</v>
      </c>
      <c r="AQ21">
        <f>GETPIVOTDATA("casosAcumulado",'casos acum'!AP18,"estado",$A21,"data",AQ$5) / GETPIVOTDATA("populacaoTCU2019",pop!AP18,"estado",$A21,"data",AQ$5) * 1000000</f>
        <v>23.33350877062648</v>
      </c>
      <c r="AR21">
        <f>GETPIVOTDATA("casosAcumulado",'casos acum'!AQ18,"estado",$A21,"data",AR$5) / GETPIVOTDATA("populacaoTCU2019",pop!AQ18,"estado",$A21,"data",AR$5) * 1000000</f>
        <v>36.831368104307266</v>
      </c>
      <c r="AS21">
        <f>GETPIVOTDATA("casosAcumulado",'casos acum'!AR18,"estado",$A21,"data",AS$5) / GETPIVOTDATA("populacaoTCU2019",pop!AR18,"estado",$A21,"data",AS$5) * 1000000</f>
        <v>41.958461959736411</v>
      </c>
      <c r="AT21">
        <f>GETPIVOTDATA("casosAcumulado",'casos acum'!AS18,"estado",$A21,"data",AT$5) / GETPIVOTDATA("populacaoTCU2019",pop!AS18,"estado",$A21,"data",AT$5) * 1000000</f>
        <v>58.07218550537084</v>
      </c>
      <c r="AU21">
        <f>GETPIVOTDATA("casosAcumulado",'casos acum'!AT18,"estado",$A21,"data",AU$5) / GETPIVOTDATA("populacaoTCU2019",pop!AT18,"estado",$A21,"data",AU$5) * 1000000</f>
        <v>71.570044839051633</v>
      </c>
      <c r="AV21">
        <f>GETPIVOTDATA("casosAcumulado",'casos acum'!AU18,"estado",$A21,"data",AV$5) / GETPIVOTDATA("populacaoTCU2019",pop!AU18,"estado",$A21,"data",AV$5) * 1000000</f>
        <v>85.381807878166853</v>
      </c>
      <c r="AW21">
        <f>GETPIVOTDATA("casosAcumulado",'casos acum'!AV18,"estado",$A21,"data",AW$5) / GETPIVOTDATA("populacaoTCU2019",pop!AV18,"estado",$A21,"data",AW$5) * 1000000</f>
        <v>100.44918573901982</v>
      </c>
      <c r="AX21">
        <f>GETPIVOTDATA("casosAcumulado",'casos acum'!AW18,"estado",$A21,"data",AX$5) / GETPIVOTDATA("populacaoTCU2019",pop!AW18,"estado",$A21,"data",AX$5) * 1000000</f>
        <v>120.7482920237801</v>
      </c>
      <c r="AY21">
        <f>GETPIVOTDATA("casosAcumulado",'casos acum'!AX18,"estado",$A21,"data",AY$5) / GETPIVOTDATA("populacaoTCU2019",pop!AX18,"estado",$A21,"data",AY$5) * 1000000</f>
        <v>134.35078592593902</v>
      </c>
      <c r="AZ21">
        <f>GETPIVOTDATA("casosAcumulado",'casos acum'!AY18,"estado",$A21,"data",AZ$5) / GETPIVOTDATA("populacaoTCU2019",pop!AY18,"estado",$A21,"data",AZ$5) * 1000000</f>
        <v>155.27769962156816</v>
      </c>
      <c r="BA21">
        <f>GETPIVOTDATA("casosAcumulado",'casos acum'!AZ18,"estado",$A21,"data",BA$5) / GETPIVOTDATA("populacaoTCU2019",pop!AZ18,"estado",$A21,"data",BA$5) * 1000000</f>
        <v>176.09997874871914</v>
      </c>
      <c r="BB21">
        <f>GETPIVOTDATA("casosAcumulado",'casos acum'!BA18,"estado",$A21,"data",BB$5) / GETPIVOTDATA("populacaoTCU2019",pop!BA18,"estado",$A21,"data",BB$5) * 1000000</f>
        <v>209.89694436716019</v>
      </c>
      <c r="BC21">
        <f>GETPIVOTDATA("casosAcumulado",'casos acum'!BB18,"estado",$A21,"data",BC$5) / GETPIVOTDATA("populacaoTCU2019",pop!BB18,"estado",$A21,"data",BC$5) * 1000000</f>
        <v>229.46360867257343</v>
      </c>
      <c r="BD21">
        <f>GETPIVOTDATA("casosAcumulado",'casos acum'!BC18,"estado",$A21,"data",BD$5) / GETPIVOTDATA("populacaoTCU2019",pop!BC18,"estado",$A21,"data",BD$5) * 1000000</f>
        <v>257.29640388776016</v>
      </c>
      <c r="BE21">
        <f>GETPIVOTDATA("casosAcumulado",'casos acum'!BD18,"estado",$A21,"data",BE$5) / GETPIVOTDATA("populacaoTCU2019",pop!BD18,"estado",$A21,"data",BE$5) * 1000000</f>
        <v>281.46698920621179</v>
      </c>
      <c r="BF21">
        <f>GETPIVOTDATA("casosAcumulado",'casos acum'!BE18,"estado",$A21,"data",BF$5) / GETPIVOTDATA("populacaoTCU2019",pop!BE18,"estado",$A21,"data",BF$5) * 1000000</f>
        <v>304.27732513444755</v>
      </c>
      <c r="BG21">
        <f>GETPIVOTDATA("casosAcumulado",'casos acum'!BF18,"estado",$A21,"data",BG$5) / GETPIVOTDATA("populacaoTCU2019",pop!BF18,"estado",$A21,"data",BG$5) * 1000000</f>
        <v>345.08480684092439</v>
      </c>
      <c r="BH21">
        <f>GETPIVOTDATA("casosAcumulado",'casos acum'!BG18,"estado",$A21,"data",BH$5) / GETPIVOTDATA("populacaoTCU2019",pop!BG18,"estado",$A21,"data",BH$5) * 1000000</f>
        <v>368.20904647459457</v>
      </c>
      <c r="BI21">
        <f>GETPIVOTDATA("casosAcumulado",'casos acum'!BH18,"estado",$A21,"data",BI$5) / GETPIVOTDATA("populacaoTCU2019",pop!BH18,"estado",$A21,"data",BI$5) * 1000000</f>
        <v>418.43363934410445</v>
      </c>
      <c r="BJ21">
        <f>GETPIVOTDATA("casosAcumulado",'casos acum'!BI18,"estado",$A21,"data",BJ$5) / GETPIVOTDATA("populacaoTCU2019",pop!BI18,"estado",$A21,"data",BJ$5) * 1000000</f>
        <v>471.58800013100245</v>
      </c>
      <c r="BK21">
        <f>GETPIVOTDATA("casosAcumulado",'casos acum'!BJ18,"estado",$A21,"data",BK$5) / GETPIVOTDATA("populacaoTCU2019",pop!BJ18,"estado",$A21,"data",BK$5) * 1000000</f>
        <v>512.50011640595744</v>
      </c>
      <c r="BL21">
        <f>GETPIVOTDATA("casosAcumulado",'casos acum'!BK18,"estado",$A21,"data",BL$5) / GETPIVOTDATA("populacaoTCU2019",pop!BK18,"estado",$A21,"data",BL$5) * 1000000</f>
        <v>560.63201790590449</v>
      </c>
      <c r="BM21">
        <f>GETPIVOTDATA("casosAcumulado",'casos acum'!BL18,"estado",$A21,"data",BM$5) / GETPIVOTDATA("populacaoTCU2019",pop!BL18,"estado",$A21,"data",BM$5) * 1000000</f>
        <v>598.92826996890574</v>
      </c>
      <c r="BN21">
        <f>GETPIVOTDATA("casosAcumulado",'casos acum'!BM18,"estado",$A21,"data",BN$5) / GETPIVOTDATA("populacaoTCU2019",pop!BM18,"estado",$A21,"data",BN$5) * 1000000</f>
        <v>648.10651715363417</v>
      </c>
      <c r="BO21">
        <f>GETPIVOTDATA("casosAcumulado",'casos acum'!BN18,"estado",$A21,"data",BO$5) / GETPIVOTDATA("populacaoTCU2019",pop!BN18,"estado",$A21,"data",BO$5) * 1000000</f>
        <v>719.46729285572962</v>
      </c>
      <c r="BP21">
        <f>GETPIVOTDATA("casosAcumulado",'casos acum'!BO18,"estado",$A21,"data",BP$5) / GETPIVOTDATA("populacaoTCU2019",pop!BO18,"estado",$A21,"data",BP$5) * 1000000</f>
        <v>767.38992521872024</v>
      </c>
      <c r="BQ21">
        <f>GETPIVOTDATA("casosAcumulado",'casos acum'!BP18,"estado",$A21,"data",BQ$5) / GETPIVOTDATA("populacaoTCU2019",pop!BP18,"estado",$A21,"data",BQ$5) * 1000000</f>
        <v>852.24856025449628</v>
      </c>
      <c r="BR21">
        <f>GETPIVOTDATA("casosAcumulado",'casos acum'!BQ18,"estado",$A21,"data",BR$5) / GETPIVOTDATA("populacaoTCU2019",pop!BQ18,"estado",$A21,"data",BR$5) * 1000000</f>
        <v>904.35657535661289</v>
      </c>
      <c r="BS21">
        <f>GETPIVOTDATA("casosAcumulado",'casos acum'!BR18,"estado",$A21,"data",BS$5) / GETPIVOTDATA("populacaoTCU2019",pop!BR18,"estado",$A21,"data",BS$5) * 1000000</f>
        <v>927.37618042180497</v>
      </c>
      <c r="BT21">
        <f>GETPIVOTDATA("casosAcumulado",'casos acum'!BS18,"estado",$A21,"data",BT$5) / GETPIVOTDATA("populacaoTCU2019",pop!BS18,"estado",$A21,"data",BT$5) * 1000000</f>
        <v>975.71735105870823</v>
      </c>
      <c r="BU21">
        <f>GETPIVOTDATA("casosAcumulado",'casos acum'!BT18,"estado",$A21,"data",BU$5) / GETPIVOTDATA("populacaoTCU2019",pop!BT18,"estado",$A21,"data",BU$5) * 1000000</f>
        <v>1033.8941711325572</v>
      </c>
      <c r="BV21">
        <f>GETPIVOTDATA("casosAcumulado",'casos acum'!BU18,"estado",$A21,"data",BV$5) / GETPIVOTDATA("populacaoTCU2019",pop!BU18,"estado",$A21,"data",BV$5) * 1000000</f>
        <v>1132.5645692074486</v>
      </c>
      <c r="BW21">
        <f>GETPIVOTDATA("casosAcumulado",'casos acum'!BV18,"estado",$A21,"data",BW$5) / GETPIVOTDATA("populacaoTCU2019",pop!BV18,"estado",$A21,"data",BW$5) * 1000000</f>
        <v>1212.4007449562737</v>
      </c>
      <c r="BX21">
        <f>GETPIVOTDATA("casosAcumulado",'casos acum'!BW18,"estado",$A21,"data",BX$5) / GETPIVOTDATA("populacaoTCU2019",pop!BW18,"estado",$A21,"data",BX$5) * 1000000</f>
        <v>1304.7930689224763</v>
      </c>
      <c r="BY21">
        <f>GETPIVOTDATA("casosAcumulado",'casos acum'!BX18,"estado",$A21,"data",BY$5) / GETPIVOTDATA("populacaoTCU2019",pop!BX18,"estado",$A21,"data",BY$5) * 1000000</f>
        <v>1389.0238965473834</v>
      </c>
      <c r="BZ21">
        <f>GETPIVOTDATA("casosAcumulado",'casos acum'!BY18,"estado",$A21,"data",BZ$5) / GETPIVOTDATA("populacaoTCU2019",pop!BY18,"estado",$A21,"data",BZ$5) * 1000000</f>
        <v>1440.6087388071094</v>
      </c>
      <c r="CA21">
        <f>GETPIVOTDATA("casosAcumulado",'casos acum'!BZ18,"estado",$A21,"data",CA$5) / GETPIVOTDATA("populacaoTCU2019",pop!BZ18,"estado",$A21,"data",CA$5) * 1000000</f>
        <v>1497.2160403537862</v>
      </c>
      <c r="CB21">
        <f>GETPIVOTDATA("casosAcumulado",'casos acum'!CA18,"estado",$A21,"data",CB$5) / GETPIVOTDATA("populacaoTCU2019",pop!CA18,"estado",$A21,"data",CB$5) * 1000000</f>
        <v>1559.1597048928484</v>
      </c>
      <c r="CC21">
        <f>GETPIVOTDATA("casosAcumulado",'casos acum'!CB18,"estado",$A21,"data",CC$5) / GETPIVOTDATA("populacaoTCU2019",pop!CB18,"estado",$A21,"data",CC$5) * 1000000</f>
        <v>1631.0436534373346</v>
      </c>
      <c r="CD21">
        <f>GETPIVOTDATA("casosAcumulado",'casos acum'!CC18,"estado",$A21,"data",CD$5) / GETPIVOTDATA("populacaoTCU2019",pop!CC18,"estado",$A21,"data",CD$5) * 1000000</f>
        <v>1696.0217204622629</v>
      </c>
      <c r="CE21">
        <f>GETPIVOTDATA("casosAcumulado",'casos acum'!CD18,"estado",$A21,"data",CE$5) / GETPIVOTDATA("populacaoTCU2019",pop!CD18,"estado",$A21,"data",CE$5) * 1000000</f>
        <v>1934.4839020239569</v>
      </c>
      <c r="CF21">
        <f>GETPIVOTDATA("casosAcumulado",'casos acum'!CE18,"estado",$A21,"data",CF$5) / GETPIVOTDATA("populacaoTCU2019",pop!CE18,"estado",$A21,"data",CF$5) * 1000000</f>
        <v>2035.3516260368895</v>
      </c>
      <c r="CG21">
        <f>GETPIVOTDATA("casosAcumulado",'casos acum'!CF18,"estado",$A21,"data",CG$5) / GETPIVOTDATA("populacaoTCU2019",pop!CF18,"estado",$A21,"data",CG$5) * 1000000</f>
        <v>2102.5270189998587</v>
      </c>
      <c r="CH21">
        <f>GETPIVOTDATA("casosAcumulado",'casos acum'!CG18,"estado",$A21,"data",CH$5) / GETPIVOTDATA("populacaoTCU2019",pop!CG18,"estado",$A21,"data",CH$5) * 1000000</f>
        <v>2222.6475036127699</v>
      </c>
      <c r="CI21">
        <f>GETPIVOTDATA("casosAcumulado",'casos acum'!CH18,"estado",$A21,"data",CI$5) / GETPIVOTDATA("populacaoTCU2019",pop!CH18,"estado",$A21,"data",CI$5) * 1000000</f>
        <v>2360.5558648669662</v>
      </c>
      <c r="CJ21">
        <f>GETPIVOTDATA("casosAcumulado",'casos acum'!CI18,"estado",$A21,"data",CJ$5) / GETPIVOTDATA("populacaoTCU2019",pop!CI18,"estado",$A21,"data",CJ$5) * 1000000</f>
        <v>2501.9171668809408</v>
      </c>
      <c r="CK21">
        <f>GETPIVOTDATA("casosAcumulado",'casos acum'!CJ18,"estado",$A21,"data",CK$5) / GETPIVOTDATA("populacaoTCU2019",pop!CJ18,"estado",$A21,"data",CK$5) * 1000000</f>
        <v>2695.3864839970324</v>
      </c>
      <c r="CL21">
        <f>GETPIVOTDATA("casosAcumulado",'casos acum'!CK18,"estado",$A21,"data",CL$5) / GETPIVOTDATA("populacaoTCU2019",pop!CK18,"estado",$A21,"data",CL$5) * 1000000</f>
        <v>2802.7415512556095</v>
      </c>
      <c r="CM21">
        <f>GETPIVOTDATA("casosAcumulado",'casos acum'!CL18,"estado",$A21,"data",CM$5) / GETPIVOTDATA("populacaoTCU2019",pop!CL18,"estado",$A21,"data",CM$5) * 1000000</f>
        <v>2904.5509863848456</v>
      </c>
      <c r="CN21">
        <f>GETPIVOTDATA("casosAcumulado",'casos acum'!CM18,"estado",$A21,"data",CN$5) / GETPIVOTDATA("populacaoTCU2019",pop!CM18,"estado",$A21,"data",CN$5) * 1000000</f>
        <v>2968.0641694510796</v>
      </c>
      <c r="CO21">
        <f>GETPIVOTDATA("casosAcumulado",'casos acum'!CN18,"estado",$A21,"data",CO$5) / GETPIVOTDATA("populacaoTCU2019",pop!CN18,"estado",$A21,"data",CO$5) * 1000000</f>
        <v>3019.125838868415</v>
      </c>
      <c r="CP21">
        <f>GETPIVOTDATA("casosAcumulado",'casos acum'!CO18,"estado",$A21,"data",CP$5) / GETPIVOTDATA("populacaoTCU2019",pop!CO18,"estado",$A21,"data",CP$5) * 1000000</f>
        <v>3130.56165429764</v>
      </c>
      <c r="CQ21">
        <f>GETPIVOTDATA("casosAcumulado",'casos acum'!CP18,"estado",$A21,"data",CQ$5) / GETPIVOTDATA("populacaoTCU2019",pop!CP18,"estado",$A21,"data",CQ$5) * 1000000</f>
        <v>3213.6415016692872</v>
      </c>
      <c r="CR21">
        <f>GETPIVOTDATA("casosAcumulado",'casos acum'!CQ18,"estado",$A21,"data",CR$5) / GETPIVOTDATA("populacaoTCU2019",pop!CQ18,"estado",$A21,"data",CR$5) * 1000000</f>
        <v>3374.9880062625884</v>
      </c>
      <c r="CS21">
        <f>GETPIVOTDATA("casosAcumulado",'casos acum'!CR18,"estado",$A21,"data",CS$5) / GETPIVOTDATA("populacaoTCU2019",pop!CR18,"estado",$A21,"data",CS$5) * 1000000</f>
        <v>3497.6197205189746</v>
      </c>
      <c r="CT21">
        <f>GETPIVOTDATA("casosAcumulado",'casos acum'!CS18,"estado",$A21,"data",CT$5) / GETPIVOTDATA("populacaoTCU2019",pop!CS18,"estado",$A21,"data",CT$5) * 1000000</f>
        <v>3604.6608840721178</v>
      </c>
      <c r="CU21">
        <f>GETPIVOTDATA("casosAcumulado",'casos acum'!CT18,"estado",$A21,"data",CU$5) / GETPIVOTDATA("populacaoTCU2019",pop!CT18,"estado",$A21,"data",CU$5) * 1000000</f>
        <v>3651.7464398872835</v>
      </c>
      <c r="CV21">
        <f>GETPIVOTDATA("casosAcumulado",'casos acum'!CU18,"estado",$A21,"data",CV$5) / GETPIVOTDATA("populacaoTCU2019",pop!CU18,"estado",$A21,"data",CV$5) * 1000000</f>
        <v>3715.364257521996</v>
      </c>
      <c r="CW21">
        <f>GETPIVOTDATA("casosAcumulado",'casos acum'!CV18,"estado",$A21,"data",CW$5) / GETPIVOTDATA("populacaoTCU2019",pop!CV18,"estado",$A21,"data",CW$5) * 1000000</f>
        <v>3815.2902704186254</v>
      </c>
      <c r="CX21">
        <f>GETPIVOTDATA("casosAcumulado",'casos acum'!CW18,"estado",$A21,"data",CX$5) / GETPIVOTDATA("populacaoTCU2019",pop!CW18,"estado",$A21,"data",CX$5) * 1000000</f>
        <v>3924.5287599098097</v>
      </c>
      <c r="CY21">
        <f>GETPIVOTDATA("casosAcumulado",'casos acum'!CX18,"estado",$A21,"data",CY$5) / GETPIVOTDATA("populacaoTCU2019",pop!CX18,"estado",$A21,"data",CY$5) * 1000000</f>
        <v>4029.581866661867</v>
      </c>
      <c r="CZ21">
        <f>GETPIVOTDATA("casosAcumulado",'casos acum'!CY18,"estado",$A21,"data",CZ$5) / GETPIVOTDATA("populacaoTCU2019",pop!CY18,"estado",$A21,"data",CZ$5) * 1000000</f>
        <v>4118.5212498682913</v>
      </c>
      <c r="DA21">
        <f>GETPIVOTDATA("casosAcumulado",'casos acum'!CZ18,"estado",$A21,"data",DA$5) / GETPIVOTDATA("populacaoTCU2019",pop!CZ18,"estado",$A21,"data",DA$5) * 1000000</f>
        <v>4210.7043046975368</v>
      </c>
      <c r="DB21">
        <f>GETPIVOTDATA("casosAcumulado",'casos acum'!DA18,"estado",$A21,"data",DB$5) / GETPIVOTDATA("populacaoTCU2019",pop!DA18,"estado",$A21,"data",DB$5) * 1000000</f>
        <v>4259.1501099029192</v>
      </c>
      <c r="DC21">
        <f>GETPIVOTDATA("casosAcumulado",'casos acum'!DB18,"estado",$A21,"data",DC$5) / GETPIVOTDATA("populacaoTCU2019",pop!DB18,"estado",$A21,"data",DC$5) * 1000000</f>
        <v>4291.0636532887529</v>
      </c>
      <c r="DD21">
        <f>GETPIVOTDATA("casosAcumulado",'casos acum'!DC18,"estado",$A21,"data",DD$5) / GETPIVOTDATA("populacaoTCU2019",pop!DC18,"estado",$A21,"data",DD$5) * 1000000</f>
        <v>4387.8506291310387</v>
      </c>
      <c r="DE21">
        <f>GETPIVOTDATA("casosAcumulado",'casos acum'!DD18,"estado",$A21,"data",DE$5) / GETPIVOTDATA("populacaoTCU2019",pop!DD18,"estado",$A21,"data",DE$5) * 1000000</f>
        <v>4498.6586371493941</v>
      </c>
      <c r="DF21">
        <f>GETPIVOTDATA("casosAcumulado",'casos acum'!DE18,"estado",$A21,"data",DF$5) / GETPIVOTDATA("populacaoTCU2019",pop!DE18,"estado",$A21,"data",DF$5) * 1000000</f>
        <v>4590.5277882732062</v>
      </c>
      <c r="DG21">
        <f>GETPIVOTDATA("casosAcumulado",'casos acum'!DF18,"estado",$A21,"data",DG$5) / GETPIVOTDATA("populacaoTCU2019",pop!DF18,"estado",$A21,"data",DG$5) * 1000000</f>
        <v>4674.1308084872444</v>
      </c>
      <c r="DH21">
        <f>GETPIVOTDATA("casosAcumulado",'casos acum'!DG18,"estado",$A21,"data",DH$5) / GETPIVOTDATA("populacaoTCU2019",pop!DG18,"estado",$A21,"data",DH$5) * 1000000</f>
        <v>4735.8652038893506</v>
      </c>
      <c r="DI21">
        <f>GETPIVOTDATA("casosAcumulado",'casos acum'!DH18,"estado",$A21,"data",DI$5) / GETPIVOTDATA("populacaoTCU2019",pop!DH18,"estado",$A21,"data",DI$5) * 1000000</f>
        <v>4761.6053077349743</v>
      </c>
      <c r="DJ21">
        <f>GETPIVOTDATA("casosAcumulado",'casos acum'!DI18,"estado",$A21,"data",DJ$5) / GETPIVOTDATA("populacaoTCU2019",pop!DI18,"estado",$A21,"data",DJ$5) * 1000000</f>
        <v>4857.8691107348686</v>
      </c>
      <c r="DK21">
        <f>GETPIVOTDATA("casosAcumulado",'casos acum'!DJ18,"estado",$A21,"data",DK$5) / GETPIVOTDATA("populacaoTCU2019",pop!DJ18,"estado",$A21,"data",DK$5) * 1000000</f>
        <v>4964.4917360140989</v>
      </c>
      <c r="DL21">
        <f>GETPIVOTDATA("casosAcumulado",'casos acum'!DK18,"estado",$A21,"data",DL$5) / GETPIVOTDATA("populacaoTCU2019",pop!DK18,"estado",$A21,"data",DL$5) * 1000000</f>
        <v>5087.9605268183113</v>
      </c>
      <c r="DM21">
        <f>GETPIVOTDATA("casosAcumulado",'casos acum'!DL18,"estado",$A21,"data",DM$5) / GETPIVOTDATA("populacaoTCU2019",pop!DL18,"estado",$A21,"data",DM$5) * 1000000</f>
        <v>5202.4307447334022</v>
      </c>
      <c r="DN21">
        <f>GETPIVOTDATA("casosAcumulado",'casos acum'!DM18,"estado",$A21,"data",DN$5) / GETPIVOTDATA("populacaoTCU2019",pop!DM18,"estado",$A21,"data",DN$5) * 1000000</f>
        <v>5348.7098714658505</v>
      </c>
      <c r="DO21">
        <f>GETPIVOTDATA("casosAcumulado",'casos acum'!DN18,"estado",$A21,"data",DO$5) / GETPIVOTDATA("populacaoTCU2019",pop!DN18,"estado",$A21,"data",DO$5) * 1000000</f>
        <v>5452.8212671016045</v>
      </c>
      <c r="DP21">
        <f>GETPIVOTDATA("casosAcumulado",'casos acum'!DO18,"estado",$A21,"data",DP$5) / GETPIVOTDATA("populacaoTCU2019",pop!DO18,"estado",$A21,"data",DP$5) * 1000000</f>
        <v>5492.6870376917777</v>
      </c>
      <c r="DQ21">
        <f>GETPIVOTDATA("casosAcumulado",'casos acum'!DP18,"estado",$A21,"data",DQ$5) / GETPIVOTDATA("populacaoTCU2019",pop!DP18,"estado",$A21,"data",DQ$5) * 1000000</f>
        <v>5527.9488872689135</v>
      </c>
      <c r="DR21">
        <f>GETPIVOTDATA("casosAcumulado",'casos acum'!DQ18,"estado",$A21,"data",DR$5) / GETPIVOTDATA("populacaoTCU2019",pop!DQ18,"estado",$A21,"data",DR$5) * 1000000</f>
        <v>5652.568658326385</v>
      </c>
      <c r="DS21">
        <f>GETPIVOTDATA("casosAcumulado",'casos acum'!DR18,"estado",$A21,"data",DS$5) / GETPIVOTDATA("populacaoTCU2019",pop!DR18,"estado",$A21,"data",DS$5) * 1000000</f>
        <v>5769.1315676110389</v>
      </c>
      <c r="DT21">
        <f>GETPIVOTDATA("casosAcumulado",'casos acum'!DS18,"estado",$A21,"data",DT$5) / GETPIVOTDATA("populacaoTCU2019",pop!DS18,"estado",$A21,"data",DT$5) * 1000000</f>
        <v>5839.02745935444</v>
      </c>
      <c r="DU21">
        <f>GETPIVOTDATA("casosAcumulado",'casos acum'!DT18,"estado",$A21,"data",DU$5) / GETPIVOTDATA("populacaoTCU2019",pop!DT18,"estado",$A21,"data",DU$5) * 1000000</f>
        <v>5973.482879848857</v>
      </c>
      <c r="DV21">
        <f>GETPIVOTDATA("casosAcumulado",'casos acum'!DU18,"estado",$A21,"data",DV$5) / GETPIVOTDATA("populacaoTCU2019",pop!DU18,"estado",$A21,"data",DV$5) * 1000000</f>
        <v>6080.0008705596101</v>
      </c>
      <c r="DW21">
        <f>GETPIVOTDATA("casosAcumulado",'casos acum'!DV18,"estado",$A21,"data",DW$5) / GETPIVOTDATA("populacaoTCU2019",pop!DV18,"estado",$A21,"data",DW$5) * 1000000</f>
        <v>6118.6110263280452</v>
      </c>
      <c r="DX21">
        <f>GETPIVOTDATA("casosAcumulado",'casos acum'!DW18,"estado",$A21,"data",DX$5) / GETPIVOTDATA("populacaoTCU2019",pop!DW18,"estado",$A21,"data",DX$5) * 1000000</f>
        <v>6158.5814314866966</v>
      </c>
      <c r="DY21">
        <f>GETPIVOTDATA("casosAcumulado",'casos acum'!DX18,"estado",$A21,"data",DY$5) / GETPIVOTDATA("populacaoTCU2019",pop!DX18,"estado",$A21,"data",DY$5) * 1000000</f>
        <v>6247.2069109876866</v>
      </c>
      <c r="DZ21">
        <f>GETPIVOTDATA("casosAcumulado",'casos acum'!DY18,"estado",$A21,"data",DZ$5) / GETPIVOTDATA("populacaoTCU2019",pop!DY18,"estado",$A21,"data",DZ$5) * 1000000</f>
        <v>6395.1601908157845</v>
      </c>
      <c r="EA21">
        <f>GETPIVOTDATA("casosAcumulado",'casos acum'!DZ18,"estado",$A21,"data",EA$5) / GETPIVOTDATA("populacaoTCU2019",pop!DZ18,"estado",$A21,"data",EA$5) * 1000000</f>
        <v>6525.2209594341202</v>
      </c>
      <c r="EB21">
        <f>GETPIVOTDATA("casosAcumulado",'casos acum'!EA18,"estado",$A21,"data",EB$5) / GETPIVOTDATA("populacaoTCU2019",pop!EA18,"estado",$A21,"data",EB$5) * 1000000</f>
        <v>6639.7958119176892</v>
      </c>
      <c r="EC21">
        <f>GETPIVOTDATA("casosAcumulado",'casos acum'!EB18,"estado",$A21,"data",EC$5) / GETPIVOTDATA("populacaoTCU2019",pop!EB18,"estado",$A21,"data",EC$5) * 1000000</f>
        <v>6814.7448104131481</v>
      </c>
      <c r="ED21">
        <f>GETPIVOTDATA("casosAcumulado",'casos acum'!EC18,"estado",$A21,"data",ED$5) / GETPIVOTDATA("populacaoTCU2019",pop!EC18,"estado",$A21,"data",ED$5) * 1000000</f>
        <v>6868.4223440424375</v>
      </c>
      <c r="EE21">
        <f>GETPIVOTDATA("casosAcumulado",'casos acum'!ED18,"estado",$A21,"data",EE$5) / GETPIVOTDATA("populacaoTCU2019",pop!ED18,"estado",$A21,"data",EE$5) * 1000000</f>
        <v>6921.6813393978136</v>
      </c>
      <c r="EF21">
        <f>GETPIVOTDATA("casosAcumulado",'casos acum'!EE18,"estado",$A21,"data",EF$5) / GETPIVOTDATA("populacaoTCU2019",pop!EE18,"estado",$A21,"data",EF$5) * 1000000</f>
        <v>7073.7153673965586</v>
      </c>
    </row>
    <row r="22" spans="1:136" x14ac:dyDescent="0.35">
      <c r="A22" t="str">
        <f>'casos acum'!A21</f>
        <v>PI</v>
      </c>
      <c r="B22">
        <f>GETPIVOTDATA("casosAcumulado",'casos acum'!A19,"estado",$A22,"data",B$5) / GETPIVOTDATA("populacaoTCU2019",pop!A19,"estado",$A22,"data",B$5) * 1000000</f>
        <v>0</v>
      </c>
      <c r="C22">
        <f>GETPIVOTDATA("casosAcumulado",'casos acum'!B19,"estado",$A22,"data",C$5) / GETPIVOTDATA("populacaoTCU2019",pop!B19,"estado",$A22,"data",C$5) * 1000000</f>
        <v>0</v>
      </c>
      <c r="D22">
        <f>GETPIVOTDATA("casosAcumulado",'casos acum'!C19,"estado",$A22,"data",D$5) / GETPIVOTDATA("populacaoTCU2019",pop!C19,"estado",$A22,"data",D$5) * 1000000</f>
        <v>0</v>
      </c>
      <c r="E22">
        <f>GETPIVOTDATA("casosAcumulado",'casos acum'!D19,"estado",$A22,"data",E$5) / GETPIVOTDATA("populacaoTCU2019",pop!D19,"estado",$A22,"data",E$5) * 1000000</f>
        <v>0</v>
      </c>
      <c r="F22">
        <f>GETPIVOTDATA("casosAcumulado",'casos acum'!E19,"estado",$A22,"data",F$5) / GETPIVOTDATA("populacaoTCU2019",pop!E19,"estado",$A22,"data",F$5) * 1000000</f>
        <v>0</v>
      </c>
      <c r="G22">
        <f>GETPIVOTDATA("casosAcumulado",'casos acum'!F19,"estado",$A22,"data",G$5) / GETPIVOTDATA("populacaoTCU2019",pop!F19,"estado",$A22,"data",G$5) * 1000000</f>
        <v>0</v>
      </c>
      <c r="H22">
        <f>GETPIVOTDATA("casosAcumulado",'casos acum'!G19,"estado",$A22,"data",H$5) / GETPIVOTDATA("populacaoTCU2019",pop!G19,"estado",$A22,"data",H$5) * 1000000</f>
        <v>0</v>
      </c>
      <c r="I22">
        <f>GETPIVOTDATA("casosAcumulado",'casos acum'!H19,"estado",$A22,"data",I$5) / GETPIVOTDATA("populacaoTCU2019",pop!H19,"estado",$A22,"data",I$5) * 1000000</f>
        <v>0</v>
      </c>
      <c r="J22">
        <f>GETPIVOTDATA("casosAcumulado",'casos acum'!I19,"estado",$A22,"data",J$5) / GETPIVOTDATA("populacaoTCU2019",pop!I19,"estado",$A22,"data",J$5) * 1000000</f>
        <v>0</v>
      </c>
      <c r="K22">
        <f>GETPIVOTDATA("casosAcumulado",'casos acum'!J19,"estado",$A22,"data",K$5) / GETPIVOTDATA("populacaoTCU2019",pop!J19,"estado",$A22,"data",K$5) * 1000000</f>
        <v>0</v>
      </c>
      <c r="L22">
        <f>GETPIVOTDATA("casosAcumulado",'casos acum'!K19,"estado",$A22,"data",L$5) / GETPIVOTDATA("populacaoTCU2019",pop!K19,"estado",$A22,"data",L$5) * 1000000</f>
        <v>0</v>
      </c>
      <c r="M22">
        <f>GETPIVOTDATA("casosAcumulado",'casos acum'!L19,"estado",$A22,"data",M$5) / GETPIVOTDATA("populacaoTCU2019",pop!L19,"estado",$A22,"data",M$5) * 1000000</f>
        <v>0</v>
      </c>
      <c r="N22">
        <f>GETPIVOTDATA("casosAcumulado",'casos acum'!M19,"estado",$A22,"data",N$5) / GETPIVOTDATA("populacaoTCU2019",pop!M19,"estado",$A22,"data",N$5) * 1000000</f>
        <v>0</v>
      </c>
      <c r="O22">
        <f>GETPIVOTDATA("casosAcumulado",'casos acum'!N19,"estado",$A22,"data",O$5) / GETPIVOTDATA("populacaoTCU2019",pop!N19,"estado",$A22,"data",O$5) * 1000000</f>
        <v>0</v>
      </c>
      <c r="P22">
        <f>GETPIVOTDATA("casosAcumulado",'casos acum'!O19,"estado",$A22,"data",P$5) / GETPIVOTDATA("populacaoTCU2019",pop!O19,"estado",$A22,"data",P$5) * 1000000</f>
        <v>0</v>
      </c>
      <c r="Q22">
        <f>GETPIVOTDATA("casosAcumulado",'casos acum'!P19,"estado",$A22,"data",Q$5) / GETPIVOTDATA("populacaoTCU2019",pop!P19,"estado",$A22,"data",Q$5) * 1000000</f>
        <v>0</v>
      </c>
      <c r="R22">
        <f>GETPIVOTDATA("casosAcumulado",'casos acum'!Q19,"estado",$A22,"data",R$5) / GETPIVOTDATA("populacaoTCU2019",pop!Q19,"estado",$A22,"data",R$5) * 1000000</f>
        <v>0</v>
      </c>
      <c r="S22">
        <f>GETPIVOTDATA("casosAcumulado",'casos acum'!R19,"estado",$A22,"data",S$5) / GETPIVOTDATA("populacaoTCU2019",pop!R19,"estado",$A22,"data",S$5) * 1000000</f>
        <v>0</v>
      </c>
      <c r="T22">
        <f>GETPIVOTDATA("casosAcumulado",'casos acum'!S19,"estado",$A22,"data",T$5) / GETPIVOTDATA("populacaoTCU2019",pop!S19,"estado",$A22,"data",T$5) * 1000000</f>
        <v>0</v>
      </c>
      <c r="U22">
        <f>GETPIVOTDATA("casosAcumulado",'casos acum'!T19,"estado",$A22,"data",U$5) / GETPIVOTDATA("populacaoTCU2019",pop!T19,"estado",$A22,"data",U$5) * 1000000</f>
        <v>0</v>
      </c>
      <c r="V22">
        <f>GETPIVOTDATA("casosAcumulado",'casos acum'!U19,"estado",$A22,"data",V$5) / GETPIVOTDATA("populacaoTCU2019",pop!U19,"estado",$A22,"data",V$5) * 1000000</f>
        <v>0</v>
      </c>
      <c r="W22">
        <f>GETPIVOTDATA("casosAcumulado",'casos acum'!V19,"estado",$A22,"data",W$5) / GETPIVOTDATA("populacaoTCU2019",pop!V19,"estado",$A22,"data",W$5) * 1000000</f>
        <v>0</v>
      </c>
      <c r="X22">
        <f>GETPIVOTDATA("casosAcumulado",'casos acum'!W19,"estado",$A22,"data",X$5) / GETPIVOTDATA("populacaoTCU2019",pop!W19,"estado",$A22,"data",X$5) * 1000000</f>
        <v>0</v>
      </c>
      <c r="Y22">
        <f>GETPIVOTDATA("casosAcumulado",'casos acum'!X19,"estado",$A22,"data",Y$5) / GETPIVOTDATA("populacaoTCU2019",pop!X19,"estado",$A22,"data",Y$5) * 1000000</f>
        <v>0</v>
      </c>
      <c r="Z22">
        <f>GETPIVOTDATA("casosAcumulado",'casos acum'!Y19,"estado",$A22,"data",Z$5) / GETPIVOTDATA("populacaoTCU2019",pop!Y19,"estado",$A22,"data",Z$5) * 1000000</f>
        <v>0.91652671812862352</v>
      </c>
      <c r="AA22">
        <f>GETPIVOTDATA("casosAcumulado",'casos acum'!Z19,"estado",$A22,"data",AA$5) / GETPIVOTDATA("populacaoTCU2019",pop!Z19,"estado",$A22,"data",AA$5) * 1000000</f>
        <v>1.222035624171498</v>
      </c>
      <c r="AB22">
        <f>GETPIVOTDATA("casosAcumulado",'casos acum'!AA19,"estado",$A22,"data",AB$5) / GETPIVOTDATA("populacaoTCU2019",pop!AA19,"estado",$A22,"data",AB$5) * 1000000</f>
        <v>1.222035624171498</v>
      </c>
      <c r="AC22">
        <f>GETPIVOTDATA("casosAcumulado",'casos acum'!AB19,"estado",$A22,"data",AC$5) / GETPIVOTDATA("populacaoTCU2019",pop!AB19,"estado",$A22,"data",AC$5) * 1000000</f>
        <v>1.833053436257247</v>
      </c>
      <c r="AD22">
        <f>GETPIVOTDATA("casosAcumulado",'casos acum'!AC19,"estado",$A22,"data",AD$5) / GETPIVOTDATA("populacaoTCU2019",pop!AC19,"estado",$A22,"data",AD$5) * 1000000</f>
        <v>1.833053436257247</v>
      </c>
      <c r="AE22">
        <f>GETPIVOTDATA("casosAcumulado",'casos acum'!AD19,"estado",$A22,"data",AE$5) / GETPIVOTDATA("populacaoTCU2019",pop!AD19,"estado",$A22,"data",AE$5) * 1000000</f>
        <v>2.444071248342996</v>
      </c>
      <c r="AF22">
        <f>GETPIVOTDATA("casosAcumulado",'casos acum'!AE19,"estado",$A22,"data",AF$5) / GETPIVOTDATA("populacaoTCU2019",pop!AE19,"estado",$A22,"data",AF$5) * 1000000</f>
        <v>2.7495801543858707</v>
      </c>
      <c r="AG22">
        <f>GETPIVOTDATA("casosAcumulado",'casos acum'!AF19,"estado",$A22,"data",AG$5) / GETPIVOTDATA("populacaoTCU2019",pop!AF19,"estado",$A22,"data",AG$5) * 1000000</f>
        <v>2.7495801543858707</v>
      </c>
      <c r="AH22">
        <f>GETPIVOTDATA("casosAcumulado",'casos acum'!AG19,"estado",$A22,"data",AH$5) / GETPIVOTDATA("populacaoTCU2019",pop!AG19,"estado",$A22,"data",AH$5) * 1000000</f>
        <v>3.3605979664716195</v>
      </c>
      <c r="AI22">
        <f>GETPIVOTDATA("casosAcumulado",'casos acum'!AH19,"estado",$A22,"data",AI$5) / GETPIVOTDATA("populacaoTCU2019",pop!AH19,"estado",$A22,"data",AI$5) * 1000000</f>
        <v>4.2771246846002438</v>
      </c>
      <c r="AJ22">
        <f>GETPIVOTDATA("casosAcumulado",'casos acum'!AI19,"estado",$A22,"data",AJ$5) / GETPIVOTDATA("populacaoTCU2019",pop!AI19,"estado",$A22,"data",AJ$5) * 1000000</f>
        <v>4.8881424966859921</v>
      </c>
      <c r="AK22">
        <f>GETPIVOTDATA("casosAcumulado",'casos acum'!AJ19,"estado",$A22,"data",AK$5) / GETPIVOTDATA("populacaoTCU2019",pop!AJ19,"estado",$A22,"data",AK$5) * 1000000</f>
        <v>5.4991603087717413</v>
      </c>
      <c r="AL22">
        <f>GETPIVOTDATA("casosAcumulado",'casos acum'!AK19,"estado",$A22,"data",AL$5) / GETPIVOTDATA("populacaoTCU2019",pop!AK19,"estado",$A22,"data",AL$5) * 1000000</f>
        <v>5.4991603087717413</v>
      </c>
      <c r="AM22">
        <f>GETPIVOTDATA("casosAcumulado",'casos acum'!AL19,"estado",$A22,"data",AM$5) / GETPIVOTDATA("populacaoTCU2019",pop!AL19,"estado",$A22,"data",AM$5) * 1000000</f>
        <v>5.8046692148146155</v>
      </c>
      <c r="AN22">
        <f>GETPIVOTDATA("casosAcumulado",'casos acum'!AM19,"estado",$A22,"data",AN$5) / GETPIVOTDATA("populacaoTCU2019",pop!AM19,"estado",$A22,"data",AN$5) * 1000000</f>
        <v>6.4156870269003647</v>
      </c>
      <c r="AO22">
        <f>GETPIVOTDATA("casosAcumulado",'casos acum'!AN19,"estado",$A22,"data",AO$5) / GETPIVOTDATA("populacaoTCU2019",pop!AN19,"estado",$A22,"data",AO$5) * 1000000</f>
        <v>6.7211959329432389</v>
      </c>
      <c r="AP22">
        <f>GETPIVOTDATA("casosAcumulado",'casos acum'!AO19,"estado",$A22,"data",AP$5) / GETPIVOTDATA("populacaoTCU2019",pop!AO19,"estado",$A22,"data",AP$5) * 1000000</f>
        <v>7.026704838986114</v>
      </c>
      <c r="AQ22">
        <f>GETPIVOTDATA("casosAcumulado",'casos acum'!AP19,"estado",$A22,"data",AQ$5) / GETPIVOTDATA("populacaoTCU2019",pop!AP19,"estado",$A22,"data",AQ$5) * 1000000</f>
        <v>7.026704838986114</v>
      </c>
      <c r="AR22">
        <f>GETPIVOTDATA("casosAcumulado",'casos acum'!AQ19,"estado",$A22,"data",AR$5) / GETPIVOTDATA("populacaoTCU2019",pop!AQ19,"estado",$A22,"data",AR$5) * 1000000</f>
        <v>8.5542493692004875</v>
      </c>
      <c r="AS22">
        <f>GETPIVOTDATA("casosAcumulado",'casos acum'!AR19,"estado",$A22,"data",AS$5) / GETPIVOTDATA("populacaoTCU2019",pop!AR19,"estado",$A22,"data",AS$5) * 1000000</f>
        <v>9.4707760873291083</v>
      </c>
      <c r="AT22">
        <f>GETPIVOTDATA("casosAcumulado",'casos acum'!AS19,"estado",$A22,"data",AT$5) / GETPIVOTDATA("populacaoTCU2019",pop!AS19,"estado",$A22,"data",AT$5) * 1000000</f>
        <v>11.609338429629231</v>
      </c>
      <c r="AU22">
        <f>GETPIVOTDATA("casosAcumulado",'casos acum'!AT19,"estado",$A22,"data",AU$5) / GETPIVOTDATA("populacaoTCU2019",pop!AT19,"estado",$A22,"data",AU$5) * 1000000</f>
        <v>12.220356241714981</v>
      </c>
      <c r="AV22">
        <f>GETPIVOTDATA("casosAcumulado",'casos acum'!AU19,"estado",$A22,"data",AV$5) / GETPIVOTDATA("populacaoTCU2019",pop!AU19,"estado",$A22,"data",AV$5) * 1000000</f>
        <v>12.525865147757855</v>
      </c>
      <c r="AW22">
        <f>GETPIVOTDATA("casosAcumulado",'casos acum'!AV19,"estado",$A22,"data",AW$5) / GETPIVOTDATA("populacaoTCU2019",pop!AV19,"estado",$A22,"data",AW$5) * 1000000</f>
        <v>13.442391865886478</v>
      </c>
      <c r="AX22">
        <f>GETPIVOTDATA("casosAcumulado",'casos acum'!AW19,"estado",$A22,"data",AX$5) / GETPIVOTDATA("populacaoTCU2019",pop!AW19,"estado",$A22,"data",AX$5) * 1000000</f>
        <v>15.275445302143726</v>
      </c>
      <c r="AY22">
        <f>GETPIVOTDATA("casosAcumulado",'casos acum'!AX19,"estado",$A22,"data",AY$5) / GETPIVOTDATA("populacaoTCU2019",pop!AX19,"estado",$A22,"data",AY$5) * 1000000</f>
        <v>17.719516550486723</v>
      </c>
      <c r="AZ22">
        <f>GETPIVOTDATA("casosAcumulado",'casos acum'!AY19,"estado",$A22,"data",AZ$5) / GETPIVOTDATA("populacaoTCU2019",pop!AY19,"estado",$A22,"data",AZ$5) * 1000000</f>
        <v>22.913167953215588</v>
      </c>
      <c r="BA22">
        <f>GETPIVOTDATA("casosAcumulado",'casos acum'!AZ19,"estado",$A22,"data",BA$5) / GETPIVOTDATA("populacaoTCU2019",pop!AZ19,"estado",$A22,"data",BA$5) * 1000000</f>
        <v>27.801310449901578</v>
      </c>
      <c r="BB22">
        <f>GETPIVOTDATA("casosAcumulado",'casos acum'!BA19,"estado",$A22,"data",BB$5) / GETPIVOTDATA("populacaoTCU2019",pop!BA19,"estado",$A22,"data",BB$5) * 1000000</f>
        <v>31.161908416373201</v>
      </c>
      <c r="BC22">
        <f>GETPIVOTDATA("casosAcumulado",'casos acum'!BB19,"estado",$A22,"data",BC$5) / GETPIVOTDATA("populacaoTCU2019",pop!BB19,"estado",$A22,"data",BC$5) * 1000000</f>
        <v>37.577595443273559</v>
      </c>
      <c r="BD22">
        <f>GETPIVOTDATA("casosAcumulado",'casos acum'!BC19,"estado",$A22,"data",BD$5) / GETPIVOTDATA("populacaoTCU2019",pop!BC19,"estado",$A22,"data",BD$5) * 1000000</f>
        <v>44.298791376216805</v>
      </c>
      <c r="BE22">
        <f>GETPIVOTDATA("casosAcumulado",'casos acum'!BD19,"estado",$A22,"data",BE$5) / GETPIVOTDATA("populacaoTCU2019",pop!BD19,"estado",$A22,"data",BE$5) * 1000000</f>
        <v>48.270407154774176</v>
      </c>
      <c r="BF22">
        <f>GETPIVOTDATA("casosAcumulado",'casos acum'!BE19,"estado",$A22,"data",BF$5) / GETPIVOTDATA("populacaoTCU2019",pop!BE19,"estado",$A22,"data",BF$5) * 1000000</f>
        <v>56.82465652397466</v>
      </c>
      <c r="BG22">
        <f>GETPIVOTDATA("casosAcumulado",'casos acum'!BF19,"estado",$A22,"data",BG$5) / GETPIVOTDATA("populacaoTCU2019",pop!BF19,"estado",$A22,"data",BG$5) * 1000000</f>
        <v>62.934834644832151</v>
      </c>
      <c r="BH22">
        <f>GETPIVOTDATA("casosAcumulado",'casos acum'!BG19,"estado",$A22,"data",BH$5) / GETPIVOTDATA("populacaoTCU2019",pop!BG19,"estado",$A22,"data",BH$5) * 1000000</f>
        <v>66.295432611303767</v>
      </c>
      <c r="BI22">
        <f>GETPIVOTDATA("casosAcumulado",'casos acum'!BH19,"estado",$A22,"data",BI$5) / GETPIVOTDATA("populacaoTCU2019",pop!BH19,"estado",$A22,"data",BI$5) * 1000000</f>
        <v>78.210279946975874</v>
      </c>
      <c r="BJ22">
        <f>GETPIVOTDATA("casosAcumulado",'casos acum'!BI19,"estado",$A22,"data",BJ$5) / GETPIVOTDATA("populacaoTCU2019",pop!BI19,"estado",$A22,"data",BJ$5) * 1000000</f>
        <v>90.736145094733729</v>
      </c>
      <c r="BK22">
        <f>GETPIVOTDATA("casosAcumulado",'casos acum'!BJ19,"estado",$A22,"data",BK$5) / GETPIVOTDATA("populacaoTCU2019",pop!BJ19,"estado",$A22,"data",BK$5) * 1000000</f>
        <v>101.12344790019147</v>
      </c>
      <c r="BL22">
        <f>GETPIVOTDATA("casosAcumulado",'casos acum'!BK19,"estado",$A22,"data",BL$5) / GETPIVOTDATA("populacaoTCU2019",pop!BK19,"estado",$A22,"data",BL$5) * 1000000</f>
        <v>111.20524179960631</v>
      </c>
      <c r="BM22">
        <f>GETPIVOTDATA("casosAcumulado",'casos acum'!BL19,"estado",$A22,"data",BM$5) / GETPIVOTDATA("populacaoTCU2019",pop!BL19,"estado",$A22,"data",BM$5) * 1000000</f>
        <v>124.6476336654928</v>
      </c>
      <c r="BN22">
        <f>GETPIVOTDATA("casosAcumulado",'casos acum'!BM19,"estado",$A22,"data",BN$5) / GETPIVOTDATA("populacaoTCU2019",pop!BM19,"estado",$A22,"data",BN$5) * 1000000</f>
        <v>138.70104334346502</v>
      </c>
      <c r="BO22">
        <f>GETPIVOTDATA("casosAcumulado",'casos acum'!BN19,"estado",$A22,"data",BO$5) / GETPIVOTDATA("populacaoTCU2019",pop!BN19,"estado",$A22,"data",BO$5) * 1000000</f>
        <v>156.72606879999464</v>
      </c>
      <c r="BP22">
        <f>GETPIVOTDATA("casosAcumulado",'casos acum'!BO19,"estado",$A22,"data",BP$5) / GETPIVOTDATA("populacaoTCU2019",pop!BO19,"estado",$A22,"data",BP$5) * 1000000</f>
        <v>183.3053436257247</v>
      </c>
      <c r="BQ22">
        <f>GETPIVOTDATA("casosAcumulado",'casos acum'!BP19,"estado",$A22,"data",BQ$5) / GETPIVOTDATA("populacaoTCU2019",pop!BP19,"estado",$A22,"data",BQ$5) * 1000000</f>
        <v>203.16342251851154</v>
      </c>
      <c r="BR22">
        <f>GETPIVOTDATA("casosAcumulado",'casos acum'!BQ19,"estado",$A22,"data",BR$5) / GETPIVOTDATA("populacaoTCU2019",pop!BQ19,"estado",$A22,"data",BR$5) * 1000000</f>
        <v>226.68760828381289</v>
      </c>
      <c r="BS22">
        <f>GETPIVOTDATA("casosAcumulado",'casos acum'!BR19,"estado",$A22,"data",BS$5) / GETPIVOTDATA("populacaoTCU2019",pop!BR19,"estado",$A22,"data",BS$5) * 1000000</f>
        <v>239.51898233761361</v>
      </c>
      <c r="BT22">
        <f>GETPIVOTDATA("casosAcumulado",'casos acum'!BS19,"estado",$A22,"data",BT$5) / GETPIVOTDATA("populacaoTCU2019",pop!BS19,"estado",$A22,"data",BT$5) * 1000000</f>
        <v>267.3202927875152</v>
      </c>
      <c r="BU22">
        <f>GETPIVOTDATA("casosAcumulado",'casos acum'!BT19,"estado",$A22,"data",BU$5) / GETPIVOTDATA("populacaoTCU2019",pop!BT19,"estado",$A22,"data",BU$5) * 1000000</f>
        <v>289.92795183468792</v>
      </c>
      <c r="BV22">
        <f>GETPIVOTDATA("casosAcumulado",'casos acum'!BU19,"estado",$A22,"data",BV$5) / GETPIVOTDATA("populacaoTCU2019",pop!BU19,"estado",$A22,"data",BV$5) * 1000000</f>
        <v>321.08986025106111</v>
      </c>
      <c r="BW22">
        <f>GETPIVOTDATA("casosAcumulado",'casos acum'!BV19,"estado",$A22,"data",BW$5) / GETPIVOTDATA("populacaoTCU2019",pop!BV19,"estado",$A22,"data",BW$5) * 1000000</f>
        <v>345.53057273449105</v>
      </c>
      <c r="BX22">
        <f>GETPIVOTDATA("casosAcumulado",'casos acum'!BW19,"estado",$A22,"data",BX$5) / GETPIVOTDATA("populacaoTCU2019",pop!BW19,"estado",$A22,"data",BX$5) * 1000000</f>
        <v>376.69248115086424</v>
      </c>
      <c r="BY22">
        <f>GETPIVOTDATA("casosAcumulado",'casos acum'!BX19,"estado",$A22,"data",BY$5) / GETPIVOTDATA("populacaoTCU2019",pop!BX19,"estado",$A22,"data",BY$5) * 1000000</f>
        <v>390.44038192279362</v>
      </c>
      <c r="BZ22">
        <f>GETPIVOTDATA("casosAcumulado",'casos acum'!BY19,"estado",$A22,"data",BZ$5) / GETPIVOTDATA("populacaoTCU2019",pop!BY19,"estado",$A22,"data",BZ$5) * 1000000</f>
        <v>406.93786284910885</v>
      </c>
      <c r="CA22">
        <f>GETPIVOTDATA("casosAcumulado",'casos acum'!BZ19,"estado",$A22,"data",CA$5) / GETPIVOTDATA("populacaoTCU2019",pop!BZ19,"estado",$A22,"data",CA$5) * 1000000</f>
        <v>440.8493514198679</v>
      </c>
      <c r="CB22">
        <f>GETPIVOTDATA("casosAcumulado",'casos acum'!CA19,"estado",$A22,"data",CB$5) / GETPIVOTDATA("populacaoTCU2019",pop!CA19,"estado",$A22,"data",CB$5) * 1000000</f>
        <v>492.48035654111368</v>
      </c>
      <c r="CC22">
        <f>GETPIVOTDATA("casosAcumulado",'casos acum'!CB19,"estado",$A22,"data",CC$5) / GETPIVOTDATA("populacaoTCU2019",pop!CB19,"estado",$A22,"data",CC$5) * 1000000</f>
        <v>545.02788838048809</v>
      </c>
      <c r="CD22">
        <f>GETPIVOTDATA("casosAcumulado",'casos acum'!CC19,"estado",$A22,"data",CD$5) / GETPIVOTDATA("populacaoTCU2019",pop!CC19,"estado",$A22,"data",CD$5) * 1000000</f>
        <v>581.99446601167597</v>
      </c>
      <c r="CE22">
        <f>GETPIVOTDATA("casosAcumulado",'casos acum'!CD19,"estado",$A22,"data",CE$5) / GETPIVOTDATA("populacaoTCU2019",pop!CD19,"estado",$A22,"data",CE$5) * 1000000</f>
        <v>636.98606909939338</v>
      </c>
      <c r="CF22">
        <f>GETPIVOTDATA("casosAcumulado",'casos acum'!CE19,"estado",$A22,"data",CF$5) / GETPIVOTDATA("populacaoTCU2019",pop!CE19,"estado",$A22,"data",CF$5) * 1000000</f>
        <v>688.00605640855338</v>
      </c>
      <c r="CG22">
        <f>GETPIVOTDATA("casosAcumulado",'casos acum'!CF19,"estado",$A22,"data",CG$5) / GETPIVOTDATA("populacaoTCU2019",pop!CF19,"estado",$A22,"data",CG$5) * 1000000</f>
        <v>698.69886812005404</v>
      </c>
      <c r="CH22">
        <f>GETPIVOTDATA("casosAcumulado",'casos acum'!CG19,"estado",$A22,"data",CH$5) / GETPIVOTDATA("populacaoTCU2019",pop!CG19,"estado",$A22,"data",CH$5) * 1000000</f>
        <v>745.44173074461378</v>
      </c>
      <c r="CI22">
        <f>GETPIVOTDATA("casosAcumulado",'casos acum'!CH19,"estado",$A22,"data",CI$5) / GETPIVOTDATA("populacaoTCU2019",pop!CH19,"estado",$A22,"data",CI$5) * 1000000</f>
        <v>805.62698523506003</v>
      </c>
      <c r="CJ22">
        <f>GETPIVOTDATA("casosAcumulado",'casos acum'!CI19,"estado",$A22,"data",CJ$5) / GETPIVOTDATA("populacaoTCU2019",pop!CI19,"estado",$A22,"data",CJ$5) * 1000000</f>
        <v>871.31140003427811</v>
      </c>
      <c r="CK22">
        <f>GETPIVOTDATA("casosAcumulado",'casos acum'!CJ19,"estado",$A22,"data",CK$5) / GETPIVOTDATA("populacaoTCU2019",pop!CJ19,"estado",$A22,"data",CK$5) * 1000000</f>
        <v>939.1343771757962</v>
      </c>
      <c r="CL22">
        <f>GETPIVOTDATA("casosAcumulado",'casos acum'!CK19,"estado",$A22,"data",CL$5) / GETPIVOTDATA("populacaoTCU2019",pop!CK19,"estado",$A22,"data",CL$5) * 1000000</f>
        <v>995.34801588768516</v>
      </c>
      <c r="CM22">
        <f>GETPIVOTDATA("casosAcumulado",'casos acum'!CL19,"estado",$A22,"data",CM$5) / GETPIVOTDATA("populacaoTCU2019",pop!CL19,"estado",$A22,"data",CM$5) * 1000000</f>
        <v>1035.6751914853446</v>
      </c>
      <c r="CN22">
        <f>GETPIVOTDATA("casosAcumulado",'casos acum'!CM19,"estado",$A22,"data",CN$5) / GETPIVOTDATA("populacaoTCU2019",pop!CM19,"estado",$A22,"data",CN$5) * 1000000</f>
        <v>1084.5566164522045</v>
      </c>
      <c r="CO22">
        <f>GETPIVOTDATA("casosAcumulado",'casos acum'!CN19,"estado",$A22,"data",CO$5) / GETPIVOTDATA("populacaoTCU2019",pop!CN19,"estado",$A22,"data",CO$5) * 1000000</f>
        <v>1136.4931304794932</v>
      </c>
      <c r="CP22">
        <f>GETPIVOTDATA("casosAcumulado",'casos acum'!CO19,"estado",$A22,"data",CP$5) / GETPIVOTDATA("populacaoTCU2019",pop!CO19,"estado",$A22,"data",CP$5) * 1000000</f>
        <v>1211.6483213660404</v>
      </c>
      <c r="CQ22">
        <f>GETPIVOTDATA("casosAcumulado",'casos acum'!CP19,"estado",$A22,"data",CQ$5) / GETPIVOTDATA("populacaoTCU2019",pop!CP19,"estado",$A22,"data",CQ$5) * 1000000</f>
        <v>1296.2742883399164</v>
      </c>
      <c r="CR22">
        <f>GETPIVOTDATA("casosAcumulado",'casos acum'!CQ19,"estado",$A22,"data",CR$5) / GETPIVOTDATA("populacaoTCU2019",pop!CQ19,"estado",$A22,"data",CR$5) * 1000000</f>
        <v>1375.7066039110639</v>
      </c>
      <c r="CS22">
        <f>GETPIVOTDATA("casosAcumulado",'casos acum'!CR19,"estado",$A22,"data",CS$5) / GETPIVOTDATA("populacaoTCU2019",pop!CR19,"estado",$A22,"data",CS$5) * 1000000</f>
        <v>1449.6397591734396</v>
      </c>
      <c r="CT22">
        <f>GETPIVOTDATA("casosAcumulado",'casos acum'!CS19,"estado",$A22,"data",CT$5) / GETPIVOTDATA("populacaoTCU2019",pop!CS19,"estado",$A22,"data",CT$5) * 1000000</f>
        <v>1506.4644156974141</v>
      </c>
      <c r="CU22">
        <f>GETPIVOTDATA("casosAcumulado",'casos acum'!CT19,"estado",$A22,"data",CU$5) / GETPIVOTDATA("populacaoTCU2019",pop!CT19,"estado",$A22,"data",CU$5) * 1000000</f>
        <v>1563.9000900334745</v>
      </c>
      <c r="CV22">
        <f>GETPIVOTDATA("casosAcumulado",'casos acum'!CU19,"estado",$A22,"data",CV$5) / GETPIVOTDATA("populacaoTCU2019",pop!CU19,"estado",$A22,"data",CV$5) * 1000000</f>
        <v>1682.1320366720672</v>
      </c>
      <c r="CW22">
        <f>GETPIVOTDATA("casosAcumulado",'casos acum'!CV19,"estado",$A22,"data",CW$5) / GETPIVOTDATA("populacaoTCU2019",pop!CV19,"estado",$A22,"data",CW$5) * 1000000</f>
        <v>1780.5059044178727</v>
      </c>
      <c r="CX22">
        <f>GETPIVOTDATA("casosAcumulado",'casos acum'!CW19,"estado",$A22,"data",CX$5) / GETPIVOTDATA("populacaoTCU2019",pop!CW19,"estado",$A22,"data",CX$5) * 1000000</f>
        <v>1852.6060062439908</v>
      </c>
      <c r="CY22">
        <f>GETPIVOTDATA("casosAcumulado",'casos acum'!CX19,"estado",$A22,"data",CY$5) / GETPIVOTDATA("populacaoTCU2019",pop!CX19,"estado",$A22,"data",CY$5) * 1000000</f>
        <v>2052.1033218899884</v>
      </c>
      <c r="CZ22">
        <f>GETPIVOTDATA("casosAcumulado",'casos acum'!CY19,"estado",$A22,"data",CZ$5) / GETPIVOTDATA("populacaoTCU2019",pop!CY19,"estado",$A22,"data",CZ$5) * 1000000</f>
        <v>2170.6407774346235</v>
      </c>
      <c r="DA22">
        <f>GETPIVOTDATA("casosAcumulado",'casos acum'!CZ19,"estado",$A22,"data",DA$5) / GETPIVOTDATA("populacaoTCU2019",pop!CZ19,"estado",$A22,"data",DA$5) * 1000000</f>
        <v>2284.5955993886155</v>
      </c>
      <c r="DB22">
        <f>GETPIVOTDATA("casosAcumulado",'casos acum'!DA19,"estado",$A22,"data",DB$5) / GETPIVOTDATA("populacaoTCU2019",pop!DA19,"estado",$A22,"data",DB$5) * 1000000</f>
        <v>2328.283372952747</v>
      </c>
      <c r="DC22">
        <f>GETPIVOTDATA("casosAcumulado",'casos acum'!DB19,"estado",$A22,"data",DC$5) / GETPIVOTDATA("populacaoTCU2019",pop!DB19,"estado",$A22,"data",DC$5) * 1000000</f>
        <v>2421.7690982018662</v>
      </c>
      <c r="DD22">
        <f>GETPIVOTDATA("casosAcumulado",'casos acum'!DC19,"estado",$A22,"data",DD$5) / GETPIVOTDATA("populacaoTCU2019",pop!DC19,"estado",$A22,"data",DD$5) * 1000000</f>
        <v>2553.7489456123881</v>
      </c>
      <c r="DE22">
        <f>GETPIVOTDATA("casosAcumulado",'casos acum'!DD19,"estado",$A22,"data",DE$5) / GETPIVOTDATA("populacaoTCU2019",pop!DD19,"estado",$A22,"data",DE$5) * 1000000</f>
        <v>2695.5050780162819</v>
      </c>
      <c r="DF22">
        <f>GETPIVOTDATA("casosAcumulado",'casos acum'!DE19,"estado",$A22,"data",DF$5) / GETPIVOTDATA("populacaoTCU2019",pop!DE19,"estado",$A22,"data",DF$5) * 1000000</f>
        <v>2852.5366557223197</v>
      </c>
      <c r="DG22">
        <f>GETPIVOTDATA("casosAcumulado",'casos acum'!DF19,"estado",$A22,"data",DG$5) / GETPIVOTDATA("populacaoTCU2019",pop!DF19,"estado",$A22,"data",DG$5) * 1000000</f>
        <v>3001.6250018712421</v>
      </c>
      <c r="DH22">
        <f>GETPIVOTDATA("casosAcumulado",'casos acum'!DG19,"estado",$A22,"data",DH$5) / GETPIVOTDATA("populacaoTCU2019",pop!DG19,"estado",$A22,"data",DH$5) * 1000000</f>
        <v>3101.8319230533052</v>
      </c>
      <c r="DI22">
        <f>GETPIVOTDATA("casosAcumulado",'casos acum'!DH19,"estado",$A22,"data",DI$5) / GETPIVOTDATA("populacaoTCU2019",pop!DH19,"estado",$A22,"data",DI$5) * 1000000</f>
        <v>3164.1557398860514</v>
      </c>
      <c r="DJ22">
        <f>GETPIVOTDATA("casosAcumulado",'casos acum'!DI19,"estado",$A22,"data",DJ$5) / GETPIVOTDATA("populacaoTCU2019",pop!DI19,"estado",$A22,"data",DJ$5) * 1000000</f>
        <v>3324.2424066525173</v>
      </c>
      <c r="DK22">
        <f>GETPIVOTDATA("casosAcumulado",'casos acum'!DJ19,"estado",$A22,"data",DK$5) / GETPIVOTDATA("populacaoTCU2019",pop!DJ19,"estado",$A22,"data",DK$5) * 1000000</f>
        <v>3531.3774449495863</v>
      </c>
      <c r="DL22">
        <f>GETPIVOTDATA("casosAcumulado",'casos acum'!DK19,"estado",$A22,"data",DL$5) / GETPIVOTDATA("populacaoTCU2019",pop!DK19,"estado",$A22,"data",DL$5) * 1000000</f>
        <v>3696.3522542127384</v>
      </c>
      <c r="DM22">
        <f>GETPIVOTDATA("casosAcumulado",'casos acum'!DL19,"estado",$A22,"data",DM$5) / GETPIVOTDATA("populacaoTCU2019",pop!DL19,"estado",$A22,"data",DM$5) * 1000000</f>
        <v>3839.3304222408042</v>
      </c>
      <c r="DN22">
        <f>GETPIVOTDATA("casosAcumulado",'casos acum'!DM19,"estado",$A22,"data",DN$5) / GETPIVOTDATA("populacaoTCU2019",pop!DM19,"estado",$A22,"data",DN$5) * 1000000</f>
        <v>4219.9945191702254</v>
      </c>
      <c r="DO22">
        <f>GETPIVOTDATA("casosAcumulado",'casos acum'!DN19,"estado",$A22,"data",DO$5) / GETPIVOTDATA("populacaoTCU2019",pop!DN19,"estado",$A22,"data",DO$5) * 1000000</f>
        <v>4357.7790357955619</v>
      </c>
      <c r="DP22">
        <f>GETPIVOTDATA("casosAcumulado",'casos acum'!DO19,"estado",$A22,"data",DP$5) / GETPIVOTDATA("populacaoTCU2019",pop!DO19,"estado",$A22,"data",DP$5) * 1000000</f>
        <v>4422.5469238766518</v>
      </c>
      <c r="DQ22">
        <f>GETPIVOTDATA("casosAcumulado",'casos acum'!DP19,"estado",$A22,"data",DQ$5) / GETPIVOTDATA("populacaoTCU2019",pop!DP19,"estado",$A22,"data",DQ$5) * 1000000</f>
        <v>4664.8154863686514</v>
      </c>
      <c r="DR22">
        <f>GETPIVOTDATA("casosAcumulado",'casos acum'!DQ19,"estado",$A22,"data",DR$5) / GETPIVOTDATA("populacaoTCU2019",pop!DQ19,"estado",$A22,"data",DR$5) * 1000000</f>
        <v>4957.4930183577244</v>
      </c>
      <c r="DS22">
        <f>GETPIVOTDATA("casosAcumulado",'casos acum'!DR19,"estado",$A22,"data",DS$5) / GETPIVOTDATA("populacaoTCU2019",pop!DR19,"estado",$A22,"data",DS$5) * 1000000</f>
        <v>5218.0921152122964</v>
      </c>
      <c r="DT22">
        <f>GETPIVOTDATA("casosAcumulado",'casos acum'!DS19,"estado",$A22,"data",DT$5) / GETPIVOTDATA("populacaoTCU2019",pop!DS19,"estado",$A22,"data",DT$5) * 1000000</f>
        <v>5506.1870136107273</v>
      </c>
      <c r="DU22">
        <f>GETPIVOTDATA("casosAcumulado",'casos acum'!DT19,"estado",$A22,"data",DU$5) / GETPIVOTDATA("populacaoTCU2019",pop!DT19,"estado",$A22,"data",DU$5) * 1000000</f>
        <v>5702.3237312902529</v>
      </c>
      <c r="DV22">
        <f>GETPIVOTDATA("casosAcumulado",'casos acum'!DU19,"estado",$A22,"data",DV$5) / GETPIVOTDATA("populacaoTCU2019",pop!DU19,"estado",$A22,"data",DV$5) * 1000000</f>
        <v>5852.9396219693899</v>
      </c>
      <c r="DW22">
        <f>GETPIVOTDATA("casosAcumulado",'casos acum'!DV19,"estado",$A22,"data",DW$5) / GETPIVOTDATA("populacaoTCU2019",pop!DV19,"estado",$A22,"data",DW$5) * 1000000</f>
        <v>6034.7174210649</v>
      </c>
      <c r="DX22">
        <f>GETPIVOTDATA("casosAcumulado",'casos acum'!DW19,"estado",$A22,"data",DX$5) / GETPIVOTDATA("populacaoTCU2019",pop!DW19,"estado",$A22,"data",DX$5) * 1000000</f>
        <v>6239.1028792075831</v>
      </c>
      <c r="DY22">
        <f>GETPIVOTDATA("casosAcumulado",'casos acum'!DX19,"estado",$A22,"data",DY$5) / GETPIVOTDATA("populacaoTCU2019",pop!DX19,"estado",$A22,"data",DY$5) * 1000000</f>
        <v>6739.2209583997692</v>
      </c>
      <c r="DZ22">
        <f>GETPIVOTDATA("casosAcumulado",'casos acum'!DY19,"estado",$A22,"data",DZ$5) / GETPIVOTDATA("populacaoTCU2019",pop!DY19,"estado",$A22,"data",DZ$5) * 1000000</f>
        <v>7120.4960731412766</v>
      </c>
      <c r="EA22">
        <f>GETPIVOTDATA("casosAcumulado",'casos acum'!DZ19,"estado",$A22,"data",EA$5) / GETPIVOTDATA("populacaoTCU2019",pop!DZ19,"estado",$A22,"data",EA$5) * 1000000</f>
        <v>7447.0850937011091</v>
      </c>
      <c r="EB22">
        <f>GETPIVOTDATA("casosAcumulado",'casos acum'!EA19,"estado",$A22,"data",EB$5) / GETPIVOTDATA("populacaoTCU2019",pop!EA19,"estado",$A22,"data",EB$5) * 1000000</f>
        <v>7809.1131473619153</v>
      </c>
      <c r="EC22">
        <f>GETPIVOTDATA("casosAcumulado",'casos acum'!EB19,"estado",$A22,"data",EC$5) / GETPIVOTDATA("populacaoTCU2019",pop!EB19,"estado",$A22,"data",EC$5) * 1000000</f>
        <v>7967.3667606921235</v>
      </c>
      <c r="ED22">
        <f>GETPIVOTDATA("casosAcumulado",'casos acum'!EC19,"estado",$A22,"data",ED$5) / GETPIVOTDATA("populacaoTCU2019",pop!EC19,"estado",$A22,"data",ED$5) * 1000000</f>
        <v>8099.3466081026463</v>
      </c>
      <c r="EE22">
        <f>GETPIVOTDATA("casosAcumulado",'casos acum'!ED19,"estado",$A22,"data",EE$5) / GETPIVOTDATA("populacaoTCU2019",pop!ED19,"estado",$A22,"data",EE$5) * 1000000</f>
        <v>8405.7720408636505</v>
      </c>
      <c r="EF22">
        <f>GETPIVOTDATA("casosAcumulado",'casos acum'!EE19,"estado",$A22,"data",EF$5) / GETPIVOTDATA("populacaoTCU2019",pop!EE19,"estado",$A22,"data",EF$5) * 1000000</f>
        <v>8679.8135295841075</v>
      </c>
    </row>
    <row r="23" spans="1:136" x14ac:dyDescent="0.35">
      <c r="A23" t="str">
        <f>'casos acum'!A22</f>
        <v>PR</v>
      </c>
      <c r="B23">
        <f>GETPIVOTDATA("casosAcumulado",'casos acum'!A20,"estado",$A23,"data",B$5) / GETPIVOTDATA("populacaoTCU2019",pop!A20,"estado",$A23,"data",B$5) * 1000000</f>
        <v>0</v>
      </c>
      <c r="C23">
        <f>GETPIVOTDATA("casosAcumulado",'casos acum'!B20,"estado",$A23,"data",C$5) / GETPIVOTDATA("populacaoTCU2019",pop!B20,"estado",$A23,"data",C$5) * 1000000</f>
        <v>0</v>
      </c>
      <c r="D23">
        <f>GETPIVOTDATA("casosAcumulado",'casos acum'!C20,"estado",$A23,"data",D$5) / GETPIVOTDATA("populacaoTCU2019",pop!C20,"estado",$A23,"data",D$5) * 1000000</f>
        <v>0</v>
      </c>
      <c r="E23">
        <f>GETPIVOTDATA("casosAcumulado",'casos acum'!D20,"estado",$A23,"data",E$5) / GETPIVOTDATA("populacaoTCU2019",pop!D20,"estado",$A23,"data",E$5) * 1000000</f>
        <v>0</v>
      </c>
      <c r="F23">
        <f>GETPIVOTDATA("casosAcumulado",'casos acum'!E20,"estado",$A23,"data",F$5) / GETPIVOTDATA("populacaoTCU2019",pop!E20,"estado",$A23,"data",F$5) * 1000000</f>
        <v>0</v>
      </c>
      <c r="G23">
        <f>GETPIVOTDATA("casosAcumulado",'casos acum'!F20,"estado",$A23,"data",G$5) / GETPIVOTDATA("populacaoTCU2019",pop!F20,"estado",$A23,"data",G$5) * 1000000</f>
        <v>0</v>
      </c>
      <c r="H23">
        <f>GETPIVOTDATA("casosAcumulado",'casos acum'!G20,"estado",$A23,"data",H$5) / GETPIVOTDATA("populacaoTCU2019",pop!G20,"estado",$A23,"data",H$5) * 1000000</f>
        <v>0</v>
      </c>
      <c r="I23">
        <f>GETPIVOTDATA("casosAcumulado",'casos acum'!H20,"estado",$A23,"data",I$5) / GETPIVOTDATA("populacaoTCU2019",pop!H20,"estado",$A23,"data",I$5) * 1000000</f>
        <v>0</v>
      </c>
      <c r="J23">
        <f>GETPIVOTDATA("casosAcumulado",'casos acum'!I20,"estado",$A23,"data",J$5) / GETPIVOTDATA("populacaoTCU2019",pop!I20,"estado",$A23,"data",J$5) * 1000000</f>
        <v>0</v>
      </c>
      <c r="K23">
        <f>GETPIVOTDATA("casosAcumulado",'casos acum'!J20,"estado",$A23,"data",K$5) / GETPIVOTDATA("populacaoTCU2019",pop!J20,"estado",$A23,"data",K$5) * 1000000</f>
        <v>0</v>
      </c>
      <c r="L23">
        <f>GETPIVOTDATA("casosAcumulado",'casos acum'!K20,"estado",$A23,"data",L$5) / GETPIVOTDATA("populacaoTCU2019",pop!K20,"estado",$A23,"data",L$5) * 1000000</f>
        <v>0</v>
      </c>
      <c r="M23">
        <f>GETPIVOTDATA("casosAcumulado",'casos acum'!L20,"estado",$A23,"data",M$5) / GETPIVOTDATA("populacaoTCU2019",pop!L20,"estado",$A23,"data",M$5) * 1000000</f>
        <v>0</v>
      </c>
      <c r="N23">
        <f>GETPIVOTDATA("casosAcumulado",'casos acum'!M20,"estado",$A23,"data",N$5) / GETPIVOTDATA("populacaoTCU2019",pop!M20,"estado",$A23,"data",N$5) * 1000000</f>
        <v>0</v>
      </c>
      <c r="O23">
        <f>GETPIVOTDATA("casosAcumulado",'casos acum'!N20,"estado",$A23,"data",O$5) / GETPIVOTDATA("populacaoTCU2019",pop!N20,"estado",$A23,"data",O$5) * 1000000</f>
        <v>0</v>
      </c>
      <c r="P23">
        <f>GETPIVOTDATA("casosAcumulado",'casos acum'!O20,"estado",$A23,"data",P$5) / GETPIVOTDATA("populacaoTCU2019",pop!O20,"estado",$A23,"data",P$5) * 1000000</f>
        <v>0</v>
      </c>
      <c r="Q23">
        <f>GETPIVOTDATA("casosAcumulado",'casos acum'!P20,"estado",$A23,"data",Q$5) / GETPIVOTDATA("populacaoTCU2019",pop!P20,"estado",$A23,"data",Q$5) * 1000000</f>
        <v>0</v>
      </c>
      <c r="R23">
        <f>GETPIVOTDATA("casosAcumulado",'casos acum'!Q20,"estado",$A23,"data",R$5) / GETPIVOTDATA("populacaoTCU2019",pop!Q20,"estado",$A23,"data",R$5) * 1000000</f>
        <v>0.52475271684159741</v>
      </c>
      <c r="S23">
        <f>GETPIVOTDATA("casosAcumulado",'casos acum'!R20,"estado",$A23,"data",S$5) / GETPIVOTDATA("populacaoTCU2019",pop!R20,"estado",$A23,"data",S$5) * 1000000</f>
        <v>0.52475271684159741</v>
      </c>
      <c r="T23">
        <f>GETPIVOTDATA("casosAcumulado",'casos acum'!S20,"estado",$A23,"data",T$5) / GETPIVOTDATA("populacaoTCU2019",pop!S20,"estado",$A23,"data",T$5) * 1000000</f>
        <v>0.52475271684159741</v>
      </c>
      <c r="U23">
        <f>GETPIVOTDATA("casosAcumulado",'casos acum'!T20,"estado",$A23,"data",U$5) / GETPIVOTDATA("populacaoTCU2019",pop!T20,"estado",$A23,"data",U$5) * 1000000</f>
        <v>0.52475271684159741</v>
      </c>
      <c r="V23">
        <f>GETPIVOTDATA("casosAcumulado",'casos acum'!U20,"estado",$A23,"data",V$5) / GETPIVOTDATA("populacaoTCU2019",pop!U20,"estado",$A23,"data",V$5) * 1000000</f>
        <v>0.52475271684159741</v>
      </c>
      <c r="W23">
        <f>GETPIVOTDATA("casosAcumulado",'casos acum'!V20,"estado",$A23,"data",W$5) / GETPIVOTDATA("populacaoTCU2019",pop!V20,"estado",$A23,"data",W$5) * 1000000</f>
        <v>0.52475271684159741</v>
      </c>
      <c r="X23">
        <f>GETPIVOTDATA("casosAcumulado",'casos acum'!W20,"estado",$A23,"data",X$5) / GETPIVOTDATA("populacaoTCU2019",pop!W20,"estado",$A23,"data",X$5) * 1000000</f>
        <v>1.1369642198234609</v>
      </c>
      <c r="Y23">
        <f>GETPIVOTDATA("casosAcumulado",'casos acum'!X20,"estado",$A23,"data",Y$5) / GETPIVOTDATA("populacaoTCU2019",pop!X20,"estado",$A23,"data",Y$5) * 1000000</f>
        <v>2.0115520812261232</v>
      </c>
      <c r="Z23">
        <f>GETPIVOTDATA("casosAcumulado",'casos acum'!Y20,"estado",$A23,"data",Z$5) / GETPIVOTDATA("populacaoTCU2019",pop!Y20,"estado",$A23,"data",Z$5) * 1000000</f>
        <v>2.7986811564885192</v>
      </c>
      <c r="AA23">
        <f>GETPIVOTDATA("casosAcumulado",'casos acum'!Z20,"estado",$A23,"data",AA$5) / GETPIVOTDATA("populacaoTCU2019",pop!Z20,"estado",$A23,"data",AA$5) * 1000000</f>
        <v>3.7607278040314478</v>
      </c>
      <c r="AB23">
        <f>GETPIVOTDATA("casosAcumulado",'casos acum'!AA20,"estado",$A23,"data",AB$5) / GETPIVOTDATA("populacaoTCU2019",pop!AA20,"estado",$A23,"data",AB$5) * 1000000</f>
        <v>4.3729393070133113</v>
      </c>
      <c r="AC23">
        <f>GETPIVOTDATA("casosAcumulado",'casos acum'!AB20,"estado",$A23,"data",AC$5) / GETPIVOTDATA("populacaoTCU2019",pop!AB20,"estado",$A23,"data",AC$5) * 1000000</f>
        <v>4.8976920238549084</v>
      </c>
      <c r="AD23">
        <f>GETPIVOTDATA("casosAcumulado",'casos acum'!AC20,"estado",$A23,"data",AD$5) / GETPIVOTDATA("populacaoTCU2019",pop!AC20,"estado",$A23,"data",AD$5) * 1000000</f>
        <v>5.6848210991173049</v>
      </c>
      <c r="AE23">
        <f>GETPIVOTDATA("casosAcumulado",'casos acum'!AD20,"estado",$A23,"data",AE$5) / GETPIVOTDATA("populacaoTCU2019",pop!AD20,"estado",$A23,"data",AE$5) * 1000000</f>
        <v>7.0841616773615641</v>
      </c>
      <c r="AF23">
        <f>GETPIVOTDATA("casosAcumulado",'casos acum'!AE20,"estado",$A23,"data",AF$5) / GETPIVOTDATA("populacaoTCU2019",pop!AE20,"estado",$A23,"data",AF$5) * 1000000</f>
        <v>8.9207961863071557</v>
      </c>
      <c r="AG23">
        <f>GETPIVOTDATA("casosAcumulado",'casos acum'!AF20,"estado",$A23,"data",AG$5) / GETPIVOTDATA("populacaoTCU2019",pop!AF20,"estado",$A23,"data",AG$5) * 1000000</f>
        <v>10.407595550691681</v>
      </c>
      <c r="AH23">
        <f>GETPIVOTDATA("casosAcumulado",'casos acum'!AG20,"estado",$A23,"data",AH$5) / GETPIVOTDATA("populacaoTCU2019",pop!AG20,"estado",$A23,"data",AH$5) * 1000000</f>
        <v>11.632018556655408</v>
      </c>
      <c r="AI23">
        <f>GETPIVOTDATA("casosAcumulado",'casos acum'!AH20,"estado",$A23,"data",AI$5) / GETPIVOTDATA("populacaoTCU2019",pop!AH20,"estado",$A23,"data",AI$5) * 1000000</f>
        <v>12.943900348759403</v>
      </c>
      <c r="AJ23">
        <f>GETPIVOTDATA("casosAcumulado",'casos acum'!AI20,"estado",$A23,"data",AJ$5) / GETPIVOTDATA("populacaoTCU2019",pop!AI20,"estado",$A23,"data",AJ$5) * 1000000</f>
        <v>13.556111851741266</v>
      </c>
      <c r="AK23">
        <f>GETPIVOTDATA("casosAcumulado",'casos acum'!AJ20,"estado",$A23,"data",AK$5) / GETPIVOTDATA("populacaoTCU2019",pop!AJ20,"estado",$A23,"data",AK$5) * 1000000</f>
        <v>15.655122719107654</v>
      </c>
      <c r="AL23">
        <f>GETPIVOTDATA("casosAcumulado",'casos acum'!AK20,"estado",$A23,"data",AL$5) / GETPIVOTDATA("populacaoTCU2019",pop!AK20,"estado",$A23,"data",AL$5) * 1000000</f>
        <v>19.590768095419634</v>
      </c>
      <c r="AM23">
        <f>GETPIVOTDATA("casosAcumulado",'casos acum'!AL20,"estado",$A23,"data",AM$5) / GETPIVOTDATA("populacaoTCU2019",pop!AL20,"estado",$A23,"data",AM$5) * 1000000</f>
        <v>22.039614107347091</v>
      </c>
      <c r="AN23">
        <f>GETPIVOTDATA("casosAcumulado",'casos acum'!AM20,"estado",$A23,"data",AN$5) / GETPIVOTDATA("populacaoTCU2019",pop!AM20,"estado",$A23,"data",AN$5) * 1000000</f>
        <v>26.325094628220135</v>
      </c>
      <c r="AO23">
        <f>GETPIVOTDATA("casosAcumulado",'casos acum'!AN20,"estado",$A23,"data",AO$5) / GETPIVOTDATA("populacaoTCU2019",pop!AN20,"estado",$A23,"data",AO$5) * 1000000</f>
        <v>34.546220525405161</v>
      </c>
      <c r="AP23">
        <f>GETPIVOTDATA("casosAcumulado",'casos acum'!AO20,"estado",$A23,"data",AP$5) / GETPIVOTDATA("populacaoTCU2019",pop!AO20,"estado",$A23,"data",AP$5) * 1000000</f>
        <v>38.306948329436608</v>
      </c>
      <c r="AQ23">
        <f>GETPIVOTDATA("casosAcumulado",'casos acum'!AP20,"estado",$A23,"data",AQ$5) / GETPIVOTDATA("populacaoTCU2019",pop!AP20,"estado",$A23,"data",AQ$5) * 1000000</f>
        <v>40.056124052241934</v>
      </c>
      <c r="AR23">
        <f>GETPIVOTDATA("casosAcumulado",'casos acum'!AQ20,"estado",$A23,"data",AR$5) / GETPIVOTDATA("populacaoTCU2019",pop!AQ20,"estado",$A23,"data",AR$5) * 1000000</f>
        <v>43.991769428553908</v>
      </c>
      <c r="AS23">
        <f>GETPIVOTDATA("casosAcumulado",'casos acum'!AR20,"estado",$A23,"data",AS$5) / GETPIVOTDATA("populacaoTCU2019",pop!AR20,"estado",$A23,"data",AS$5) * 1000000</f>
        <v>47.140285729603498</v>
      </c>
      <c r="AT23">
        <f>GETPIVOTDATA("casosAcumulado",'casos acum'!AS20,"estado",$A23,"data",AT$5) / GETPIVOTDATA("populacaoTCU2019",pop!AS20,"estado",$A23,"data",AT$5) * 1000000</f>
        <v>53.262400759422135</v>
      </c>
      <c r="AU23">
        <f>GETPIVOTDATA("casosAcumulado",'casos acum'!AT20,"estado",$A23,"data",AU$5) / GETPIVOTDATA("populacaoTCU2019",pop!AT20,"estado",$A23,"data",AU$5) * 1000000</f>
        <v>56.235999488191183</v>
      </c>
      <c r="AV23">
        <f>GETPIVOTDATA("casosAcumulado",'casos acum'!AU20,"estado",$A23,"data",AV$5) / GETPIVOTDATA("populacaoTCU2019",pop!AU20,"estado",$A23,"data",AV$5) * 1000000</f>
        <v>59.122139430819971</v>
      </c>
      <c r="AW23">
        <f>GETPIVOTDATA("casosAcumulado",'casos acum'!AV20,"estado",$A23,"data",AW$5) / GETPIVOTDATA("populacaoTCU2019",pop!AV20,"estado",$A23,"data",AW$5) * 1000000</f>
        <v>64.544584171516462</v>
      </c>
      <c r="AX23">
        <f>GETPIVOTDATA("casosAcumulado",'casos acum'!AW20,"estado",$A23,"data",AX$5) / GETPIVOTDATA("populacaoTCU2019",pop!AW20,"estado",$A23,"data",AX$5) * 1000000</f>
        <v>66.11884232204126</v>
      </c>
      <c r="AY23">
        <f>GETPIVOTDATA("casosAcumulado",'casos acum'!AX20,"estado",$A23,"data",AY$5) / GETPIVOTDATA("populacaoTCU2019",pop!AX20,"estado",$A23,"data",AY$5) * 1000000</f>
        <v>69.179899836950582</v>
      </c>
      <c r="AZ23">
        <f>GETPIVOTDATA("casosAcumulado",'casos acum'!AY20,"estado",$A23,"data",AZ$5) / GETPIVOTDATA("populacaoTCU2019",pop!AY20,"estado",$A23,"data",AZ$5) * 1000000</f>
        <v>70.229405270633777</v>
      </c>
      <c r="BA23">
        <f>GETPIVOTDATA("casosAcumulado",'casos acum'!AZ20,"estado",$A23,"data",BA$5) / GETPIVOTDATA("populacaoTCU2019",pop!AZ20,"estado",$A23,"data",BA$5) * 1000000</f>
        <v>72.765710068701495</v>
      </c>
      <c r="BB23">
        <f>GETPIVOTDATA("casosAcumulado",'casos acum'!BA20,"estado",$A23,"data",BB$5) / GETPIVOTDATA("populacaoTCU2019",pop!BA20,"estado",$A23,"data",BB$5) * 1000000</f>
        <v>76.438979086592681</v>
      </c>
      <c r="BC23">
        <f>GETPIVOTDATA("casosAcumulado",'casos acum'!BB20,"estado",$A23,"data",BC$5) / GETPIVOTDATA("populacaoTCU2019",pop!BB20,"estado",$A23,"data",BC$5) * 1000000</f>
        <v>82.648552902551586</v>
      </c>
      <c r="BD23">
        <f>GETPIVOTDATA("casosAcumulado",'casos acum'!BC20,"estado",$A23,"data",BD$5) / GETPIVOTDATA("populacaoTCU2019",pop!BC20,"estado",$A23,"data",BD$5) * 1000000</f>
        <v>86.321821920442758</v>
      </c>
      <c r="BE23">
        <f>GETPIVOTDATA("casosAcumulado",'casos acum'!BD20,"estado",$A23,"data",BE$5) / GETPIVOTDATA("populacaoTCU2019",pop!BD20,"estado",$A23,"data",BE$5) * 1000000</f>
        <v>88.070997643248091</v>
      </c>
      <c r="BF23">
        <f>GETPIVOTDATA("casosAcumulado",'casos acum'!BE20,"estado",$A23,"data",BF$5) / GETPIVOTDATA("populacaoTCU2019",pop!BE20,"estado",$A23,"data",BF$5) * 1000000</f>
        <v>89.557797007632615</v>
      </c>
      <c r="BG23">
        <f>GETPIVOTDATA("casosAcumulado",'casos acum'!BF20,"estado",$A23,"data",BG$5) / GETPIVOTDATA("populacaoTCU2019",pop!BF20,"estado",$A23,"data",BG$5) * 1000000</f>
        <v>92.968689667103007</v>
      </c>
      <c r="BH23">
        <f>GETPIVOTDATA("casosAcumulado",'casos acum'!BG20,"estado",$A23,"data",BH$5) / GETPIVOTDATA("populacaoTCU2019",pop!BG20,"estado",$A23,"data",BH$5) * 1000000</f>
        <v>94.630406603768051</v>
      </c>
      <c r="BI23">
        <f>GETPIVOTDATA("casosAcumulado",'casos acum'!BH20,"estado",$A23,"data",BI$5) / GETPIVOTDATA("populacaoTCU2019",pop!BH20,"estado",$A23,"data",BI$5) * 1000000</f>
        <v>97.866381690957908</v>
      </c>
      <c r="BJ23">
        <f>GETPIVOTDATA("casosAcumulado",'casos acum'!BI20,"estado",$A23,"data",BJ$5) / GETPIVOTDATA("populacaoTCU2019",pop!BI20,"estado",$A23,"data",BJ$5) * 1000000</f>
        <v>99.703016199903502</v>
      </c>
      <c r="BK23">
        <f>GETPIVOTDATA("casosAcumulado",'casos acum'!BJ20,"estado",$A23,"data",BK$5) / GETPIVOTDATA("populacaoTCU2019",pop!BJ20,"estado",$A23,"data",BK$5) * 1000000</f>
        <v>101.10235677814775</v>
      </c>
      <c r="BL23">
        <f>GETPIVOTDATA("casosAcumulado",'casos acum'!BK20,"estado",$A23,"data",BL$5) / GETPIVOTDATA("populacaoTCU2019",pop!BK20,"estado",$A23,"data",BL$5) * 1000000</f>
        <v>103.72612036235574</v>
      </c>
      <c r="BM23">
        <f>GETPIVOTDATA("casosAcumulado",'casos acum'!BL20,"estado",$A23,"data",BM$5) / GETPIVOTDATA("populacaoTCU2019",pop!BL20,"estado",$A23,"data",BM$5) * 1000000</f>
        <v>111.16011718427838</v>
      </c>
      <c r="BN23">
        <f>GETPIVOTDATA("casosAcumulado",'casos acum'!BM20,"estado",$A23,"data",BN$5) / GETPIVOTDATA("populacaoTCU2019",pop!BM20,"estado",$A23,"data",BN$5) * 1000000</f>
        <v>117.89444371707887</v>
      </c>
      <c r="BO23">
        <f>GETPIVOTDATA("casosAcumulado",'casos acum'!BN20,"estado",$A23,"data",BO$5) / GETPIVOTDATA("populacaoTCU2019",pop!BN20,"estado",$A23,"data",BO$5) * 1000000</f>
        <v>123.05451209935458</v>
      </c>
      <c r="BP23">
        <f>GETPIVOTDATA("casosAcumulado",'casos acum'!BO20,"estado",$A23,"data",BP$5) / GETPIVOTDATA("populacaoTCU2019",pop!BO20,"estado",$A23,"data",BP$5) * 1000000</f>
        <v>126.55286354496523</v>
      </c>
      <c r="BQ23">
        <f>GETPIVOTDATA("casosAcumulado",'casos acum'!BP20,"estado",$A23,"data",BQ$5) / GETPIVOTDATA("populacaoTCU2019",pop!BP20,"estado",$A23,"data",BQ$5) * 1000000</f>
        <v>130.48850892127723</v>
      </c>
      <c r="BR23">
        <f>GETPIVOTDATA("casosAcumulado",'casos acum'!BQ20,"estado",$A23,"data",BR$5) / GETPIVOTDATA("populacaoTCU2019",pop!BQ20,"estado",$A23,"data",BR$5) * 1000000</f>
        <v>132.41260221636307</v>
      </c>
      <c r="BS23">
        <f>GETPIVOTDATA("casosAcumulado",'casos acum'!BR20,"estado",$A23,"data",BS$5) / GETPIVOTDATA("populacaoTCU2019",pop!BR20,"estado",$A23,"data",BS$5) * 1000000</f>
        <v>136.61062395109585</v>
      </c>
      <c r="BT23">
        <f>GETPIVOTDATA("casosAcumulado",'casos acum'!BS20,"estado",$A23,"data",BT$5) / GETPIVOTDATA("populacaoTCU2019",pop!BS20,"estado",$A23,"data",BT$5) * 1000000</f>
        <v>138.88455239074278</v>
      </c>
      <c r="BU23">
        <f>GETPIVOTDATA("casosAcumulado",'casos acum'!BT20,"estado",$A23,"data",BU$5) / GETPIVOTDATA("populacaoTCU2019",pop!BT20,"estado",$A23,"data",BU$5) * 1000000</f>
        <v>142.29544505021315</v>
      </c>
      <c r="BV23">
        <f>GETPIVOTDATA("casosAcumulado",'casos acum'!BU20,"estado",$A23,"data",BV$5) / GETPIVOTDATA("populacaoTCU2019",pop!BU20,"estado",$A23,"data",BV$5) * 1000000</f>
        <v>144.83174984828088</v>
      </c>
      <c r="BW23">
        <f>GETPIVOTDATA("casosAcumulado",'casos acum'!BV20,"estado",$A23,"data",BW$5) / GETPIVOTDATA("populacaoTCU2019",pop!BV20,"estado",$A23,"data",BW$5) * 1000000</f>
        <v>149.64198308599549</v>
      </c>
      <c r="BX23">
        <f>GETPIVOTDATA("casosAcumulado",'casos acum'!BW20,"estado",$A23,"data",BX$5) / GETPIVOTDATA("populacaoTCU2019",pop!BW20,"estado",$A23,"data",BX$5) * 1000000</f>
        <v>156.11393326037521</v>
      </c>
      <c r="BY23">
        <f>GETPIVOTDATA("casosAcumulado",'casos acum'!BX20,"estado",$A23,"data",BY$5) / GETPIVOTDATA("populacaoTCU2019",pop!BX20,"estado",$A23,"data",BY$5) * 1000000</f>
        <v>160.48687256738853</v>
      </c>
      <c r="BZ23">
        <f>GETPIVOTDATA("casosAcumulado",'casos acum'!BY20,"estado",$A23,"data",BZ$5) / GETPIVOTDATA("populacaoTCU2019",pop!BY20,"estado",$A23,"data",BZ$5) * 1000000</f>
        <v>161.71129557335226</v>
      </c>
      <c r="CA23">
        <f>GETPIVOTDATA("casosAcumulado",'casos acum'!BZ20,"estado",$A23,"data",CA$5) / GETPIVOTDATA("populacaoTCU2019",pop!BZ20,"estado",$A23,"data",CA$5) * 1000000</f>
        <v>166.69644638334742</v>
      </c>
      <c r="CB23">
        <f>GETPIVOTDATA("casosAcumulado",'casos acum'!CA20,"estado",$A23,"data",CB$5) / GETPIVOTDATA("populacaoTCU2019",pop!CA20,"estado",$A23,"data",CB$5) * 1000000</f>
        <v>174.56773713597138</v>
      </c>
      <c r="CC23">
        <f>GETPIVOTDATA("casosAcumulado",'casos acum'!CB20,"estado",$A23,"data",CC$5) / GETPIVOTDATA("populacaoTCU2019",pop!CB20,"estado",$A23,"data",CC$5) * 1000000</f>
        <v>180.42747580736921</v>
      </c>
      <c r="CD23">
        <f>GETPIVOTDATA("casosAcumulado",'casos acum'!CC20,"estado",$A23,"data",CD$5) / GETPIVOTDATA("populacaoTCU2019",pop!CC20,"estado",$A23,"data",CD$5) * 1000000</f>
        <v>187.07434355402947</v>
      </c>
      <c r="CE23">
        <f>GETPIVOTDATA("casosAcumulado",'casos acum'!CD20,"estado",$A23,"data",CE$5) / GETPIVOTDATA("populacaoTCU2019",pop!CD20,"estado",$A23,"data",CE$5) * 1000000</f>
        <v>196.08259852647689</v>
      </c>
      <c r="CF23">
        <f>GETPIVOTDATA("casosAcumulado",'casos acum'!CE20,"estado",$A23,"data",CF$5) / GETPIVOTDATA("populacaoTCU2019",pop!CE20,"estado",$A23,"data",CF$5) * 1000000</f>
        <v>199.93078511664859</v>
      </c>
      <c r="CG23">
        <f>GETPIVOTDATA("casosAcumulado",'casos acum'!CF20,"estado",$A23,"data",CG$5) / GETPIVOTDATA("populacaoTCU2019",pop!CF20,"estado",$A23,"data",CG$5) * 1000000</f>
        <v>206.40273529102831</v>
      </c>
      <c r="CH23">
        <f>GETPIVOTDATA("casosAcumulado",'casos acum'!CG20,"estado",$A23,"data",CH$5) / GETPIVOTDATA("populacaoTCU2019",pop!CG20,"estado",$A23,"data",CH$5) * 1000000</f>
        <v>216.98524841400049</v>
      </c>
      <c r="CI23">
        <f>GETPIVOTDATA("casosAcumulado",'casos acum'!CH20,"estado",$A23,"data",CI$5) / GETPIVOTDATA("populacaoTCU2019",pop!CH20,"estado",$A23,"data",CI$5) * 1000000</f>
        <v>228.79218454293644</v>
      </c>
      <c r="CJ23">
        <f>GETPIVOTDATA("casosAcumulado",'casos acum'!CI20,"estado",$A23,"data",CJ$5) / GETPIVOTDATA("populacaoTCU2019",pop!CI20,"estado",$A23,"data",CJ$5) * 1000000</f>
        <v>245.75918905414812</v>
      </c>
      <c r="CK23">
        <f>GETPIVOTDATA("casosAcumulado",'casos acum'!CJ20,"estado",$A23,"data",CK$5) / GETPIVOTDATA("populacaoTCU2019",pop!CJ20,"estado",$A23,"data",CK$5) * 1000000</f>
        <v>257.04137246624242</v>
      </c>
      <c r="CL23">
        <f>GETPIVOTDATA("casosAcumulado",'casos acum'!CK20,"estado",$A23,"data",CL$5) / GETPIVOTDATA("populacaoTCU2019",pop!CK20,"estado",$A23,"data",CL$5) * 1000000</f>
        <v>271.03477824868503</v>
      </c>
      <c r="CM23">
        <f>GETPIVOTDATA("casosAcumulado",'casos acum'!CL20,"estado",$A23,"data",CM$5) / GETPIVOTDATA("populacaoTCU2019",pop!CL20,"estado",$A23,"data",CM$5) * 1000000</f>
        <v>280.91762108253511</v>
      </c>
      <c r="CN23">
        <f>GETPIVOTDATA("casosAcumulado",'casos acum'!CM20,"estado",$A23,"data",CN$5) / GETPIVOTDATA("populacaoTCU2019",pop!CM20,"estado",$A23,"data",CN$5) * 1000000</f>
        <v>291.32521663322683</v>
      </c>
      <c r="CO23">
        <f>GETPIVOTDATA("casosAcumulado",'casos acum'!CN20,"estado",$A23,"data",CO$5) / GETPIVOTDATA("populacaoTCU2019",pop!CN20,"estado",$A23,"data",CO$5) * 1000000</f>
        <v>307.155256924615</v>
      </c>
      <c r="CP23">
        <f>GETPIVOTDATA("casosAcumulado",'casos acum'!CO20,"estado",$A23,"data",CP$5) / GETPIVOTDATA("populacaoTCU2019",pop!CO20,"estado",$A23,"data",CP$5) * 1000000</f>
        <v>324.64701415266825</v>
      </c>
      <c r="CQ23">
        <f>GETPIVOTDATA("casosAcumulado",'casos acum'!CP20,"estado",$A23,"data",CQ$5) / GETPIVOTDATA("populacaoTCU2019",pop!CP20,"estado",$A23,"data",CQ$5) * 1000000</f>
        <v>348.43580398282069</v>
      </c>
      <c r="CR23">
        <f>GETPIVOTDATA("casosAcumulado",'casos acum'!CQ20,"estado",$A23,"data",CR$5) / GETPIVOTDATA("populacaoTCU2019",pop!CQ20,"estado",$A23,"data",CR$5) * 1000000</f>
        <v>370.47541809016775</v>
      </c>
      <c r="CS23">
        <f>GETPIVOTDATA("casosAcumulado",'casos acum'!CR20,"estado",$A23,"data",CS$5) / GETPIVOTDATA("populacaoTCU2019",pop!CR20,"estado",$A23,"data",CS$5) * 1000000</f>
        <v>391.20315040541084</v>
      </c>
      <c r="CT23">
        <f>GETPIVOTDATA("casosAcumulado",'casos acum'!CS20,"estado",$A23,"data",CT$5) / GETPIVOTDATA("populacaoTCU2019",pop!CS20,"estado",$A23,"data",CT$5) * 1000000</f>
        <v>409.91933063942781</v>
      </c>
      <c r="CU23">
        <f>GETPIVOTDATA("casosAcumulado",'casos acum'!CT20,"estado",$A23,"data",CU$5) / GETPIVOTDATA("populacaoTCU2019",pop!CT20,"estado",$A23,"data",CU$5) * 1000000</f>
        <v>422.86323098818724</v>
      </c>
      <c r="CV23">
        <f>GETPIVOTDATA("casosAcumulado",'casos acum'!CU20,"estado",$A23,"data",CV$5) / GETPIVOTDATA("populacaoTCU2019",pop!CU20,"estado",$A23,"data",CV$5) * 1000000</f>
        <v>451.54971284219454</v>
      </c>
      <c r="CW23">
        <f>GETPIVOTDATA("casosAcumulado",'casos acum'!CV20,"estado",$A23,"data",CW$5) / GETPIVOTDATA("populacaoTCU2019",pop!CV20,"estado",$A23,"data",CW$5) * 1000000</f>
        <v>480.49857105462263</v>
      </c>
      <c r="CX23">
        <f>GETPIVOTDATA("casosAcumulado",'casos acum'!CW20,"estado",$A23,"data",CX$5) / GETPIVOTDATA("populacaoTCU2019",pop!CW20,"estado",$A23,"data",CX$5) * 1000000</f>
        <v>509.01013533634938</v>
      </c>
      <c r="CY23">
        <f>GETPIVOTDATA("casosAcumulado",'casos acum'!CX20,"estado",$A23,"data",CY$5) / GETPIVOTDATA("populacaoTCU2019",pop!CX20,"estado",$A23,"data",CY$5) * 1000000</f>
        <v>555.18837441841004</v>
      </c>
      <c r="CZ23">
        <f>GETPIVOTDATA("casosAcumulado",'casos acum'!CY20,"estado",$A23,"data",CZ$5) / GETPIVOTDATA("populacaoTCU2019",pop!CY20,"estado",$A23,"data",CZ$5) * 1000000</f>
        <v>577.66528245645839</v>
      </c>
      <c r="DA23">
        <f>GETPIVOTDATA("casosAcumulado",'casos acum'!CZ20,"estado",$A23,"data",DA$5) / GETPIVOTDATA("populacaoTCU2019",pop!CZ20,"estado",$A23,"data",DA$5) * 1000000</f>
        <v>603.20324800941614</v>
      </c>
      <c r="DB23">
        <f>GETPIVOTDATA("casosAcumulado",'casos acum'!DA20,"estado",$A23,"data",DB$5) / GETPIVOTDATA("populacaoTCU2019",pop!DA20,"estado",$A23,"data",DB$5) * 1000000</f>
        <v>614.92272535221184</v>
      </c>
      <c r="DC23">
        <f>GETPIVOTDATA("casosAcumulado",'casos acum'!DB20,"estado",$A23,"data",DC$5) / GETPIVOTDATA("populacaoTCU2019",pop!DB20,"estado",$A23,"data",DC$5) * 1000000</f>
        <v>639.67356182990716</v>
      </c>
      <c r="DD23">
        <f>GETPIVOTDATA("casosAcumulado",'casos acum'!DC20,"estado",$A23,"data",DD$5) / GETPIVOTDATA("populacaoTCU2019",pop!DC20,"estado",$A23,"data",DD$5) * 1000000</f>
        <v>684.88975426442482</v>
      </c>
      <c r="DE23">
        <f>GETPIVOTDATA("casosAcumulado",'casos acum'!DD20,"estado",$A23,"data",DE$5) / GETPIVOTDATA("populacaoTCU2019",pop!DD20,"estado",$A23,"data",DE$5) * 1000000</f>
        <v>739.63895438823147</v>
      </c>
      <c r="DF23">
        <f>GETPIVOTDATA("casosAcumulado",'casos acum'!DE20,"estado",$A23,"data",DF$5) / GETPIVOTDATA("populacaoTCU2019",pop!DE20,"estado",$A23,"data",DF$5) * 1000000</f>
        <v>761.32873335101749</v>
      </c>
      <c r="DG23">
        <f>GETPIVOTDATA("casosAcumulado",'casos acum'!DF20,"estado",$A23,"data",DG$5) / GETPIVOTDATA("populacaoTCU2019",pop!DF20,"estado",$A23,"data",DG$5) * 1000000</f>
        <v>807.50697243307809</v>
      </c>
      <c r="DH23">
        <f>GETPIVOTDATA("casosAcumulado",'casos acum'!DG20,"estado",$A23,"data",DH$5) / GETPIVOTDATA("populacaoTCU2019",pop!DG20,"estado",$A23,"data",DH$5) * 1000000</f>
        <v>838.11754758217126</v>
      </c>
      <c r="DI23">
        <f>GETPIVOTDATA("casosAcumulado",'casos acum'!DH20,"estado",$A23,"data",DI$5) / GETPIVOTDATA("populacaoTCU2019",pop!DH20,"estado",$A23,"data",DI$5) * 1000000</f>
        <v>849.74956613882671</v>
      </c>
      <c r="DJ23">
        <f>GETPIVOTDATA("casosAcumulado",'casos acum'!DI20,"estado",$A23,"data",DJ$5) / GETPIVOTDATA("populacaoTCU2019",pop!DI20,"estado",$A23,"data",DJ$5) * 1000000</f>
        <v>923.30240528279057</v>
      </c>
      <c r="DK23">
        <f>GETPIVOTDATA("casosAcumulado",'casos acum'!DJ20,"estado",$A23,"data",DK$5) / GETPIVOTDATA("populacaoTCU2019",pop!DJ20,"estado",$A23,"data",DK$5) * 1000000</f>
        <v>969.48064436485106</v>
      </c>
      <c r="DL23">
        <f>GETPIVOTDATA("casosAcumulado",'casos acum'!DK20,"estado",$A23,"data",DL$5) / GETPIVOTDATA("populacaoTCU2019",pop!DK20,"estado",$A23,"data",DL$5) * 1000000</f>
        <v>1042.4212720058331</v>
      </c>
      <c r="DM23">
        <f>GETPIVOTDATA("casosAcumulado",'casos acum'!DL20,"estado",$A23,"data",DM$5) / GETPIVOTDATA("populacaoTCU2019",pop!DL20,"estado",$A23,"data",DM$5) * 1000000</f>
        <v>1118.1605808033037</v>
      </c>
      <c r="DN23">
        <f>GETPIVOTDATA("casosAcumulado",'casos acum'!DM20,"estado",$A23,"data",DN$5) / GETPIVOTDATA("populacaoTCU2019",pop!DM20,"estado",$A23,"data",DN$5) * 1000000</f>
        <v>1194.8619362483171</v>
      </c>
      <c r="DO23">
        <f>GETPIVOTDATA("casosAcumulado",'casos acum'!DN20,"estado",$A23,"data",DO$5) / GETPIVOTDATA("populacaoTCU2019",pop!DN20,"estado",$A23,"data",DO$5) * 1000000</f>
        <v>1268.2398578200007</v>
      </c>
      <c r="DP23">
        <f>GETPIVOTDATA("casosAcumulado",'casos acum'!DO20,"estado",$A23,"data",DP$5) / GETPIVOTDATA("populacaoTCU2019",pop!DO20,"estado",$A23,"data",DP$5) * 1000000</f>
        <v>1322.7266815853864</v>
      </c>
      <c r="DQ23">
        <f>GETPIVOTDATA("casosAcumulado",'casos acum'!DP20,"estado",$A23,"data",DQ$5) / GETPIVOTDATA("populacaoTCU2019",pop!DP20,"estado",$A23,"data",DQ$5) * 1000000</f>
        <v>1386.4841366816406</v>
      </c>
      <c r="DR23">
        <f>GETPIVOTDATA("casosAcumulado",'casos acum'!DQ20,"estado",$A23,"data",DR$5) / GETPIVOTDATA("populacaoTCU2019",pop!DQ20,"estado",$A23,"data",DR$5) * 1000000</f>
        <v>1483.563389297336</v>
      </c>
      <c r="DS23">
        <f>GETPIVOTDATA("casosAcumulado",'casos acum'!DR20,"estado",$A23,"data",DS$5) / GETPIVOTDATA("populacaoTCU2019",pop!DR20,"estado",$A23,"data",DS$5) * 1000000</f>
        <v>1558.6030278056844</v>
      </c>
      <c r="DT23">
        <f>GETPIVOTDATA("casosAcumulado",'casos acum'!DS20,"estado",$A23,"data",DT$5) / GETPIVOTDATA("populacaoTCU2019",pop!DS20,"estado",$A23,"data",DT$5) * 1000000</f>
        <v>1633.030454811051</v>
      </c>
      <c r="DU23">
        <f>GETPIVOTDATA("casosAcumulado",'casos acum'!DT20,"estado",$A23,"data",DU$5) / GETPIVOTDATA("populacaoTCU2019",pop!DT20,"estado",$A23,"data",DU$5) * 1000000</f>
        <v>1733.3456825139363</v>
      </c>
      <c r="DV23">
        <f>GETPIVOTDATA("casosAcumulado",'casos acum'!DU20,"estado",$A23,"data",DV$5) / GETPIVOTDATA("populacaoTCU2019",pop!DU20,"estado",$A23,"data",DV$5) * 1000000</f>
        <v>1814.0701421214019</v>
      </c>
      <c r="DW23">
        <f>GETPIVOTDATA("casosAcumulado",'casos acum'!DV20,"estado",$A23,"data",DW$5) / GETPIVOTDATA("populacaoTCU2019",pop!DV20,"estado",$A23,"data",DW$5) * 1000000</f>
        <v>1865.1460732273174</v>
      </c>
      <c r="DX23">
        <f>GETPIVOTDATA("casosAcumulado",'casos acum'!DW20,"estado",$A23,"data",DX$5) / GETPIVOTDATA("populacaoTCU2019",pop!DW20,"estado",$A23,"data",DX$5) * 1000000</f>
        <v>2000.7946505308707</v>
      </c>
      <c r="DY23">
        <f>GETPIVOTDATA("casosAcumulado",'casos acum'!DX20,"estado",$A23,"data",DY$5) / GETPIVOTDATA("populacaoTCU2019",pop!DX20,"estado",$A23,"data",DY$5) * 1000000</f>
        <v>2118.6890942479495</v>
      </c>
      <c r="DZ23">
        <f>GETPIVOTDATA("casosAcumulado",'casos acum'!DY20,"estado",$A23,"data",DZ$5) / GETPIVOTDATA("populacaoTCU2019",pop!DY20,"estado",$A23,"data",DZ$5) * 1000000</f>
        <v>2300.5159106335627</v>
      </c>
      <c r="EA23">
        <f>GETPIVOTDATA("casosAcumulado",'casos acum'!DZ20,"estado",$A23,"data",EA$5) / GETPIVOTDATA("populacaoTCU2019",pop!DZ20,"estado",$A23,"data",EA$5) * 1000000</f>
        <v>2463.3641704267388</v>
      </c>
      <c r="EB23">
        <f>GETPIVOTDATA("casosAcumulado",'casos acum'!EA20,"estado",$A23,"data",EB$5) / GETPIVOTDATA("populacaoTCU2019",pop!EA20,"estado",$A23,"data",EB$5) * 1000000</f>
        <v>2673.6150923079385</v>
      </c>
      <c r="EC23">
        <f>GETPIVOTDATA("casosAcumulado",'casos acum'!EB20,"estado",$A23,"data",EC$5) / GETPIVOTDATA("populacaoTCU2019",pop!EB20,"estado",$A23,"data",EC$5) * 1000000</f>
        <v>2751.3659531866351</v>
      </c>
      <c r="ED23">
        <f>GETPIVOTDATA("casosAcumulado",'casos acum'!EC20,"estado",$A23,"data",ED$5) / GETPIVOTDATA("populacaoTCU2019",pop!EC20,"estado",$A23,"data",ED$5) * 1000000</f>
        <v>2865.936963030384</v>
      </c>
      <c r="EE23">
        <f>GETPIVOTDATA("casosAcumulado",'casos acum'!ED20,"estado",$A23,"data",EE$5) / GETPIVOTDATA("populacaoTCU2019",pop!ED20,"estado",$A23,"data",EE$5) * 1000000</f>
        <v>3000.5360349002535</v>
      </c>
      <c r="EF23">
        <f>GETPIVOTDATA("casosAcumulado",'casos acum'!EE20,"estado",$A23,"data",EF$5) / GETPIVOTDATA("populacaoTCU2019",pop!EE20,"estado",$A23,"data",EF$5) * 1000000</f>
        <v>3123.5905469996083</v>
      </c>
    </row>
    <row r="24" spans="1:136" x14ac:dyDescent="0.35">
      <c r="A24" t="str">
        <f>'casos acum'!A23</f>
        <v>RJ</v>
      </c>
      <c r="B24">
        <f>GETPIVOTDATA("casosAcumulado",'casos acum'!A21,"estado",$A24,"data",B$5) / GETPIVOTDATA("populacaoTCU2019",pop!A21,"estado",$A24,"data",B$5) * 1000000</f>
        <v>0</v>
      </c>
      <c r="C24">
        <f>GETPIVOTDATA("casosAcumulado",'casos acum'!B21,"estado",$A24,"data",C$5) / GETPIVOTDATA("populacaoTCU2019",pop!B21,"estado",$A24,"data",C$5) * 1000000</f>
        <v>0</v>
      </c>
      <c r="D24">
        <f>GETPIVOTDATA("casosAcumulado",'casos acum'!C21,"estado",$A24,"data",D$5) / GETPIVOTDATA("populacaoTCU2019",pop!C21,"estado",$A24,"data",D$5) * 1000000</f>
        <v>0</v>
      </c>
      <c r="E24">
        <f>GETPIVOTDATA("casosAcumulado",'casos acum'!D21,"estado",$A24,"data",E$5) / GETPIVOTDATA("populacaoTCU2019",pop!D21,"estado",$A24,"data",E$5) * 1000000</f>
        <v>0</v>
      </c>
      <c r="F24">
        <f>GETPIVOTDATA("casosAcumulado",'casos acum'!E21,"estado",$A24,"data",F$5) / GETPIVOTDATA("populacaoTCU2019",pop!E21,"estado",$A24,"data",F$5) * 1000000</f>
        <v>0</v>
      </c>
      <c r="G24">
        <f>GETPIVOTDATA("casosAcumulado",'casos acum'!F21,"estado",$A24,"data",G$5) / GETPIVOTDATA("populacaoTCU2019",pop!F21,"estado",$A24,"data",G$5) * 1000000</f>
        <v>0</v>
      </c>
      <c r="H24">
        <f>GETPIVOTDATA("casosAcumulado",'casos acum'!G21,"estado",$A24,"data",H$5) / GETPIVOTDATA("populacaoTCU2019",pop!G21,"estado",$A24,"data",H$5) * 1000000</f>
        <v>0</v>
      </c>
      <c r="I24">
        <f>GETPIVOTDATA("casosAcumulado",'casos acum'!H21,"estado",$A24,"data",I$5) / GETPIVOTDATA("populacaoTCU2019",pop!H21,"estado",$A24,"data",I$5) * 1000000</f>
        <v>0</v>
      </c>
      <c r="J24">
        <f>GETPIVOTDATA("casosAcumulado",'casos acum'!I21,"estado",$A24,"data",J$5) / GETPIVOTDATA("populacaoTCU2019",pop!I21,"estado",$A24,"data",J$5) * 1000000</f>
        <v>0</v>
      </c>
      <c r="K24">
        <f>GETPIVOTDATA("casosAcumulado",'casos acum'!J21,"estado",$A24,"data",K$5) / GETPIVOTDATA("populacaoTCU2019",pop!J21,"estado",$A24,"data",K$5) * 1000000</f>
        <v>5.7920839935585076E-2</v>
      </c>
      <c r="L24">
        <f>GETPIVOTDATA("casosAcumulado",'casos acum'!K21,"estado",$A24,"data",L$5) / GETPIVOTDATA("populacaoTCU2019",pop!K21,"estado",$A24,"data",L$5) * 1000000</f>
        <v>5.7920839935585076E-2</v>
      </c>
      <c r="M24">
        <f>GETPIVOTDATA("casosAcumulado",'casos acum'!L21,"estado",$A24,"data",M$5) / GETPIVOTDATA("populacaoTCU2019",pop!L21,"estado",$A24,"data",M$5) * 1000000</f>
        <v>0.11584167987117015</v>
      </c>
      <c r="N24">
        <f>GETPIVOTDATA("casosAcumulado",'casos acum'!M21,"estado",$A24,"data",N$5) / GETPIVOTDATA("populacaoTCU2019",pop!M21,"estado",$A24,"data",N$5) * 1000000</f>
        <v>0.17376251980675522</v>
      </c>
      <c r="O24">
        <f>GETPIVOTDATA("casosAcumulado",'casos acum'!N21,"estado",$A24,"data",O$5) / GETPIVOTDATA("populacaoTCU2019",pop!N21,"estado",$A24,"data",O$5) * 1000000</f>
        <v>0.17376251980675522</v>
      </c>
      <c r="P24">
        <f>GETPIVOTDATA("casosAcumulado",'casos acum'!O21,"estado",$A24,"data",P$5) / GETPIVOTDATA("populacaoTCU2019",pop!O21,"estado",$A24,"data",P$5) * 1000000</f>
        <v>0.46336671948468061</v>
      </c>
      <c r="Q24">
        <f>GETPIVOTDATA("casosAcumulado",'casos acum'!P21,"estado",$A24,"data",Q$5) / GETPIVOTDATA("populacaoTCU2019",pop!P21,"estado",$A24,"data",Q$5) * 1000000</f>
        <v>0.75297091916260595</v>
      </c>
      <c r="R24">
        <f>GETPIVOTDATA("casosAcumulado",'casos acum'!Q21,"estado",$A24,"data",R$5) / GETPIVOTDATA("populacaoTCU2019",pop!Q21,"estado",$A24,"data",R$5) * 1000000</f>
        <v>0.92673343896936122</v>
      </c>
      <c r="S24">
        <f>GETPIVOTDATA("casosAcumulado",'casos acum'!R21,"estado",$A24,"data",S$5) / GETPIVOTDATA("populacaoTCU2019",pop!R21,"estado",$A24,"data",S$5) * 1000000</f>
        <v>0.92673343896936122</v>
      </c>
      <c r="T24">
        <f>GETPIVOTDATA("casosAcumulado",'casos acum'!S21,"estado",$A24,"data",T$5) / GETPIVOTDATA("populacaoTCU2019",pop!S21,"estado",$A24,"data",T$5) * 1000000</f>
        <v>1.2742584785828717</v>
      </c>
      <c r="U24">
        <f>GETPIVOTDATA("casosAcumulado",'casos acum'!T21,"estado",$A24,"data",U$5) / GETPIVOTDATA("populacaoTCU2019",pop!T21,"estado",$A24,"data",U$5) * 1000000</f>
        <v>1.3901001584540418</v>
      </c>
      <c r="V24">
        <f>GETPIVOTDATA("casosAcumulado",'casos acum'!U21,"estado",$A24,"data",V$5) / GETPIVOTDATA("populacaoTCU2019",pop!U21,"estado",$A24,"data",V$5) * 1000000</f>
        <v>1.7955460380031374</v>
      </c>
      <c r="W24">
        <f>GETPIVOTDATA("casosAcumulado",'casos acum'!V21,"estado",$A24,"data",W$5) / GETPIVOTDATA("populacaoTCU2019",pop!V21,"estado",$A24,"data",W$5) * 1000000</f>
        <v>1.9113877178743077</v>
      </c>
      <c r="X24">
        <f>GETPIVOTDATA("casosAcumulado",'casos acum'!W21,"estado",$A24,"data",X$5) / GETPIVOTDATA("populacaoTCU2019",pop!W21,"estado",$A24,"data",X$5) * 1000000</f>
        <v>2.6064377971013282</v>
      </c>
      <c r="Y24">
        <f>GETPIVOTDATA("casosAcumulado",'casos acum'!X21,"estado",$A24,"data",Y$5) / GETPIVOTDATA("populacaoTCU2019",pop!X21,"estado",$A24,"data",Y$5) * 1000000</f>
        <v>3.7648545958130302</v>
      </c>
      <c r="Z24">
        <f>GETPIVOTDATA("casosAcumulado",'casos acum'!Y21,"estado",$A24,"data",Z$5) / GETPIVOTDATA("populacaoTCU2019",pop!Y21,"estado",$A24,"data",Z$5) * 1000000</f>
        <v>6.3133715529787731</v>
      </c>
      <c r="AA24">
        <f>GETPIVOTDATA("casosAcumulado",'casos acum'!Z21,"estado",$A24,"data",AA$5) / GETPIVOTDATA("populacaoTCU2019",pop!Z21,"estado",$A24,"data",AA$5) * 1000000</f>
        <v>6.8925799523346241</v>
      </c>
      <c r="AB24">
        <f>GETPIVOTDATA("casosAcumulado",'casos acum'!AA21,"estado",$A24,"data",AB$5) / GETPIVOTDATA("populacaoTCU2019",pop!AA21,"estado",$A24,"data",AB$5) * 1000000</f>
        <v>10.773276228018824</v>
      </c>
      <c r="AC24">
        <f>GETPIVOTDATA("casosAcumulado",'casos acum'!AB21,"estado",$A24,"data",AC$5) / GETPIVOTDATA("populacaoTCU2019",pop!AB21,"estado",$A24,"data",AC$5) * 1000000</f>
        <v>13.495555704991324</v>
      </c>
      <c r="AD24">
        <f>GETPIVOTDATA("casosAcumulado",'casos acum'!AC21,"estado",$A24,"data",AD$5) / GETPIVOTDATA("populacaoTCU2019",pop!AC21,"estado",$A24,"data",AD$5) * 1000000</f>
        <v>17.665856180353451</v>
      </c>
      <c r="AE24">
        <f>GETPIVOTDATA("casosAcumulado",'casos acum'!AD21,"estado",$A24,"data",AE$5) / GETPIVOTDATA("populacaoTCU2019",pop!AD21,"estado",$A24,"data",AE$5) * 1000000</f>
        <v>21.430710776166478</v>
      </c>
      <c r="AF24">
        <f>GETPIVOTDATA("casosAcumulado",'casos acum'!AE21,"estado",$A24,"data",AF$5) / GETPIVOTDATA("populacaoTCU2019",pop!AE21,"estado",$A24,"data",AF$5) * 1000000</f>
        <v>24.384673612881318</v>
      </c>
      <c r="AG24">
        <f>GETPIVOTDATA("casosAcumulado",'casos acum'!AF21,"estado",$A24,"data",AG$5) / GETPIVOTDATA("populacaoTCU2019",pop!AF21,"estado",$A24,"data",AG$5) * 1000000</f>
        <v>28.554974088243441</v>
      </c>
      <c r="AH24">
        <f>GETPIVOTDATA("casosAcumulado",'casos acum'!AG21,"estado",$A24,"data",AH$5) / GETPIVOTDATA("populacaoTCU2019",pop!AG21,"estado",$A24,"data",AH$5) * 1000000</f>
        <v>32.319828684056475</v>
      </c>
      <c r="AI24">
        <f>GETPIVOTDATA("casosAcumulado",'casos acum'!AH21,"estado",$A24,"data",AI$5) / GETPIVOTDATA("populacaoTCU2019",pop!AH21,"estado",$A24,"data",AI$5) * 1000000</f>
        <v>34.752503961351046</v>
      </c>
      <c r="AJ24">
        <f>GETPIVOTDATA("casosAcumulado",'casos acum'!AI21,"estado",$A24,"data",AJ$5) / GETPIVOTDATA("populacaoTCU2019",pop!AI21,"estado",$A24,"data",AJ$5) * 1000000</f>
        <v>38.053991837679391</v>
      </c>
      <c r="AK24">
        <f>GETPIVOTDATA("casosAcumulado",'casos acum'!AJ21,"estado",$A24,"data",AK$5) / GETPIVOTDATA("populacaoTCU2019",pop!AJ21,"estado",$A24,"data",AK$5) * 1000000</f>
        <v>41.007954674394234</v>
      </c>
      <c r="AL24">
        <f>GETPIVOTDATA("casosAcumulado",'casos acum'!AK21,"estado",$A24,"data",AL$5) / GETPIVOTDATA("populacaoTCU2019",pop!AK21,"estado",$A24,"data",AL$5) * 1000000</f>
        <v>48.19013882640678</v>
      </c>
      <c r="AM24">
        <f>GETPIVOTDATA("casosAcumulado",'casos acum'!AL21,"estado",$A24,"data",AM$5) / GETPIVOTDATA("populacaoTCU2019",pop!AL21,"estado",$A24,"data",AM$5) * 1000000</f>
        <v>57.457473216100396</v>
      </c>
      <c r="AN24">
        <f>GETPIVOTDATA("casosAcumulado",'casos acum'!AM21,"estado",$A24,"data",AN$5) / GETPIVOTDATA("populacaoTCU2019",pop!AM21,"estado",$A24,"data",AN$5) * 1000000</f>
        <v>62.206982090818371</v>
      </c>
      <c r="AO24">
        <f>GETPIVOTDATA("casosAcumulado",'casos acum'!AN21,"estado",$A24,"data",AO$5) / GETPIVOTDATA("populacaoTCU2019",pop!AN21,"estado",$A24,"data",AO$5) * 1000000</f>
        <v>72.169366559739004</v>
      </c>
      <c r="AP24">
        <f>GETPIVOTDATA("casosAcumulado",'casos acum'!AO21,"estado",$A24,"data",AP$5) / GETPIVOTDATA("populacaoTCU2019",pop!AO21,"estado",$A24,"data",AP$5) * 1000000</f>
        <v>80.741650870205603</v>
      </c>
      <c r="AQ24">
        <f>GETPIVOTDATA("casosAcumulado",'casos acum'!AP21,"estado",$A24,"data",AQ$5) / GETPIVOTDATA("populacaoTCU2019",pop!AP21,"estado",$A24,"data",AQ$5) * 1000000</f>
        <v>84.62234714588979</v>
      </c>
      <c r="AR24">
        <f>GETPIVOTDATA("casosAcumulado",'casos acum'!AQ21,"estado",$A24,"data",AR$5) / GETPIVOTDATA("populacaoTCU2019",pop!AQ21,"estado",$A24,"data",AR$5) * 1000000</f>
        <v>97.770377811267608</v>
      </c>
      <c r="AS24">
        <f>GETPIVOTDATA("casosAcumulado",'casos acum'!AR21,"estado",$A24,"data",AS$5) / GETPIVOTDATA("populacaoTCU2019",pop!AR21,"estado",$A24,"data",AS$5) * 1000000</f>
        <v>112.25058779516388</v>
      </c>
      <c r="AT24">
        <f>GETPIVOTDATA("casosAcumulado",'casos acum'!AS21,"estado",$A24,"data",AT$5) / GETPIVOTDATA("populacaoTCU2019",pop!AS21,"estado",$A24,"data",AT$5) * 1000000</f>
        <v>128.35258129725653</v>
      </c>
      <c r="AU24">
        <f>GETPIVOTDATA("casosAcumulado",'casos acum'!AT21,"estado",$A24,"data",AU$5) / GETPIVOTDATA("populacaoTCU2019",pop!AT21,"estado",$A24,"data",AU$5) * 1000000</f>
        <v>142.71694960128161</v>
      </c>
      <c r="AV24">
        <f>GETPIVOTDATA("casosAcumulado",'casos acum'!AU21,"estado",$A24,"data",AV$5) / GETPIVOTDATA("populacaoTCU2019",pop!AU21,"estado",$A24,"data",AV$5) * 1000000</f>
        <v>150.99962971207029</v>
      </c>
      <c r="AW24">
        <f>GETPIVOTDATA("casosAcumulado",'casos acum'!AV21,"estado",$A24,"data",AW$5) / GETPIVOTDATA("populacaoTCU2019",pop!AV21,"estado",$A24,"data",AW$5) * 1000000</f>
        <v>165.36399801609539</v>
      </c>
      <c r="AX24">
        <f>GETPIVOTDATA("casosAcumulado",'casos acum'!AW21,"estado",$A24,"data",AX$5) / GETPIVOTDATA("populacaoTCU2019",pop!AW21,"estado",$A24,"data",AX$5) * 1000000</f>
        <v>187.14223383187539</v>
      </c>
      <c r="AY24">
        <f>GETPIVOTDATA("casosAcumulado",'casos acum'!AX21,"estado",$A24,"data",AY$5) / GETPIVOTDATA("populacaoTCU2019",pop!AX21,"estado",$A24,"data",AY$5) * 1000000</f>
        <v>197.51006418034513</v>
      </c>
      <c r="AZ24">
        <f>GETPIVOTDATA("casosAcumulado",'casos acum'!AY21,"estado",$A24,"data",AZ$5) / GETPIVOTDATA("populacaoTCU2019",pop!AY21,"estado",$A24,"data",AZ$5) * 1000000</f>
        <v>216.79770387889494</v>
      </c>
      <c r="BA24">
        <f>GETPIVOTDATA("casosAcumulado",'casos acum'!AZ21,"estado",$A24,"data",BA$5) / GETPIVOTDATA("populacaoTCU2019",pop!AZ21,"estado",$A24,"data",BA$5) * 1000000</f>
        <v>228.43979270594753</v>
      </c>
      <c r="BB24">
        <f>GETPIVOTDATA("casosAcumulado",'casos acum'!BA21,"estado",$A24,"data",BB$5) / GETPIVOTDATA("populacaoTCU2019",pop!BA21,"estado",$A24,"data",BB$5) * 1000000</f>
        <v>251.89773287985952</v>
      </c>
      <c r="BC24">
        <f>GETPIVOTDATA("casosAcumulado",'casos acum'!BB21,"estado",$A24,"data",BC$5) / GETPIVOTDATA("populacaoTCU2019",pop!BB21,"estado",$A24,"data",BC$5) * 1000000</f>
        <v>263.13437582736299</v>
      </c>
      <c r="BD24">
        <f>GETPIVOTDATA("casosAcumulado",'casos acum'!BC21,"estado",$A24,"data",BD$5) / GETPIVOTDATA("populacaoTCU2019",pop!BC21,"estado",$A24,"data",BD$5) * 1000000</f>
        <v>275.99280229306288</v>
      </c>
      <c r="BE24">
        <f>GETPIVOTDATA("casosAcumulado",'casos acum'!BD21,"estado",$A24,"data",BE$5) / GETPIVOTDATA("populacaoTCU2019",pop!BD21,"estado",$A24,"data",BE$5) * 1000000</f>
        <v>283.75419484443125</v>
      </c>
      <c r="BF24">
        <f>GETPIVOTDATA("casosAcumulado",'casos acum'!BE21,"estado",$A24,"data",BF$5) / GETPIVOTDATA("populacaoTCU2019",pop!BE21,"estado",$A24,"data",BF$5) * 1000000</f>
        <v>307.3279766982144</v>
      </c>
      <c r="BG24">
        <f>GETPIVOTDATA("casosAcumulado",'casos acum'!BF21,"estado",$A24,"data",BG$5) / GETPIVOTDATA("populacaoTCU2019",pop!BF21,"estado",$A24,"data",BG$5) * 1000000</f>
        <v>321.57650332236835</v>
      </c>
      <c r="BH24">
        <f>GETPIVOTDATA("casosAcumulado",'casos acum'!BG21,"estado",$A24,"data",BH$5) / GETPIVOTDATA("populacaoTCU2019",pop!BG21,"estado",$A24,"data",BH$5) * 1000000</f>
        <v>357.48742408243112</v>
      </c>
      <c r="BI24">
        <f>GETPIVOTDATA("casosAcumulado",'casos acum'!BH21,"estado",$A24,"data",BI$5) / GETPIVOTDATA("populacaoTCU2019",pop!BH21,"estado",$A24,"data",BI$5) * 1000000</f>
        <v>363.85871647534549</v>
      </c>
      <c r="BJ24">
        <f>GETPIVOTDATA("casosAcumulado",'casos acum'!BI21,"estado",$A24,"data",BJ$5) / GETPIVOTDATA("populacaoTCU2019",pop!BI21,"estado",$A24,"data",BJ$5) * 1000000</f>
        <v>395.48349508017492</v>
      </c>
      <c r="BK24">
        <f>GETPIVOTDATA("casosAcumulado",'casos acum'!BJ21,"estado",$A24,"data",BK$5) / GETPIVOTDATA("populacaoTCU2019",pop!BJ21,"estado",$A24,"data",BK$5) * 1000000</f>
        <v>411.87509278194545</v>
      </c>
      <c r="BL24">
        <f>GETPIVOTDATA("casosAcumulado",'casos acum'!BK21,"estado",$A24,"data",BL$5) / GETPIVOTDATA("populacaoTCU2019",pop!BK21,"estado",$A24,"data",BL$5) * 1000000</f>
        <v>460.12315244828784</v>
      </c>
      <c r="BM24">
        <f>GETPIVOTDATA("casosAcumulado",'casos acum'!BL21,"estado",$A24,"data",BM$5) / GETPIVOTDATA("populacaoTCU2019",pop!BL21,"estado",$A24,"data",BM$5) * 1000000</f>
        <v>492.55882281221551</v>
      </c>
      <c r="BN24">
        <f>GETPIVOTDATA("casosAcumulado",'casos acum'!BM21,"estado",$A24,"data",BN$5) / GETPIVOTDATA("populacaoTCU2019",pop!BM21,"estado",$A24,"data",BN$5) * 1000000</f>
        <v>513.69992938870405</v>
      </c>
      <c r="BO24">
        <f>GETPIVOTDATA("casosAcumulado",'casos acum'!BN21,"estado",$A24,"data",BO$5) / GETPIVOTDATA("populacaoTCU2019",pop!BN21,"estado",$A24,"data",BO$5) * 1000000</f>
        <v>547.52569991108567</v>
      </c>
      <c r="BP24">
        <f>GETPIVOTDATA("casosAcumulado",'casos acum'!BO21,"estado",$A24,"data",BP$5) / GETPIVOTDATA("populacaoTCU2019",pop!BO21,"estado",$A24,"data",BP$5) * 1000000</f>
        <v>588.8232587851578</v>
      </c>
      <c r="BQ24">
        <f>GETPIVOTDATA("casosAcumulado",'casos acum'!BP21,"estado",$A24,"data",BQ$5) / GETPIVOTDATA("populacaoTCU2019",pop!BP21,"estado",$A24,"data",BQ$5) * 1000000</f>
        <v>610.83317796068025</v>
      </c>
      <c r="BR24">
        <f>GETPIVOTDATA("casosAcumulado",'casos acum'!BQ21,"estado",$A24,"data",BR$5) / GETPIVOTDATA("populacaoTCU2019",pop!BQ21,"estado",$A24,"data",BR$5) * 1000000</f>
        <v>645.18023604248219</v>
      </c>
      <c r="BS24">
        <f>GETPIVOTDATA("casosAcumulado",'casos acum'!BR21,"estado",$A24,"data",BS$5) / GETPIVOTDATA("populacaoTCU2019",pop!BR21,"estado",$A24,"data",BS$5) * 1000000</f>
        <v>678.8901648849926</v>
      </c>
      <c r="BT24">
        <f>GETPIVOTDATA("casosAcumulado",'casos acum'!BS21,"estado",$A24,"data",BT$5) / GETPIVOTDATA("populacaoTCU2019",pop!BS21,"estado",$A24,"data",BT$5) * 1000000</f>
        <v>717.69712764183475</v>
      </c>
      <c r="BU24">
        <f>GETPIVOTDATA("casosAcumulado",'casos acum'!BT21,"estado",$A24,"data",BU$5) / GETPIVOTDATA("populacaoTCU2019",pop!BT21,"estado",$A24,"data",BU$5) * 1000000</f>
        <v>770.05756694360355</v>
      </c>
      <c r="BV24">
        <f>GETPIVOTDATA("casosAcumulado",'casos acum'!BU21,"estado",$A24,"data",BV$5) / GETPIVOTDATA("populacaoTCU2019",pop!BU21,"estado",$A24,"data",BV$5) * 1000000</f>
        <v>819.92741012814236</v>
      </c>
      <c r="BW24">
        <f>GETPIVOTDATA("casosAcumulado",'casos acum'!BV21,"estado",$A24,"data",BW$5) / GETPIVOTDATA("populacaoTCU2019",pop!BV21,"estado",$A24,"data",BW$5) * 1000000</f>
        <v>911.73194142604473</v>
      </c>
      <c r="BX24">
        <f>GETPIVOTDATA("casosAcumulado",'casos acum'!BW21,"estado",$A24,"data",BX$5) / GETPIVOTDATA("populacaoTCU2019",pop!BW21,"estado",$A24,"data",BX$5) * 1000000</f>
        <v>980.54189926951972</v>
      </c>
      <c r="BY24">
        <f>GETPIVOTDATA("casosAcumulado",'casos acum'!BX21,"estado",$A24,"data",BY$5) / GETPIVOTDATA("populacaoTCU2019",pop!BX21,"estado",$A24,"data",BY$5) * 1000000</f>
        <v>988.24537098095254</v>
      </c>
      <c r="BZ24">
        <f>GETPIVOTDATA("casosAcumulado",'casos acum'!BY21,"estado",$A24,"data",BZ$5) / GETPIVOTDATA("populacaoTCU2019",pop!BY21,"estado",$A24,"data",BZ$5) * 1000000</f>
        <v>1039.0419476044608</v>
      </c>
      <c r="CA24">
        <f>GETPIVOTDATA("casosAcumulado",'casos acum'!BZ21,"estado",$A24,"data",CA$5) / GETPIVOTDATA("populacaoTCU2019",pop!BZ21,"estado",$A24,"data",CA$5) * 1000000</f>
        <v>1070.7246470492257</v>
      </c>
      <c r="CB24">
        <f>GETPIVOTDATA("casosAcumulado",'casos acum'!CA21,"estado",$A24,"data",CB$5) / GETPIVOTDATA("populacaoTCU2019",pop!CA21,"estado",$A24,"data",CB$5) * 1000000</f>
        <v>1084.7414903136373</v>
      </c>
      <c r="CC24">
        <f>GETPIVOTDATA("casosAcumulado",'casos acum'!CB21,"estado",$A24,"data",CC$5) / GETPIVOTDATA("populacaoTCU2019",pop!CB21,"estado",$A24,"data",CC$5) * 1000000</f>
        <v>1127.5449910260347</v>
      </c>
      <c r="CD24">
        <f>GETPIVOTDATA("casosAcumulado",'casos acum'!CC21,"estado",$A24,"data",CD$5) / GETPIVOTDATA("populacaoTCU2019",pop!CC21,"estado",$A24,"data",CD$5) * 1000000</f>
        <v>1157.663827792539</v>
      </c>
      <c r="CE24">
        <f>GETPIVOTDATA("casosAcumulado",'casos acum'!CD21,"estado",$A24,"data",CE$5) / GETPIVOTDATA("populacaoTCU2019",pop!CD21,"estado",$A24,"data",CE$5) * 1000000</f>
        <v>1251.1480634485733</v>
      </c>
      <c r="CF24">
        <f>GETPIVOTDATA("casosAcumulado",'casos acum'!CE21,"estado",$A24,"data",CF$5) / GETPIVOTDATA("populacaoTCU2019",pop!CE21,"estado",$A24,"data",CF$5) * 1000000</f>
        <v>1288.0436384875409</v>
      </c>
      <c r="CG24">
        <f>GETPIVOTDATA("casosAcumulado",'casos acum'!CF21,"estado",$A24,"data",CG$5) / GETPIVOTDATA("populacaoTCU2019",pop!CF21,"estado",$A24,"data",CG$5) * 1000000</f>
        <v>1544.4591968823761</v>
      </c>
      <c r="CH24">
        <f>GETPIVOTDATA("casosAcumulado",'casos acum'!CG21,"estado",$A24,"data",CH$5) / GETPIVOTDATA("populacaoTCU2019",pop!CG21,"estado",$A24,"data",CH$5) * 1000000</f>
        <v>1610.4889544089428</v>
      </c>
      <c r="CI24">
        <f>GETPIVOTDATA("casosAcumulado",'casos acum'!CH21,"estado",$A24,"data",CI$5) / GETPIVOTDATA("populacaoTCU2019",pop!CH21,"estado",$A24,"data",CI$5) * 1000000</f>
        <v>1759.1717505235899</v>
      </c>
      <c r="CJ24">
        <f>GETPIVOTDATA("casosAcumulado",'casos acum'!CI21,"estado",$A24,"data",CJ$5) / GETPIVOTDATA("populacaoTCU2019",pop!CI21,"estado",$A24,"data",CJ$5) * 1000000</f>
        <v>1858.6218326929893</v>
      </c>
      <c r="CK24">
        <f>GETPIVOTDATA("casosAcumulado",'casos acum'!CJ21,"estado",$A24,"data",CK$5) / GETPIVOTDATA("populacaoTCU2019",pop!CJ21,"estado",$A24,"data",CK$5) * 1000000</f>
        <v>1945.5030925963672</v>
      </c>
      <c r="CL24">
        <f>GETPIVOTDATA("casosAcumulado",'casos acum'!CK21,"estado",$A24,"data",CL$5) / GETPIVOTDATA("populacaoTCU2019",pop!CK21,"estado",$A24,"data",CL$5) * 1000000</f>
        <v>2000.1803654955595</v>
      </c>
      <c r="CM24">
        <f>GETPIVOTDATA("casosAcumulado",'casos acum'!CL21,"estado",$A24,"data",CM$5) / GETPIVOTDATA("populacaoTCU2019",pop!CL21,"estado",$A24,"data",CM$5) * 1000000</f>
        <v>2195.8948836379013</v>
      </c>
      <c r="CN24">
        <f>GETPIVOTDATA("casosAcumulado",'casos acum'!CM21,"estado",$A24,"data",CN$5) / GETPIVOTDATA("populacaoTCU2019",pop!CM21,"estado",$A24,"data",CN$5) * 1000000</f>
        <v>2276.1731677886223</v>
      </c>
      <c r="CO24">
        <f>GETPIVOTDATA("casosAcumulado",'casos acum'!CN21,"estado",$A24,"data",CO$5) / GETPIVOTDATA("populacaoTCU2019",pop!CN21,"estado",$A24,"data",CO$5) * 1000000</f>
        <v>2318.2236975818573</v>
      </c>
      <c r="CP24">
        <f>GETPIVOTDATA("casosAcumulado",'casos acum'!CO21,"estado",$A24,"data",CP$5) / GETPIVOTDATA("populacaoTCU2019",pop!CO21,"estado",$A24,"data",CP$5) * 1000000</f>
        <v>2455.7277715889359</v>
      </c>
      <c r="CQ24">
        <f>GETPIVOTDATA("casosAcumulado",'casos acum'!CP21,"estado",$A24,"data",CQ$5) / GETPIVOTDATA("populacaoTCU2019",pop!CP21,"estado",$A24,"data",CQ$5) * 1000000</f>
        <v>2599.834821348672</v>
      </c>
      <c r="CR24">
        <f>GETPIVOTDATA("casosAcumulado",'casos acum'!CQ21,"estado",$A24,"data",CR$5) / GETPIVOTDATA("populacaoTCU2019",pop!CQ21,"estado",$A24,"data",CR$5) * 1000000</f>
        <v>2777.4780374311113</v>
      </c>
      <c r="CS24">
        <f>GETPIVOTDATA("casosAcumulado",'casos acum'!CR21,"estado",$A24,"data",CS$5) / GETPIVOTDATA("populacaoTCU2019",pop!CR21,"estado",$A24,"data",CS$5) * 1000000</f>
        <v>3036.21042942337</v>
      </c>
      <c r="CT24">
        <f>GETPIVOTDATA("casosAcumulado",'casos acum'!CS21,"estado",$A24,"data",CT$5) / GETPIVOTDATA("populacaoTCU2019",pop!CS21,"estado",$A24,"data",CT$5) * 1000000</f>
        <v>3092.2778024810164</v>
      </c>
      <c r="CU24">
        <f>GETPIVOTDATA("casosAcumulado",'casos acum'!CT21,"estado",$A24,"data",CU$5) / GETPIVOTDATA("populacaoTCU2019",pop!CT21,"estado",$A24,"data",CU$5) * 1000000</f>
        <v>3158.4234016874543</v>
      </c>
      <c r="CV24">
        <f>GETPIVOTDATA("casosAcumulado",'casos acum'!CU21,"estado",$A24,"data",CV$5) / GETPIVOTDATA("populacaoTCU2019",pop!CU21,"estado",$A24,"data",CV$5) * 1000000</f>
        <v>3285.9650912256125</v>
      </c>
      <c r="CW24">
        <f>GETPIVOTDATA("casosAcumulado",'casos acum'!CV21,"estado",$A24,"data",CW$5) / GETPIVOTDATA("populacaoTCU2019",pop!CV21,"estado",$A24,"data",CW$5) * 1000000</f>
        <v>3431.2305577840598</v>
      </c>
      <c r="CX24">
        <f>GETPIVOTDATA("casosAcumulado",'casos acum'!CW21,"estado",$A24,"data",CX$5) / GETPIVOTDATA("populacaoTCU2019",pop!CW21,"estado",$A24,"data",CX$5) * 1000000</f>
        <v>3529.2326189550695</v>
      </c>
      <c r="CY24">
        <f>GETPIVOTDATA("casosAcumulado",'casos acum'!CX21,"estado",$A24,"data",CY$5) / GETPIVOTDATA("populacaoTCU2019",pop!CX21,"estado",$A24,"data",CY$5) * 1000000</f>
        <v>3652.8356913776083</v>
      </c>
      <c r="CZ24">
        <f>GETPIVOTDATA("casosAcumulado",'casos acum'!CY21,"estado",$A24,"data",CZ$5) / GETPIVOTDATA("populacaoTCU2019",pop!CY21,"estado",$A24,"data",CZ$5) * 1000000</f>
        <v>3737.8055635631117</v>
      </c>
      <c r="DA24">
        <f>GETPIVOTDATA("casosAcumulado",'casos acum'!CZ21,"estado",$A24,"data",DA$5) / GETPIVOTDATA("populacaoTCU2019",pop!CZ21,"estado",$A24,"data",DA$5) * 1000000</f>
        <v>3924.4844306755022</v>
      </c>
      <c r="DB24">
        <f>GETPIVOTDATA("casosAcumulado",'casos acum'!DA21,"estado",$A24,"data",DB$5) / GETPIVOTDATA("populacaoTCU2019",pop!DA21,"estado",$A24,"data",DB$5) * 1000000</f>
        <v>4025.4404546832266</v>
      </c>
      <c r="DC24">
        <f>GETPIVOTDATA("casosAcumulado",'casos acum'!DB21,"estado",$A24,"data",DC$5) / GETPIVOTDATA("populacaoTCU2019",pop!DB21,"estado",$A24,"data",DC$5) * 1000000</f>
        <v>4227.0049776590631</v>
      </c>
      <c r="DD24">
        <f>GETPIVOTDATA("casosAcumulado",'casos acum'!DC21,"estado",$A24,"data",DD$5) / GETPIVOTDATA("populacaoTCU2019",pop!DC21,"estado",$A24,"data",DD$5) * 1000000</f>
        <v>4307.7466285292685</v>
      </c>
      <c r="DE24">
        <f>GETPIVOTDATA("casosAcumulado",'casos acum'!DD21,"estado",$A24,"data",DE$5) / GETPIVOTDATA("populacaoTCU2019",pop!DD21,"estado",$A24,"data",DE$5) * 1000000</f>
        <v>4388.9516461189587</v>
      </c>
      <c r="DF24">
        <f>GETPIVOTDATA("casosAcumulado",'casos acum'!DE21,"estado",$A24,"data",DF$5) / GETPIVOTDATA("populacaoTCU2019",pop!DE21,"estado",$A24,"data",DF$5) * 1000000</f>
        <v>4505.3146135495499</v>
      </c>
      <c r="DG24">
        <f>GETPIVOTDATA("casosAcumulado",'casos acum'!DF21,"estado",$A24,"data",DG$5) / GETPIVOTDATA("populacaoTCU2019",pop!DF21,"estado",$A24,"data",DG$5) * 1000000</f>
        <v>4566.2473371617853</v>
      </c>
      <c r="DH24">
        <f>GETPIVOTDATA("casosAcumulado",'casos acum'!DG21,"estado",$A24,"data",DH$5) / GETPIVOTDATA("populacaoTCU2019",pop!DG21,"estado",$A24,"data",DH$5) * 1000000</f>
        <v>4608.8770753543758</v>
      </c>
      <c r="DI24">
        <f>GETPIVOTDATA("casosAcumulado",'casos acum'!DH21,"estado",$A24,"data",DI$5) / GETPIVOTDATA("populacaoTCU2019",pop!DH21,"estado",$A24,"data",DI$5) * 1000000</f>
        <v>4688.46030942587</v>
      </c>
      <c r="DJ24">
        <f>GETPIVOTDATA("casosAcumulado",'casos acum'!DI21,"estado",$A24,"data",DJ$5) / GETPIVOTDATA("populacaoTCU2019",pop!DI21,"estado",$A24,"data",DJ$5) * 1000000</f>
        <v>4827.2965627514668</v>
      </c>
      <c r="DK24">
        <f>GETPIVOTDATA("casosAcumulado",'casos acum'!DJ21,"estado",$A24,"data",DK$5) / GETPIVOTDATA("populacaoTCU2019",pop!DJ21,"estado",$A24,"data",DK$5) * 1000000</f>
        <v>5036.9700033182853</v>
      </c>
      <c r="DL24">
        <f>GETPIVOTDATA("casosAcumulado",'casos acum'!DK21,"estado",$A24,"data",DL$5) / GETPIVOTDATA("populacaoTCU2019",pop!DK21,"estado",$A24,"data",DL$5) * 1000000</f>
        <v>5057.4739806554817</v>
      </c>
      <c r="DM24">
        <f>GETPIVOTDATA("casosAcumulado",'casos acum'!DL21,"estado",$A24,"data",DM$5) / GETPIVOTDATA("populacaoTCU2019",pop!DL21,"estado",$A24,"data",DM$5) * 1000000</f>
        <v>5408.5321915050636</v>
      </c>
      <c r="DN24">
        <f>GETPIVOTDATA("casosAcumulado",'casos acum'!DM21,"estado",$A24,"data",DN$5) / GETPIVOTDATA("populacaoTCU2019",pop!DM21,"estado",$A24,"data",DN$5) * 1000000</f>
        <v>5533.5832849259914</v>
      </c>
      <c r="DO24">
        <f>GETPIVOTDATA("casosAcumulado",'casos acum'!DN21,"estado",$A24,"data",DO$5) / GETPIVOTDATA("populacaoTCU2019",pop!DN21,"estado",$A24,"data",DO$5) * 1000000</f>
        <v>5568.1041055276</v>
      </c>
      <c r="DP24">
        <f>GETPIVOTDATA("casosAcumulado",'casos acum'!DO21,"estado",$A24,"data",DP$5) / GETPIVOTDATA("populacaoTCU2019",pop!DO21,"estado",$A24,"data",DP$5) * 1000000</f>
        <v>5651.452194194907</v>
      </c>
      <c r="DQ24">
        <f>GETPIVOTDATA("casosAcumulado",'casos acum'!DP21,"estado",$A24,"data",DQ$5) / GETPIVOTDATA("populacaoTCU2019",pop!DP21,"estado",$A24,"data",DQ$5) * 1000000</f>
        <v>5842.4172034625308</v>
      </c>
      <c r="DR24">
        <f>GETPIVOTDATA("casosAcumulado",'casos acum'!DQ21,"estado",$A24,"data",DR$5) / GETPIVOTDATA("populacaoTCU2019",pop!DQ21,"estado",$A24,"data",DR$5) * 1000000</f>
        <v>5994.401487453506</v>
      </c>
      <c r="DS24">
        <f>GETPIVOTDATA("casosAcumulado",'casos acum'!DR21,"estado",$A24,"data",DS$5) / GETPIVOTDATA("populacaoTCU2019",pop!DR21,"estado",$A24,"data",DS$5) * 1000000</f>
        <v>6133.6431866586527</v>
      </c>
      <c r="DT24">
        <f>GETPIVOTDATA("casosAcumulado",'casos acum'!DS21,"estado",$A24,"data",DT$5) / GETPIVOTDATA("populacaoTCU2019",pop!DS21,"estado",$A24,"data",DT$5) * 1000000</f>
        <v>6284.2373704911743</v>
      </c>
      <c r="DU24">
        <f>GETPIVOTDATA("casosAcumulado",'casos acum'!DT21,"estado",$A24,"data",DU$5) / GETPIVOTDATA("populacaoTCU2019",pop!DT21,"estado",$A24,"data",DU$5) * 1000000</f>
        <v>6301.9611475114634</v>
      </c>
      <c r="DV24">
        <f>GETPIVOTDATA("casosAcumulado",'casos acum'!DU21,"estado",$A24,"data",DV$5) / GETPIVOTDATA("populacaoTCU2019",pop!DU21,"estado",$A24,"data",DV$5) * 1000000</f>
        <v>6446.4736431507472</v>
      </c>
      <c r="DW24">
        <f>GETPIVOTDATA("casosAcumulado",'casos acum'!DV21,"estado",$A24,"data",DW$5) / GETPIVOTDATA("populacaoTCU2019",pop!DV21,"estado",$A24,"data",DW$5) * 1000000</f>
        <v>6480.3573345130644</v>
      </c>
      <c r="DX24">
        <f>GETPIVOTDATA("casosAcumulado",'casos acum'!DW21,"estado",$A24,"data",DX$5) / GETPIVOTDATA("populacaoTCU2019",pop!DW21,"estado",$A24,"data",DX$5) * 1000000</f>
        <v>6522.5237059861711</v>
      </c>
      <c r="DY24">
        <f>GETPIVOTDATA("casosAcumulado",'casos acum'!DX21,"estado",$A24,"data",DY$5) / GETPIVOTDATA("populacaoTCU2019",pop!DX21,"estado",$A24,"data",DY$5) * 1000000</f>
        <v>6676.9985860943762</v>
      </c>
      <c r="DZ24">
        <f>GETPIVOTDATA("casosAcumulado",'casos acum'!DY21,"estado",$A24,"data",DZ$5) / GETPIVOTDATA("populacaoTCU2019",pop!DY21,"estado",$A24,"data",DZ$5) * 1000000</f>
        <v>6766.4862837948549</v>
      </c>
      <c r="EA24">
        <f>GETPIVOTDATA("casosAcumulado",'casos acum'!DZ21,"estado",$A24,"data",EA$5) / GETPIVOTDATA("populacaoTCU2019",pop!DZ21,"estado",$A24,"data",EA$5) * 1000000</f>
        <v>6890.0314353774584</v>
      </c>
      <c r="EB24">
        <f>GETPIVOTDATA("casosAcumulado",'casos acum'!EA21,"estado",$A24,"data",EB$5) / GETPIVOTDATA("populacaoTCU2019",pop!EA21,"estado",$A24,"data",EB$5) * 1000000</f>
        <v>6975.9859618418659</v>
      </c>
      <c r="EC24">
        <f>GETPIVOTDATA("casosAcumulado",'casos acum'!EB21,"estado",$A24,"data",EC$5) / GETPIVOTDATA("populacaoTCU2019",pop!EB21,"estado",$A24,"data",EC$5) * 1000000</f>
        <v>7025.3345174669857</v>
      </c>
      <c r="ED24">
        <f>GETPIVOTDATA("casosAcumulado",'casos acum'!EC21,"estado",$A24,"data",ED$5) / GETPIVOTDATA("populacaoTCU2019",pop!EC21,"estado",$A24,"data",ED$5) * 1000000</f>
        <v>7059.3340505091737</v>
      </c>
      <c r="EE24">
        <f>GETPIVOTDATA("casosAcumulado",'casos acum'!ED21,"estado",$A24,"data",EE$5) / GETPIVOTDATA("populacaoTCU2019",pop!ED21,"estado",$A24,"data",EE$5) * 1000000</f>
        <v>7187.1653442470097</v>
      </c>
      <c r="EF24">
        <f>GETPIVOTDATA("casosAcumulado",'casos acum'!EE21,"estado",$A24,"data",EF$5) / GETPIVOTDATA("populacaoTCU2019",pop!EE21,"estado",$A24,"data",EF$5) * 1000000</f>
        <v>7317.0817882225265</v>
      </c>
    </row>
    <row r="25" spans="1:136" x14ac:dyDescent="0.35">
      <c r="A25" t="str">
        <f>'casos acum'!A24</f>
        <v>RN</v>
      </c>
      <c r="B25">
        <f>GETPIVOTDATA("casosAcumulado",'casos acum'!A22,"estado",$A25,"data",B$5) / GETPIVOTDATA("populacaoTCU2019",pop!A22,"estado",$A25,"data",B$5) * 1000000</f>
        <v>0</v>
      </c>
      <c r="C25">
        <f>GETPIVOTDATA("casosAcumulado",'casos acum'!B22,"estado",$A25,"data",C$5) / GETPIVOTDATA("populacaoTCU2019",pop!B22,"estado",$A25,"data",C$5) * 1000000</f>
        <v>0</v>
      </c>
      <c r="D25">
        <f>GETPIVOTDATA("casosAcumulado",'casos acum'!C22,"estado",$A25,"data",D$5) / GETPIVOTDATA("populacaoTCU2019",pop!C22,"estado",$A25,"data",D$5) * 1000000</f>
        <v>0</v>
      </c>
      <c r="E25">
        <f>GETPIVOTDATA("casosAcumulado",'casos acum'!D22,"estado",$A25,"data",E$5) / GETPIVOTDATA("populacaoTCU2019",pop!D22,"estado",$A25,"data",E$5) * 1000000</f>
        <v>0</v>
      </c>
      <c r="F25">
        <f>GETPIVOTDATA("casosAcumulado",'casos acum'!E22,"estado",$A25,"data",F$5) / GETPIVOTDATA("populacaoTCU2019",pop!E22,"estado",$A25,"data",F$5) * 1000000</f>
        <v>0</v>
      </c>
      <c r="G25">
        <f>GETPIVOTDATA("casosAcumulado",'casos acum'!F22,"estado",$A25,"data",G$5) / GETPIVOTDATA("populacaoTCU2019",pop!F22,"estado",$A25,"data",G$5) * 1000000</f>
        <v>0</v>
      </c>
      <c r="H25">
        <f>GETPIVOTDATA("casosAcumulado",'casos acum'!G22,"estado",$A25,"data",H$5) / GETPIVOTDATA("populacaoTCU2019",pop!G22,"estado",$A25,"data",H$5) * 1000000</f>
        <v>0</v>
      </c>
      <c r="I25">
        <f>GETPIVOTDATA("casosAcumulado",'casos acum'!H22,"estado",$A25,"data",I$5) / GETPIVOTDATA("populacaoTCU2019",pop!H22,"estado",$A25,"data",I$5) * 1000000</f>
        <v>0</v>
      </c>
      <c r="J25">
        <f>GETPIVOTDATA("casosAcumulado",'casos acum'!I22,"estado",$A25,"data",J$5) / GETPIVOTDATA("populacaoTCU2019",pop!I22,"estado",$A25,"data",J$5) * 1000000</f>
        <v>0</v>
      </c>
      <c r="K25">
        <f>GETPIVOTDATA("casosAcumulado",'casos acum'!J22,"estado",$A25,"data",K$5) / GETPIVOTDATA("populacaoTCU2019",pop!J22,"estado",$A25,"data",K$5) * 1000000</f>
        <v>0</v>
      </c>
      <c r="L25">
        <f>GETPIVOTDATA("casosAcumulado",'casos acum'!K22,"estado",$A25,"data",L$5) / GETPIVOTDATA("populacaoTCU2019",pop!K22,"estado",$A25,"data",L$5) * 1000000</f>
        <v>0</v>
      </c>
      <c r="M25">
        <f>GETPIVOTDATA("casosAcumulado",'casos acum'!L22,"estado",$A25,"data",M$5) / GETPIVOTDATA("populacaoTCU2019",pop!L22,"estado",$A25,"data",M$5) * 1000000</f>
        <v>0</v>
      </c>
      <c r="N25">
        <f>GETPIVOTDATA("casosAcumulado",'casos acum'!M22,"estado",$A25,"data",N$5) / GETPIVOTDATA("populacaoTCU2019",pop!M22,"estado",$A25,"data",N$5) * 1000000</f>
        <v>0</v>
      </c>
      <c r="O25">
        <f>GETPIVOTDATA("casosAcumulado",'casos acum'!N22,"estado",$A25,"data",O$5) / GETPIVOTDATA("populacaoTCU2019",pop!N22,"estado",$A25,"data",O$5) * 1000000</f>
        <v>0</v>
      </c>
      <c r="P25">
        <f>GETPIVOTDATA("casosAcumulado",'casos acum'!O22,"estado",$A25,"data",P$5) / GETPIVOTDATA("populacaoTCU2019",pop!O22,"estado",$A25,"data",P$5) * 1000000</f>
        <v>0</v>
      </c>
      <c r="Q25">
        <f>GETPIVOTDATA("casosAcumulado",'casos acum'!P22,"estado",$A25,"data",Q$5) / GETPIVOTDATA("populacaoTCU2019",pop!P22,"estado",$A25,"data",Q$5) * 1000000</f>
        <v>0</v>
      </c>
      <c r="R25">
        <f>GETPIVOTDATA("casosAcumulado",'casos acum'!Q22,"estado",$A25,"data",R$5) / GETPIVOTDATA("populacaoTCU2019",pop!Q22,"estado",$A25,"data",R$5) * 1000000</f>
        <v>0</v>
      </c>
      <c r="S25">
        <f>GETPIVOTDATA("casosAcumulado",'casos acum'!R22,"estado",$A25,"data",S$5) / GETPIVOTDATA("populacaoTCU2019",pop!R22,"estado",$A25,"data",S$5) * 1000000</f>
        <v>0.28515595036347402</v>
      </c>
      <c r="T25">
        <f>GETPIVOTDATA("casosAcumulado",'casos acum'!S22,"estado",$A25,"data",T$5) / GETPIVOTDATA("populacaoTCU2019",pop!S22,"estado",$A25,"data",T$5) * 1000000</f>
        <v>0.28515595036347402</v>
      </c>
      <c r="U25">
        <f>GETPIVOTDATA("casosAcumulado",'casos acum'!T22,"estado",$A25,"data",U$5) / GETPIVOTDATA("populacaoTCU2019",pop!T22,"estado",$A25,"data",U$5) * 1000000</f>
        <v>0.28515595036347402</v>
      </c>
      <c r="V25">
        <f>GETPIVOTDATA("casosAcumulado",'casos acum'!U22,"estado",$A25,"data",V$5) / GETPIVOTDATA("populacaoTCU2019",pop!U22,"estado",$A25,"data",V$5) * 1000000</f>
        <v>0.28515595036347402</v>
      </c>
      <c r="W25">
        <f>GETPIVOTDATA("casosAcumulado",'casos acum'!V22,"estado",$A25,"data",W$5) / GETPIVOTDATA("populacaoTCU2019",pop!V22,"estado",$A25,"data",W$5) * 1000000</f>
        <v>0.28515595036347402</v>
      </c>
      <c r="X25">
        <f>GETPIVOTDATA("casosAcumulado",'casos acum'!W22,"estado",$A25,"data",X$5) / GETPIVOTDATA("populacaoTCU2019",pop!W22,"estado",$A25,"data",X$5) * 1000000</f>
        <v>0.28515595036347402</v>
      </c>
      <c r="Y25">
        <f>GETPIVOTDATA("casosAcumulado",'casos acum'!X22,"estado",$A25,"data",Y$5) / GETPIVOTDATA("populacaoTCU2019",pop!X22,"estado",$A25,"data",Y$5) * 1000000</f>
        <v>0.28515595036347402</v>
      </c>
      <c r="Z25">
        <f>GETPIVOTDATA("casosAcumulado",'casos acum'!Y22,"estado",$A25,"data",Z$5) / GETPIVOTDATA("populacaoTCU2019",pop!Y22,"estado",$A25,"data",Z$5) * 1000000</f>
        <v>0.28515595036347402</v>
      </c>
      <c r="AA25">
        <f>GETPIVOTDATA("casosAcumulado",'casos acum'!Z22,"estado",$A25,"data",AA$5) / GETPIVOTDATA("populacaoTCU2019",pop!Z22,"estado",$A25,"data",AA$5) * 1000000</f>
        <v>1.7109357021808442</v>
      </c>
      <c r="AB25">
        <f>GETPIVOTDATA("casosAcumulado",'casos acum'!AA22,"estado",$A25,"data",AB$5) / GETPIVOTDATA("populacaoTCU2019",pop!AA22,"estado",$A25,"data",AB$5) * 1000000</f>
        <v>2.5664035532712663</v>
      </c>
      <c r="AC25">
        <f>GETPIVOTDATA("casosAcumulado",'casos acum'!AB22,"estado",$A25,"data",AC$5) / GETPIVOTDATA("populacaoTCU2019",pop!AB22,"estado",$A25,"data",AC$5) * 1000000</f>
        <v>3.7070273547251626</v>
      </c>
      <c r="AD25">
        <f>GETPIVOTDATA("casosAcumulado",'casos acum'!AC22,"estado",$A25,"data",AD$5) / GETPIVOTDATA("populacaoTCU2019",pop!AC22,"estado",$A25,"data",AD$5) * 1000000</f>
        <v>3.7070273547251626</v>
      </c>
      <c r="AE25">
        <f>GETPIVOTDATA("casosAcumulado",'casos acum'!AD22,"estado",$A25,"data",AE$5) / GETPIVOTDATA("populacaoTCU2019",pop!AD22,"estado",$A25,"data",AE$5) * 1000000</f>
        <v>3.9921833050886364</v>
      </c>
      <c r="AF25">
        <f>GETPIVOTDATA("casosAcumulado",'casos acum'!AE22,"estado",$A25,"data",AF$5) / GETPIVOTDATA("populacaoTCU2019",pop!AE22,"estado",$A25,"data",AF$5) * 1000000</f>
        <v>5.4179630569060064</v>
      </c>
      <c r="AG25">
        <f>GETPIVOTDATA("casosAcumulado",'casos acum'!AF22,"estado",$A25,"data",AG$5) / GETPIVOTDATA("populacaoTCU2019",pop!AF22,"estado",$A25,"data",AG$5) * 1000000</f>
        <v>7.9843666101772728</v>
      </c>
      <c r="AH25">
        <f>GETPIVOTDATA("casosAcumulado",'casos acum'!AG22,"estado",$A25,"data",AH$5) / GETPIVOTDATA("populacaoTCU2019",pop!AG22,"estado",$A25,"data",AH$5) * 1000000</f>
        <v>12.832017766356332</v>
      </c>
      <c r="AI25">
        <f>GETPIVOTDATA("casosAcumulado",'casos acum'!AH22,"estado",$A25,"data",AI$5) / GETPIVOTDATA("populacaoTCU2019",pop!AH22,"estado",$A25,"data",AI$5) * 1000000</f>
        <v>19.390604624716232</v>
      </c>
      <c r="AJ25">
        <f>GETPIVOTDATA("casosAcumulado",'casos acum'!AI22,"estado",$A25,"data",AJ$5) / GETPIVOTDATA("populacaoTCU2019",pop!AI22,"estado",$A25,"data",AJ$5) * 1000000</f>
        <v>21.9570081779875</v>
      </c>
      <c r="AK25">
        <f>GETPIVOTDATA("casosAcumulado",'casos acum'!AJ22,"estado",$A25,"data",AK$5) / GETPIVOTDATA("populacaoTCU2019",pop!AJ22,"estado",$A25,"data",AK$5) * 1000000</f>
        <v>23.38278792980487</v>
      </c>
      <c r="AL25">
        <f>GETPIVOTDATA("casosAcumulado",'casos acum'!AK22,"estado",$A25,"data",AL$5) / GETPIVOTDATA("populacaoTCU2019",pop!AK22,"estado",$A25,"data",AL$5) * 1000000</f>
        <v>26.234347433439609</v>
      </c>
      <c r="AM25">
        <f>GETPIVOTDATA("casosAcumulado",'casos acum'!AL22,"estado",$A25,"data",AM$5) / GETPIVOTDATA("populacaoTCU2019",pop!AL22,"estado",$A25,"data",AM$5) * 1000000</f>
        <v>29.941374788164772</v>
      </c>
      <c r="AN25">
        <f>GETPIVOTDATA("casosAcumulado",'casos acum'!AM22,"estado",$A25,"data",AN$5) / GETPIVOTDATA("populacaoTCU2019",pop!AM22,"estado",$A25,"data",AN$5) * 1000000</f>
        <v>50.187447263971428</v>
      </c>
      <c r="AO25">
        <f>GETPIVOTDATA("casosAcumulado",'casos acum'!AN22,"estado",$A25,"data",AO$5) / GETPIVOTDATA("populacaoTCU2019",pop!AN22,"estado",$A25,"data",AO$5) * 1000000</f>
        <v>60.453061477056494</v>
      </c>
      <c r="AP25">
        <f>GETPIVOTDATA("casosAcumulado",'casos acum'!AO22,"estado",$A25,"data",AP$5) / GETPIVOTDATA("populacaoTCU2019",pop!AO22,"estado",$A25,"data",AP$5) * 1000000</f>
        <v>69.007739987960719</v>
      </c>
      <c r="AQ25">
        <f>GETPIVOTDATA("casosAcumulado",'casos acum'!AP22,"estado",$A25,"data",AQ$5) / GETPIVOTDATA("populacaoTCU2019",pop!AP22,"estado",$A25,"data",AQ$5) * 1000000</f>
        <v>70.148363789414617</v>
      </c>
      <c r="AR25">
        <f>GETPIVOTDATA("casosAcumulado",'casos acum'!AQ22,"estado",$A25,"data",AR$5) / GETPIVOTDATA("populacaoTCU2019",pop!AQ22,"estado",$A25,"data",AR$5) * 1000000</f>
        <v>72.429611392322414</v>
      </c>
      <c r="AS25">
        <f>GETPIVOTDATA("casosAcumulado",'casos acum'!AR22,"estado",$A25,"data",AS$5) / GETPIVOTDATA("populacaoTCU2019",pop!AR22,"estado",$A25,"data",AS$5) * 1000000</f>
        <v>74.425703044866722</v>
      </c>
      <c r="AT25">
        <f>GETPIVOTDATA("casosAcumulado",'casos acum'!AS22,"estado",$A25,"data",AT$5) / GETPIVOTDATA("populacaoTCU2019",pop!AS22,"estado",$A25,"data",AT$5) * 1000000</f>
        <v>74.425703044866722</v>
      </c>
      <c r="AU25">
        <f>GETPIVOTDATA("casosAcumulado",'casos acum'!AT22,"estado",$A25,"data",AU$5) / GETPIVOTDATA("populacaoTCU2019",pop!AT22,"estado",$A25,"data",AU$5) * 1000000</f>
        <v>74.996014945593672</v>
      </c>
      <c r="AV25">
        <f>GETPIVOTDATA("casosAcumulado",'casos acum'!AU22,"estado",$A25,"data",AV$5) / GETPIVOTDATA("populacaoTCU2019",pop!AU22,"estado",$A25,"data",AV$5) * 1000000</f>
        <v>82.410069655043998</v>
      </c>
      <c r="AW25">
        <f>GETPIVOTDATA("casosAcumulado",'casos acum'!AV22,"estado",$A25,"data",AW$5) / GETPIVOTDATA("populacaoTCU2019",pop!AV22,"estado",$A25,"data",AW$5) * 1000000</f>
        <v>86.117097009769154</v>
      </c>
      <c r="AX25">
        <f>GETPIVOTDATA("casosAcumulado",'casos acum'!AW22,"estado",$A25,"data",AX$5) / GETPIVOTDATA("populacaoTCU2019",pop!AW22,"estado",$A25,"data",AX$5) * 1000000</f>
        <v>96.667867173217701</v>
      </c>
      <c r="AY25">
        <f>GETPIVOTDATA("casosAcumulado",'casos acum'!AX22,"estado",$A25,"data",AY$5) / GETPIVOTDATA("populacaoTCU2019",pop!AX22,"estado",$A25,"data",AY$5) * 1000000</f>
        <v>107.21863733666623</v>
      </c>
      <c r="AZ25">
        <f>GETPIVOTDATA("casosAcumulado",'casos acum'!AY22,"estado",$A25,"data",AZ$5) / GETPIVOTDATA("populacaoTCU2019",pop!AY22,"estado",$A25,"data",AZ$5) * 1000000</f>
        <v>113.77722419502614</v>
      </c>
      <c r="BA25">
        <f>GETPIVOTDATA("casosAcumulado",'casos acum'!AZ22,"estado",$A25,"data",BA$5) / GETPIVOTDATA("populacaoTCU2019",pop!AZ22,"estado",$A25,"data",BA$5) * 1000000</f>
        <v>114.06238014538961</v>
      </c>
      <c r="BB25">
        <f>GETPIVOTDATA("casosAcumulado",'casos acum'!BA22,"estado",$A25,"data",BB$5) / GETPIVOTDATA("populacaoTCU2019",pop!BA22,"estado",$A25,"data",BB$5) * 1000000</f>
        <v>132.02720501828847</v>
      </c>
      <c r="BC25">
        <f>GETPIVOTDATA("casosAcumulado",'casos acum'!BB22,"estado",$A25,"data",BC$5) / GETPIVOTDATA("populacaoTCU2019",pop!BB22,"estado",$A25,"data",BC$5) * 1000000</f>
        <v>147.1404703875526</v>
      </c>
      <c r="BD25">
        <f>GETPIVOTDATA("casosAcumulado",'casos acum'!BC22,"estado",$A25,"data",BD$5) / GETPIVOTDATA("populacaoTCU2019",pop!BC22,"estado",$A25,"data",BD$5) * 1000000</f>
        <v>151.41780964300472</v>
      </c>
      <c r="BE25">
        <f>GETPIVOTDATA("casosAcumulado",'casos acum'!BD22,"estado",$A25,"data",BE$5) / GETPIVOTDATA("populacaoTCU2019",pop!BD22,"estado",$A25,"data",BE$5) * 1000000</f>
        <v>169.66779046626704</v>
      </c>
      <c r="BF25">
        <f>GETPIVOTDATA("casosAcumulado",'casos acum'!BE22,"estado",$A25,"data",BF$5) / GETPIVOTDATA("populacaoTCU2019",pop!BE22,"estado",$A25,"data",BF$5) * 1000000</f>
        <v>173.37481782099221</v>
      </c>
      <c r="BG25">
        <f>GETPIVOTDATA("casosAcumulado",'casos acum'!BF22,"estado",$A25,"data",BG$5) / GETPIVOTDATA("populacaoTCU2019",pop!BF22,"estado",$A25,"data",BG$5) * 1000000</f>
        <v>184.21074393480421</v>
      </c>
      <c r="BH25">
        <f>GETPIVOTDATA("casosAcumulado",'casos acum'!BG22,"estado",$A25,"data",BH$5) / GETPIVOTDATA("populacaoTCU2019",pop!BG22,"estado",$A25,"data",BH$5) * 1000000</f>
        <v>201.89041285733961</v>
      </c>
      <c r="BI25">
        <f>GETPIVOTDATA("casosAcumulado",'casos acum'!BH22,"estado",$A25,"data",BI$5) / GETPIVOTDATA("populacaoTCU2019",pop!BH22,"estado",$A25,"data",BI$5) * 1000000</f>
        <v>215.00758657405942</v>
      </c>
      <c r="BJ25">
        <f>GETPIVOTDATA("casosAcumulado",'casos acum'!BI22,"estado",$A25,"data",BJ$5) / GETPIVOTDATA("populacaoTCU2019",pop!BI22,"estado",$A25,"data",BJ$5) * 1000000</f>
        <v>222.7067972338732</v>
      </c>
      <c r="BK25">
        <f>GETPIVOTDATA("casosAcumulado",'casos acum'!BJ22,"estado",$A25,"data",BK$5) / GETPIVOTDATA("populacaoTCU2019",pop!BJ22,"estado",$A25,"data",BK$5) * 1000000</f>
        <v>235.25365904986609</v>
      </c>
      <c r="BL25">
        <f>GETPIVOTDATA("casosAcumulado",'casos acum'!BK22,"estado",$A25,"data",BL$5) / GETPIVOTDATA("populacaoTCU2019",pop!BK22,"estado",$A25,"data",BL$5) * 1000000</f>
        <v>237.24975070241041</v>
      </c>
      <c r="BM25">
        <f>GETPIVOTDATA("casosAcumulado",'casos acum'!BL22,"estado",$A25,"data",BM$5) / GETPIVOTDATA("populacaoTCU2019",pop!BL22,"estado",$A25,"data",BM$5) * 1000000</f>
        <v>244.37864946149725</v>
      </c>
      <c r="BN25">
        <f>GETPIVOTDATA("casosAcumulado",'casos acum'!BM22,"estado",$A25,"data",BN$5) / GETPIVOTDATA("populacaoTCU2019",pop!BM22,"estado",$A25,"data",BN$5) * 1000000</f>
        <v>309.67936209473282</v>
      </c>
      <c r="BO25">
        <f>GETPIVOTDATA("casosAcumulado",'casos acum'!BN22,"estado",$A25,"data",BO$5) / GETPIVOTDATA("populacaoTCU2019",pop!BN22,"estado",$A25,"data",BO$5) * 1000000</f>
        <v>335.62855357780893</v>
      </c>
      <c r="BP25">
        <f>GETPIVOTDATA("casosAcumulado",'casos acum'!BO22,"estado",$A25,"data",BP$5) / GETPIVOTDATA("populacaoTCU2019",pop!BO22,"estado",$A25,"data",BP$5) * 1000000</f>
        <v>369.84726762142583</v>
      </c>
      <c r="BQ25">
        <f>GETPIVOTDATA("casosAcumulado",'casos acum'!BP22,"estado",$A25,"data",BQ$5) / GETPIVOTDATA("populacaoTCU2019",pop!BP22,"estado",$A25,"data",BQ$5) * 1000000</f>
        <v>389.52302819650555</v>
      </c>
      <c r="BR25">
        <f>GETPIVOTDATA("casosAcumulado",'casos acum'!BQ22,"estado",$A25,"data",BR$5) / GETPIVOTDATA("populacaoTCU2019",pop!BQ22,"estado",$A25,"data",BR$5) * 1000000</f>
        <v>396.93708290595583</v>
      </c>
      <c r="BS25">
        <f>GETPIVOTDATA("casosAcumulado",'casos acum'!BR22,"estado",$A25,"data",BS$5) / GETPIVOTDATA("populacaoTCU2019",pop!BR22,"estado",$A25,"data",BS$5) * 1000000</f>
        <v>405.20660546649663</v>
      </c>
      <c r="BT25">
        <f>GETPIVOTDATA("casosAcumulado",'casos acum'!BS22,"estado",$A25,"data",BT$5) / GETPIVOTDATA("populacaoTCU2019",pop!BS22,"estado",$A25,"data",BT$5) * 1000000</f>
        <v>437.99953975829612</v>
      </c>
      <c r="BU25">
        <f>GETPIVOTDATA("casosAcumulado",'casos acum'!BT22,"estado",$A25,"data",BU$5) / GETPIVOTDATA("populacaoTCU2019",pop!BT22,"estado",$A25,"data",BU$5) * 1000000</f>
        <v>448.8354658721081</v>
      </c>
      <c r="BV25">
        <f>GETPIVOTDATA("casosAcumulado",'casos acum'!BU22,"estado",$A25,"data",BV$5) / GETPIVOTDATA("populacaoTCU2019",pop!BU22,"estado",$A25,"data",BV$5) * 1000000</f>
        <v>495.88619768208139</v>
      </c>
      <c r="BW25">
        <f>GETPIVOTDATA("casosAcumulado",'casos acum'!BV22,"estado",$A25,"data",BW$5) / GETPIVOTDATA("populacaoTCU2019",pop!BV22,"estado",$A25,"data",BW$5) * 1000000</f>
        <v>519.26898561188614</v>
      </c>
      <c r="BX25">
        <f>GETPIVOTDATA("casosAcumulado",'casos acum'!BW22,"estado",$A25,"data",BX$5) / GETPIVOTDATA("populacaoTCU2019",pop!BW22,"estado",$A25,"data",BX$5) * 1000000</f>
        <v>547.21426874750659</v>
      </c>
      <c r="BY25">
        <f>GETPIVOTDATA("casosAcumulado",'casos acum'!BX22,"estado",$A25,"data",BY$5) / GETPIVOTDATA("populacaoTCU2019",pop!BX22,"estado",$A25,"data",BY$5) * 1000000</f>
        <v>549.78067230077795</v>
      </c>
      <c r="BZ25">
        <f>GETPIVOTDATA("casosAcumulado",'casos acum'!BY22,"estado",$A25,"data",BZ$5) / GETPIVOTDATA("populacaoTCU2019",pop!BY22,"estado",$A25,"data",BZ$5) * 1000000</f>
        <v>567.17518527294976</v>
      </c>
      <c r="CA25">
        <f>GETPIVOTDATA("casosAcumulado",'casos acum'!BZ22,"estado",$A25,"data",CA$5) / GETPIVOTDATA("populacaoTCU2019",pop!BZ22,"estado",$A25,"data",CA$5) * 1000000</f>
        <v>579.72204708894276</v>
      </c>
      <c r="CB25">
        <f>GETPIVOTDATA("casosAcumulado",'casos acum'!CA22,"estado",$A25,"data",CB$5) / GETPIVOTDATA("populacaoTCU2019",pop!CA22,"estado",$A25,"data",CB$5) * 1000000</f>
        <v>674.96413451034311</v>
      </c>
      <c r="CC25">
        <f>GETPIVOTDATA("casosAcumulado",'casos acum'!CB22,"estado",$A25,"data",CC$5) / GETPIVOTDATA("populacaoTCU2019",pop!CB22,"estado",$A25,"data",CC$5) * 1000000</f>
        <v>723.44064607213363</v>
      </c>
      <c r="CD25">
        <f>GETPIVOTDATA("casosAcumulado",'casos acum'!CC22,"estado",$A25,"data",CD$5) / GETPIVOTDATA("populacaoTCU2019",pop!CC22,"estado",$A25,"data",CD$5) * 1000000</f>
        <v>794.44447771263867</v>
      </c>
      <c r="CE25">
        <f>GETPIVOTDATA("casosAcumulado",'casos acum'!CD22,"estado",$A25,"data",CE$5) / GETPIVOTDATA("populacaoTCU2019",pop!CD22,"estado",$A25,"data",CE$5) * 1000000</f>
        <v>856.60847489187597</v>
      </c>
      <c r="CF25">
        <f>GETPIVOTDATA("casosAcumulado",'casos acum'!CE22,"estado",$A25,"data",CF$5) / GETPIVOTDATA("populacaoTCU2019",pop!CE22,"estado",$A25,"data",CF$5) * 1000000</f>
        <v>894.53421629021807</v>
      </c>
      <c r="CG25">
        <f>GETPIVOTDATA("casosAcumulado",'casos acum'!CF22,"estado",$A25,"data",CG$5) / GETPIVOTDATA("populacaoTCU2019",pop!CF22,"estado",$A25,"data",CG$5) * 1000000</f>
        <v>907.93654595730129</v>
      </c>
      <c r="CH25">
        <f>GETPIVOTDATA("casosAcumulado",'casos acum'!CG22,"estado",$A25,"data",CH$5) / GETPIVOTDATA("populacaoTCU2019",pop!CG22,"estado",$A25,"data",CH$5) * 1000000</f>
        <v>993.19817511598012</v>
      </c>
      <c r="CI25">
        <f>GETPIVOTDATA("casosAcumulado",'casos acum'!CH22,"estado",$A25,"data",CI$5) / GETPIVOTDATA("populacaoTCU2019",pop!CH22,"estado",$A25,"data",CI$5) * 1000000</f>
        <v>1082.4519875797475</v>
      </c>
      <c r="CJ25">
        <f>GETPIVOTDATA("casosAcumulado",'casos acum'!CI22,"estado",$A25,"data",CJ$5) / GETPIVOTDATA("populacaoTCU2019",pop!CI22,"estado",$A25,"data",CJ$5) * 1000000</f>
        <v>1157.7331584757046</v>
      </c>
      <c r="CK25">
        <f>GETPIVOTDATA("casosAcumulado",'casos acum'!CJ22,"estado",$A25,"data",CK$5) / GETPIVOTDATA("populacaoTCU2019",pop!CJ22,"estado",$A25,"data",CK$5) * 1000000</f>
        <v>1212.1979449951282</v>
      </c>
      <c r="CL25">
        <f>GETPIVOTDATA("casosAcumulado",'casos acum'!CK22,"estado",$A25,"data",CL$5) / GETPIVOTDATA("populacaoTCU2019",pop!CK22,"estado",$A25,"data",CL$5) * 1000000</f>
        <v>1311.4322157216172</v>
      </c>
      <c r="CM25">
        <f>GETPIVOTDATA("casosAcumulado",'casos acum'!CL22,"estado",$A25,"data",CM$5) / GETPIVOTDATA("populacaoTCU2019",pop!CL22,"estado",$A25,"data",CM$5) * 1000000</f>
        <v>1339.3774988572375</v>
      </c>
      <c r="CN25">
        <f>GETPIVOTDATA("casosAcumulado",'casos acum'!CM22,"estado",$A25,"data",CN$5) / GETPIVOTDATA("populacaoTCU2019",pop!CM22,"estado",$A25,"data",CN$5) * 1000000</f>
        <v>1357.057167779773</v>
      </c>
      <c r="CO25">
        <f>GETPIVOTDATA("casosAcumulado",'casos acum'!CN22,"estado",$A25,"data",CO$5) / GETPIVOTDATA("populacaoTCU2019",pop!CN22,"estado",$A25,"data",CO$5) * 1000000</f>
        <v>1560.37336038893</v>
      </c>
      <c r="CP25">
        <f>GETPIVOTDATA("casosAcumulado",'casos acum'!CO22,"estado",$A25,"data",CP$5) / GETPIVOTDATA("populacaoTCU2019",pop!CO22,"estado",$A25,"data",CP$5) * 1000000</f>
        <v>1605.4280005463588</v>
      </c>
      <c r="CQ25">
        <f>GETPIVOTDATA("casosAcumulado",'casos acum'!CP22,"estado",$A25,"data",CQ$5) / GETPIVOTDATA("populacaoTCU2019",pop!CP22,"estado",$A25,"data",CQ$5) * 1000000</f>
        <v>1605.4280005463588</v>
      </c>
      <c r="CR25">
        <f>GETPIVOTDATA("casosAcumulado",'casos acum'!CQ22,"estado",$A25,"data",CR$5) / GETPIVOTDATA("populacaoTCU2019",pop!CQ22,"estado",$A25,"data",CR$5) * 1000000</f>
        <v>1842.9629071991328</v>
      </c>
      <c r="CS25">
        <f>GETPIVOTDATA("casosAcumulado",'casos acum'!CR22,"estado",$A25,"data",CS$5) / GETPIVOTDATA("populacaoTCU2019",pop!CR22,"estado",$A25,"data",CS$5) * 1000000</f>
        <v>2110.7243445904346</v>
      </c>
      <c r="CT25">
        <f>GETPIVOTDATA("casosAcumulado",'casos acum'!CS22,"estado",$A25,"data",CT$5) / GETPIVOTDATA("populacaoTCU2019",pop!CS22,"estado",$A25,"data",CT$5) * 1000000</f>
        <v>2110.7243445904346</v>
      </c>
      <c r="CU25">
        <f>GETPIVOTDATA("casosAcumulado",'casos acum'!CT22,"estado",$A25,"data",CU$5) / GETPIVOTDATA("populacaoTCU2019",pop!CT22,"estado",$A25,"data",CU$5) * 1000000</f>
        <v>2270.9819886947075</v>
      </c>
      <c r="CV25">
        <f>GETPIVOTDATA("casosAcumulado",'casos acum'!CU22,"estado",$A25,"data",CV$5) / GETPIVOTDATA("populacaoTCU2019",pop!CU22,"estado",$A25,"data",CV$5) * 1000000</f>
        <v>2347.6889393424817</v>
      </c>
      <c r="CW25">
        <f>GETPIVOTDATA("casosAcumulado",'casos acum'!CV22,"estado",$A25,"data",CW$5) / GETPIVOTDATA("populacaoTCU2019",pop!CV22,"estado",$A25,"data",CW$5) * 1000000</f>
        <v>2608.8917898754239</v>
      </c>
      <c r="CX25">
        <f>GETPIVOTDATA("casosAcumulado",'casos acum'!CW22,"estado",$A25,"data",CX$5) / GETPIVOTDATA("populacaoTCU2019",pop!CW22,"estado",$A25,"data",CX$5) * 1000000</f>
        <v>2646.8175312737658</v>
      </c>
      <c r="CY25">
        <f>GETPIVOTDATA("casosAcumulado",'casos acum'!CX22,"estado",$A25,"data",CY$5) / GETPIVOTDATA("populacaoTCU2019",pop!CX22,"estado",$A25,"data",CY$5) * 1000000</f>
        <v>2691.8721714311951</v>
      </c>
      <c r="CZ25">
        <f>GETPIVOTDATA("casosAcumulado",'casos acum'!CY22,"estado",$A25,"data",CZ$5) / GETPIVOTDATA("populacaoTCU2019",pop!CY22,"estado",$A25,"data",CZ$5) * 1000000</f>
        <v>2694.4385749844664</v>
      </c>
      <c r="DA25">
        <f>GETPIVOTDATA("casosAcumulado",'casos acum'!CZ22,"estado",$A25,"data",DA$5) / GETPIVOTDATA("populacaoTCU2019",pop!CZ22,"estado",$A25,"data",DA$5) * 1000000</f>
        <v>2695.2940428355569</v>
      </c>
      <c r="DB25">
        <f>GETPIVOTDATA("casosAcumulado",'casos acum'!DA22,"estado",$A25,"data",DB$5) / GETPIVOTDATA("populacaoTCU2019",pop!DA22,"estado",$A25,"data",DB$5) * 1000000</f>
        <v>3104.7779875575052</v>
      </c>
      <c r="DC25">
        <f>GETPIVOTDATA("casosAcumulado",'casos acum'!DB22,"estado",$A25,"data",DC$5) / GETPIVOTDATA("populacaoTCU2019",pop!DB22,"estado",$A25,"data",DC$5) * 1000000</f>
        <v>3144.414664658028</v>
      </c>
      <c r="DD25">
        <f>GETPIVOTDATA("casosAcumulado",'casos acum'!DC22,"estado",$A25,"data",DD$5) / GETPIVOTDATA("populacaoTCU2019",pop!DC22,"estado",$A25,"data",DD$5) * 1000000</f>
        <v>3298.6840338046673</v>
      </c>
      <c r="DE25">
        <f>GETPIVOTDATA("casosAcumulado",'casos acum'!DD22,"estado",$A25,"data",DE$5) / GETPIVOTDATA("populacaoTCU2019",pop!DD22,"estado",$A25,"data",DE$5) * 1000000</f>
        <v>3773.7538471102152</v>
      </c>
      <c r="DF25">
        <f>GETPIVOTDATA("casosAcumulado",'casos acum'!DE22,"estado",$A25,"data",DF$5) / GETPIVOTDATA("populacaoTCU2019",pop!DE22,"estado",$A25,"data",DF$5) * 1000000</f>
        <v>3849.8904858572628</v>
      </c>
      <c r="DG25">
        <f>GETPIVOTDATA("casosAcumulado",'casos acum'!DF22,"estado",$A25,"data",DG$5) / GETPIVOTDATA("populacaoTCU2019",pop!DF22,"estado",$A25,"data",DG$5) * 1000000</f>
        <v>3932.015399561943</v>
      </c>
      <c r="DH25">
        <f>GETPIVOTDATA("casosAcumulado",'casos acum'!DG22,"estado",$A25,"data",DH$5) / GETPIVOTDATA("populacaoTCU2019",pop!DG22,"estado",$A25,"data",DH$5) * 1000000</f>
        <v>4040.9449726007902</v>
      </c>
      <c r="DI25">
        <f>GETPIVOTDATA("casosAcumulado",'casos acum'!DH22,"estado",$A25,"data",DI$5) / GETPIVOTDATA("populacaoTCU2019",pop!DH22,"estado",$A25,"data",DI$5) * 1000000</f>
        <v>4053.2066784664194</v>
      </c>
      <c r="DJ25">
        <f>GETPIVOTDATA("casosAcumulado",'casos acum'!DI22,"estado",$A25,"data",DJ$5) / GETPIVOTDATA("populacaoTCU2019",pop!DI22,"estado",$A25,"data",DJ$5) * 1000000</f>
        <v>4337.7923169291671</v>
      </c>
      <c r="DK25">
        <f>GETPIVOTDATA("casosAcumulado",'casos acum'!DJ22,"estado",$A25,"data",DK$5) / GETPIVOTDATA("populacaoTCU2019",pop!DJ22,"estado",$A25,"data",DK$5) * 1000000</f>
        <v>4337.7923169291671</v>
      </c>
      <c r="DL25">
        <f>GETPIVOTDATA("casosAcumulado",'casos acum'!DK22,"estado",$A25,"data",DL$5) / GETPIVOTDATA("populacaoTCU2019",pop!DK22,"estado",$A25,"data",DL$5) * 1000000</f>
        <v>4530.8428953252387</v>
      </c>
      <c r="DM25">
        <f>GETPIVOTDATA("casosAcumulado",'casos acum'!DL22,"estado",$A25,"data",DM$5) / GETPIVOTDATA("populacaoTCU2019",pop!DL22,"estado",$A25,"data",DM$5) * 1000000</f>
        <v>4573.6162878797595</v>
      </c>
      <c r="DN25">
        <f>GETPIVOTDATA("casosAcumulado",'casos acum'!DM22,"estado",$A25,"data",DN$5) / GETPIVOTDATA("populacaoTCU2019",pop!DM22,"estado",$A25,"data",DN$5) * 1000000</f>
        <v>5476.7051826808829</v>
      </c>
      <c r="DO25">
        <f>GETPIVOTDATA("casosAcumulado",'casos acum'!DN22,"estado",$A25,"data",DO$5) / GETPIVOTDATA("populacaoTCU2019",pop!DN22,"estado",$A25,"data",DO$5) * 1000000</f>
        <v>5500.6582825114137</v>
      </c>
      <c r="DP25">
        <f>GETPIVOTDATA("casosAcumulado",'casos acum'!DO22,"estado",$A25,"data",DP$5) / GETPIVOTDATA("populacaoTCU2019",pop!DO22,"estado",$A25,"data",DP$5) * 1000000</f>
        <v>5690.8573014038511</v>
      </c>
      <c r="DQ25">
        <f>GETPIVOTDATA("casosAcumulado",'casos acum'!DP22,"estado",$A25,"data",DQ$5) / GETPIVOTDATA("populacaoTCU2019",pop!DP22,"estado",$A25,"data",DQ$5) * 1000000</f>
        <v>5724.5057035467416</v>
      </c>
      <c r="DR25">
        <f>GETPIVOTDATA("casosAcumulado",'casos acum'!DQ22,"estado",$A25,"data",DR$5) / GETPIVOTDATA("populacaoTCU2019",pop!DQ22,"estado",$A25,"data",DR$5) * 1000000</f>
        <v>6208.9856632142828</v>
      </c>
      <c r="DS25">
        <f>GETPIVOTDATA("casosAcumulado",'casos acum'!DR22,"estado",$A25,"data",DS$5) / GETPIVOTDATA("populacaoTCU2019",pop!DR22,"estado",$A25,"data",DS$5) * 1000000</f>
        <v>6463.0596149881385</v>
      </c>
      <c r="DT25">
        <f>GETPIVOTDATA("casosAcumulado",'casos acum'!DS22,"estado",$A25,"data",DT$5) / GETPIVOTDATA("populacaoTCU2019",pop!DS22,"estado",$A25,"data",DT$5) * 1000000</f>
        <v>6767.0358580756019</v>
      </c>
      <c r="DU25">
        <f>GETPIVOTDATA("casosAcumulado",'casos acum'!DT22,"estado",$A25,"data",DU$5) / GETPIVOTDATA("populacaoTCU2019",pop!DT22,"estado",$A25,"data",DU$5) * 1000000</f>
        <v>6915.8872641653352</v>
      </c>
      <c r="DV25">
        <f>GETPIVOTDATA("casosAcumulado",'casos acum'!DU22,"estado",$A25,"data",DV$5) / GETPIVOTDATA("populacaoTCU2019",pop!DU22,"estado",$A25,"data",DV$5) * 1000000</f>
        <v>6973.7739220891208</v>
      </c>
      <c r="DW25">
        <f>GETPIVOTDATA("casosAcumulado",'casos acum'!DV22,"estado",$A25,"data",DW$5) / GETPIVOTDATA("populacaoTCU2019",pop!DV22,"estado",$A25,"data",DW$5) * 1000000</f>
        <v>8475.1200007528114</v>
      </c>
      <c r="DX25">
        <f>GETPIVOTDATA("casosAcumulado",'casos acum'!DW22,"estado",$A25,"data",DX$5) / GETPIVOTDATA("populacaoTCU2019",pop!DW22,"estado",$A25,"data",DX$5) * 1000000</f>
        <v>8636.5182686585376</v>
      </c>
      <c r="DY25">
        <f>GETPIVOTDATA("casosAcumulado",'casos acum'!DX22,"estado",$A25,"data",DY$5) / GETPIVOTDATA("populacaoTCU2019",pop!DX22,"estado",$A25,"data",DY$5) * 1000000</f>
        <v>9096.1896606444589</v>
      </c>
      <c r="DZ25">
        <f>GETPIVOTDATA("casosAcumulado",'casos acum'!DY22,"estado",$A25,"data",DZ$5) / GETPIVOTDATA("populacaoTCU2019",pop!DY22,"estado",$A25,"data",DZ$5) * 1000000</f>
        <v>9380.7752991072048</v>
      </c>
      <c r="EA25">
        <f>GETPIVOTDATA("casosAcumulado",'casos acum'!DZ22,"estado",$A25,"data",EA$5) / GETPIVOTDATA("populacaoTCU2019",pop!DZ22,"estado",$A25,"data",EA$5) * 1000000</f>
        <v>9530.1970170976656</v>
      </c>
      <c r="EB25">
        <f>GETPIVOTDATA("casosAcumulado",'casos acum'!EA22,"estado",$A25,"data",EB$5) / GETPIVOTDATA("populacaoTCU2019",pop!EA22,"estado",$A25,"data",EB$5) * 1000000</f>
        <v>9768.5873916015298</v>
      </c>
      <c r="EC25">
        <f>GETPIVOTDATA("casosAcumulado",'casos acum'!EB22,"estado",$A25,"data",EC$5) / GETPIVOTDATA("populacaoTCU2019",pop!EB22,"estado",$A25,"data",EC$5) * 1000000</f>
        <v>9879.2279003425574</v>
      </c>
      <c r="ED25">
        <f>GETPIVOTDATA("casosAcumulado",'casos acum'!EC22,"estado",$A25,"data",ED$5) / GETPIVOTDATA("populacaoTCU2019",pop!EC22,"estado",$A25,"data",ED$5) * 1000000</f>
        <v>9975.8957675157744</v>
      </c>
      <c r="EE25">
        <f>GETPIVOTDATA("casosAcumulado",'casos acum'!ED22,"estado",$A25,"data",EE$5) / GETPIVOTDATA("populacaoTCU2019",pop!ED22,"estado",$A25,"data",EE$5) * 1000000</f>
        <v>10214.28614201964</v>
      </c>
      <c r="EF25">
        <f>GETPIVOTDATA("casosAcumulado",'casos acum'!EE22,"estado",$A25,"data",EF$5) / GETPIVOTDATA("populacaoTCU2019",pop!EE22,"estado",$A25,"data",EF$5) * 1000000</f>
        <v>10411.3289037208</v>
      </c>
    </row>
    <row r="26" spans="1:136" x14ac:dyDescent="0.35">
      <c r="A26" t="str">
        <f>'casos acum'!A25</f>
        <v>RO</v>
      </c>
      <c r="B26">
        <f>GETPIVOTDATA("casosAcumulado",'casos acum'!A23,"estado",$A26,"data",B$5) / GETPIVOTDATA("populacaoTCU2019",pop!A23,"estado",$A26,"data",B$5) * 1000000</f>
        <v>0</v>
      </c>
      <c r="C26">
        <f>GETPIVOTDATA("casosAcumulado",'casos acum'!B23,"estado",$A26,"data",C$5) / GETPIVOTDATA("populacaoTCU2019",pop!B23,"estado",$A26,"data",C$5) * 1000000</f>
        <v>0</v>
      </c>
      <c r="D26">
        <f>GETPIVOTDATA("casosAcumulado",'casos acum'!C23,"estado",$A26,"data",D$5) / GETPIVOTDATA("populacaoTCU2019",pop!C23,"estado",$A26,"data",D$5) * 1000000</f>
        <v>0</v>
      </c>
      <c r="E26">
        <f>GETPIVOTDATA("casosAcumulado",'casos acum'!D23,"estado",$A26,"data",E$5) / GETPIVOTDATA("populacaoTCU2019",pop!D23,"estado",$A26,"data",E$5) * 1000000</f>
        <v>0</v>
      </c>
      <c r="F26">
        <f>GETPIVOTDATA("casosAcumulado",'casos acum'!E23,"estado",$A26,"data",F$5) / GETPIVOTDATA("populacaoTCU2019",pop!E23,"estado",$A26,"data",F$5) * 1000000</f>
        <v>0</v>
      </c>
      <c r="G26">
        <f>GETPIVOTDATA("casosAcumulado",'casos acum'!F23,"estado",$A26,"data",G$5) / GETPIVOTDATA("populacaoTCU2019",pop!F23,"estado",$A26,"data",G$5) * 1000000</f>
        <v>0</v>
      </c>
      <c r="H26">
        <f>GETPIVOTDATA("casosAcumulado",'casos acum'!G23,"estado",$A26,"data",H$5) / GETPIVOTDATA("populacaoTCU2019",pop!G23,"estado",$A26,"data",H$5) * 1000000</f>
        <v>0</v>
      </c>
      <c r="I26">
        <f>GETPIVOTDATA("casosAcumulado",'casos acum'!H23,"estado",$A26,"data",I$5) / GETPIVOTDATA("populacaoTCU2019",pop!H23,"estado",$A26,"data",I$5) * 1000000</f>
        <v>0</v>
      </c>
      <c r="J26">
        <f>GETPIVOTDATA("casosAcumulado",'casos acum'!I23,"estado",$A26,"data",J$5) / GETPIVOTDATA("populacaoTCU2019",pop!I23,"estado",$A26,"data",J$5) * 1000000</f>
        <v>0</v>
      </c>
      <c r="K26">
        <f>GETPIVOTDATA("casosAcumulado",'casos acum'!J23,"estado",$A26,"data",K$5) / GETPIVOTDATA("populacaoTCU2019",pop!J23,"estado",$A26,"data",K$5) * 1000000</f>
        <v>0</v>
      </c>
      <c r="L26">
        <f>GETPIVOTDATA("casosAcumulado",'casos acum'!K23,"estado",$A26,"data",L$5) / GETPIVOTDATA("populacaoTCU2019",pop!K23,"estado",$A26,"data",L$5) * 1000000</f>
        <v>0</v>
      </c>
      <c r="M26">
        <f>GETPIVOTDATA("casosAcumulado",'casos acum'!L23,"estado",$A26,"data",M$5) / GETPIVOTDATA("populacaoTCU2019",pop!L23,"estado",$A26,"data",M$5) * 1000000</f>
        <v>0</v>
      </c>
      <c r="N26">
        <f>GETPIVOTDATA("casosAcumulado",'casos acum'!M23,"estado",$A26,"data",N$5) / GETPIVOTDATA("populacaoTCU2019",pop!M23,"estado",$A26,"data",N$5) * 1000000</f>
        <v>0</v>
      </c>
      <c r="O26">
        <f>GETPIVOTDATA("casosAcumulado",'casos acum'!N23,"estado",$A26,"data",O$5) / GETPIVOTDATA("populacaoTCU2019",pop!N23,"estado",$A26,"data",O$5) * 1000000</f>
        <v>0</v>
      </c>
      <c r="P26">
        <f>GETPIVOTDATA("casosAcumulado",'casos acum'!O23,"estado",$A26,"data",P$5) / GETPIVOTDATA("populacaoTCU2019",pop!O23,"estado",$A26,"data",P$5) * 1000000</f>
        <v>0</v>
      </c>
      <c r="Q26">
        <f>GETPIVOTDATA("casosAcumulado",'casos acum'!P23,"estado",$A26,"data",Q$5) / GETPIVOTDATA("populacaoTCU2019",pop!P23,"estado",$A26,"data",Q$5) * 1000000</f>
        <v>0</v>
      </c>
      <c r="R26">
        <f>GETPIVOTDATA("casosAcumulado",'casos acum'!Q23,"estado",$A26,"data",R$5) / GETPIVOTDATA("populacaoTCU2019",pop!Q23,"estado",$A26,"data",R$5) * 1000000</f>
        <v>0</v>
      </c>
      <c r="S26">
        <f>GETPIVOTDATA("casosAcumulado",'casos acum'!R23,"estado",$A26,"data",S$5) / GETPIVOTDATA("populacaoTCU2019",pop!R23,"estado",$A26,"data",S$5) * 1000000</f>
        <v>0</v>
      </c>
      <c r="T26">
        <f>GETPIVOTDATA("casosAcumulado",'casos acum'!S23,"estado",$A26,"data",T$5) / GETPIVOTDATA("populacaoTCU2019",pop!S23,"estado",$A26,"data",T$5) * 1000000</f>
        <v>0</v>
      </c>
      <c r="U26">
        <f>GETPIVOTDATA("casosAcumulado",'casos acum'!T23,"estado",$A26,"data",U$5) / GETPIVOTDATA("populacaoTCU2019",pop!T23,"estado",$A26,"data",U$5) * 1000000</f>
        <v>0</v>
      </c>
      <c r="V26">
        <f>GETPIVOTDATA("casosAcumulado",'casos acum'!U23,"estado",$A26,"data",V$5) / GETPIVOTDATA("populacaoTCU2019",pop!U23,"estado",$A26,"data",V$5) * 1000000</f>
        <v>0</v>
      </c>
      <c r="W26">
        <f>GETPIVOTDATA("casosAcumulado",'casos acum'!V23,"estado",$A26,"data",W$5) / GETPIVOTDATA("populacaoTCU2019",pop!V23,"estado",$A26,"data",W$5) * 1000000</f>
        <v>0</v>
      </c>
      <c r="X26">
        <f>GETPIVOTDATA("casosAcumulado",'casos acum'!W23,"estado",$A26,"data",X$5) / GETPIVOTDATA("populacaoTCU2019",pop!W23,"estado",$A26,"data",X$5) * 1000000</f>
        <v>0</v>
      </c>
      <c r="Y26">
        <f>GETPIVOTDATA("casosAcumulado",'casos acum'!X23,"estado",$A26,"data",Y$5) / GETPIVOTDATA("populacaoTCU2019",pop!X23,"estado",$A26,"data",Y$5) * 1000000</f>
        <v>0</v>
      </c>
      <c r="Z26">
        <f>GETPIVOTDATA("casosAcumulado",'casos acum'!Y23,"estado",$A26,"data",Z$5) / GETPIVOTDATA("populacaoTCU2019",pop!Y23,"estado",$A26,"data",Z$5) * 1000000</f>
        <v>0.56267495674436274</v>
      </c>
      <c r="AA26">
        <f>GETPIVOTDATA("casosAcumulado",'casos acum'!Z23,"estado",$A26,"data",AA$5) / GETPIVOTDATA("populacaoTCU2019",pop!Z23,"estado",$A26,"data",AA$5) * 1000000</f>
        <v>0.56267495674436274</v>
      </c>
      <c r="AB26">
        <f>GETPIVOTDATA("casosAcumulado",'casos acum'!AA23,"estado",$A26,"data",AB$5) / GETPIVOTDATA("populacaoTCU2019",pop!AA23,"estado",$A26,"data",AB$5) * 1000000</f>
        <v>1.6880248702330882</v>
      </c>
      <c r="AC26">
        <f>GETPIVOTDATA("casosAcumulado",'casos acum'!AB23,"estado",$A26,"data",AC$5) / GETPIVOTDATA("populacaoTCU2019",pop!AB23,"estado",$A26,"data",AC$5) * 1000000</f>
        <v>1.6880248702330882</v>
      </c>
      <c r="AD26">
        <f>GETPIVOTDATA("casosAcumulado",'casos acum'!AC23,"estado",$A26,"data",AD$5) / GETPIVOTDATA("populacaoTCU2019",pop!AC23,"estado",$A26,"data",AD$5) * 1000000</f>
        <v>1.6880248702330882</v>
      </c>
      <c r="AE26">
        <f>GETPIVOTDATA("casosAcumulado",'casos acum'!AD23,"estado",$A26,"data",AE$5) / GETPIVOTDATA("populacaoTCU2019",pop!AD23,"estado",$A26,"data",AE$5) * 1000000</f>
        <v>2.8133747837218137</v>
      </c>
      <c r="AF26">
        <f>GETPIVOTDATA("casosAcumulado",'casos acum'!AE23,"estado",$A26,"data",AF$5) / GETPIVOTDATA("populacaoTCU2019",pop!AE23,"estado",$A26,"data",AF$5) * 1000000</f>
        <v>2.8133747837218137</v>
      </c>
      <c r="AG26">
        <f>GETPIVOTDATA("casosAcumulado",'casos acum'!AF23,"estado",$A26,"data",AG$5) / GETPIVOTDATA("populacaoTCU2019",pop!AF23,"estado",$A26,"data",AG$5) * 1000000</f>
        <v>3.3760497404661765</v>
      </c>
      <c r="AH26">
        <f>GETPIVOTDATA("casosAcumulado",'casos acum'!AG23,"estado",$A26,"data",AH$5) / GETPIVOTDATA("populacaoTCU2019",pop!AG23,"estado",$A26,"data",AH$5) * 1000000</f>
        <v>3.3760497404661765</v>
      </c>
      <c r="AI26">
        <f>GETPIVOTDATA("casosAcumulado",'casos acum'!AH23,"estado",$A26,"data",AI$5) / GETPIVOTDATA("populacaoTCU2019",pop!AH23,"estado",$A26,"data",AI$5) * 1000000</f>
        <v>3.3760497404661765</v>
      </c>
      <c r="AJ26">
        <f>GETPIVOTDATA("casosAcumulado",'casos acum'!AI23,"estado",$A26,"data",AJ$5) / GETPIVOTDATA("populacaoTCU2019",pop!AI23,"estado",$A26,"data",AJ$5) * 1000000</f>
        <v>3.3760497404661765</v>
      </c>
      <c r="AK26">
        <f>GETPIVOTDATA("casosAcumulado",'casos acum'!AJ23,"estado",$A26,"data",AK$5) / GETPIVOTDATA("populacaoTCU2019",pop!AJ23,"estado",$A26,"data",AK$5) * 1000000</f>
        <v>4.5013996539549019</v>
      </c>
      <c r="AL26">
        <f>GETPIVOTDATA("casosAcumulado",'casos acum'!AK23,"estado",$A26,"data",AL$5) / GETPIVOTDATA("populacaoTCU2019",pop!AK23,"estado",$A26,"data",AL$5) * 1000000</f>
        <v>5.0640746106992642</v>
      </c>
      <c r="AM26">
        <f>GETPIVOTDATA("casosAcumulado",'casos acum'!AL23,"estado",$A26,"data",AM$5) / GETPIVOTDATA("populacaoTCU2019",pop!AL23,"estado",$A26,"data",AM$5) * 1000000</f>
        <v>5.6267495674436274</v>
      </c>
      <c r="AN26">
        <f>GETPIVOTDATA("casosAcumulado",'casos acum'!AM23,"estado",$A26,"data",AN$5) / GETPIVOTDATA("populacaoTCU2019",pop!AM23,"estado",$A26,"data",AN$5) * 1000000</f>
        <v>5.6267495674436274</v>
      </c>
      <c r="AO26">
        <f>GETPIVOTDATA("casosAcumulado",'casos acum'!AN23,"estado",$A26,"data",AO$5) / GETPIVOTDATA("populacaoTCU2019",pop!AN23,"estado",$A26,"data",AO$5) * 1000000</f>
        <v>6.1894245241879897</v>
      </c>
      <c r="AP26">
        <f>GETPIVOTDATA("casosAcumulado",'casos acum'!AO23,"estado",$A26,"data",AP$5) / GETPIVOTDATA("populacaoTCU2019",pop!AO23,"estado",$A26,"data",AP$5) * 1000000</f>
        <v>6.7520994809323529</v>
      </c>
      <c r="AQ26">
        <f>GETPIVOTDATA("casosAcumulado",'casos acum'!AP23,"estado",$A26,"data",AQ$5) / GETPIVOTDATA("populacaoTCU2019",pop!AP23,"estado",$A26,"data",AQ$5) * 1000000</f>
        <v>7.8774493944210775</v>
      </c>
      <c r="AR26">
        <f>GETPIVOTDATA("casosAcumulado",'casos acum'!AQ23,"estado",$A26,"data",AR$5) / GETPIVOTDATA("populacaoTCU2019",pop!AQ23,"estado",$A26,"data",AR$5) * 1000000</f>
        <v>10.128149221398528</v>
      </c>
      <c r="AS26">
        <f>GETPIVOTDATA("casosAcumulado",'casos acum'!AR23,"estado",$A26,"data",AS$5) / GETPIVOTDATA("populacaoTCU2019",pop!AR23,"estado",$A26,"data",AS$5) * 1000000</f>
        <v>10.128149221398528</v>
      </c>
      <c r="AT26">
        <f>GETPIVOTDATA("casosAcumulado",'casos acum'!AS23,"estado",$A26,"data",AT$5) / GETPIVOTDATA("populacaoTCU2019",pop!AS23,"estado",$A26,"data",AT$5) * 1000000</f>
        <v>15.754898788842155</v>
      </c>
      <c r="AU26">
        <f>GETPIVOTDATA("casosAcumulado",'casos acum'!AT23,"estado",$A26,"data",AU$5) / GETPIVOTDATA("populacaoTCU2019",pop!AT23,"estado",$A26,"data",AU$5) * 1000000</f>
        <v>18.005598615819608</v>
      </c>
      <c r="AV26">
        <f>GETPIVOTDATA("casosAcumulado",'casos acum'!AU23,"estado",$A26,"data",AV$5) / GETPIVOTDATA("populacaoTCU2019",pop!AU23,"estado",$A26,"data",AV$5) * 1000000</f>
        <v>18.568273572563967</v>
      </c>
      <c r="AW26">
        <f>GETPIVOTDATA("casosAcumulado",'casos acum'!AV23,"estado",$A26,"data",AW$5) / GETPIVOTDATA("populacaoTCU2019",pop!AV23,"estado",$A26,"data",AW$5) * 1000000</f>
        <v>19.693623486052697</v>
      </c>
      <c r="AX26">
        <f>GETPIVOTDATA("casosAcumulado",'casos acum'!AW23,"estado",$A26,"data",AX$5) / GETPIVOTDATA("populacaoTCU2019",pop!AW23,"estado",$A26,"data",AX$5) * 1000000</f>
        <v>23.632348183263232</v>
      </c>
      <c r="AY26">
        <f>GETPIVOTDATA("casosAcumulado",'casos acum'!AX23,"estado",$A26,"data",AY$5) / GETPIVOTDATA("populacaoTCU2019",pop!AX23,"estado",$A26,"data",AY$5) * 1000000</f>
        <v>36.011197231639215</v>
      </c>
      <c r="AZ26">
        <f>GETPIVOTDATA("casosAcumulado",'casos acum'!AY23,"estado",$A26,"data",AZ$5) / GETPIVOTDATA("populacaoTCU2019",pop!AY23,"estado",$A26,"data",AZ$5) * 1000000</f>
        <v>38.824572015361028</v>
      </c>
      <c r="BA26">
        <f>GETPIVOTDATA("casosAcumulado",'casos acum'!AZ23,"estado",$A26,"data",BA$5) / GETPIVOTDATA("populacaoTCU2019",pop!AZ23,"estado",$A26,"data",BA$5) * 1000000</f>
        <v>42.76329671257156</v>
      </c>
      <c r="BB26">
        <f>GETPIVOTDATA("casosAcumulado",'casos acum'!BA23,"estado",$A26,"data",BB$5) / GETPIVOTDATA("populacaoTCU2019",pop!BA23,"estado",$A26,"data",BB$5) * 1000000</f>
        <v>51.766096020481363</v>
      </c>
      <c r="BC26">
        <f>GETPIVOTDATA("casosAcumulado",'casos acum'!BB23,"estado",$A26,"data",BC$5) / GETPIVOTDATA("populacaoTCU2019",pop!BB23,"estado",$A26,"data",BC$5) * 1000000</f>
        <v>61.894245241879894</v>
      </c>
      <c r="BD26">
        <f>GETPIVOTDATA("casosAcumulado",'casos acum'!BC23,"estado",$A26,"data",BD$5) / GETPIVOTDATA("populacaoTCU2019",pop!BC23,"estado",$A26,"data",BD$5) * 1000000</f>
        <v>72.022394463278431</v>
      </c>
      <c r="BE26">
        <f>GETPIVOTDATA("casosAcumulado",'casos acum'!BD23,"estado",$A26,"data",BE$5) / GETPIVOTDATA("populacaoTCU2019",pop!BD23,"estado",$A26,"data",BE$5) * 1000000</f>
        <v>90.027993079098039</v>
      </c>
      <c r="BF26">
        <f>GETPIVOTDATA("casosAcumulado",'casos acum'!BE23,"estado",$A26,"data",BF$5) / GETPIVOTDATA("populacaoTCU2019",pop!BE23,"estado",$A26,"data",BF$5) * 1000000</f>
        <v>111.97231639212818</v>
      </c>
      <c r="BG26">
        <f>GETPIVOTDATA("casosAcumulado",'casos acum'!BF23,"estado",$A26,"data",BG$5) / GETPIVOTDATA("populacaoTCU2019",pop!BF23,"estado",$A26,"data",BG$5) * 1000000</f>
        <v>125.47651535399289</v>
      </c>
      <c r="BH26">
        <f>GETPIVOTDATA("casosAcumulado",'casos acum'!BG23,"estado",$A26,"data",BH$5) / GETPIVOTDATA("populacaoTCU2019",pop!BG23,"estado",$A26,"data",BH$5) * 1000000</f>
        <v>140.66873918609068</v>
      </c>
      <c r="BI26">
        <f>GETPIVOTDATA("casosAcumulado",'casos acum'!BH23,"estado",$A26,"data",BI$5) / GETPIVOTDATA("populacaoTCU2019",pop!BH23,"estado",$A26,"data",BI$5) * 1000000</f>
        <v>163.1757374558652</v>
      </c>
      <c r="BJ26">
        <f>GETPIVOTDATA("casosAcumulado",'casos acum'!BI23,"estado",$A26,"data",BJ$5) / GETPIVOTDATA("populacaoTCU2019",pop!BI23,"estado",$A26,"data",BJ$5) * 1000000</f>
        <v>184.55738581215095</v>
      </c>
      <c r="BK26">
        <f>GETPIVOTDATA("casosAcumulado",'casos acum'!BJ23,"estado",$A26,"data",BK$5) / GETPIVOTDATA("populacaoTCU2019",pop!BJ23,"estado",$A26,"data",BK$5) * 1000000</f>
        <v>204.81368425494801</v>
      </c>
      <c r="BL26">
        <f>GETPIVOTDATA("casosAcumulado",'casos acum'!BK23,"estado",$A26,"data",BL$5) / GETPIVOTDATA("populacaoTCU2019",pop!BK23,"estado",$A26,"data",BL$5) * 1000000</f>
        <v>221.13125800053456</v>
      </c>
      <c r="BM26">
        <f>GETPIVOTDATA("casosAcumulado",'casos acum'!BL23,"estado",$A26,"data",BM$5) / GETPIVOTDATA("populacaoTCU2019",pop!BL23,"estado",$A26,"data",BM$5) * 1000000</f>
        <v>232.38475713542181</v>
      </c>
      <c r="BN26">
        <f>GETPIVOTDATA("casosAcumulado",'casos acum'!BM23,"estado",$A26,"data",BN$5) / GETPIVOTDATA("populacaoTCU2019",pop!BM23,"estado",$A26,"data",BN$5) * 1000000</f>
        <v>243.63825627030906</v>
      </c>
      <c r="BO26">
        <f>GETPIVOTDATA("casosAcumulado",'casos acum'!BN23,"estado",$A26,"data",BO$5) / GETPIVOTDATA("populacaoTCU2019",pop!BN23,"estado",$A26,"data",BO$5) * 1000000</f>
        <v>282.46282828567007</v>
      </c>
      <c r="BP26">
        <f>GETPIVOTDATA("casosAcumulado",'casos acum'!BO23,"estado",$A26,"data",BP$5) / GETPIVOTDATA("populacaoTCU2019",pop!BO23,"estado",$A26,"data",BP$5) * 1000000</f>
        <v>329.16484969545218</v>
      </c>
      <c r="BQ26">
        <f>GETPIVOTDATA("casosAcumulado",'casos acum'!BP23,"estado",$A26,"data",BQ$5) / GETPIVOTDATA("populacaoTCU2019",pop!BP23,"estado",$A26,"data",BQ$5) * 1000000</f>
        <v>367.42674675406886</v>
      </c>
      <c r="BR26">
        <f>GETPIVOTDATA("casosAcumulado",'casos acum'!BQ23,"estado",$A26,"data",BR$5) / GETPIVOTDATA("populacaoTCU2019",pop!BQ23,"estado",$A26,"data",BR$5) * 1000000</f>
        <v>396.68584450477573</v>
      </c>
      <c r="BS26">
        <f>GETPIVOTDATA("casosAcumulado",'casos acum'!BR23,"estado",$A26,"data",BS$5) / GETPIVOTDATA("populacaoTCU2019",pop!BR23,"estado",$A26,"data",BS$5) * 1000000</f>
        <v>425.38226729873816</v>
      </c>
      <c r="BT26">
        <f>GETPIVOTDATA("casosAcumulado",'casos acum'!BS23,"estado",$A26,"data",BT$5) / GETPIVOTDATA("populacaoTCU2019",pop!BS23,"estado",$A26,"data",BT$5) * 1000000</f>
        <v>484.46313775689629</v>
      </c>
      <c r="BU26">
        <f>GETPIVOTDATA("casosAcumulado",'casos acum'!BT23,"estado",$A26,"data",BU$5) / GETPIVOTDATA("populacaoTCU2019",pop!BT23,"estado",$A26,"data",BU$5) * 1000000</f>
        <v>530.602484209934</v>
      </c>
      <c r="BV26">
        <f>GETPIVOTDATA("casosAcumulado",'casos acum'!BU23,"estado",$A26,"data",BV$5) / GETPIVOTDATA("populacaoTCU2019",pop!BU23,"estado",$A26,"data",BV$5) * 1000000</f>
        <v>617.81710250531023</v>
      </c>
      <c r="BW26">
        <f>GETPIVOTDATA("casosAcumulado",'casos acum'!BV23,"estado",$A26,"data",BW$5) / GETPIVOTDATA("populacaoTCU2019",pop!BV23,"estado",$A26,"data",BW$5) * 1000000</f>
        <v>687.58879714161128</v>
      </c>
      <c r="BX26">
        <f>GETPIVOTDATA("casosAcumulado",'casos acum'!BW23,"estado",$A26,"data",BX$5) / GETPIVOTDATA("populacaoTCU2019",pop!BW23,"estado",$A26,"data",BX$5) * 1000000</f>
        <v>710.65847036813</v>
      </c>
      <c r="BY26">
        <f>GETPIVOTDATA("casosAcumulado",'casos acum'!BX23,"estado",$A26,"data",BY$5) / GETPIVOTDATA("populacaoTCU2019",pop!BX23,"estado",$A26,"data",BY$5) * 1000000</f>
        <v>732.60279368116028</v>
      </c>
      <c r="BZ26">
        <f>GETPIVOTDATA("casosAcumulado",'casos acum'!BY23,"estado",$A26,"data",BZ$5) / GETPIVOTDATA("populacaoTCU2019",pop!BY23,"estado",$A26,"data",BZ$5) * 1000000</f>
        <v>785.49423961513037</v>
      </c>
      <c r="CA26">
        <f>GETPIVOTDATA("casosAcumulado",'casos acum'!BZ23,"estado",$A26,"data",CA$5) / GETPIVOTDATA("populacaoTCU2019",pop!BZ23,"estado",$A26,"data",CA$5) * 1000000</f>
        <v>821.5054368467695</v>
      </c>
      <c r="CB26">
        <f>GETPIVOTDATA("casosAcumulado",'casos acum'!CA23,"estado",$A26,"data",CB$5) / GETPIVOTDATA("populacaoTCU2019",pop!CA23,"estado",$A26,"data",CB$5) * 1000000</f>
        <v>907.03203027191273</v>
      </c>
      <c r="CC26">
        <f>GETPIVOTDATA("casosAcumulado",'casos acum'!CB23,"estado",$A26,"data",CC$5) / GETPIVOTDATA("populacaoTCU2019",pop!CB23,"estado",$A26,"data",CC$5) * 1000000</f>
        <v>948.66997707099551</v>
      </c>
      <c r="CD26">
        <f>GETPIVOTDATA("casosAcumulado",'casos acum'!CC23,"estado",$A26,"data",CD$5) / GETPIVOTDATA("populacaoTCU2019",pop!CC23,"estado",$A26,"data",CD$5) * 1000000</f>
        <v>1006.6254976156649</v>
      </c>
      <c r="CE26">
        <f>GETPIVOTDATA("casosAcumulado",'casos acum'!CD23,"estado",$A26,"data",CE$5) / GETPIVOTDATA("populacaoTCU2019",pop!CD23,"estado",$A26,"data",CE$5) * 1000000</f>
        <v>1079.7732419924321</v>
      </c>
      <c r="CF26">
        <f>GETPIVOTDATA("casosAcumulado",'casos acum'!CE23,"estado",$A26,"data",CF$5) / GETPIVOTDATA("populacaoTCU2019",pop!CE23,"estado",$A26,"data",CF$5) * 1000000</f>
        <v>1104.530940089184</v>
      </c>
      <c r="CG26">
        <f>GETPIVOTDATA("casosAcumulado",'casos acum'!CF23,"estado",$A26,"data",CG$5) / GETPIVOTDATA("populacaoTCU2019",pop!CF23,"estado",$A26,"data",CG$5) * 1000000</f>
        <v>1149.544936628733</v>
      </c>
      <c r="CH26">
        <f>GETPIVOTDATA("casosAcumulado",'casos acum'!CG23,"estado",$A26,"data",CH$5) / GETPIVOTDATA("populacaoTCU2019",pop!CG23,"estado",$A26,"data",CH$5) * 1000000</f>
        <v>1269.9573773720265</v>
      </c>
      <c r="CI26">
        <f>GETPIVOTDATA("casosAcumulado",'casos acum'!CH23,"estado",$A26,"data",CI$5) / GETPIVOTDATA("populacaoTCU2019",pop!CH23,"estado",$A26,"data",CI$5) * 1000000</f>
        <v>1406.1247169041624</v>
      </c>
      <c r="CJ26">
        <f>GETPIVOTDATA("casosAcumulado",'casos acum'!CI23,"estado",$A26,"data",CJ$5) / GETPIVOTDATA("populacaoTCU2019",pop!CI23,"estado",$A26,"data",CJ$5) * 1000000</f>
        <v>1496.1527099832606</v>
      </c>
      <c r="CK26">
        <f>GETPIVOTDATA("casosAcumulado",'casos acum'!CJ23,"estado",$A26,"data",CK$5) / GETPIVOTDATA("populacaoTCU2019",pop!CJ23,"estado",$A26,"data",CK$5) * 1000000</f>
        <v>1560.8603300088621</v>
      </c>
      <c r="CL26">
        <f>GETPIVOTDATA("casosAcumulado",'casos acum'!CK23,"estado",$A26,"data",CL$5) / GETPIVOTDATA("populacaoTCU2019",pop!CK23,"estado",$A26,"data",CL$5) * 1000000</f>
        <v>1749.3564405182235</v>
      </c>
      <c r="CM26">
        <f>GETPIVOTDATA("casosAcumulado",'casos acum'!CL23,"estado",$A26,"data",CM$5) / GETPIVOTDATA("populacaoTCU2019",pop!CL23,"estado",$A26,"data",CM$5) * 1000000</f>
        <v>1801.1225365387049</v>
      </c>
      <c r="CN26">
        <f>GETPIVOTDATA("casosAcumulado",'casos acum'!CM23,"estado",$A26,"data",CN$5) / GETPIVOTDATA("populacaoTCU2019",pop!CM23,"estado",$A26,"data",CN$5) * 1000000</f>
        <v>1838.8217586405772</v>
      </c>
      <c r="CO26">
        <f>GETPIVOTDATA("casosAcumulado",'casos acum'!CN23,"estado",$A26,"data",CO$5) / GETPIVOTDATA("populacaoTCU2019",pop!CN23,"estado",$A26,"data",CO$5) * 1000000</f>
        <v>1965.423623908059</v>
      </c>
      <c r="CP26">
        <f>GETPIVOTDATA("casosAcumulado",'casos acum'!CO23,"estado",$A26,"data",CP$5) / GETPIVOTDATA("populacaoTCU2019",pop!CO23,"estado",$A26,"data",CP$5) * 1000000</f>
        <v>2173.050682946729</v>
      </c>
      <c r="CQ26">
        <f>GETPIVOTDATA("casosAcumulado",'casos acum'!CP23,"estado",$A26,"data",CQ$5) / GETPIVOTDATA("populacaoTCU2019",pop!CP23,"estado",$A26,"data",CQ$5) * 1000000</f>
        <v>2392.49391607703</v>
      </c>
      <c r="CR26">
        <f>GETPIVOTDATA("casosAcumulado",'casos acum'!CQ23,"estado",$A26,"data",CR$5) / GETPIVOTDATA("populacaoTCU2019",pop!CQ23,"estado",$A26,"data",CR$5) * 1000000</f>
        <v>2533.162655263121</v>
      </c>
      <c r="CS26">
        <f>GETPIVOTDATA("casosAcumulado",'casos acum'!CR23,"estado",$A26,"data",CS$5) / GETPIVOTDATA("populacaoTCU2019",pop!CR23,"estado",$A26,"data",CS$5) * 1000000</f>
        <v>2668.7673198385123</v>
      </c>
      <c r="CT26">
        <f>GETPIVOTDATA("casosAcumulado",'casos acum'!CS23,"estado",$A26,"data",CT$5) / GETPIVOTDATA("populacaoTCU2019",pop!CS23,"estado",$A26,"data",CT$5) * 1000000</f>
        <v>2780.7396362306408</v>
      </c>
      <c r="CU26">
        <f>GETPIVOTDATA("casosAcumulado",'casos acum'!CT23,"estado",$A26,"data",CU$5) / GETPIVOTDATA("populacaoTCU2019",pop!CT23,"estado",$A26,"data",CU$5) * 1000000</f>
        <v>2910.1548762818438</v>
      </c>
      <c r="CV26">
        <f>GETPIVOTDATA("casosAcumulado",'casos acum'!CU23,"estado",$A26,"data",CV$5) / GETPIVOTDATA("populacaoTCU2019",pop!CU23,"estado",$A26,"data",CV$5) * 1000000</f>
        <v>3081.7707380888746</v>
      </c>
      <c r="CW26">
        <f>GETPIVOTDATA("casosAcumulado",'casos acum'!CV23,"estado",$A26,"data",CW$5) / GETPIVOTDATA("populacaoTCU2019",pop!CV23,"estado",$A26,"data",CW$5) * 1000000</f>
        <v>3214.5620278805441</v>
      </c>
      <c r="CX26">
        <f>GETPIVOTDATA("casosAcumulado",'casos acum'!CW23,"estado",$A26,"data",CX$5) / GETPIVOTDATA("populacaoTCU2019",pop!CW23,"estado",$A26,"data",CX$5) * 1000000</f>
        <v>3634.3175456118388</v>
      </c>
      <c r="CY26">
        <f>GETPIVOTDATA("casosAcumulado",'casos acum'!CX23,"estado",$A26,"data",CY$5) / GETPIVOTDATA("populacaoTCU2019",pop!CX23,"estado",$A26,"data",CY$5) * 1000000</f>
        <v>3861.0755531798168</v>
      </c>
      <c r="CZ26">
        <f>GETPIVOTDATA("casosAcumulado",'casos acum'!CY23,"estado",$A26,"data",CZ$5) / GETPIVOTDATA("populacaoTCU2019",pop!CY23,"estado",$A26,"data",CZ$5) * 1000000</f>
        <v>4332.5971669315932</v>
      </c>
      <c r="DA26">
        <f>GETPIVOTDATA("casosAcumulado",'casos acum'!CZ23,"estado",$A26,"data",DA$5) / GETPIVOTDATA("populacaoTCU2019",pop!CZ23,"estado",$A26,"data",DA$5) * 1000000</f>
        <v>4563.2938991967812</v>
      </c>
      <c r="DB26">
        <f>GETPIVOTDATA("casosAcumulado",'casos acum'!DA23,"estado",$A26,"data",DB$5) / GETPIVOTDATA("populacaoTCU2019",pop!DA23,"estado",$A26,"data",DB$5) * 1000000</f>
        <v>4853.6341768768725</v>
      </c>
      <c r="DC26">
        <f>GETPIVOTDATA("casosAcumulado",'casos acum'!DB23,"estado",$A26,"data",DC$5) / GETPIVOTDATA("populacaoTCU2019",pop!DB23,"estado",$A26,"data",DC$5) * 1000000</f>
        <v>5187.8631011830239</v>
      </c>
      <c r="DD26">
        <f>GETPIVOTDATA("casosAcumulado",'casos acum'!DC23,"estado",$A26,"data",DD$5) / GETPIVOTDATA("populacaoTCU2019",pop!DC23,"estado",$A26,"data",DD$5) * 1000000</f>
        <v>5542.3483239319721</v>
      </c>
      <c r="DE26">
        <f>GETPIVOTDATA("casosAcumulado",'casos acum'!DD23,"estado",$A26,"data",DE$5) / GETPIVOTDATA("populacaoTCU2019",pop!DD23,"estado",$A26,"data",DE$5) * 1000000</f>
        <v>5934.5327687827939</v>
      </c>
      <c r="DF26">
        <f>GETPIVOTDATA("casosAcumulado",'casos acum'!DE23,"estado",$A26,"data",DF$5) / GETPIVOTDATA("populacaoTCU2019",pop!DE23,"estado",$A26,"data",DF$5) * 1000000</f>
        <v>6315.4637144987273</v>
      </c>
      <c r="DG26">
        <f>GETPIVOTDATA("casosAcumulado",'casos acum'!DF23,"estado",$A26,"data",DG$5) / GETPIVOTDATA("populacaoTCU2019",pop!DF23,"estado",$A26,"data",DG$5) * 1000000</f>
        <v>6588.9237434764873</v>
      </c>
      <c r="DH26">
        <f>GETPIVOTDATA("casosAcumulado",'casos acum'!DG23,"estado",$A26,"data",DH$5) / GETPIVOTDATA("populacaoTCU2019",pop!DG23,"estado",$A26,"data",DH$5) * 1000000</f>
        <v>6676.1383617718629</v>
      </c>
      <c r="DI26">
        <f>GETPIVOTDATA("casosAcumulado",'casos acum'!DH23,"estado",$A26,"data",DI$5) / GETPIVOTDATA("populacaoTCU2019",pop!DH23,"estado",$A26,"data",DI$5) * 1000000</f>
        <v>6853.380973146338</v>
      </c>
      <c r="DJ26">
        <f>GETPIVOTDATA("casosAcumulado",'casos acum'!DI23,"estado",$A26,"data",DJ$5) / GETPIVOTDATA("populacaoTCU2019",pop!DI23,"estado",$A26,"data",DJ$5) * 1000000</f>
        <v>7320.4011872441588</v>
      </c>
      <c r="DK26">
        <f>GETPIVOTDATA("casosAcumulado",'casos acum'!DJ23,"estado",$A26,"data",DK$5) / GETPIVOTDATA("populacaoTCU2019",pop!DJ23,"estado",$A26,"data",DK$5) * 1000000</f>
        <v>7633.8111381507688</v>
      </c>
      <c r="DL26">
        <f>GETPIVOTDATA("casosAcumulado",'casos acum'!DK23,"estado",$A26,"data",DL$5) / GETPIVOTDATA("populacaoTCU2019",pop!DK23,"estado",$A26,"data",DL$5) * 1000000</f>
        <v>7767.1651028991828</v>
      </c>
      <c r="DM26">
        <f>GETPIVOTDATA("casosAcumulado",'casos acum'!DL23,"estado",$A26,"data",DM$5) / GETPIVOTDATA("populacaoTCU2019",pop!DL23,"estado",$A26,"data",DM$5) * 1000000</f>
        <v>8076.0736541518381</v>
      </c>
      <c r="DN26">
        <f>GETPIVOTDATA("casosAcumulado",'casos acum'!DM23,"estado",$A26,"data",DN$5) / GETPIVOTDATA("populacaoTCU2019",pop!DM23,"estado",$A26,"data",DN$5) * 1000000</f>
        <v>8413.1159532417114</v>
      </c>
      <c r="DO26">
        <f>GETPIVOTDATA("casosAcumulado",'casos acum'!DN23,"estado",$A26,"data",DO$5) / GETPIVOTDATA("populacaoTCU2019",pop!DN23,"estado",$A26,"data",DO$5) * 1000000</f>
        <v>8541.9685183361689</v>
      </c>
      <c r="DP26">
        <f>GETPIVOTDATA("casosAcumulado",'casos acum'!DO23,"estado",$A26,"data",DP$5) / GETPIVOTDATA("populacaoTCU2019",pop!DO23,"estado",$A26,"data",DP$5) * 1000000</f>
        <v>8905.4565403930283</v>
      </c>
      <c r="DQ26">
        <f>GETPIVOTDATA("casosAcumulado",'casos acum'!DP23,"estado",$A26,"data",DQ$5) / GETPIVOTDATA("populacaoTCU2019",pop!DP23,"estado",$A26,"data",DQ$5) * 1000000</f>
        <v>9283.0114363684952</v>
      </c>
      <c r="DR26">
        <f>GETPIVOTDATA("casosAcumulado",'casos acum'!DQ23,"estado",$A26,"data",DR$5) / GETPIVOTDATA("populacaoTCU2019",pop!DQ23,"estado",$A26,"data",DR$5) * 1000000</f>
        <v>9804.0484463137745</v>
      </c>
      <c r="DS26">
        <f>GETPIVOTDATA("casosAcumulado",'casos acum'!DR23,"estado",$A26,"data",DS$5) / GETPIVOTDATA("populacaoTCU2019",pop!DR23,"estado",$A26,"data",DS$5) * 1000000</f>
        <v>10225.491988915304</v>
      </c>
      <c r="DT26">
        <f>GETPIVOTDATA("casosAcumulado",'casos acum'!DS23,"estado",$A26,"data",DT$5) / GETPIVOTDATA("populacaoTCU2019",pop!DS23,"estado",$A26,"data",DT$5) * 1000000</f>
        <v>10843.309091420613</v>
      </c>
      <c r="DU26">
        <f>GETPIVOTDATA("casosAcumulado",'casos acum'!DT23,"estado",$A26,"data",DU$5) / GETPIVOTDATA("populacaoTCU2019",pop!DT23,"estado",$A26,"data",DU$5) * 1000000</f>
        <v>10843.309091420613</v>
      </c>
      <c r="DV26">
        <f>GETPIVOTDATA("casosAcumulado",'casos acum'!DU23,"estado",$A26,"data",DV$5) / GETPIVOTDATA("populacaoTCU2019",pop!DU23,"estado",$A26,"data",DV$5) * 1000000</f>
        <v>11152.217642673269</v>
      </c>
      <c r="DW26">
        <f>GETPIVOTDATA("casosAcumulado",'casos acum'!DV23,"estado",$A26,"data",DW$5) / GETPIVOTDATA("populacaoTCU2019",pop!DV23,"estado",$A26,"data",DW$5) * 1000000</f>
        <v>11481.945167325464</v>
      </c>
      <c r="DX26">
        <f>GETPIVOTDATA("casosAcumulado",'casos acum'!DW23,"estado",$A26,"data",DX$5) / GETPIVOTDATA("populacaoTCU2019",pop!DW23,"estado",$A26,"data",DX$5) * 1000000</f>
        <v>11957.405505774452</v>
      </c>
      <c r="DY26">
        <f>GETPIVOTDATA("casosAcumulado",'casos acum'!DX23,"estado",$A26,"data",DY$5) / GETPIVOTDATA("populacaoTCU2019",pop!DX23,"estado",$A26,"data",DY$5) * 1000000</f>
        <v>12076.129921647511</v>
      </c>
      <c r="DZ26">
        <f>GETPIVOTDATA("casosAcumulado",'casos acum'!DY23,"estado",$A26,"data",DZ$5) / GETPIVOTDATA("populacaoTCU2019",pop!DY23,"estado",$A26,"data",DZ$5) * 1000000</f>
        <v>12361.968799673648</v>
      </c>
      <c r="EA26">
        <f>GETPIVOTDATA("casosAcumulado",'casos acum'!DZ23,"estado",$A26,"data",EA$5) / GETPIVOTDATA("populacaoTCU2019",pop!DZ23,"estado",$A26,"data",EA$5) * 1000000</f>
        <v>12514.453712951372</v>
      </c>
      <c r="EB26">
        <f>GETPIVOTDATA("casosAcumulado",'casos acum'!EA23,"estado",$A26,"data",EB$5) / GETPIVOTDATA("populacaoTCU2019",pop!EA23,"estado",$A26,"data",EB$5) * 1000000</f>
        <v>12917.328981980334</v>
      </c>
      <c r="EC26">
        <f>GETPIVOTDATA("casosAcumulado",'casos acum'!EB23,"estado",$A26,"data",EC$5) / GETPIVOTDATA("populacaoTCU2019",pop!EB23,"estado",$A26,"data",EC$5) * 1000000</f>
        <v>13211.045309400892</v>
      </c>
      <c r="ED26">
        <f>GETPIVOTDATA("casosAcumulado",'casos acum'!EC23,"estado",$A26,"data",ED$5) / GETPIVOTDATA("populacaoTCU2019",pop!EC23,"estado",$A26,"data",ED$5) * 1000000</f>
        <v>13459.747640281899</v>
      </c>
      <c r="EE26">
        <f>GETPIVOTDATA("casosAcumulado",'casos acum'!ED23,"estado",$A26,"data",EE$5) / GETPIVOTDATA("populacaoTCU2019",pop!ED23,"estado",$A26,"data",EE$5) * 1000000</f>
        <v>13821.547637468526</v>
      </c>
      <c r="EF26">
        <f>GETPIVOTDATA("casosAcumulado",'casos acum'!EE23,"estado",$A26,"data",EF$5) / GETPIVOTDATA("populacaoTCU2019",pop!EE23,"estado",$A26,"data",EF$5) * 1000000</f>
        <v>14104.57314071094</v>
      </c>
    </row>
    <row r="27" spans="1:136" x14ac:dyDescent="0.35">
      <c r="A27" t="str">
        <f>'casos acum'!A26</f>
        <v>RR</v>
      </c>
      <c r="B27">
        <f>GETPIVOTDATA("casosAcumulado",'casos acum'!A24,"estado",$A27,"data",B$5) / GETPIVOTDATA("populacaoTCU2019",pop!A24,"estado",$A27,"data",B$5) * 1000000</f>
        <v>0</v>
      </c>
      <c r="C27">
        <f>GETPIVOTDATA("casosAcumulado",'casos acum'!B24,"estado",$A27,"data",C$5) / GETPIVOTDATA("populacaoTCU2019",pop!B24,"estado",$A27,"data",C$5) * 1000000</f>
        <v>0</v>
      </c>
      <c r="D27">
        <f>GETPIVOTDATA("casosAcumulado",'casos acum'!C24,"estado",$A27,"data",D$5) / GETPIVOTDATA("populacaoTCU2019",pop!C24,"estado",$A27,"data",D$5) * 1000000</f>
        <v>0</v>
      </c>
      <c r="E27">
        <f>GETPIVOTDATA("casosAcumulado",'casos acum'!D24,"estado",$A27,"data",E$5) / GETPIVOTDATA("populacaoTCU2019",pop!D24,"estado",$A27,"data",E$5) * 1000000</f>
        <v>0</v>
      </c>
      <c r="F27">
        <f>GETPIVOTDATA("casosAcumulado",'casos acum'!E24,"estado",$A27,"data",F$5) / GETPIVOTDATA("populacaoTCU2019",pop!E24,"estado",$A27,"data",F$5) * 1000000</f>
        <v>0</v>
      </c>
      <c r="G27">
        <f>GETPIVOTDATA("casosAcumulado",'casos acum'!F24,"estado",$A27,"data",G$5) / GETPIVOTDATA("populacaoTCU2019",pop!F24,"estado",$A27,"data",G$5) * 1000000</f>
        <v>0</v>
      </c>
      <c r="H27">
        <f>GETPIVOTDATA("casosAcumulado",'casos acum'!G24,"estado",$A27,"data",H$5) / GETPIVOTDATA("populacaoTCU2019",pop!G24,"estado",$A27,"data",H$5) * 1000000</f>
        <v>0</v>
      </c>
      <c r="I27">
        <f>GETPIVOTDATA("casosAcumulado",'casos acum'!H24,"estado",$A27,"data",I$5) / GETPIVOTDATA("populacaoTCU2019",pop!H24,"estado",$A27,"data",I$5) * 1000000</f>
        <v>0</v>
      </c>
      <c r="J27">
        <f>GETPIVOTDATA("casosAcumulado",'casos acum'!I24,"estado",$A27,"data",J$5) / GETPIVOTDATA("populacaoTCU2019",pop!I24,"estado",$A27,"data",J$5) * 1000000</f>
        <v>0</v>
      </c>
      <c r="K27">
        <f>GETPIVOTDATA("casosAcumulado",'casos acum'!J24,"estado",$A27,"data",K$5) / GETPIVOTDATA("populacaoTCU2019",pop!J24,"estado",$A27,"data",K$5) * 1000000</f>
        <v>0</v>
      </c>
      <c r="L27">
        <f>GETPIVOTDATA("casosAcumulado",'casos acum'!K24,"estado",$A27,"data",L$5) / GETPIVOTDATA("populacaoTCU2019",pop!K24,"estado",$A27,"data",L$5) * 1000000</f>
        <v>0</v>
      </c>
      <c r="M27">
        <f>GETPIVOTDATA("casosAcumulado",'casos acum'!L24,"estado",$A27,"data",M$5) / GETPIVOTDATA("populacaoTCU2019",pop!L24,"estado",$A27,"data",M$5) * 1000000</f>
        <v>0</v>
      </c>
      <c r="N27">
        <f>GETPIVOTDATA("casosAcumulado",'casos acum'!M24,"estado",$A27,"data",N$5) / GETPIVOTDATA("populacaoTCU2019",pop!M24,"estado",$A27,"data",N$5) * 1000000</f>
        <v>0</v>
      </c>
      <c r="O27">
        <f>GETPIVOTDATA("casosAcumulado",'casos acum'!N24,"estado",$A27,"data",O$5) / GETPIVOTDATA("populacaoTCU2019",pop!N24,"estado",$A27,"data",O$5) * 1000000</f>
        <v>0</v>
      </c>
      <c r="P27">
        <f>GETPIVOTDATA("casosAcumulado",'casos acum'!O24,"estado",$A27,"data",P$5) / GETPIVOTDATA("populacaoTCU2019",pop!O24,"estado",$A27,"data",P$5) * 1000000</f>
        <v>0</v>
      </c>
      <c r="Q27">
        <f>GETPIVOTDATA("casosAcumulado",'casos acum'!P24,"estado",$A27,"data",Q$5) / GETPIVOTDATA("populacaoTCU2019",pop!P24,"estado",$A27,"data",Q$5) * 1000000</f>
        <v>0</v>
      </c>
      <c r="R27">
        <f>GETPIVOTDATA("casosAcumulado",'casos acum'!Q24,"estado",$A27,"data",R$5) / GETPIVOTDATA("populacaoTCU2019",pop!Q24,"estado",$A27,"data",R$5) * 1000000</f>
        <v>0</v>
      </c>
      <c r="S27">
        <f>GETPIVOTDATA("casosAcumulado",'casos acum'!R24,"estado",$A27,"data",S$5) / GETPIVOTDATA("populacaoTCU2019",pop!R24,"estado",$A27,"data",S$5) * 1000000</f>
        <v>0</v>
      </c>
      <c r="T27">
        <f>GETPIVOTDATA("casosAcumulado",'casos acum'!S24,"estado",$A27,"data",T$5) / GETPIVOTDATA("populacaoTCU2019",pop!S24,"estado",$A27,"data",T$5) * 1000000</f>
        <v>0</v>
      </c>
      <c r="U27">
        <f>GETPIVOTDATA("casosAcumulado",'casos acum'!T24,"estado",$A27,"data",U$5) / GETPIVOTDATA("populacaoTCU2019",pop!T24,"estado",$A27,"data",U$5) * 1000000</f>
        <v>0</v>
      </c>
      <c r="V27">
        <f>GETPIVOTDATA("casosAcumulado",'casos acum'!U24,"estado",$A27,"data",V$5) / GETPIVOTDATA("populacaoTCU2019",pop!U24,"estado",$A27,"data",V$5) * 1000000</f>
        <v>0</v>
      </c>
      <c r="W27">
        <f>GETPIVOTDATA("casosAcumulado",'casos acum'!V24,"estado",$A27,"data",W$5) / GETPIVOTDATA("populacaoTCU2019",pop!V24,"estado",$A27,"data",W$5) * 1000000</f>
        <v>0</v>
      </c>
      <c r="X27">
        <f>GETPIVOTDATA("casosAcumulado",'casos acum'!W24,"estado",$A27,"data",X$5) / GETPIVOTDATA("populacaoTCU2019",pop!W24,"estado",$A27,"data",X$5) * 1000000</f>
        <v>0</v>
      </c>
      <c r="Y27">
        <f>GETPIVOTDATA("casosAcumulado",'casos acum'!X24,"estado",$A27,"data",Y$5) / GETPIVOTDATA("populacaoTCU2019",pop!X24,"estado",$A27,"data",Y$5) * 1000000</f>
        <v>0</v>
      </c>
      <c r="Z27">
        <f>GETPIVOTDATA("casosAcumulado",'casos acum'!Y24,"estado",$A27,"data",Z$5) / GETPIVOTDATA("populacaoTCU2019",pop!Y24,"estado",$A27,"data",Z$5) * 1000000</f>
        <v>0</v>
      </c>
      <c r="AA27">
        <f>GETPIVOTDATA("casosAcumulado",'casos acum'!Z24,"estado",$A27,"data",AA$5) / GETPIVOTDATA("populacaoTCU2019",pop!Z24,"estado",$A27,"data",AA$5) * 1000000</f>
        <v>0</v>
      </c>
      <c r="AB27">
        <f>GETPIVOTDATA("casosAcumulado",'casos acum'!AA24,"estado",$A27,"data",AB$5) / GETPIVOTDATA("populacaoTCU2019",pop!AA24,"estado",$A27,"data",AB$5) * 1000000</f>
        <v>3.301632161859215</v>
      </c>
      <c r="AC27">
        <f>GETPIVOTDATA("casosAcumulado",'casos acum'!AB24,"estado",$A27,"data",AC$5) / GETPIVOTDATA("populacaoTCU2019",pop!AB24,"estado",$A27,"data",AC$5) * 1000000</f>
        <v>3.301632161859215</v>
      </c>
      <c r="AD27">
        <f>GETPIVOTDATA("casosAcumulado",'casos acum'!AC24,"estado",$A27,"data",AD$5) / GETPIVOTDATA("populacaoTCU2019",pop!AC24,"estado",$A27,"data",AD$5) * 1000000</f>
        <v>3.301632161859215</v>
      </c>
      <c r="AE27">
        <f>GETPIVOTDATA("casosAcumulado",'casos acum'!AD24,"estado",$A27,"data",AE$5) / GETPIVOTDATA("populacaoTCU2019",pop!AD24,"estado",$A27,"data",AE$5) * 1000000</f>
        <v>13.20652864743686</v>
      </c>
      <c r="AF27">
        <f>GETPIVOTDATA("casosAcumulado",'casos acum'!AE24,"estado",$A27,"data",AF$5) / GETPIVOTDATA("populacaoTCU2019",pop!AE24,"estado",$A27,"data",AF$5) * 1000000</f>
        <v>13.20652864743686</v>
      </c>
      <c r="AG27">
        <f>GETPIVOTDATA("casosAcumulado",'casos acum'!AF24,"estado",$A27,"data",AG$5) / GETPIVOTDATA("populacaoTCU2019",pop!AF24,"estado",$A27,"data",AG$5) * 1000000</f>
        <v>16.508160809296076</v>
      </c>
      <c r="AH27">
        <f>GETPIVOTDATA("casosAcumulado",'casos acum'!AG24,"estado",$A27,"data",AH$5) / GETPIVOTDATA("populacaoTCU2019",pop!AG24,"estado",$A27,"data",AH$5) * 1000000</f>
        <v>19.809792971155293</v>
      </c>
      <c r="AI27">
        <f>GETPIVOTDATA("casosAcumulado",'casos acum'!AH24,"estado",$A27,"data",AI$5) / GETPIVOTDATA("populacaoTCU2019",pop!AH24,"estado",$A27,"data",AI$5) * 1000000</f>
        <v>26.41305729487372</v>
      </c>
      <c r="AJ27">
        <f>GETPIVOTDATA("casosAcumulado",'casos acum'!AI24,"estado",$A27,"data",AJ$5) / GETPIVOTDATA("populacaoTCU2019",pop!AI24,"estado",$A27,"data",AJ$5) * 1000000</f>
        <v>26.41305729487372</v>
      </c>
      <c r="AK27">
        <f>GETPIVOTDATA("casosAcumulado",'casos acum'!AJ24,"estado",$A27,"data",AK$5) / GETPIVOTDATA("populacaoTCU2019",pop!AJ24,"estado",$A27,"data",AK$5) * 1000000</f>
        <v>26.41305729487372</v>
      </c>
      <c r="AL27">
        <f>GETPIVOTDATA("casosAcumulado",'casos acum'!AK24,"estado",$A27,"data",AL$5) / GETPIVOTDATA("populacaoTCU2019",pop!AK24,"estado",$A27,"data",AL$5) * 1000000</f>
        <v>36.317953780451369</v>
      </c>
      <c r="AM27">
        <f>GETPIVOTDATA("casosAcumulado",'casos acum'!AL24,"estado",$A27,"data",AM$5) / GETPIVOTDATA("populacaoTCU2019",pop!AL24,"estado",$A27,"data",AM$5) * 1000000</f>
        <v>42.921218104169796</v>
      </c>
      <c r="AN27">
        <f>GETPIVOTDATA("casosAcumulado",'casos acum'!AM24,"estado",$A27,"data",AN$5) / GETPIVOTDATA("populacaoTCU2019",pop!AM24,"estado",$A27,"data",AN$5) * 1000000</f>
        <v>49.524482427888231</v>
      </c>
      <c r="AO27">
        <f>GETPIVOTDATA("casosAcumulado",'casos acum'!AN24,"estado",$A27,"data",AO$5) / GETPIVOTDATA("populacaoTCU2019",pop!AN24,"estado",$A27,"data",AO$5) * 1000000</f>
        <v>61.080194994395484</v>
      </c>
      <c r="AP27">
        <f>GETPIVOTDATA("casosAcumulado",'casos acum'!AO24,"estado",$A27,"data",AP$5) / GETPIVOTDATA("populacaoTCU2019",pop!AO24,"estado",$A27,"data",AP$5) * 1000000</f>
        <v>69.33427539904352</v>
      </c>
      <c r="AQ27">
        <f>GETPIVOTDATA("casosAcumulado",'casos acum'!AP24,"estado",$A27,"data",AQ$5) / GETPIVOTDATA("populacaoTCU2019",pop!AP24,"estado",$A27,"data",AQ$5) * 1000000</f>
        <v>69.33427539904352</v>
      </c>
      <c r="AR27">
        <f>GETPIVOTDATA("casosAcumulado",'casos acum'!AQ24,"estado",$A27,"data",AR$5) / GETPIVOTDATA("populacaoTCU2019",pop!AQ24,"estado",$A27,"data",AR$5) * 1000000</f>
        <v>69.33427539904352</v>
      </c>
      <c r="AS27">
        <f>GETPIVOTDATA("casosAcumulado",'casos acum'!AR24,"estado",$A27,"data",AS$5) / GETPIVOTDATA("populacaoTCU2019",pop!AR24,"estado",$A27,"data",AS$5) * 1000000</f>
        <v>80.889987965550759</v>
      </c>
      <c r="AT27">
        <f>GETPIVOTDATA("casosAcumulado",'casos acum'!AS24,"estado",$A27,"data",AT$5) / GETPIVOTDATA("populacaoTCU2019",pop!AS24,"estado",$A27,"data",AT$5) * 1000000</f>
        <v>85.842436208339592</v>
      </c>
      <c r="AU27">
        <f>GETPIVOTDATA("casosAcumulado",'casos acum'!AT24,"estado",$A27,"data",AU$5) / GETPIVOTDATA("populacaoTCU2019",pop!AT24,"estado",$A27,"data",AU$5) * 1000000</f>
        <v>104.00141309856528</v>
      </c>
      <c r="AV27">
        <f>GETPIVOTDATA("casosAcumulado",'casos acum'!AU24,"estado",$A27,"data",AV$5) / GETPIVOTDATA("populacaoTCU2019",pop!AU24,"estado",$A27,"data",AV$5) * 1000000</f>
        <v>123.81120606972057</v>
      </c>
      <c r="AW27">
        <f>GETPIVOTDATA("casosAcumulado",'casos acum'!AV24,"estado",$A27,"data",AW$5) / GETPIVOTDATA("populacaoTCU2019",pop!AV24,"estado",$A27,"data",AW$5) * 1000000</f>
        <v>130.41447039343899</v>
      </c>
      <c r="AX27">
        <f>GETPIVOTDATA("casosAcumulado",'casos acum'!AW24,"estado",$A27,"data",AX$5) / GETPIVOTDATA("populacaoTCU2019",pop!AW24,"estado",$A27,"data",AX$5) * 1000000</f>
        <v>137.01773471715742</v>
      </c>
      <c r="AY27">
        <f>GETPIVOTDATA("casosAcumulado",'casos acum'!AX24,"estado",$A27,"data",AY$5) / GETPIVOTDATA("populacaoTCU2019",pop!AX24,"estado",$A27,"data",AY$5) * 1000000</f>
        <v>186.54221714504564</v>
      </c>
      <c r="AZ27">
        <f>GETPIVOTDATA("casosAcumulado",'casos acum'!AY24,"estado",$A27,"data",AZ$5) / GETPIVOTDATA("populacaoTCU2019",pop!AY24,"estado",$A27,"data",AZ$5) * 1000000</f>
        <v>188.19303322597526</v>
      </c>
      <c r="BA27">
        <f>GETPIVOTDATA("casosAcumulado",'casos acum'!AZ24,"estado",$A27,"data",BA$5) / GETPIVOTDATA("populacaoTCU2019",pop!AZ24,"estado",$A27,"data",BA$5) * 1000000</f>
        <v>234.41588349200427</v>
      </c>
      <c r="BB27">
        <f>GETPIVOTDATA("casosAcumulado",'casos acum'!BA24,"estado",$A27,"data",BB$5) / GETPIVOTDATA("populacaoTCU2019",pop!BA24,"estado",$A27,"data",BB$5) * 1000000</f>
        <v>270.73383727245562</v>
      </c>
      <c r="BC27">
        <f>GETPIVOTDATA("casosAcumulado",'casos acum'!BB24,"estado",$A27,"data",BC$5) / GETPIVOTDATA("populacaoTCU2019",pop!BB24,"estado",$A27,"data",BC$5) * 1000000</f>
        <v>331.81403226685114</v>
      </c>
      <c r="BD27">
        <f>GETPIVOTDATA("casosAcumulado",'casos acum'!BC24,"estado",$A27,"data",BD$5) / GETPIVOTDATA("populacaoTCU2019",pop!BC24,"estado",$A27,"data",BD$5) * 1000000</f>
        <v>366.48116996637287</v>
      </c>
      <c r="BE27">
        <f>GETPIVOTDATA("casosAcumulado",'casos acum'!BD24,"estado",$A27,"data",BE$5) / GETPIVOTDATA("populacaoTCU2019",pop!BD24,"estado",$A27,"data",BE$5) * 1000000</f>
        <v>402.79912374682419</v>
      </c>
      <c r="BF27">
        <f>GETPIVOTDATA("casosAcumulado",'casos acum'!BE24,"estado",$A27,"data",BF$5) / GETPIVOTDATA("populacaoTCU2019",pop!BE24,"estado",$A27,"data",BF$5) * 1000000</f>
        <v>407.75157198961307</v>
      </c>
      <c r="BG27">
        <f>GETPIVOTDATA("casosAcumulado",'casos acum'!BF24,"estado",$A27,"data",BG$5) / GETPIVOTDATA("populacaoTCU2019",pop!BF24,"estado",$A27,"data",BG$5) * 1000000</f>
        <v>462.22850266029008</v>
      </c>
      <c r="BH27">
        <f>GETPIVOTDATA("casosAcumulado",'casos acum'!BG24,"estado",$A27,"data",BH$5) / GETPIVOTDATA("populacaoTCU2019",pop!BG24,"estado",$A27,"data",BH$5) * 1000000</f>
        <v>490.29237603609346</v>
      </c>
      <c r="BI27">
        <f>GETPIVOTDATA("casosAcumulado",'casos acum'!BH24,"estado",$A27,"data",BI$5) / GETPIVOTDATA("populacaoTCU2019",pop!BH24,"estado",$A27,"data",BI$5) * 1000000</f>
        <v>501.84808860260068</v>
      </c>
      <c r="BJ27">
        <f>GETPIVOTDATA("casosAcumulado",'casos acum'!BI24,"estado",$A27,"data",BJ$5) / GETPIVOTDATA("populacaoTCU2019",pop!BI24,"estado",$A27,"data",BJ$5) * 1000000</f>
        <v>569.53154792071462</v>
      </c>
      <c r="BK27">
        <f>GETPIVOTDATA("casosAcumulado",'casos acum'!BJ24,"estado",$A27,"data",BK$5) / GETPIVOTDATA("populacaoTCU2019",pop!BJ24,"estado",$A27,"data",BK$5) * 1000000</f>
        <v>661.97724845277253</v>
      </c>
      <c r="BL27">
        <f>GETPIVOTDATA("casosAcumulado",'casos acum'!BK24,"estado",$A27,"data",BL$5) / GETPIVOTDATA("populacaoTCU2019",pop!BK24,"estado",$A27,"data",BL$5) * 1000000</f>
        <v>671.88214493835028</v>
      </c>
      <c r="BM27">
        <f>GETPIVOTDATA("casosAcumulado",'casos acum'!BL24,"estado",$A27,"data",BM$5) / GETPIVOTDATA("populacaoTCU2019",pop!BL24,"estado",$A27,"data",BM$5) * 1000000</f>
        <v>701.59683439508319</v>
      </c>
      <c r="BN27">
        <f>GETPIVOTDATA("casosAcumulado",'casos acum'!BM24,"estado",$A27,"data",BN$5) / GETPIVOTDATA("populacaoTCU2019",pop!BM24,"estado",$A27,"data",BN$5) * 1000000</f>
        <v>746.16886858018256</v>
      </c>
      <c r="BO27">
        <f>GETPIVOTDATA("casosAcumulado",'casos acum'!BN24,"estado",$A27,"data",BO$5) / GETPIVOTDATA("populacaoTCU2019",pop!BN24,"estado",$A27,"data",BO$5) * 1000000</f>
        <v>856.77354600246633</v>
      </c>
      <c r="BP27">
        <f>GETPIVOTDATA("casosAcumulado",'casos acum'!BO24,"estado",$A27,"data",BP$5) / GETPIVOTDATA("populacaoTCU2019",pop!BO24,"estado",$A27,"data",BP$5) * 1000000</f>
        <v>993.79128071962373</v>
      </c>
      <c r="BQ27">
        <f>GETPIVOTDATA("casosAcumulado",'casos acum'!BP24,"estado",$A27,"data",BQ$5) / GETPIVOTDATA("populacaoTCU2019",pop!BP24,"estado",$A27,"data",BQ$5) * 1000000</f>
        <v>1102.7451420609777</v>
      </c>
      <c r="BR27">
        <f>GETPIVOTDATA("casosAcumulado",'casos acum'!BQ24,"estado",$A27,"data",BR$5) / GETPIVOTDATA("populacaoTCU2019",pop!BQ24,"estado",$A27,"data",BR$5) * 1000000</f>
        <v>1221.6038998879096</v>
      </c>
      <c r="BS27">
        <f>GETPIVOTDATA("casosAcumulado",'casos acum'!BR24,"estado",$A27,"data",BS$5) / GETPIVOTDATA("populacaoTCU2019",pop!BR24,"estado",$A27,"data",BS$5) * 1000000</f>
        <v>1330.5577612292636</v>
      </c>
      <c r="BT27">
        <f>GETPIVOTDATA("casosAcumulado",'casos acum'!BS24,"estado",$A27,"data",BT$5) / GETPIVOTDATA("populacaoTCU2019",pop!BS24,"estado",$A27,"data",BT$5) * 1000000</f>
        <v>1434.5591743278289</v>
      </c>
      <c r="BU27">
        <f>GETPIVOTDATA("casosAcumulado",'casos acum'!BT24,"estado",$A27,"data",BU$5) / GETPIVOTDATA("populacaoTCU2019",pop!BT24,"estado",$A27,"data",BU$5) * 1000000</f>
        <v>1538.5605874263942</v>
      </c>
      <c r="BV27">
        <f>GETPIVOTDATA("casosAcumulado",'casos acum'!BU24,"estado",$A27,"data",BV$5) / GETPIVOTDATA("populacaoTCU2019",pop!BU24,"estado",$A27,"data",BV$5) * 1000000</f>
        <v>1683.8324025481998</v>
      </c>
      <c r="BW27">
        <f>GETPIVOTDATA("casosAcumulado",'casos acum'!BV24,"estado",$A27,"data",BW$5) / GETPIVOTDATA("populacaoTCU2019",pop!BV24,"estado",$A27,"data",BW$5) * 1000000</f>
        <v>1855.5172749648789</v>
      </c>
      <c r="BX27">
        <f>GETPIVOTDATA("casosAcumulado",'casos acum'!BW24,"estado",$A27,"data",BX$5) / GETPIVOTDATA("populacaoTCU2019",pop!BW24,"estado",$A27,"data",BX$5) * 1000000</f>
        <v>1984.2809292773882</v>
      </c>
      <c r="BY27">
        <f>GETPIVOTDATA("casosAcumulado",'casos acum'!BX24,"estado",$A27,"data",BY$5) / GETPIVOTDATA("populacaoTCU2019",pop!BX24,"estado",$A27,"data",BY$5) * 1000000</f>
        <v>2129.5527443991937</v>
      </c>
      <c r="BZ27">
        <f>GETPIVOTDATA("casosAcumulado",'casos acum'!BY24,"estado",$A27,"data",BZ$5) / GETPIVOTDATA("populacaoTCU2019",pop!BY24,"estado",$A27,"data",BZ$5) * 1000000</f>
        <v>2137.8068248038417</v>
      </c>
      <c r="CA27">
        <f>GETPIVOTDATA("casosAcumulado",'casos acum'!BZ24,"estado",$A27,"data",CA$5) / GETPIVOTDATA("populacaoTCU2019",pop!BZ24,"estado",$A27,"data",CA$5) * 1000000</f>
        <v>2192.2837554745188</v>
      </c>
      <c r="CB27">
        <f>GETPIVOTDATA("casosAcumulado",'casos acum'!CA24,"estado",$A27,"data",CB$5) / GETPIVOTDATA("populacaoTCU2019",pop!CA24,"estado",$A27,"data",CB$5) * 1000000</f>
        <v>2329.3014901916763</v>
      </c>
      <c r="CC27">
        <f>GETPIVOTDATA("casosAcumulado",'casos acum'!CB24,"estado",$A27,"data",CC$5) / GETPIVOTDATA("populacaoTCU2019",pop!CB24,"estado",$A27,"data",CC$5) * 1000000</f>
        <v>2476.2241213944112</v>
      </c>
      <c r="CD27">
        <f>GETPIVOTDATA("casosAcumulado",'casos acum'!CC24,"estado",$A27,"data",CD$5) / GETPIVOTDATA("populacaoTCU2019",pop!CC24,"estado",$A27,"data",CD$5) * 1000000</f>
        <v>2623.1467525971461</v>
      </c>
      <c r="CE27">
        <f>GETPIVOTDATA("casosAcumulado",'casos acum'!CD24,"estado",$A27,"data",CE$5) / GETPIVOTDATA("populacaoTCU2019",pop!CD24,"estado",$A27,"data",CE$5) * 1000000</f>
        <v>2816.2922340659106</v>
      </c>
      <c r="CF27">
        <f>GETPIVOTDATA("casosAcumulado",'casos acum'!CE24,"estado",$A27,"data",CF$5) / GETPIVOTDATA("populacaoTCU2019",pop!CE24,"estado",$A27,"data",CF$5) * 1000000</f>
        <v>2956.611600944927</v>
      </c>
      <c r="CG27">
        <f>GETPIVOTDATA("casosAcumulado",'casos acum'!CF24,"estado",$A27,"data",CG$5) / GETPIVOTDATA("populacaoTCU2019",pop!CF24,"estado",$A27,"data",CG$5) * 1000000</f>
        <v>3096.9309678239438</v>
      </c>
      <c r="CH27">
        <f>GETPIVOTDATA("casosAcumulado",'casos acum'!CG24,"estado",$A27,"data",CH$5) / GETPIVOTDATA("populacaoTCU2019",pop!CG24,"estado",$A27,"data",CH$5) * 1000000</f>
        <v>3276.8699206452711</v>
      </c>
      <c r="CI27">
        <f>GETPIVOTDATA("casosAcumulado",'casos acum'!CH24,"estado",$A27,"data",CI$5) / GETPIVOTDATA("populacaoTCU2019",pop!CH24,"estado",$A27,"data",CI$5) * 1000000</f>
        <v>3412.2368392814988</v>
      </c>
      <c r="CJ27">
        <f>GETPIVOTDATA("casosAcumulado",'casos acum'!CI24,"estado",$A27,"data",CJ$5) / GETPIVOTDATA("populacaoTCU2019",pop!CI24,"estado",$A27,"data",CJ$5) * 1000000</f>
        <v>3542.6513096749381</v>
      </c>
      <c r="CK27">
        <f>GETPIVOTDATA("casosAcumulado",'casos acum'!CJ24,"estado",$A27,"data",CK$5) / GETPIVOTDATA("populacaoTCU2019",pop!CJ24,"estado",$A27,"data",CK$5) * 1000000</f>
        <v>3806.7818826236748</v>
      </c>
      <c r="CL27">
        <f>GETPIVOTDATA("casosAcumulado",'casos acum'!CK24,"estado",$A27,"data",CL$5) / GETPIVOTDATA("populacaoTCU2019",pop!CK24,"estado",$A27,"data",CL$5) * 1000000</f>
        <v>3919.0373761268884</v>
      </c>
      <c r="CM27">
        <f>GETPIVOTDATA("casosAcumulado",'casos acum'!CL24,"estado",$A27,"data",CM$5) / GETPIVOTDATA("populacaoTCU2019",pop!CL24,"estado",$A27,"data",CM$5) * 1000000</f>
        <v>4026.3404213873127</v>
      </c>
      <c r="CN27">
        <f>GETPIVOTDATA("casosAcumulado",'casos acum'!CM24,"estado",$A27,"data",CN$5) / GETPIVOTDATA("populacaoTCU2019",pop!CM24,"estado",$A27,"data",CN$5) * 1000000</f>
        <v>4150.151627457034</v>
      </c>
      <c r="CO27">
        <f>GETPIVOTDATA("casosAcumulado",'casos acum'!CN24,"estado",$A27,"data",CO$5) / GETPIVOTDATA("populacaoTCU2019",pop!CN24,"estado",$A27,"data",CO$5) * 1000000</f>
        <v>4264.057937041176</v>
      </c>
      <c r="CP27">
        <f>GETPIVOTDATA("casosAcumulado",'casos acum'!CO24,"estado",$A27,"data",CP$5) / GETPIVOTDATA("populacaoTCU2019",pop!CO24,"estado",$A27,"data",CP$5) * 1000000</f>
        <v>4427.4887290532079</v>
      </c>
      <c r="CQ27">
        <f>GETPIVOTDATA("casosAcumulado",'casos acum'!CP24,"estado",$A27,"data",CQ$5) / GETPIVOTDATA("populacaoTCU2019",pop!CP24,"estado",$A27,"data",CQ$5) * 1000000</f>
        <v>4884.7647834707095</v>
      </c>
      <c r="CR27">
        <f>GETPIVOTDATA("casosAcumulado",'casos acum'!CQ24,"estado",$A27,"data",CR$5) / GETPIVOTDATA("populacaoTCU2019",pop!CQ24,"estado",$A27,"data",CR$5) * 1000000</f>
        <v>5114.2282187199244</v>
      </c>
      <c r="CS27">
        <f>GETPIVOTDATA("casosAcumulado",'casos acum'!CR24,"estado",$A27,"data",CS$5) / GETPIVOTDATA("populacaoTCU2019",pop!CR24,"estado",$A27,"data",CS$5) * 1000000</f>
        <v>5446.0422509867758</v>
      </c>
      <c r="CT27">
        <f>GETPIVOTDATA("casosAcumulado",'casos acum'!CS24,"estado",$A27,"data",CT$5) / GETPIVOTDATA("populacaoTCU2019",pop!CS24,"estado",$A27,"data",CT$5) * 1000000</f>
        <v>5734.9350651494569</v>
      </c>
      <c r="CU27">
        <f>GETPIVOTDATA("casosAcumulado",'casos acum'!CT24,"estado",$A27,"data",CU$5) / GETPIVOTDATA("populacaoTCU2019",pop!CT24,"estado",$A27,"data",CU$5) * 1000000</f>
        <v>6094.8129707921116</v>
      </c>
      <c r="CV27">
        <f>GETPIVOTDATA("casosAcumulado",'casos acum'!CU24,"estado",$A27,"data",CV$5) / GETPIVOTDATA("populacaoTCU2019",pop!CU24,"estado",$A27,"data",CV$5) * 1000000</f>
        <v>6355.6419115789886</v>
      </c>
      <c r="CW27">
        <f>GETPIVOTDATA("casosAcumulado",'casos acum'!CV24,"estado",$A27,"data",CW$5) / GETPIVOTDATA("populacaoTCU2019",pop!CV24,"estado",$A27,"data",CW$5) * 1000000</f>
        <v>6839.3310232913645</v>
      </c>
      <c r="CX27">
        <f>GETPIVOTDATA("casosAcumulado",'casos acum'!CW24,"estado",$A27,"data",CX$5) / GETPIVOTDATA("populacaoTCU2019",pop!CW24,"estado",$A27,"data",CX$5) * 1000000</f>
        <v>7400.6084908074308</v>
      </c>
      <c r="CY27">
        <f>GETPIVOTDATA("casosAcumulado",'casos acum'!CX24,"estado",$A27,"data",CY$5) / GETPIVOTDATA("populacaoTCU2019",pop!CX24,"estado",$A27,"data",CY$5) * 1000000</f>
        <v>7975.0924869709334</v>
      </c>
      <c r="CZ27">
        <f>GETPIVOTDATA("casosAcumulado",'casos acum'!CY24,"estado",$A27,"data",CZ$5) / GETPIVOTDATA("populacaoTCU2019",pop!CY24,"estado",$A27,"data",CZ$5) * 1000000</f>
        <v>8646.9746319092828</v>
      </c>
      <c r="DA27">
        <f>GETPIVOTDATA("casosAcumulado",'casos acum'!CZ24,"estado",$A27,"data",DA$5) / GETPIVOTDATA("populacaoTCU2019",pop!CZ24,"estado",$A27,"data",DA$5) * 1000000</f>
        <v>9127.3621114597991</v>
      </c>
      <c r="DB27">
        <f>GETPIVOTDATA("casosAcumulado",'casos acum'!DA24,"estado",$A27,"data",DB$5) / GETPIVOTDATA("populacaoTCU2019",pop!DA24,"estado",$A27,"data",DB$5) * 1000000</f>
        <v>9521.9071548019765</v>
      </c>
      <c r="DC27">
        <f>GETPIVOTDATA("casosAcumulado",'casos acum'!DB24,"estado",$A27,"data",DC$5) / GETPIVOTDATA("populacaoTCU2019",pop!DB24,"estado",$A27,"data",DC$5) * 1000000</f>
        <v>9997.3421861097031</v>
      </c>
      <c r="DD27">
        <f>GETPIVOTDATA("casosAcumulado",'casos acum'!DC24,"estado",$A27,"data",DD$5) / GETPIVOTDATA("populacaoTCU2019",pop!DC24,"estado",$A27,"data",DD$5) * 1000000</f>
        <v>10477.729665660219</v>
      </c>
      <c r="DE27">
        <f>GETPIVOTDATA("casosAcumulado",'casos acum'!DD24,"estado",$A27,"data",DE$5) / GETPIVOTDATA("populacaoTCU2019",pop!DD24,"estado",$A27,"data",DE$5) * 1000000</f>
        <v>10885.481237649832</v>
      </c>
      <c r="DF27">
        <f>GETPIVOTDATA("casosAcumulado",'casos acum'!DE24,"estado",$A27,"data",DF$5) / GETPIVOTDATA("populacaoTCU2019",pop!DE24,"estado",$A27,"data",DF$5) * 1000000</f>
        <v>11080.277535199526</v>
      </c>
      <c r="DG27">
        <f>GETPIVOTDATA("casosAcumulado",'casos acum'!DF24,"estado",$A27,"data",DG$5) / GETPIVOTDATA("populacaoTCU2019",pop!DF24,"estado",$A27,"data",DG$5) * 1000000</f>
        <v>11294.883625720375</v>
      </c>
      <c r="DH27">
        <f>GETPIVOTDATA("casosAcumulado",'casos acum'!DG24,"estado",$A27,"data",DH$5) / GETPIVOTDATA("populacaoTCU2019",pop!DG24,"estado",$A27,"data",DH$5) * 1000000</f>
        <v>11349.360556391051</v>
      </c>
      <c r="DI27">
        <f>GETPIVOTDATA("casosAcumulado",'casos acum'!DH24,"estado",$A27,"data",DI$5) / GETPIVOTDATA("populacaoTCU2019",pop!DH24,"estado",$A27,"data",DI$5) * 1000000</f>
        <v>11359.265452876629</v>
      </c>
      <c r="DJ27">
        <f>GETPIVOTDATA("casosAcumulado",'casos acum'!DI24,"estado",$A27,"data",DJ$5) / GETPIVOTDATA("populacaoTCU2019",pop!DI24,"estado",$A27,"data",DJ$5) * 1000000</f>
        <v>11448.409521246829</v>
      </c>
      <c r="DK27">
        <f>GETPIVOTDATA("casosAcumulado",'casos acum'!DJ24,"estado",$A27,"data",DK$5) / GETPIVOTDATA("populacaoTCU2019",pop!DJ24,"estado",$A27,"data",DK$5) * 1000000</f>
        <v>11803.334978646693</v>
      </c>
      <c r="DL27">
        <f>GETPIVOTDATA("casosAcumulado",'casos acum'!DK24,"estado",$A27,"data",DL$5) / GETPIVOTDATA("populacaoTCU2019",pop!DK24,"estado",$A27,"data",DL$5) * 1000000</f>
        <v>12250.706136578618</v>
      </c>
      <c r="DM27">
        <f>GETPIVOTDATA("casosAcumulado",'casos acum'!DL24,"estado",$A27,"data",DM$5) / GETPIVOTDATA("populacaoTCU2019",pop!DL24,"estado",$A27,"data",DM$5) * 1000000</f>
        <v>12628.743019111498</v>
      </c>
      <c r="DN27">
        <f>GETPIVOTDATA("casosAcumulado",'casos acum'!DM24,"estado",$A27,"data",DN$5) / GETPIVOTDATA("populacaoTCU2019",pop!DM24,"estado",$A27,"data",DN$5) * 1000000</f>
        <v>13267.608842431255</v>
      </c>
      <c r="DO27">
        <f>GETPIVOTDATA("casosAcumulado",'casos acum'!DN24,"estado",$A27,"data",DO$5) / GETPIVOTDATA("populacaoTCU2019",pop!DN24,"estado",$A27,"data",DO$5) * 1000000</f>
        <v>13404.626577148414</v>
      </c>
      <c r="DP27">
        <f>GETPIVOTDATA("casosAcumulado",'casos acum'!DO24,"estado",$A27,"data",DP$5) / GETPIVOTDATA("populacaoTCU2019",pop!DO24,"estado",$A27,"data",DP$5) * 1000000</f>
        <v>13516.882070651625</v>
      </c>
      <c r="DQ27">
        <f>GETPIVOTDATA("casosAcumulado",'casos acum'!DP24,"estado",$A27,"data",DQ$5) / GETPIVOTDATA("populacaoTCU2019",pop!DP24,"estado",$A27,"data",DQ$5) * 1000000</f>
        <v>17069.438276812143</v>
      </c>
      <c r="DR27">
        <f>GETPIVOTDATA("casosAcumulado",'casos acum'!DQ24,"estado",$A27,"data",DR$5) / GETPIVOTDATA("populacaoTCU2019",pop!DQ24,"estado",$A27,"data",DR$5) * 1000000</f>
        <v>17833.766122282548</v>
      </c>
      <c r="DS27">
        <f>GETPIVOTDATA("casosAcumulado",'casos acum'!DR24,"estado",$A27,"data",DS$5) / GETPIVOTDATA("populacaoTCU2019",pop!DR24,"estado",$A27,"data",DS$5) * 1000000</f>
        <v>19598.488512796299</v>
      </c>
      <c r="DT27">
        <f>GETPIVOTDATA("casosAcumulado",'casos acum'!DS24,"estado",$A27,"data",DT$5) / GETPIVOTDATA("populacaoTCU2019",pop!DS24,"estado",$A27,"data",DT$5) * 1000000</f>
        <v>21313.686420882164</v>
      </c>
      <c r="DU27">
        <f>GETPIVOTDATA("casosAcumulado",'casos acum'!DT24,"estado",$A27,"data",DU$5) / GETPIVOTDATA("populacaoTCU2019",pop!DT24,"estado",$A27,"data",DU$5) * 1000000</f>
        <v>21589.372706397407</v>
      </c>
      <c r="DV27">
        <f>GETPIVOTDATA("casosAcumulado",'casos acum'!DU24,"estado",$A27,"data",DV$5) / GETPIVOTDATA("populacaoTCU2019",pop!DU24,"estado",$A27,"data",DV$5) * 1000000</f>
        <v>23674.353416611502</v>
      </c>
      <c r="DW27">
        <f>GETPIVOTDATA("casosAcumulado",'casos acum'!DV24,"estado",$A27,"data",DW$5) / GETPIVOTDATA("populacaoTCU2019",pop!DV24,"estado",$A27,"data",DW$5) * 1000000</f>
        <v>23869.149714161194</v>
      </c>
      <c r="DX27">
        <f>GETPIVOTDATA("casosAcumulado",'casos acum'!DW24,"estado",$A27,"data",DX$5) / GETPIVOTDATA("populacaoTCU2019",pop!DW24,"estado",$A27,"data",DX$5) * 1000000</f>
        <v>24169.598240890384</v>
      </c>
      <c r="DY27">
        <f>GETPIVOTDATA("casosAcumulado",'casos acum'!DX24,"estado",$A27,"data",DY$5) / GETPIVOTDATA("populacaoTCU2019",pop!DX24,"estado",$A27,"data",DY$5) * 1000000</f>
        <v>25014.816074326343</v>
      </c>
      <c r="DZ27">
        <f>GETPIVOTDATA("casosAcumulado",'casos acum'!DY24,"estado",$A27,"data",DZ$5) / GETPIVOTDATA("populacaoTCU2019",pop!DY24,"estado",$A27,"data",DZ$5) * 1000000</f>
        <v>29026.299150985287</v>
      </c>
      <c r="EA27">
        <f>GETPIVOTDATA("casosAcumulado",'casos acum'!DZ24,"estado",$A27,"data",EA$5) / GETPIVOTDATA("populacaoTCU2019",pop!DZ24,"estado",$A27,"data",EA$5) * 1000000</f>
        <v>30247.903050873199</v>
      </c>
      <c r="EB27">
        <f>GETPIVOTDATA("casosAcumulado",'casos acum'!EA24,"estado",$A27,"data",EB$5) / GETPIVOTDATA("populacaoTCU2019",pop!EA24,"estado",$A27,"data",EB$5) * 1000000</f>
        <v>30984.167022967806</v>
      </c>
      <c r="EC27">
        <f>GETPIVOTDATA("casosAcumulado",'casos acum'!EB24,"estado",$A27,"data",EC$5) / GETPIVOTDATA("populacaoTCU2019",pop!EB24,"estado",$A27,"data",EC$5) * 1000000</f>
        <v>31236.741883350034</v>
      </c>
      <c r="ED27">
        <f>GETPIVOTDATA("casosAcumulado",'casos acum'!EC24,"estado",$A27,"data",ED$5) / GETPIVOTDATA("populacaoTCU2019",pop!EC24,"estado",$A27,"data",ED$5) * 1000000</f>
        <v>31279.663101454204</v>
      </c>
      <c r="EE27">
        <f>GETPIVOTDATA("casosAcumulado",'casos acum'!ED24,"estado",$A27,"data",EE$5) / GETPIVOTDATA("populacaoTCU2019",pop!ED24,"estado",$A27,"data",EE$5) * 1000000</f>
        <v>31510.777352784346</v>
      </c>
      <c r="EF27">
        <f>GETPIVOTDATA("casosAcumulado",'casos acum'!EE24,"estado",$A27,"data",EF$5) / GETPIVOTDATA("populacaoTCU2019",pop!EE24,"estado",$A27,"data",EF$5) * 1000000</f>
        <v>31834.337304646557</v>
      </c>
    </row>
    <row r="28" spans="1:136" x14ac:dyDescent="0.35">
      <c r="A28" t="str">
        <f>'casos acum'!A27</f>
        <v>RS</v>
      </c>
      <c r="B28">
        <f>GETPIVOTDATA("casosAcumulado",'casos acum'!A25,"estado",$A28,"data",B$5) / GETPIVOTDATA("populacaoTCU2019",pop!A25,"estado",$A28,"data",B$5) * 1000000</f>
        <v>0</v>
      </c>
      <c r="C28">
        <f>GETPIVOTDATA("casosAcumulado",'casos acum'!B25,"estado",$A28,"data",C$5) / GETPIVOTDATA("populacaoTCU2019",pop!B25,"estado",$A28,"data",C$5) * 1000000</f>
        <v>0</v>
      </c>
      <c r="D28">
        <f>GETPIVOTDATA("casosAcumulado",'casos acum'!C25,"estado",$A28,"data",D$5) / GETPIVOTDATA("populacaoTCU2019",pop!C25,"estado",$A28,"data",D$5) * 1000000</f>
        <v>0</v>
      </c>
      <c r="E28">
        <f>GETPIVOTDATA("casosAcumulado",'casos acum'!D25,"estado",$A28,"data",E$5) / GETPIVOTDATA("populacaoTCU2019",pop!D25,"estado",$A28,"data",E$5) * 1000000</f>
        <v>0</v>
      </c>
      <c r="F28">
        <f>GETPIVOTDATA("casosAcumulado",'casos acum'!E25,"estado",$A28,"data",F$5) / GETPIVOTDATA("populacaoTCU2019",pop!E25,"estado",$A28,"data",F$5) * 1000000</f>
        <v>0</v>
      </c>
      <c r="G28">
        <f>GETPIVOTDATA("casosAcumulado",'casos acum'!F25,"estado",$A28,"data",G$5) / GETPIVOTDATA("populacaoTCU2019",pop!F25,"estado",$A28,"data",G$5) * 1000000</f>
        <v>0</v>
      </c>
      <c r="H28">
        <f>GETPIVOTDATA("casosAcumulado",'casos acum'!G25,"estado",$A28,"data",H$5) / GETPIVOTDATA("populacaoTCU2019",pop!G25,"estado",$A28,"data",H$5) * 1000000</f>
        <v>0</v>
      </c>
      <c r="I28">
        <f>GETPIVOTDATA("casosAcumulado",'casos acum'!H25,"estado",$A28,"data",I$5) / GETPIVOTDATA("populacaoTCU2019",pop!H25,"estado",$A28,"data",I$5) * 1000000</f>
        <v>0</v>
      </c>
      <c r="J28">
        <f>GETPIVOTDATA("casosAcumulado",'casos acum'!I25,"estado",$A28,"data",J$5) / GETPIVOTDATA("populacaoTCU2019",pop!I25,"estado",$A28,"data",J$5) * 1000000</f>
        <v>0</v>
      </c>
      <c r="K28">
        <f>GETPIVOTDATA("casosAcumulado",'casos acum'!J25,"estado",$A28,"data",K$5) / GETPIVOTDATA("populacaoTCU2019",pop!J25,"estado",$A28,"data",K$5) * 1000000</f>
        <v>0</v>
      </c>
      <c r="L28">
        <f>GETPIVOTDATA("casosAcumulado",'casos acum'!K25,"estado",$A28,"data",L$5) / GETPIVOTDATA("populacaoTCU2019",pop!K25,"estado",$A28,"data",L$5) * 1000000</f>
        <v>0</v>
      </c>
      <c r="M28">
        <f>GETPIVOTDATA("casosAcumulado",'casos acum'!L25,"estado",$A28,"data",M$5) / GETPIVOTDATA("populacaoTCU2019",pop!L25,"estado",$A28,"data",M$5) * 1000000</f>
        <v>0</v>
      </c>
      <c r="N28">
        <f>GETPIVOTDATA("casosAcumulado",'casos acum'!M25,"estado",$A28,"data",N$5) / GETPIVOTDATA("populacaoTCU2019",pop!M25,"estado",$A28,"data",N$5) * 1000000</f>
        <v>0</v>
      </c>
      <c r="O28">
        <f>GETPIVOTDATA("casosAcumulado",'casos acum'!N25,"estado",$A28,"data",O$5) / GETPIVOTDATA("populacaoTCU2019",pop!N25,"estado",$A28,"data",O$5) * 1000000</f>
        <v>0</v>
      </c>
      <c r="P28">
        <f>GETPIVOTDATA("casosAcumulado",'casos acum'!O25,"estado",$A28,"data",P$5) / GETPIVOTDATA("populacaoTCU2019",pop!O25,"estado",$A28,"data",P$5) * 1000000</f>
        <v>8.7894787127175578E-2</v>
      </c>
      <c r="Q28">
        <f>GETPIVOTDATA("casosAcumulado",'casos acum'!P25,"estado",$A28,"data",Q$5) / GETPIVOTDATA("populacaoTCU2019",pop!P25,"estado",$A28,"data",Q$5) * 1000000</f>
        <v>0.17578957425435116</v>
      </c>
      <c r="R28">
        <f>GETPIVOTDATA("casosAcumulado",'casos acum'!Q25,"estado",$A28,"data",R$5) / GETPIVOTDATA("populacaoTCU2019",pop!Q25,"estado",$A28,"data",R$5) * 1000000</f>
        <v>0.35157914850870231</v>
      </c>
      <c r="S28">
        <f>GETPIVOTDATA("casosAcumulado",'casos acum'!R25,"estado",$A28,"data",S$5) / GETPIVOTDATA("populacaoTCU2019",pop!R25,"estado",$A28,"data",S$5) * 1000000</f>
        <v>0.35157914850870231</v>
      </c>
      <c r="T28">
        <f>GETPIVOTDATA("casosAcumulado",'casos acum'!S25,"estado",$A28,"data",T$5) / GETPIVOTDATA("populacaoTCU2019",pop!S25,"estado",$A28,"data",T$5) * 1000000</f>
        <v>0.52736872276305347</v>
      </c>
      <c r="U28">
        <f>GETPIVOTDATA("casosAcumulado",'casos acum'!T25,"estado",$A28,"data",U$5) / GETPIVOTDATA("populacaoTCU2019",pop!T25,"estado",$A28,"data",U$5) * 1000000</f>
        <v>0.52736872276305347</v>
      </c>
      <c r="V28">
        <f>GETPIVOTDATA("casosAcumulado",'casos acum'!U25,"estado",$A28,"data",V$5) / GETPIVOTDATA("populacaoTCU2019",pop!U25,"estado",$A28,"data",V$5) * 1000000</f>
        <v>0.52736872276305347</v>
      </c>
      <c r="W28">
        <f>GETPIVOTDATA("casosAcumulado",'casos acum'!V25,"estado",$A28,"data",W$5) / GETPIVOTDATA("populacaoTCU2019",pop!V25,"estado",$A28,"data",W$5) * 1000000</f>
        <v>0.87894787127175578</v>
      </c>
      <c r="X28">
        <f>GETPIVOTDATA("casosAcumulado",'casos acum'!W25,"estado",$A28,"data",X$5) / GETPIVOTDATA("populacaoTCU2019",pop!W25,"estado",$A28,"data",X$5) * 1000000</f>
        <v>1.670000955416336</v>
      </c>
      <c r="Y28">
        <f>GETPIVOTDATA("casosAcumulado",'casos acum'!X25,"estado",$A28,"data",Y$5) / GETPIVOTDATA("populacaoTCU2019",pop!X25,"estado",$A28,"data",Y$5) * 1000000</f>
        <v>2.4610540395609166</v>
      </c>
      <c r="Z28">
        <f>GETPIVOTDATA("casosAcumulado",'casos acum'!Y25,"estado",$A28,"data",Z$5) / GETPIVOTDATA("populacaoTCU2019",pop!Y25,"estado",$A28,"data",Z$5) * 1000000</f>
        <v>3.2521071237054966</v>
      </c>
      <c r="AA28">
        <f>GETPIVOTDATA("casosAcumulado",'casos acum'!Z25,"estado",$A28,"data",AA$5) / GETPIVOTDATA("populacaoTCU2019",pop!Z25,"estado",$A28,"data",AA$5) * 1000000</f>
        <v>5.2736872276305347</v>
      </c>
      <c r="AB28">
        <f>GETPIVOTDATA("casosAcumulado",'casos acum'!AA25,"estado",$A28,"data",AB$5) / GETPIVOTDATA("populacaoTCU2019",pop!AA25,"estado",$A28,"data",AB$5) * 1000000</f>
        <v>6.3284246731566425</v>
      </c>
      <c r="AC28">
        <f>GETPIVOTDATA("casosAcumulado",'casos acum'!AB25,"estado",$A28,"data",AC$5) / GETPIVOTDATA("populacaoTCU2019",pop!AB25,"estado",$A28,"data",AC$5) * 1000000</f>
        <v>7.5589516929371001</v>
      </c>
      <c r="AD28">
        <f>GETPIVOTDATA("casosAcumulado",'casos acum'!AC25,"estado",$A28,"data",AD$5) / GETPIVOTDATA("populacaoTCU2019",pop!AC25,"estado",$A28,"data",AD$5) * 1000000</f>
        <v>8.6136891384632079</v>
      </c>
      <c r="AE28">
        <f>GETPIVOTDATA("casosAcumulado",'casos acum'!AD25,"estado",$A28,"data",AE$5) / GETPIVOTDATA("populacaoTCU2019",pop!AD25,"estado",$A28,"data",AE$5) * 1000000</f>
        <v>10.811058816642596</v>
      </c>
      <c r="AF28">
        <f>GETPIVOTDATA("casosAcumulado",'casos acum'!AE25,"estado",$A28,"data",AF$5) / GETPIVOTDATA("populacaoTCU2019",pop!AE25,"estado",$A28,"data",AF$5) * 1000000</f>
        <v>14.766324237365499</v>
      </c>
      <c r="AG28">
        <f>GETPIVOTDATA("casosAcumulado",'casos acum'!AF25,"estado",$A28,"data",AG$5) / GETPIVOTDATA("populacaoTCU2019",pop!AF25,"estado",$A28,"data",AG$5) * 1000000</f>
        <v>17.13948348979924</v>
      </c>
      <c r="AH28">
        <f>GETPIVOTDATA("casosAcumulado",'casos acum'!AG25,"estado",$A28,"data",AH$5) / GETPIVOTDATA("populacaoTCU2019",pop!AG25,"estado",$A28,"data",AH$5) * 1000000</f>
        <v>17.315273064053589</v>
      </c>
      <c r="AI28">
        <f>GETPIVOTDATA("casosAcumulado",'casos acum'!AH25,"estado",$A28,"data",AI$5) / GETPIVOTDATA("populacaoTCU2019",pop!AH25,"estado",$A28,"data",AI$5) * 1000000</f>
        <v>19.864221890741682</v>
      </c>
      <c r="AJ28">
        <f>GETPIVOTDATA("casosAcumulado",'casos acum'!AI25,"estado",$A28,"data",AJ$5) / GETPIVOTDATA("populacaoTCU2019",pop!AI25,"estado",$A28,"data",AJ$5) * 1000000</f>
        <v>21.182643697649315</v>
      </c>
      <c r="AK28">
        <f>GETPIVOTDATA("casosAcumulado",'casos acum'!AJ25,"estado",$A28,"data",AK$5) / GETPIVOTDATA("populacaoTCU2019",pop!AJ25,"estado",$A28,"data",AK$5) * 1000000</f>
        <v>24.08317167284611</v>
      </c>
      <c r="AL28">
        <f>GETPIVOTDATA("casosAcumulado",'casos acum'!AK25,"estado",$A28,"data",AL$5) / GETPIVOTDATA("populacaoTCU2019",pop!AK25,"estado",$A28,"data",AL$5) * 1000000</f>
        <v>26.895804860915728</v>
      </c>
      <c r="AM28">
        <f>GETPIVOTDATA("casosAcumulado",'casos acum'!AL25,"estado",$A28,"data",AM$5) / GETPIVOTDATA("populacaoTCU2019",pop!AL25,"estado",$A28,"data",AM$5) * 1000000</f>
        <v>29.356858900476645</v>
      </c>
      <c r="AN28">
        <f>GETPIVOTDATA("casosAcumulado",'casos acum'!AM25,"estado",$A28,"data",AN$5) / GETPIVOTDATA("populacaoTCU2019",pop!AM25,"estado",$A28,"data",AN$5) * 1000000</f>
        <v>34.80633570236153</v>
      </c>
      <c r="AO28">
        <f>GETPIVOTDATA("casosAcumulado",'casos acum'!AN25,"estado",$A28,"data",AO$5) / GETPIVOTDATA("populacaoTCU2019",pop!AN25,"estado",$A28,"data",AO$5) * 1000000</f>
        <v>36.03686272214199</v>
      </c>
      <c r="AP28">
        <f>GETPIVOTDATA("casosAcumulado",'casos acum'!AO25,"estado",$A28,"data",AP$5) / GETPIVOTDATA("populacaoTCU2019",pop!AO25,"estado",$A28,"data",AP$5) * 1000000</f>
        <v>36.740021019159393</v>
      </c>
      <c r="AQ28">
        <f>GETPIVOTDATA("casosAcumulado",'casos acum'!AP25,"estado",$A28,"data",AQ$5) / GETPIVOTDATA("populacaoTCU2019",pop!AP25,"estado",$A28,"data",AQ$5) * 1000000</f>
        <v>42.277392608171454</v>
      </c>
      <c r="AR28">
        <f>GETPIVOTDATA("casosAcumulado",'casos acum'!AQ25,"estado",$A28,"data",AR$5) / GETPIVOTDATA("populacaoTCU2019",pop!AQ25,"estado",$A28,"data",AR$5) * 1000000</f>
        <v>44.650551860605198</v>
      </c>
      <c r="AS28">
        <f>GETPIVOTDATA("casosAcumulado",'casos acum'!AR25,"estado",$A28,"data",AS$5) / GETPIVOTDATA("populacaoTCU2019",pop!AR25,"estado",$A28,"data",AS$5) * 1000000</f>
        <v>48.781606855582446</v>
      </c>
      <c r="AT28">
        <f>GETPIVOTDATA("casosAcumulado",'casos acum'!AS25,"estado",$A28,"data",AT$5) / GETPIVOTDATA("populacaoTCU2019",pop!AS25,"estado",$A28,"data",AT$5) * 1000000</f>
        <v>54.318978444594507</v>
      </c>
      <c r="AU28">
        <f>GETPIVOTDATA("casosAcumulado",'casos acum'!AT25,"estado",$A28,"data",AU$5) / GETPIVOTDATA("populacaoTCU2019",pop!AT25,"estado",$A28,"data",AU$5) * 1000000</f>
        <v>55.901084612883665</v>
      </c>
      <c r="AV28">
        <f>GETPIVOTDATA("casosAcumulado",'casos acum'!AU25,"estado",$A28,"data",AV$5) / GETPIVOTDATA("populacaoTCU2019",pop!AU25,"estado",$A28,"data",AV$5) * 1000000</f>
        <v>56.25266376139237</v>
      </c>
      <c r="AW28">
        <f>GETPIVOTDATA("casosAcumulado",'casos acum'!AV25,"estado",$A28,"data",AW$5) / GETPIVOTDATA("populacaoTCU2019",pop!AV25,"estado",$A28,"data",AW$5) * 1000000</f>
        <v>57.395295994045654</v>
      </c>
      <c r="AX28">
        <f>GETPIVOTDATA("casosAcumulado",'casos acum'!AW25,"estado",$A28,"data",AX$5) / GETPIVOTDATA("populacaoTCU2019",pop!AW25,"estado",$A28,"data",AX$5) * 1000000</f>
        <v>58.362138652444585</v>
      </c>
      <c r="AY28">
        <f>GETPIVOTDATA("casosAcumulado",'casos acum'!AX25,"estado",$A28,"data",AY$5) / GETPIVOTDATA("populacaoTCU2019",pop!AX25,"estado",$A28,"data",AY$5) * 1000000</f>
        <v>61.526350989022916</v>
      </c>
      <c r="AZ28">
        <f>GETPIVOTDATA("casosAcumulado",'casos acum'!AY25,"estado",$A28,"data",AZ$5) / GETPIVOTDATA("populacaoTCU2019",pop!AY25,"estado",$A28,"data",AZ$5) * 1000000</f>
        <v>65.657405984000164</v>
      </c>
      <c r="BA28">
        <f>GETPIVOTDATA("casosAcumulado",'casos acum'!AZ25,"estado",$A28,"data",BA$5) / GETPIVOTDATA("populacaoTCU2019",pop!AZ25,"estado",$A28,"data",BA$5) * 1000000</f>
        <v>68.557933959196959</v>
      </c>
      <c r="BB28">
        <f>GETPIVOTDATA("casosAcumulado",'casos acum'!BA25,"estado",$A28,"data",BB$5) / GETPIVOTDATA("populacaoTCU2019",pop!BA25,"estado",$A28,"data",BB$5) * 1000000</f>
        <v>70.491619275994822</v>
      </c>
      <c r="BC28">
        <f>GETPIVOTDATA("casosAcumulado",'casos acum'!BB25,"estado",$A28,"data",BC$5) / GETPIVOTDATA("populacaoTCU2019",pop!BB25,"estado",$A28,"data",BC$5) * 1000000</f>
        <v>73.040568102682897</v>
      </c>
      <c r="BD28">
        <f>GETPIVOTDATA("casosAcumulado",'casos acum'!BC25,"estado",$A28,"data",BD$5) / GETPIVOTDATA("populacaoTCU2019",pop!BC25,"estado",$A28,"data",BD$5) * 1000000</f>
        <v>75.062148206607944</v>
      </c>
      <c r="BE28">
        <f>GETPIVOTDATA("casosAcumulado",'casos acum'!BD25,"estado",$A28,"data",BE$5) / GETPIVOTDATA("populacaoTCU2019",pop!BD25,"estado",$A28,"data",BE$5) * 1000000</f>
        <v>78.138465756059091</v>
      </c>
      <c r="BF28">
        <f>GETPIVOTDATA("casosAcumulado",'casos acum'!BE25,"estado",$A28,"data",BF$5) / GETPIVOTDATA("populacaoTCU2019",pop!BE25,"estado",$A28,"data",BF$5) * 1000000</f>
        <v>79.456887562966728</v>
      </c>
      <c r="BG28">
        <f>GETPIVOTDATA("casosAcumulado",'casos acum'!BF25,"estado",$A28,"data",BG$5) / GETPIVOTDATA("populacaoTCU2019",pop!BF25,"estado",$A28,"data",BG$5) * 1000000</f>
        <v>81.126888518383069</v>
      </c>
      <c r="BH28">
        <f>GETPIVOTDATA("casosAcumulado",'casos acum'!BG25,"estado",$A28,"data",BH$5) / GETPIVOTDATA("populacaoTCU2019",pop!BG25,"estado",$A28,"data",BH$5) * 1000000</f>
        <v>87.367418404412533</v>
      </c>
      <c r="BI28">
        <f>GETPIVOTDATA("casosAcumulado",'casos acum'!BH25,"estado",$A28,"data",BI$5) / GETPIVOTDATA("populacaoTCU2019",pop!BH25,"estado",$A28,"data",BI$5) * 1000000</f>
        <v>93.256369141933291</v>
      </c>
      <c r="BJ28">
        <f>GETPIVOTDATA("casosAcumulado",'casos acum'!BI25,"estado",$A28,"data",BJ$5) / GETPIVOTDATA("populacaoTCU2019",pop!BI25,"estado",$A28,"data",BJ$5) * 1000000</f>
        <v>96.332686691384438</v>
      </c>
      <c r="BK28">
        <f>GETPIVOTDATA("casosAcumulado",'casos acum'!BJ25,"estado",$A28,"data",BK$5) / GETPIVOTDATA("populacaoTCU2019",pop!BJ25,"estado",$A28,"data",BK$5) * 1000000</f>
        <v>102.48532179028672</v>
      </c>
      <c r="BL28">
        <f>GETPIVOTDATA("casosAcumulado",'casos acum'!BK25,"estado",$A28,"data",BL$5) / GETPIVOTDATA("populacaoTCU2019",pop!BK25,"estado",$A28,"data",BL$5) * 1000000</f>
        <v>107.93479859217162</v>
      </c>
      <c r="BM28">
        <f>GETPIVOTDATA("casosAcumulado",'casos acum'!BL25,"estado",$A28,"data",BM$5) / GETPIVOTDATA("populacaoTCU2019",pop!BL25,"estado",$A28,"data",BM$5) * 1000000</f>
        <v>113.0326962455478</v>
      </c>
      <c r="BN28">
        <f>GETPIVOTDATA("casosAcumulado",'casos acum'!BM25,"estado",$A28,"data",BN$5) / GETPIVOTDATA("populacaoTCU2019",pop!BM25,"estado",$A28,"data",BN$5) * 1000000</f>
        <v>120.24006878997619</v>
      </c>
      <c r="BO28">
        <f>GETPIVOTDATA("casosAcumulado",'casos acum'!BN25,"estado",$A28,"data",BO$5) / GETPIVOTDATA("populacaoTCU2019",pop!BN25,"estado",$A28,"data",BO$5) * 1000000</f>
        <v>128.85375792843939</v>
      </c>
      <c r="BP28">
        <f>GETPIVOTDATA("casosAcumulado",'casos acum'!BO25,"estado",$A28,"data",BP$5) / GETPIVOTDATA("populacaoTCU2019",pop!BO25,"estado",$A28,"data",BP$5) * 1000000</f>
        <v>134.39112951745145</v>
      </c>
      <c r="BQ28">
        <f>GETPIVOTDATA("casosAcumulado",'casos acum'!BP25,"estado",$A28,"data",BQ$5) / GETPIVOTDATA("populacaoTCU2019",pop!BP25,"estado",$A28,"data",BQ$5) * 1000000</f>
        <v>142.30166035889727</v>
      </c>
      <c r="BR28">
        <f>GETPIVOTDATA("casosAcumulado",'casos acum'!BQ25,"estado",$A28,"data",BR$5) / GETPIVOTDATA("populacaoTCU2019",pop!BQ25,"estado",$A28,"data",BR$5) * 1000000</f>
        <v>146.43271535387453</v>
      </c>
      <c r="BS28">
        <f>GETPIVOTDATA("casosAcumulado",'casos acum'!BR25,"estado",$A28,"data",BS$5) / GETPIVOTDATA("populacaoTCU2019",pop!BR25,"estado",$A28,"data",BS$5) * 1000000</f>
        <v>150.38798077459742</v>
      </c>
      <c r="BT28">
        <f>GETPIVOTDATA("casosAcumulado",'casos acum'!BS25,"estado",$A28,"data",BT$5) / GETPIVOTDATA("populacaoTCU2019",pop!BS25,"estado",$A28,"data",BT$5) * 1000000</f>
        <v>159.52903863582367</v>
      </c>
      <c r="BU28">
        <f>GETPIVOTDATA("casosAcumulado",'casos acum'!BT25,"estado",$A28,"data",BU$5) / GETPIVOTDATA("populacaoTCU2019",pop!BT25,"estado",$A28,"data",BU$5) * 1000000</f>
        <v>180.18431361070995</v>
      </c>
      <c r="BV28">
        <f>GETPIVOTDATA("casosAcumulado",'casos acum'!BU25,"estado",$A28,"data",BV$5) / GETPIVOTDATA("populacaoTCU2019",pop!BU25,"estado",$A28,"data",BV$5) * 1000000</f>
        <v>187.12800179375682</v>
      </c>
      <c r="BW28">
        <f>GETPIVOTDATA("casosAcumulado",'casos acum'!BV25,"estado",$A28,"data",BW$5) / GETPIVOTDATA("populacaoTCU2019",pop!BV25,"estado",$A28,"data",BW$5) * 1000000</f>
        <v>215.07854410019866</v>
      </c>
      <c r="BX28">
        <f>GETPIVOTDATA("casosAcumulado",'casos acum'!BW25,"estado",$A28,"data",BX$5) / GETPIVOTDATA("populacaoTCU2019",pop!BW25,"estado",$A28,"data",BX$5) * 1000000</f>
        <v>219.12170430804872</v>
      </c>
      <c r="BY28">
        <f>GETPIVOTDATA("casosAcumulado",'casos acum'!BX25,"estado",$A28,"data",BY$5) / GETPIVOTDATA("populacaoTCU2019",pop!BX25,"estado",$A28,"data",BY$5) * 1000000</f>
        <v>223.42854887728035</v>
      </c>
      <c r="BZ28">
        <f>GETPIVOTDATA("casosAcumulado",'casos acum'!BY25,"estado",$A28,"data",BZ$5) / GETPIVOTDATA("populacaoTCU2019",pop!BY25,"estado",$A28,"data",BZ$5) * 1000000</f>
        <v>226.41697163960433</v>
      </c>
      <c r="CA28">
        <f>GETPIVOTDATA("casosAcumulado",'casos acum'!BZ25,"estado",$A28,"data",CA$5) / GETPIVOTDATA("populacaoTCU2019",pop!BZ25,"estado",$A28,"data",CA$5) * 1000000</f>
        <v>256.38909404997122</v>
      </c>
      <c r="CB28">
        <f>GETPIVOTDATA("casosAcumulado",'casos acum'!CA25,"estado",$A28,"data",CB$5) / GETPIVOTDATA("populacaoTCU2019",pop!CA25,"estado",$A28,"data",CB$5) * 1000000</f>
        <v>256.38909404997122</v>
      </c>
      <c r="CC28">
        <f>GETPIVOTDATA("casosAcumulado",'casos acum'!CB25,"estado",$A28,"data",CC$5) / GETPIVOTDATA("populacaoTCU2019",pop!CB25,"estado",$A28,"data",CC$5) * 1000000</f>
        <v>263.42067702014526</v>
      </c>
      <c r="CD28">
        <f>GETPIVOTDATA("casosAcumulado",'casos acum'!CC25,"estado",$A28,"data",CD$5) / GETPIVOTDATA("populacaoTCU2019",pop!CC25,"estado",$A28,"data",CD$5) * 1000000</f>
        <v>316.15754929645055</v>
      </c>
      <c r="CE28">
        <f>GETPIVOTDATA("casosAcumulado",'casos acum'!CD25,"estado",$A28,"data",CE$5) / GETPIVOTDATA("populacaoTCU2019",pop!CD25,"estado",$A28,"data",CE$5) * 1000000</f>
        <v>324.77123843491376</v>
      </c>
      <c r="CF28">
        <f>GETPIVOTDATA("casosAcumulado",'casos acum'!CE25,"estado",$A28,"data",CF$5) / GETPIVOTDATA("populacaoTCU2019",pop!CE25,"estado",$A28,"data",CF$5) * 1000000</f>
        <v>328.2870299200008</v>
      </c>
      <c r="CG28">
        <f>GETPIVOTDATA("casosAcumulado",'casos acum'!CF25,"estado",$A28,"data",CG$5) / GETPIVOTDATA("populacaoTCU2019",pop!CF25,"estado",$A28,"data",CG$5) * 1000000</f>
        <v>328.2870299200008</v>
      </c>
      <c r="CH28">
        <f>GETPIVOTDATA("casosAcumulado",'casos acum'!CG25,"estado",$A28,"data",CH$5) / GETPIVOTDATA("populacaoTCU2019",pop!CG25,"estado",$A28,"data",CH$5) * 1000000</f>
        <v>329.60545172690843</v>
      </c>
      <c r="CI28">
        <f>GETPIVOTDATA("casosAcumulado",'casos acum'!CH25,"estado",$A28,"data",CI$5) / GETPIVOTDATA("populacaoTCU2019",pop!CH25,"estado",$A28,"data",CI$5) * 1000000</f>
        <v>437.10077638344421</v>
      </c>
      <c r="CJ28">
        <f>GETPIVOTDATA("casosAcumulado",'casos acum'!CI25,"estado",$A28,"data",CJ$5) / GETPIVOTDATA("populacaoTCU2019",pop!CI25,"estado",$A28,"data",CJ$5) * 1000000</f>
        <v>481.04816994703197</v>
      </c>
      <c r="CK28">
        <f>GETPIVOTDATA("casosAcumulado",'casos acum'!CJ25,"estado",$A28,"data",CK$5) / GETPIVOTDATA("populacaoTCU2019",pop!CJ25,"estado",$A28,"data",CK$5) * 1000000</f>
        <v>520.1613502186251</v>
      </c>
      <c r="CL28">
        <f>GETPIVOTDATA("casosAcumulado",'casos acum'!CK25,"estado",$A28,"data",CL$5) / GETPIVOTDATA("populacaoTCU2019",pop!CK25,"estado",$A28,"data",CL$5) * 1000000</f>
        <v>556.90137123778447</v>
      </c>
      <c r="CM28">
        <f>GETPIVOTDATA("casosAcumulado",'casos acum'!CL25,"estado",$A28,"data",CM$5) / GETPIVOTDATA("populacaoTCU2019",pop!CL25,"estado",$A28,"data",CM$5) * 1000000</f>
        <v>568.6792727128261</v>
      </c>
      <c r="CN28">
        <f>GETPIVOTDATA("casosAcumulado",'casos acum'!CM25,"estado",$A28,"data",CN$5) / GETPIVOTDATA("populacaoTCU2019",pop!CM25,"estado",$A28,"data",CN$5) * 1000000</f>
        <v>576.50190876714464</v>
      </c>
      <c r="CO28">
        <f>GETPIVOTDATA("casosAcumulado",'casos acum'!CN25,"estado",$A28,"data",CO$5) / GETPIVOTDATA("populacaoTCU2019",pop!CN25,"estado",$A28,"data",CO$5) * 1000000</f>
        <v>596.36613065788629</v>
      </c>
      <c r="CP28">
        <f>GETPIVOTDATA("casosAcumulado",'casos acum'!CO25,"estado",$A28,"data",CP$5) / GETPIVOTDATA("populacaoTCU2019",pop!CO25,"estado",$A28,"data",CP$5) * 1000000</f>
        <v>619.48245967233345</v>
      </c>
      <c r="CQ28">
        <f>GETPIVOTDATA("casosAcumulado",'casos acum'!CP25,"estado",$A28,"data",CQ$5) / GETPIVOTDATA("populacaoTCU2019",pop!CP25,"estado",$A28,"data",CQ$5) * 1000000</f>
        <v>723.72567720516372</v>
      </c>
      <c r="CR28">
        <f>GETPIVOTDATA("casosAcumulado",'casos acum'!CQ25,"estado",$A28,"data",CR$5) / GETPIVOTDATA("populacaoTCU2019",pop!CQ25,"estado",$A28,"data",CR$5) * 1000000</f>
        <v>723.72567720516372</v>
      </c>
      <c r="CS28">
        <f>GETPIVOTDATA("casosAcumulado",'casos acum'!CR25,"estado",$A28,"data",CS$5) / GETPIVOTDATA("populacaoTCU2019",pop!CR25,"estado",$A28,"data",CS$5) * 1000000</f>
        <v>812.32362262935669</v>
      </c>
      <c r="CT28">
        <f>GETPIVOTDATA("casosAcumulado",'casos acum'!CS25,"estado",$A28,"data",CT$5) / GETPIVOTDATA("populacaoTCU2019",pop!CS25,"estado",$A28,"data",CT$5) * 1000000</f>
        <v>820.23415347080254</v>
      </c>
      <c r="CU28">
        <f>GETPIVOTDATA("casosAcumulado",'casos acum'!CT25,"estado",$A28,"data",CU$5) / GETPIVOTDATA("populacaoTCU2019",pop!CT25,"estado",$A28,"data",CU$5) * 1000000</f>
        <v>820.23415347080254</v>
      </c>
      <c r="CV28">
        <f>GETPIVOTDATA("casosAcumulado",'casos acum'!CU25,"estado",$A28,"data",CV$5) / GETPIVOTDATA("populacaoTCU2019",pop!CU25,"estado",$A28,"data",CV$5) * 1000000</f>
        <v>871.82839351445455</v>
      </c>
      <c r="CW28">
        <f>GETPIVOTDATA("casosAcumulado",'casos acum'!CV25,"estado",$A28,"data",CW$5) / GETPIVOTDATA("populacaoTCU2019",pop!CV25,"estado",$A28,"data",CW$5) * 1000000</f>
        <v>913.92999654837172</v>
      </c>
      <c r="CX28">
        <f>GETPIVOTDATA("casosAcumulado",'casos acum'!CW25,"estado",$A28,"data",CX$5) / GETPIVOTDATA("populacaoTCU2019",pop!CW25,"estado",$A28,"data",CX$5) * 1000000</f>
        <v>967.7216062702031</v>
      </c>
      <c r="CY28">
        <f>GETPIVOTDATA("casosAcumulado",'casos acum'!CX25,"estado",$A28,"data",CY$5) / GETPIVOTDATA("populacaoTCU2019",pop!CX25,"estado",$A28,"data",CY$5) * 1000000</f>
        <v>1018.0853192940749</v>
      </c>
      <c r="CZ28">
        <f>GETPIVOTDATA("casosAcumulado",'casos acum'!CY25,"estado",$A28,"data",CZ$5) / GETPIVOTDATA("populacaoTCU2019",pop!CY25,"estado",$A28,"data",CZ$5) * 1000000</f>
        <v>1057.9895526498124</v>
      </c>
      <c r="DA28">
        <f>GETPIVOTDATA("casosAcumulado",'casos acum'!CZ25,"estado",$A28,"data",DA$5) / GETPIVOTDATA("populacaoTCU2019",pop!CZ25,"estado",$A28,"data",DA$5) * 1000000</f>
        <v>1066.6032417882757</v>
      </c>
      <c r="DB28">
        <f>GETPIVOTDATA("casosAcumulado",'casos acum'!DA25,"estado",$A28,"data",DB$5) / GETPIVOTDATA("populacaoTCU2019",pop!DA25,"estado",$A28,"data",DB$5) * 1000000</f>
        <v>1076.7111423079009</v>
      </c>
      <c r="DC28">
        <f>GETPIVOTDATA("casosAcumulado",'casos acum'!DB25,"estado",$A28,"data",DC$5) / GETPIVOTDATA("populacaoTCU2019",pop!DB25,"estado",$A28,"data",DC$5) * 1000000</f>
        <v>1125.2290648021017</v>
      </c>
      <c r="DD28">
        <f>GETPIVOTDATA("casosAcumulado",'casos acum'!DC25,"estado",$A28,"data",DD$5) / GETPIVOTDATA("populacaoTCU2019",pop!DC25,"estado",$A28,"data",DD$5) * 1000000</f>
        <v>1197.0391058850043</v>
      </c>
      <c r="DE28">
        <f>GETPIVOTDATA("casosAcumulado",'casos acum'!DD25,"estado",$A28,"data",DE$5) / GETPIVOTDATA("populacaoTCU2019",pop!DD25,"estado",$A28,"data",DE$5) * 1000000</f>
        <v>1245.2933440178238</v>
      </c>
      <c r="DF28">
        <f>GETPIVOTDATA("casosAcumulado",'casos acum'!DE25,"estado",$A28,"data",DF$5) / GETPIVOTDATA("populacaoTCU2019",pop!DE25,"estado",$A28,"data",DF$5) * 1000000</f>
        <v>1264.2786180372937</v>
      </c>
      <c r="DG28">
        <f>GETPIVOTDATA("casosAcumulado",'casos acum'!DF25,"estado",$A28,"data",DG$5) / GETPIVOTDATA("populacaoTCU2019",pop!DF25,"estado",$A28,"data",DG$5) * 1000000</f>
        <v>1285.6370513091972</v>
      </c>
      <c r="DH28">
        <f>GETPIVOTDATA("casosAcumulado",'casos acum'!DG25,"estado",$A28,"data",DH$5) / GETPIVOTDATA("populacaoTCU2019",pop!DG25,"estado",$A28,"data",DH$5) * 1000000</f>
        <v>1288.6254740715212</v>
      </c>
      <c r="DI28">
        <f>GETPIVOTDATA("casosAcumulado",'casos acum'!DH25,"estado",$A28,"data",DI$5) / GETPIVOTDATA("populacaoTCU2019",pop!DH25,"estado",$A28,"data",DI$5) * 1000000</f>
        <v>1356.9197236693367</v>
      </c>
      <c r="DJ28">
        <f>GETPIVOTDATA("casosAcumulado",'casos acum'!DI25,"estado",$A28,"data",DJ$5) / GETPIVOTDATA("populacaoTCU2019",pop!DI25,"estado",$A28,"data",DJ$5) * 1000000</f>
        <v>1447.715038771709</v>
      </c>
      <c r="DK28">
        <f>GETPIVOTDATA("casosAcumulado",'casos acum'!DJ25,"estado",$A28,"data",DK$5) / GETPIVOTDATA("populacaoTCU2019",pop!DJ25,"estado",$A28,"data",DK$5) * 1000000</f>
        <v>1505.4619139142633</v>
      </c>
      <c r="DL28">
        <f>GETPIVOTDATA("casosAcumulado",'casos acum'!DK25,"estado",$A28,"data",DL$5) / GETPIVOTDATA("populacaoTCU2019",pop!DK25,"estado",$A28,"data",DL$5) * 1000000</f>
        <v>1566.4608961805232</v>
      </c>
      <c r="DM28">
        <f>GETPIVOTDATA("casosAcumulado",'casos acum'!DL25,"estado",$A28,"data",DM$5) / GETPIVOTDATA("populacaoTCU2019",pop!DL25,"estado",$A28,"data",DM$5) * 1000000</f>
        <v>1633.7004083328125</v>
      </c>
      <c r="DN28">
        <f>GETPIVOTDATA("casosAcumulado",'casos acum'!DM25,"estado",$A28,"data",DN$5) / GETPIVOTDATA("populacaoTCU2019",pop!DM25,"estado",$A28,"data",DN$5) * 1000000</f>
        <v>1682.1304360398863</v>
      </c>
      <c r="DO28">
        <f>GETPIVOTDATA("casosAcumulado",'casos acum'!DN25,"estado",$A28,"data",DO$5) / GETPIVOTDATA("populacaoTCU2019",pop!DN25,"estado",$A28,"data",DO$5) * 1000000</f>
        <v>1700.5883413365932</v>
      </c>
      <c r="DP28">
        <f>GETPIVOTDATA("casosAcumulado",'casos acum'!DO25,"estado",$A28,"data",DP$5) / GETPIVOTDATA("populacaoTCU2019",pop!DO25,"estado",$A28,"data",DP$5) * 1000000</f>
        <v>1732.4062542766308</v>
      </c>
      <c r="DQ28">
        <f>GETPIVOTDATA("casosAcumulado",'casos acum'!DP25,"estado",$A28,"data",DQ$5) / GETPIVOTDATA("populacaoTCU2019",pop!DP25,"estado",$A28,"data",DQ$5) * 1000000</f>
        <v>1833.8368386213915</v>
      </c>
      <c r="DR28">
        <f>GETPIVOTDATA("casosAcumulado",'casos acum'!DQ25,"estado",$A28,"data",DR$5) / GETPIVOTDATA("populacaoTCU2019",pop!DQ25,"estado",$A28,"data",DR$5) * 1000000</f>
        <v>1934.4763698820075</v>
      </c>
      <c r="DS28">
        <f>GETPIVOTDATA("casosAcumulado",'casos acum'!DR25,"estado",$A28,"data",DS$5) / GETPIVOTDATA("populacaoTCU2019",pop!DR25,"estado",$A28,"data",DS$5) * 1000000</f>
        <v>2026.8537911526689</v>
      </c>
      <c r="DT28">
        <f>GETPIVOTDATA("casosAcumulado",'casos acum'!DS25,"estado",$A28,"data",DT$5) / GETPIVOTDATA("populacaoTCU2019",pop!DS25,"estado",$A28,"data",DT$5) * 1000000</f>
        <v>2119.4948967847122</v>
      </c>
      <c r="DU28">
        <f>GETPIVOTDATA("casosAcumulado",'casos acum'!DT25,"estado",$A28,"data",DU$5) / GETPIVOTDATA("populacaoTCU2019",pop!DT25,"estado",$A28,"data",DU$5) * 1000000</f>
        <v>2197.3696781793897</v>
      </c>
      <c r="DV28">
        <f>GETPIVOTDATA("casosAcumulado",'casos acum'!DU25,"estado",$A28,"data",DV$5) / GETPIVOTDATA("populacaoTCU2019",pop!DU25,"estado",$A28,"data",DV$5) * 1000000</f>
        <v>2218.728111451293</v>
      </c>
      <c r="DW28">
        <f>GETPIVOTDATA("casosAcumulado",'casos acum'!DV25,"estado",$A28,"data",DW$5) / GETPIVOTDATA("populacaoTCU2019",pop!DV25,"estado",$A28,"data",DW$5) * 1000000</f>
        <v>2255.2923428961981</v>
      </c>
      <c r="DX28">
        <f>GETPIVOTDATA("casosAcumulado",'casos acum'!DW25,"estado",$A28,"data",DX$5) / GETPIVOTDATA("populacaoTCU2019",pop!DW25,"estado",$A28,"data",DX$5) * 1000000</f>
        <v>2367.9734599932372</v>
      </c>
      <c r="DY28">
        <f>GETPIVOTDATA("casosAcumulado",'casos acum'!DX25,"estado",$A28,"data",DY$5) / GETPIVOTDATA("populacaoTCU2019",pop!DX25,"estado",$A28,"data",DY$5) * 1000000</f>
        <v>2476.0840481596633</v>
      </c>
      <c r="DZ28">
        <f>GETPIVOTDATA("casosAcumulado",'casos acum'!DY25,"estado",$A28,"data",DZ$5) / GETPIVOTDATA("populacaoTCU2019",pop!DY25,"estado",$A28,"data",DZ$5) * 1000000</f>
        <v>2566.0883101778909</v>
      </c>
      <c r="EA28">
        <f>GETPIVOTDATA("casosAcumulado",'casos acum'!DZ25,"estado",$A28,"data",EA$5) / GETPIVOTDATA("populacaoTCU2019",pop!DZ25,"estado",$A28,"data",EA$5) * 1000000</f>
        <v>2669.4525798394498</v>
      </c>
      <c r="EB28">
        <f>GETPIVOTDATA("casosAcumulado",'casos acum'!EA25,"estado",$A28,"data",EB$5) / GETPIVOTDATA("populacaoTCU2019",pop!EA25,"estado",$A28,"data",EB$5) * 1000000</f>
        <v>2779.145274174165</v>
      </c>
      <c r="EC28">
        <f>GETPIVOTDATA("casosAcumulado",'casos acum'!EB25,"estado",$A28,"data",EC$5) / GETPIVOTDATA("populacaoTCU2019",pop!EB25,"estado",$A28,"data",EC$5) * 1000000</f>
        <v>2808.6779226488961</v>
      </c>
      <c r="ED28">
        <f>GETPIVOTDATA("casosAcumulado",'casos acum'!EC25,"estado",$A28,"data",ED$5) / GETPIVOTDATA("populacaoTCU2019",pop!EC25,"estado",$A28,"data",ED$5) * 1000000</f>
        <v>2847.8789977076162</v>
      </c>
      <c r="EE28">
        <f>GETPIVOTDATA("casosAcumulado",'casos acum'!ED25,"estado",$A28,"data",EE$5) / GETPIVOTDATA("populacaoTCU2019",pop!ED25,"estado",$A28,"data",EE$5) * 1000000</f>
        <v>2970.8438048985349</v>
      </c>
      <c r="EF28">
        <f>GETPIVOTDATA("casosAcumulado",'casos acum'!EE25,"estado",$A28,"data",EF$5) / GETPIVOTDATA("populacaoTCU2019",pop!EE25,"estado",$A28,"data",EF$5) * 1000000</f>
        <v>3125.2749458809822</v>
      </c>
    </row>
    <row r="29" spans="1:136" x14ac:dyDescent="0.35">
      <c r="A29" t="str">
        <f>'casos acum'!A28</f>
        <v>SC</v>
      </c>
      <c r="B29">
        <f>GETPIVOTDATA("casosAcumulado",'casos acum'!A26,"estado",$A29,"data",B$5) / GETPIVOTDATA("populacaoTCU2019",pop!A26,"estado",$A29,"data",B$5) * 1000000</f>
        <v>0</v>
      </c>
      <c r="C29">
        <f>GETPIVOTDATA("casosAcumulado",'casos acum'!B26,"estado",$A29,"data",C$5) / GETPIVOTDATA("populacaoTCU2019",pop!B26,"estado",$A29,"data",C$5) * 1000000</f>
        <v>0</v>
      </c>
      <c r="D29">
        <f>GETPIVOTDATA("casosAcumulado",'casos acum'!C26,"estado",$A29,"data",D$5) / GETPIVOTDATA("populacaoTCU2019",pop!C26,"estado",$A29,"data",D$5) * 1000000</f>
        <v>0</v>
      </c>
      <c r="E29">
        <f>GETPIVOTDATA("casosAcumulado",'casos acum'!D26,"estado",$A29,"data",E$5) / GETPIVOTDATA("populacaoTCU2019",pop!D26,"estado",$A29,"data",E$5) * 1000000</f>
        <v>0</v>
      </c>
      <c r="F29">
        <f>GETPIVOTDATA("casosAcumulado",'casos acum'!E26,"estado",$A29,"data",F$5) / GETPIVOTDATA("populacaoTCU2019",pop!E26,"estado",$A29,"data",F$5) * 1000000</f>
        <v>0</v>
      </c>
      <c r="G29">
        <f>GETPIVOTDATA("casosAcumulado",'casos acum'!F26,"estado",$A29,"data",G$5) / GETPIVOTDATA("populacaoTCU2019",pop!F26,"estado",$A29,"data",G$5) * 1000000</f>
        <v>0</v>
      </c>
      <c r="H29">
        <f>GETPIVOTDATA("casosAcumulado",'casos acum'!G26,"estado",$A29,"data",H$5) / GETPIVOTDATA("populacaoTCU2019",pop!G26,"estado",$A29,"data",H$5) * 1000000</f>
        <v>0</v>
      </c>
      <c r="I29">
        <f>GETPIVOTDATA("casosAcumulado",'casos acum'!H26,"estado",$A29,"data",I$5) / GETPIVOTDATA("populacaoTCU2019",pop!H26,"estado",$A29,"data",I$5) * 1000000</f>
        <v>0</v>
      </c>
      <c r="J29">
        <f>GETPIVOTDATA("casosAcumulado",'casos acum'!I26,"estado",$A29,"data",J$5) / GETPIVOTDATA("populacaoTCU2019",pop!I26,"estado",$A29,"data",J$5) * 1000000</f>
        <v>0</v>
      </c>
      <c r="K29">
        <f>GETPIVOTDATA("casosAcumulado",'casos acum'!J26,"estado",$A29,"data",K$5) / GETPIVOTDATA("populacaoTCU2019",pop!J26,"estado",$A29,"data",K$5) * 1000000</f>
        <v>0</v>
      </c>
      <c r="L29">
        <f>GETPIVOTDATA("casosAcumulado",'casos acum'!K26,"estado",$A29,"data",L$5) / GETPIVOTDATA("populacaoTCU2019",pop!K26,"estado",$A29,"data",L$5) * 1000000</f>
        <v>0</v>
      </c>
      <c r="M29">
        <f>GETPIVOTDATA("casosAcumulado",'casos acum'!L26,"estado",$A29,"data",M$5) / GETPIVOTDATA("populacaoTCU2019",pop!L26,"estado",$A29,"data",M$5) * 1000000</f>
        <v>0</v>
      </c>
      <c r="N29">
        <f>GETPIVOTDATA("casosAcumulado",'casos acum'!M26,"estado",$A29,"data",N$5) / GETPIVOTDATA("populacaoTCU2019",pop!M26,"estado",$A29,"data",N$5) * 1000000</f>
        <v>0</v>
      </c>
      <c r="O29">
        <f>GETPIVOTDATA("casosAcumulado",'casos acum'!N26,"estado",$A29,"data",O$5) / GETPIVOTDATA("populacaoTCU2019",pop!N26,"estado",$A29,"data",O$5) * 1000000</f>
        <v>0</v>
      </c>
      <c r="P29">
        <f>GETPIVOTDATA("casosAcumulado",'casos acum'!O26,"estado",$A29,"data",P$5) / GETPIVOTDATA("populacaoTCU2019",pop!O26,"estado",$A29,"data",P$5) * 1000000</f>
        <v>0</v>
      </c>
      <c r="Q29">
        <f>GETPIVOTDATA("casosAcumulado",'casos acum'!P26,"estado",$A29,"data",Q$5) / GETPIVOTDATA("populacaoTCU2019",pop!P26,"estado",$A29,"data",Q$5) * 1000000</f>
        <v>0</v>
      </c>
      <c r="R29">
        <f>GETPIVOTDATA("casosAcumulado",'casos acum'!Q26,"estado",$A29,"data",R$5) / GETPIVOTDATA("populacaoTCU2019",pop!Q26,"estado",$A29,"data",R$5) * 1000000</f>
        <v>0</v>
      </c>
      <c r="S29">
        <f>GETPIVOTDATA("casosAcumulado",'casos acum'!R26,"estado",$A29,"data",S$5) / GETPIVOTDATA("populacaoTCU2019",pop!R26,"estado",$A29,"data",S$5) * 1000000</f>
        <v>0.2791429418428012</v>
      </c>
      <c r="T29">
        <f>GETPIVOTDATA("casosAcumulado",'casos acum'!S26,"estado",$A29,"data",T$5) / GETPIVOTDATA("populacaoTCU2019",pop!S26,"estado",$A29,"data",T$5) * 1000000</f>
        <v>0.55828588368560239</v>
      </c>
      <c r="U29">
        <f>GETPIVOTDATA("casosAcumulado",'casos acum'!T26,"estado",$A29,"data",U$5) / GETPIVOTDATA("populacaoTCU2019",pop!T26,"estado",$A29,"data",U$5) * 1000000</f>
        <v>0.83742882552840359</v>
      </c>
      <c r="V29">
        <f>GETPIVOTDATA("casosAcumulado",'casos acum'!U26,"estado",$A29,"data",V$5) / GETPIVOTDATA("populacaoTCU2019",pop!U26,"estado",$A29,"data",V$5) * 1000000</f>
        <v>0.97700029644980424</v>
      </c>
      <c r="W29">
        <f>GETPIVOTDATA("casosAcumulado",'casos acum'!V26,"estado",$A29,"data",W$5) / GETPIVOTDATA("populacaoTCU2019",pop!V26,"estado",$A29,"data",W$5) * 1000000</f>
        <v>0.97700029644980424</v>
      </c>
      <c r="X29">
        <f>GETPIVOTDATA("casosAcumulado",'casos acum'!W26,"estado",$A29,"data",X$5) / GETPIVOTDATA("populacaoTCU2019",pop!W26,"estado",$A29,"data",X$5) * 1000000</f>
        <v>1.3957147092140059</v>
      </c>
      <c r="Y29">
        <f>GETPIVOTDATA("casosAcumulado",'casos acum'!X26,"estado",$A29,"data",Y$5) / GETPIVOTDATA("populacaoTCU2019",pop!X26,"estado",$A29,"data",Y$5) * 1000000</f>
        <v>2.7914294184280117</v>
      </c>
      <c r="Z29">
        <f>GETPIVOTDATA("casosAcumulado",'casos acum'!Y26,"estado",$A29,"data",Z$5) / GETPIVOTDATA("populacaoTCU2019",pop!Y26,"estado",$A29,"data",Z$5) * 1000000</f>
        <v>2.9310008893494128</v>
      </c>
      <c r="AA29">
        <f>GETPIVOTDATA("casosAcumulado",'casos acum'!Z26,"estado",$A29,"data",AA$5) / GETPIVOTDATA("populacaoTCU2019",pop!Z26,"estado",$A29,"data",AA$5) * 1000000</f>
        <v>7.1181450169914315</v>
      </c>
      <c r="AB29">
        <f>GETPIVOTDATA("casosAcumulado",'casos acum'!AA26,"estado",$A29,"data",AB$5) / GETPIVOTDATA("populacaoTCU2019",pop!AA26,"estado",$A29,"data",AB$5) * 1000000</f>
        <v>7.9555738425198337</v>
      </c>
      <c r="AC29">
        <f>GETPIVOTDATA("casosAcumulado",'casos acum'!AB26,"estado",$A29,"data",AC$5) / GETPIVOTDATA("populacaoTCU2019",pop!AB26,"estado",$A29,"data",AC$5) * 1000000</f>
        <v>9.4908600226552409</v>
      </c>
      <c r="AD29">
        <f>GETPIVOTDATA("casosAcumulado",'casos acum'!AC26,"estado",$A29,"data",AD$5) / GETPIVOTDATA("populacaoTCU2019",pop!AC26,"estado",$A29,"data",AD$5) * 1000000</f>
        <v>14.934147388589865</v>
      </c>
      <c r="AE29">
        <f>GETPIVOTDATA("casosAcumulado",'casos acum'!AD26,"estado",$A29,"data",AE$5) / GETPIVOTDATA("populacaoTCU2019",pop!AD26,"estado",$A29,"data",AE$5) * 1000000</f>
        <v>15.213290330432665</v>
      </c>
      <c r="AF29">
        <f>GETPIVOTDATA("casosAcumulado",'casos acum'!AE26,"estado",$A29,"data",AF$5) / GETPIVOTDATA("populacaoTCU2019",pop!AE26,"estado",$A29,"data",AF$5) * 1000000</f>
        <v>17.027719452410874</v>
      </c>
      <c r="AG29">
        <f>GETPIVOTDATA("casosAcumulado",'casos acum'!AF26,"estado",$A29,"data",AG$5) / GETPIVOTDATA("populacaoTCU2019",pop!AF26,"estado",$A29,"data",AG$5) * 1000000</f>
        <v>20.796149167288693</v>
      </c>
      <c r="AH29">
        <f>GETPIVOTDATA("casosAcumulado",'casos acum'!AG26,"estado",$A29,"data",AH$5) / GETPIVOTDATA("populacaoTCU2019",pop!AG26,"estado",$A29,"data",AH$5) * 1000000</f>
        <v>25.681150649537713</v>
      </c>
      <c r="AI29">
        <f>GETPIVOTDATA("casosAcumulado",'casos acum'!AH26,"estado",$A29,"data",AI$5) / GETPIVOTDATA("populacaoTCU2019",pop!AH26,"estado",$A29,"data",AI$5) * 1000000</f>
        <v>27.076865358751718</v>
      </c>
      <c r="AJ29">
        <f>GETPIVOTDATA("casosAcumulado",'casos acum'!AI26,"estado",$A29,"data",AJ$5) / GETPIVOTDATA("populacaoTCU2019",pop!AI26,"estado",$A29,"data",AJ$5) * 1000000</f>
        <v>27.495579771515917</v>
      </c>
      <c r="AK29">
        <f>GETPIVOTDATA("casosAcumulado",'casos acum'!AJ26,"estado",$A29,"data",AK$5) / GETPIVOTDATA("populacaoTCU2019",pop!AJ26,"estado",$A29,"data",AK$5) * 1000000</f>
        <v>30.566152131786733</v>
      </c>
      <c r="AL29">
        <f>GETPIVOTDATA("casosAcumulado",'casos acum'!AK26,"estado",$A29,"data",AL$5) / GETPIVOTDATA("populacaoTCU2019",pop!AK26,"estado",$A29,"data",AL$5) * 1000000</f>
        <v>32.799295666529147</v>
      </c>
      <c r="AM29">
        <f>GETPIVOTDATA("casosAcumulado",'casos acum'!AL26,"estado",$A29,"data",AM$5) / GETPIVOTDATA("populacaoTCU2019",pop!AL26,"estado",$A29,"data",AM$5) * 1000000</f>
        <v>34.474153317585952</v>
      </c>
      <c r="AN29">
        <f>GETPIVOTDATA("casosAcumulado",'casos acum'!AM26,"estado",$A29,"data",AN$5) / GETPIVOTDATA("populacaoTCU2019",pop!AM26,"estado",$A29,"data",AN$5) * 1000000</f>
        <v>39.219583328913572</v>
      </c>
      <c r="AO29">
        <f>GETPIVOTDATA("casosAcumulado",'casos acum'!AN26,"estado",$A29,"data",AO$5) / GETPIVOTDATA("populacaoTCU2019",pop!AN26,"estado",$A29,"data",AO$5) * 1000000</f>
        <v>46.616871287747806</v>
      </c>
      <c r="AP29">
        <f>GETPIVOTDATA("casosAcumulado",'casos acum'!AO26,"estado",$A29,"data",AP$5) / GETPIVOTDATA("populacaoTCU2019",pop!AO26,"estado",$A29,"data",AP$5) * 1000000</f>
        <v>49.827015118940018</v>
      </c>
      <c r="AQ29">
        <f>GETPIVOTDATA("casosAcumulado",'casos acum'!AP26,"estado",$A29,"data",AQ$5) / GETPIVOTDATA("populacaoTCU2019",pop!AP26,"estado",$A29,"data",AQ$5) * 1000000</f>
        <v>52.897587479210834</v>
      </c>
      <c r="AR29">
        <f>GETPIVOTDATA("casosAcumulado",'casos acum'!AQ26,"estado",$A29,"data",AR$5) / GETPIVOTDATA("populacaoTCU2019",pop!AQ26,"estado",$A29,"data",AR$5) * 1000000</f>
        <v>58.201303374224054</v>
      </c>
      <c r="AS29">
        <f>GETPIVOTDATA("casosAcumulado",'casos acum'!AR26,"estado",$A29,"data",AS$5) / GETPIVOTDATA("populacaoTCU2019",pop!AR26,"estado",$A29,"data",AS$5) * 1000000</f>
        <v>63.78416221108008</v>
      </c>
      <c r="AT29">
        <f>GETPIVOTDATA("casosAcumulado",'casos acum'!AS26,"estado",$A29,"data",AT$5) / GETPIVOTDATA("populacaoTCU2019",pop!AS26,"estado",$A29,"data",AT$5) * 1000000</f>
        <v>69.925306931621705</v>
      </c>
      <c r="AU29">
        <f>GETPIVOTDATA("casosAcumulado",'casos acum'!AT26,"estado",$A29,"data",AU$5) / GETPIVOTDATA("populacaoTCU2019",pop!AT26,"estado",$A29,"data",AU$5) * 1000000</f>
        <v>96.723029348530616</v>
      </c>
      <c r="AV29">
        <f>GETPIVOTDATA("casosAcumulado",'casos acum'!AU26,"estado",$A29,"data",AV$5) / GETPIVOTDATA("populacaoTCU2019",pop!AU26,"estado",$A29,"data",AV$5) * 1000000</f>
        <v>102.16631671446524</v>
      </c>
      <c r="AW29">
        <f>GETPIVOTDATA("casosAcumulado",'casos acum'!AV26,"estado",$A29,"data",AW$5) / GETPIVOTDATA("populacaoTCU2019",pop!AV26,"estado",$A29,"data",AW$5) * 1000000</f>
        <v>107.19088966763566</v>
      </c>
      <c r="AX29">
        <f>GETPIVOTDATA("casosAcumulado",'casos acum'!AW26,"estado",$A29,"data",AX$5) / GETPIVOTDATA("populacaoTCU2019",pop!AW26,"estado",$A29,"data",AX$5) * 1000000</f>
        <v>108.44703290592827</v>
      </c>
      <c r="AY29">
        <f>GETPIVOTDATA("casosAcumulado",'casos acum'!AX26,"estado",$A29,"data",AY$5) / GETPIVOTDATA("populacaoTCU2019",pop!AX26,"estado",$A29,"data",AY$5) * 1000000</f>
        <v>115.2860349810769</v>
      </c>
      <c r="AZ29">
        <f>GETPIVOTDATA("casosAcumulado",'casos acum'!AY26,"estado",$A29,"data",AZ$5) / GETPIVOTDATA("populacaoTCU2019",pop!AY26,"estado",$A29,"data",AZ$5) * 1000000</f>
        <v>119.05446469595472</v>
      </c>
      <c r="BA29">
        <f>GETPIVOTDATA("casosAcumulado",'casos acum'!AZ26,"estado",$A29,"data",BA$5) / GETPIVOTDATA("populacaoTCU2019",pop!AZ26,"estado",$A29,"data",BA$5) * 1000000</f>
        <v>123.38118029451813</v>
      </c>
      <c r="BB29">
        <f>GETPIVOTDATA("casosAcumulado",'casos acum'!BA26,"estado",$A29,"data",BB$5) / GETPIVOTDATA("populacaoTCU2019",pop!BA26,"estado",$A29,"data",BB$5) * 1000000</f>
        <v>129.24318207321696</v>
      </c>
      <c r="BC29">
        <f>GETPIVOTDATA("casosAcumulado",'casos acum'!BB26,"estado",$A29,"data",BC$5) / GETPIVOTDATA("populacaoTCU2019",pop!BB26,"estado",$A29,"data",BC$5) * 1000000</f>
        <v>134.26775502638739</v>
      </c>
      <c r="BD29">
        <f>GETPIVOTDATA("casosAcumulado",'casos acum'!BC26,"estado",$A29,"data",BD$5) / GETPIVOTDATA("populacaoTCU2019",pop!BC26,"estado",$A29,"data",BD$5) * 1000000</f>
        <v>136.0821841483656</v>
      </c>
      <c r="BE29">
        <f>GETPIVOTDATA("casosAcumulado",'casos acum'!BD26,"estado",$A29,"data",BE$5) / GETPIVOTDATA("populacaoTCU2019",pop!BD26,"estado",$A29,"data",BE$5) * 1000000</f>
        <v>143.06075769443564</v>
      </c>
      <c r="BF29">
        <f>GETPIVOTDATA("casosAcumulado",'casos acum'!BE26,"estado",$A29,"data",BF$5) / GETPIVOTDATA("populacaoTCU2019",pop!BE26,"estado",$A29,"data",BF$5) * 1000000</f>
        <v>148.36447358944883</v>
      </c>
      <c r="BG29">
        <f>GETPIVOTDATA("casosAcumulado",'casos acum'!BF26,"estado",$A29,"data",BG$5) / GETPIVOTDATA("populacaoTCU2019",pop!BF26,"estado",$A29,"data",BG$5) * 1000000</f>
        <v>152.27247477524807</v>
      </c>
      <c r="BH29">
        <f>GETPIVOTDATA("casosAcumulado",'casos acum'!BG26,"estado",$A29,"data",BH$5) / GETPIVOTDATA("populacaoTCU2019",pop!BG26,"estado",$A29,"data",BH$5) * 1000000</f>
        <v>155.62219007736169</v>
      </c>
      <c r="BI29">
        <f>GETPIVOTDATA("casosAcumulado",'casos acum'!BH26,"estado",$A29,"data",BI$5) / GETPIVOTDATA("populacaoTCU2019",pop!BH26,"estado",$A29,"data",BI$5) * 1000000</f>
        <v>163.29862097803871</v>
      </c>
      <c r="BJ29">
        <f>GETPIVOTDATA("casosAcumulado",'casos acum'!BI26,"estado",$A29,"data",BJ$5) / GETPIVOTDATA("populacaoTCU2019",pop!BI26,"estado",$A29,"data",BJ$5) * 1000000</f>
        <v>168.74190834397334</v>
      </c>
      <c r="BK29">
        <f>GETPIVOTDATA("casosAcumulado",'casos acum'!BJ26,"estado",$A29,"data",BK$5) / GETPIVOTDATA("populacaoTCU2019",pop!BJ26,"estado",$A29,"data",BK$5) * 1000000</f>
        <v>172.37076658792975</v>
      </c>
      <c r="BL29">
        <f>GETPIVOTDATA("casosAcumulado",'casos acum'!BK26,"estado",$A29,"data",BL$5) / GETPIVOTDATA("populacaoTCU2019",pop!BK26,"estado",$A29,"data",BL$5) * 1000000</f>
        <v>186.60705662191259</v>
      </c>
      <c r="BM29">
        <f>GETPIVOTDATA("casosAcumulado",'casos acum'!BL26,"estado",$A29,"data",BM$5) / GETPIVOTDATA("populacaoTCU2019",pop!BL26,"estado",$A29,"data",BM$5) * 1000000</f>
        <v>206.00749107998729</v>
      </c>
      <c r="BN29">
        <f>GETPIVOTDATA("casosAcumulado",'casos acum'!BM26,"estado",$A29,"data",BN$5) / GETPIVOTDATA("populacaoTCU2019",pop!BM26,"estado",$A29,"data",BN$5) * 1000000</f>
        <v>278.4450844881942</v>
      </c>
      <c r="BO29">
        <f>GETPIVOTDATA("casosAcumulado",'casos acum'!BN26,"estado",$A29,"data",BO$5) / GETPIVOTDATA("populacaoTCU2019",pop!BN26,"estado",$A29,"data",BO$5) * 1000000</f>
        <v>291.00651687112025</v>
      </c>
      <c r="BP29">
        <f>GETPIVOTDATA("casosAcumulado",'casos acum'!BO26,"estado",$A29,"data",BP$5) / GETPIVOTDATA("populacaoTCU2019",pop!BO26,"estado",$A29,"data",BP$5) * 1000000</f>
        <v>293.6583748186269</v>
      </c>
      <c r="BQ29">
        <f>GETPIVOTDATA("casosAcumulado",'casos acum'!BP26,"estado",$A29,"data",BQ$5) / GETPIVOTDATA("populacaoTCU2019",pop!BP26,"estado",$A29,"data",BQ$5) * 1000000</f>
        <v>327.4346707816058</v>
      </c>
      <c r="BR29">
        <f>GETPIVOTDATA("casosAcumulado",'casos acum'!BQ26,"estado",$A29,"data",BR$5) / GETPIVOTDATA("populacaoTCU2019",pop!BQ26,"estado",$A29,"data",BR$5) * 1000000</f>
        <v>327.4346707816058</v>
      </c>
      <c r="BS29">
        <f>GETPIVOTDATA("casosAcumulado",'casos acum'!BR26,"estado",$A29,"data",BS$5) / GETPIVOTDATA("populacaoTCU2019",pop!BR26,"estado",$A29,"data",BS$5) * 1000000</f>
        <v>351.58053525100809</v>
      </c>
      <c r="BT29">
        <f>GETPIVOTDATA("casosAcumulado",'casos acum'!BS26,"estado",$A29,"data",BT$5) / GETPIVOTDATA("populacaoTCU2019",pop!BS26,"estado",$A29,"data",BT$5) * 1000000</f>
        <v>366.09596822683375</v>
      </c>
      <c r="BU29">
        <f>GETPIVOTDATA("casosAcumulado",'casos acum'!BT26,"estado",$A29,"data",BU$5) / GETPIVOTDATA("populacaoTCU2019",pop!BT26,"estado",$A29,"data",BU$5) * 1000000</f>
        <v>407.12998067772554</v>
      </c>
      <c r="BV29">
        <f>GETPIVOTDATA("casosAcumulado",'casos acum'!BU26,"estado",$A29,"data",BV$5) / GETPIVOTDATA("populacaoTCU2019",pop!BU26,"estado",$A29,"data",BV$5) * 1000000</f>
        <v>430.15927337975666</v>
      </c>
      <c r="BW29">
        <f>GETPIVOTDATA("casosAcumulado",'casos acum'!BV26,"estado",$A29,"data",BW$5) / GETPIVOTDATA("populacaoTCU2019",pop!BV26,"estado",$A29,"data",BW$5) * 1000000</f>
        <v>447.32656430308896</v>
      </c>
      <c r="BX29">
        <f>GETPIVOTDATA("casosAcumulado",'casos acum'!BW26,"estado",$A29,"data",BX$5) / GETPIVOTDATA("populacaoTCU2019",pop!BW26,"estado",$A29,"data",BX$5) * 1000000</f>
        <v>470.63499994696286</v>
      </c>
      <c r="BY29">
        <f>GETPIVOTDATA("casosAcumulado",'casos acum'!BX26,"estado",$A29,"data",BY$5) / GETPIVOTDATA("populacaoTCU2019",pop!BX26,"estado",$A29,"data",BY$5) * 1000000</f>
        <v>478.59057378948268</v>
      </c>
      <c r="BZ29">
        <f>GETPIVOTDATA("casosAcumulado",'casos acum'!BY26,"estado",$A29,"data",BZ$5) / GETPIVOTDATA("populacaoTCU2019",pop!BY26,"estado",$A29,"data",BZ$5) * 1000000</f>
        <v>492.54772088162269</v>
      </c>
      <c r="CA29">
        <f>GETPIVOTDATA("casosAcumulado",'casos acum'!BZ26,"estado",$A29,"data",CA$5) / GETPIVOTDATA("populacaoTCU2019",pop!BZ26,"estado",$A29,"data",CA$5) * 1000000</f>
        <v>521.02030094958843</v>
      </c>
      <c r="CB29">
        <f>GETPIVOTDATA("casosAcumulado",'casos acum'!CA26,"estado",$A29,"data",CB$5) / GETPIVOTDATA("populacaoTCU2019",pop!CA26,"estado",$A29,"data",CB$5) * 1000000</f>
        <v>534.27959068712153</v>
      </c>
      <c r="CC29">
        <f>GETPIVOTDATA("casosAcumulado",'casos acum'!CB26,"estado",$A29,"data",CC$5) / GETPIVOTDATA("populacaoTCU2019",pop!CB26,"estado",$A29,"data",CC$5) * 1000000</f>
        <v>604.62361203150738</v>
      </c>
      <c r="CD29">
        <f>GETPIVOTDATA("casosAcumulado",'casos acum'!CC26,"estado",$A29,"data",CD$5) / GETPIVOTDATA("populacaoTCU2019",pop!CC26,"estado",$A29,"data",CD$5) * 1000000</f>
        <v>636.72505034342964</v>
      </c>
      <c r="CE29">
        <f>GETPIVOTDATA("casosAcumulado",'casos acum'!CD26,"estado",$A29,"data",CE$5) / GETPIVOTDATA("populacaoTCU2019",pop!CD26,"estado",$A29,"data",CE$5) * 1000000</f>
        <v>652.91534097031195</v>
      </c>
      <c r="CF29">
        <f>GETPIVOTDATA("casosAcumulado",'casos acum'!CE26,"estado",$A29,"data",CF$5) / GETPIVOTDATA("populacaoTCU2019",pop!CE26,"estado",$A29,"data",CF$5) * 1000000</f>
        <v>666.59334512060934</v>
      </c>
      <c r="CG29">
        <f>GETPIVOTDATA("casosAcumulado",'casos acum'!CF26,"estado",$A29,"data",CG$5) / GETPIVOTDATA("populacaoTCU2019",pop!CF26,"estado",$A29,"data",CG$5) * 1000000</f>
        <v>722.28236201824814</v>
      </c>
      <c r="CH29">
        <f>GETPIVOTDATA("casosAcumulado",'casos acum'!CG26,"estado",$A29,"data",CH$5) / GETPIVOTDATA("populacaoTCU2019",pop!CG26,"estado",$A29,"data",CH$5) * 1000000</f>
        <v>755.50037209754146</v>
      </c>
      <c r="CI29">
        <f>GETPIVOTDATA("casosAcumulado",'casos acum'!CH26,"estado",$A29,"data",CI$5) / GETPIVOTDATA("populacaoTCU2019",pop!CH26,"estado",$A29,"data",CI$5) * 1000000</f>
        <v>767.50351859678199</v>
      </c>
      <c r="CJ29">
        <f>GETPIVOTDATA("casosAcumulado",'casos acum'!CI26,"estado",$A29,"data",CJ$5) / GETPIVOTDATA("populacaoTCU2019",pop!CI26,"estado",$A29,"data",CJ$5) * 1000000</f>
        <v>782.99595186905742</v>
      </c>
      <c r="CK29">
        <f>GETPIVOTDATA("casosAcumulado",'casos acum'!CJ26,"estado",$A29,"data",CK$5) / GETPIVOTDATA("populacaoTCU2019",pop!CJ26,"estado",$A29,"data",CK$5) * 1000000</f>
        <v>901.35255921040505</v>
      </c>
      <c r="CL29">
        <f>GETPIVOTDATA("casosAcumulado",'casos acum'!CK26,"estado",$A29,"data",CL$5) / GETPIVOTDATA("populacaoTCU2019",pop!CK26,"estado",$A29,"data",CL$5) * 1000000</f>
        <v>922.14870837769377</v>
      </c>
      <c r="CM29">
        <f>GETPIVOTDATA("casosAcumulado",'casos acum'!CL26,"estado",$A29,"data",CM$5) / GETPIVOTDATA("populacaoTCU2019",pop!CL26,"estado",$A29,"data",CM$5) * 1000000</f>
        <v>934.57056928969837</v>
      </c>
      <c r="CN29">
        <f>GETPIVOTDATA("casosAcumulado",'casos acum'!CM26,"estado",$A29,"data",CN$5) / GETPIVOTDATA("populacaoTCU2019",pop!CM26,"estado",$A29,"data",CN$5) * 1000000</f>
        <v>959.5538625846292</v>
      </c>
      <c r="CO29">
        <f>GETPIVOTDATA("casosAcumulado",'casos acum'!CN26,"estado",$A29,"data",CO$5) / GETPIVOTDATA("populacaoTCU2019",pop!CN26,"estado",$A29,"data",CO$5) * 1000000</f>
        <v>979.23343998454652</v>
      </c>
      <c r="CP29">
        <f>GETPIVOTDATA("casosAcumulado",'casos acum'!CO26,"estado",$A29,"data",CP$5) / GETPIVOTDATA("populacaoTCU2019",pop!CO26,"estado",$A29,"data",CP$5) * 1000000</f>
        <v>1028.9208836325654</v>
      </c>
      <c r="CQ29">
        <f>GETPIVOTDATA("casosAcumulado",'casos acum'!CP26,"estado",$A29,"data",CQ$5) / GETPIVOTDATA("populacaoTCU2019",pop!CP26,"estado",$A29,"data",CQ$5) * 1000000</f>
        <v>1116.5717673712047</v>
      </c>
      <c r="CR29">
        <f>GETPIVOTDATA("casosAcumulado",'casos acum'!CQ26,"estado",$A29,"data",CR$5) / GETPIVOTDATA("populacaoTCU2019",pop!CQ26,"estado",$A29,"data",CR$5) * 1000000</f>
        <v>1190.5446469595472</v>
      </c>
      <c r="CS29">
        <f>GETPIVOTDATA("casosAcumulado",'casos acum'!CR26,"estado",$A29,"data",CS$5) / GETPIVOTDATA("populacaoTCU2019",pop!CR26,"estado",$A29,"data",CS$5) * 1000000</f>
        <v>1225.1583717480546</v>
      </c>
      <c r="CT29">
        <f>GETPIVOTDATA("casosAcumulado",'casos acum'!CS26,"estado",$A29,"data",CT$5) / GETPIVOTDATA("populacaoTCU2019",pop!CS26,"estado",$A29,"data",CT$5) * 1000000</f>
        <v>1261.3073827166972</v>
      </c>
      <c r="CU29">
        <f>GETPIVOTDATA("casosAcumulado",'casos acum'!CT26,"estado",$A29,"data",CU$5) / GETPIVOTDATA("populacaoTCU2019",pop!CT26,"estado",$A29,"data",CU$5) * 1000000</f>
        <v>1325.6498308114631</v>
      </c>
      <c r="CV29">
        <f>GETPIVOTDATA("casosAcumulado",'casos acum'!CU26,"estado",$A29,"data",CV$5) / GETPIVOTDATA("populacaoTCU2019",pop!CU26,"estado",$A29,"data",CV$5) * 1000000</f>
        <v>1348.2604091007299</v>
      </c>
      <c r="CW29">
        <f>GETPIVOTDATA("casosAcumulado",'casos acum'!CV26,"estado",$A29,"data",CW$5) / GETPIVOTDATA("populacaoTCU2019",pop!CV26,"estado",$A29,"data",CW$5) * 1000000</f>
        <v>1400.4601392253337</v>
      </c>
      <c r="CX29">
        <f>GETPIVOTDATA("casosAcumulado",'casos acum'!CW26,"estado",$A29,"data",CX$5) / GETPIVOTDATA("populacaoTCU2019",pop!CW26,"estado",$A29,"data",CX$5) * 1000000</f>
        <v>1469.9667317441911</v>
      </c>
      <c r="CY29">
        <f>GETPIVOTDATA("casosAcumulado",'casos acum'!CX26,"estado",$A29,"data",CY$5) / GETPIVOTDATA("populacaoTCU2019",pop!CX26,"estado",$A29,"data",CY$5) * 1000000</f>
        <v>1513.7921736135111</v>
      </c>
      <c r="CZ29">
        <f>GETPIVOTDATA("casosAcumulado",'casos acum'!CY26,"estado",$A29,"data",CZ$5) / GETPIVOTDATA("populacaoTCU2019",pop!CY26,"estado",$A29,"data",CZ$5) * 1000000</f>
        <v>1575.0640493480059</v>
      </c>
      <c r="DA29">
        <f>GETPIVOTDATA("casosAcumulado",'casos acum'!CZ26,"estado",$A29,"data",DA$5) / GETPIVOTDATA("populacaoTCU2019",pop!CZ26,"estado",$A29,"data",DA$5) * 1000000</f>
        <v>1614.144061205998</v>
      </c>
      <c r="DB29">
        <f>GETPIVOTDATA("casosAcumulado",'casos acum'!DA26,"estado",$A29,"data",DB$5) / GETPIVOTDATA("populacaoTCU2019",pop!DA26,"estado",$A29,"data",DB$5) * 1000000</f>
        <v>1614.144061205998</v>
      </c>
      <c r="DC29">
        <f>GETPIVOTDATA("casosAcumulado",'casos acum'!DB26,"estado",$A29,"data",DC$5) / GETPIVOTDATA("populacaoTCU2019",pop!DB26,"estado",$A29,"data",DC$5) * 1000000</f>
        <v>1701.6553734737163</v>
      </c>
      <c r="DD29">
        <f>GETPIVOTDATA("casosAcumulado",'casos acum'!DC26,"estado",$A29,"data",DD$5) / GETPIVOTDATA("populacaoTCU2019",pop!DC26,"estado",$A29,"data",DD$5) * 1000000</f>
        <v>1757.7631047841192</v>
      </c>
      <c r="DE29">
        <f>GETPIVOTDATA("casosAcumulado",'casos acum'!DD26,"estado",$A29,"data",DE$5) / GETPIVOTDATA("populacaoTCU2019",pop!DD26,"estado",$A29,"data",DE$5) * 1000000</f>
        <v>1807.8692628449021</v>
      </c>
      <c r="DF29">
        <f>GETPIVOTDATA("casosAcumulado",'casos acum'!DE26,"estado",$A29,"data",DF$5) / GETPIVOTDATA("populacaoTCU2019",pop!DE26,"estado",$A29,"data",DF$5) * 1000000</f>
        <v>1837.4584146802388</v>
      </c>
      <c r="DG29">
        <f>GETPIVOTDATA("casosAcumulado",'casos acum'!DF26,"estado",$A29,"data",DG$5) / GETPIVOTDATA("populacaoTCU2019",pop!DF26,"estado",$A29,"data",DG$5) * 1000000</f>
        <v>1855.7422773709425</v>
      </c>
      <c r="DH29">
        <f>GETPIVOTDATA("casosAcumulado",'casos acum'!DG26,"estado",$A29,"data",DH$5) / GETPIVOTDATA("populacaoTCU2019",pop!DG26,"estado",$A29,"data",DH$5) * 1000000</f>
        <v>1864.6748515099121</v>
      </c>
      <c r="DI29">
        <f>GETPIVOTDATA("casosAcumulado",'casos acum'!DH26,"estado",$A29,"data",DI$5) / GETPIVOTDATA("populacaoTCU2019",pop!DH26,"estado",$A29,"data",DI$5) * 1000000</f>
        <v>1948.4177340627525</v>
      </c>
      <c r="DJ29">
        <f>GETPIVOTDATA("casosAcumulado",'casos acum'!DI26,"estado",$A29,"data",DJ$5) / GETPIVOTDATA("populacaoTCU2019",pop!DI26,"estado",$A29,"data",DJ$5) * 1000000</f>
        <v>2010.1083242100112</v>
      </c>
      <c r="DK29">
        <f>GETPIVOTDATA("casosAcumulado",'casos acum'!DJ26,"estado",$A29,"data",DK$5) / GETPIVOTDATA("populacaoTCU2019",pop!DJ26,"estado",$A29,"data",DK$5) * 1000000</f>
        <v>2095.66563588483</v>
      </c>
      <c r="DL29">
        <f>GETPIVOTDATA("casosAcumulado",'casos acum'!DK26,"estado",$A29,"data",DL$5) / GETPIVOTDATA("populacaoTCU2019",pop!DK26,"estado",$A29,"data",DL$5) * 1000000</f>
        <v>2173.546516658972</v>
      </c>
      <c r="DM29">
        <f>GETPIVOTDATA("casosAcumulado",'casos acum'!DL26,"estado",$A29,"data",DM$5) / GETPIVOTDATA("populacaoTCU2019",pop!DL26,"estado",$A29,"data",DM$5) * 1000000</f>
        <v>2278.0855483791006</v>
      </c>
      <c r="DN29">
        <f>GETPIVOTDATA("casosAcumulado",'casos acum'!DM26,"estado",$A29,"data",DN$5) / GETPIVOTDATA("populacaoTCU2019",pop!DM26,"estado",$A29,"data",DN$5) * 1000000</f>
        <v>2387.7887245233214</v>
      </c>
      <c r="DO29">
        <f>GETPIVOTDATA("casosAcumulado",'casos acum'!DN26,"estado",$A29,"data",DO$5) / GETPIVOTDATA("populacaoTCU2019",pop!DN26,"estado",$A29,"data",DO$5) * 1000000</f>
        <v>2453.9456017400653</v>
      </c>
      <c r="DP29">
        <f>GETPIVOTDATA("casosAcumulado",'casos acum'!DO26,"estado",$A29,"data",DP$5) / GETPIVOTDATA("populacaoTCU2019",pop!DO26,"estado",$A29,"data",DP$5) * 1000000</f>
        <v>2503.4934739171626</v>
      </c>
      <c r="DQ29">
        <f>GETPIVOTDATA("casosAcumulado",'casos acum'!DP26,"estado",$A29,"data",DQ$5) / GETPIVOTDATA("populacaoTCU2019",pop!DP26,"estado",$A29,"data",DQ$5) * 1000000</f>
        <v>2685.9133864114333</v>
      </c>
      <c r="DR29">
        <f>GETPIVOTDATA("casosAcumulado",'casos acum'!DQ26,"estado",$A29,"data",DR$5) / GETPIVOTDATA("populacaoTCU2019",pop!DQ26,"estado",$A29,"data",DR$5) * 1000000</f>
        <v>2919.9747431466221</v>
      </c>
      <c r="DS29">
        <f>GETPIVOTDATA("casosAcumulado",'casos acum'!DR26,"estado",$A29,"data",DS$5) / GETPIVOTDATA("populacaoTCU2019",pop!DR26,"estado",$A29,"data",DS$5) * 1000000</f>
        <v>3063.733358195665</v>
      </c>
      <c r="DT29">
        <f>GETPIVOTDATA("casosAcumulado",'casos acum'!DS26,"estado",$A29,"data",DT$5) / GETPIVOTDATA("populacaoTCU2019",pop!DS26,"estado",$A29,"data",DT$5) * 1000000</f>
        <v>3202.7465432333797</v>
      </c>
      <c r="DU29">
        <f>GETPIVOTDATA("casosAcumulado",'casos acum'!DT26,"estado",$A29,"data",DU$5) / GETPIVOTDATA("populacaoTCU2019",pop!DT26,"estado",$A29,"data",DU$5) * 1000000</f>
        <v>3322.9175796967056</v>
      </c>
      <c r="DV29">
        <f>GETPIVOTDATA("casosAcumulado",'casos acum'!DU26,"estado",$A29,"data",DV$5) / GETPIVOTDATA("populacaoTCU2019",pop!DU26,"estado",$A29,"data",DV$5) * 1000000</f>
        <v>3400.5193175290042</v>
      </c>
      <c r="DW29">
        <f>GETPIVOTDATA("casosAcumulado",'casos acum'!DV26,"estado",$A29,"data",DW$5) / GETPIVOTDATA("populacaoTCU2019",pop!DV26,"estado",$A29,"data",DW$5) * 1000000</f>
        <v>3497.1027754066135</v>
      </c>
      <c r="DX29">
        <f>GETPIVOTDATA("casosAcumulado",'casos acum'!DW26,"estado",$A29,"data",DX$5) / GETPIVOTDATA("populacaoTCU2019",pop!DW26,"estado",$A29,"data",DX$5) * 1000000</f>
        <v>3678.2665446625915</v>
      </c>
      <c r="DY29">
        <f>GETPIVOTDATA("casosAcumulado",'casos acum'!DX26,"estado",$A29,"data",DY$5) / GETPIVOTDATA("populacaoTCU2019",pop!DX26,"estado",$A29,"data",DY$5) * 1000000</f>
        <v>3807.3701552648868</v>
      </c>
      <c r="DZ29">
        <f>GETPIVOTDATA("casosAcumulado",'casos acum'!DY26,"estado",$A29,"data",DZ$5) / GETPIVOTDATA("populacaoTCU2019",pop!DY26,"estado",$A29,"data",DZ$5) * 1000000</f>
        <v>3988.2547815790222</v>
      </c>
      <c r="EA29">
        <f>GETPIVOTDATA("casosAcumulado",'casos acum'!DZ26,"estado",$A29,"data",EA$5) / GETPIVOTDATA("populacaoTCU2019",pop!DZ26,"estado",$A29,"data",EA$5) * 1000000</f>
        <v>4223.5722815525032</v>
      </c>
      <c r="EB29">
        <f>GETPIVOTDATA("casosAcumulado",'casos acum'!EA26,"estado",$A29,"data",EB$5) / GETPIVOTDATA("populacaoTCU2019",pop!EA26,"estado",$A29,"data",EB$5) * 1000000</f>
        <v>4456.6566379912429</v>
      </c>
      <c r="EC29">
        <f>GETPIVOTDATA("casosAcumulado",'casos acum'!EB26,"estado",$A29,"data",EC$5) / GETPIVOTDATA("populacaoTCU2019",pop!EB26,"estado",$A29,"data",EC$5) * 1000000</f>
        <v>4601.5318248076574</v>
      </c>
      <c r="ED29">
        <f>GETPIVOTDATA("casosAcumulado",'casos acum'!EC26,"estado",$A29,"data",ED$5) / GETPIVOTDATA("populacaoTCU2019",pop!EC26,"estado",$A29,"data",ED$5) * 1000000</f>
        <v>4720.5862895036107</v>
      </c>
      <c r="EE29">
        <f>GETPIVOTDATA("casosAcumulado",'casos acum'!ED26,"estado",$A29,"data",EE$5) / GETPIVOTDATA("populacaoTCU2019",pop!ED26,"estado",$A29,"data",EE$5) * 1000000</f>
        <v>4932.7349253041402</v>
      </c>
      <c r="EF29">
        <f>GETPIVOTDATA("casosAcumulado",'casos acum'!EE26,"estado",$A29,"data",EF$5) / GETPIVOTDATA("populacaoTCU2019",pop!EE26,"estado",$A29,"data",EF$5) * 1000000</f>
        <v>5137.6258446167567</v>
      </c>
    </row>
    <row r="30" spans="1:136" x14ac:dyDescent="0.35">
      <c r="A30" t="str">
        <f>'casos acum'!A29</f>
        <v>SE</v>
      </c>
      <c r="B30">
        <f>GETPIVOTDATA("casosAcumulado",'casos acum'!A27,"estado",$A30,"data",B$5) / GETPIVOTDATA("populacaoTCU2019",pop!A27,"estado",$A30,"data",B$5) * 1000000</f>
        <v>0</v>
      </c>
      <c r="C30">
        <f>GETPIVOTDATA("casosAcumulado",'casos acum'!B27,"estado",$A30,"data",C$5) / GETPIVOTDATA("populacaoTCU2019",pop!B27,"estado",$A30,"data",C$5) * 1000000</f>
        <v>0</v>
      </c>
      <c r="D30">
        <f>GETPIVOTDATA("casosAcumulado",'casos acum'!C27,"estado",$A30,"data",D$5) / GETPIVOTDATA("populacaoTCU2019",pop!C27,"estado",$A30,"data",D$5) * 1000000</f>
        <v>0</v>
      </c>
      <c r="E30">
        <f>GETPIVOTDATA("casosAcumulado",'casos acum'!D27,"estado",$A30,"data",E$5) / GETPIVOTDATA("populacaoTCU2019",pop!D27,"estado",$A30,"data",E$5) * 1000000</f>
        <v>0</v>
      </c>
      <c r="F30">
        <f>GETPIVOTDATA("casosAcumulado",'casos acum'!E27,"estado",$A30,"data",F$5) / GETPIVOTDATA("populacaoTCU2019",pop!E27,"estado",$A30,"data",F$5) * 1000000</f>
        <v>0</v>
      </c>
      <c r="G30">
        <f>GETPIVOTDATA("casosAcumulado",'casos acum'!F27,"estado",$A30,"data",G$5) / GETPIVOTDATA("populacaoTCU2019",pop!F27,"estado",$A30,"data",G$5) * 1000000</f>
        <v>0</v>
      </c>
      <c r="H30">
        <f>GETPIVOTDATA("casosAcumulado",'casos acum'!G27,"estado",$A30,"data",H$5) / GETPIVOTDATA("populacaoTCU2019",pop!G27,"estado",$A30,"data",H$5) * 1000000</f>
        <v>0</v>
      </c>
      <c r="I30">
        <f>GETPIVOTDATA("casosAcumulado",'casos acum'!H27,"estado",$A30,"data",I$5) / GETPIVOTDATA("populacaoTCU2019",pop!H27,"estado",$A30,"data",I$5) * 1000000</f>
        <v>0</v>
      </c>
      <c r="J30">
        <f>GETPIVOTDATA("casosAcumulado",'casos acum'!I27,"estado",$A30,"data",J$5) / GETPIVOTDATA("populacaoTCU2019",pop!I27,"estado",$A30,"data",J$5) * 1000000</f>
        <v>0</v>
      </c>
      <c r="K30">
        <f>GETPIVOTDATA("casosAcumulado",'casos acum'!J27,"estado",$A30,"data",K$5) / GETPIVOTDATA("populacaoTCU2019",pop!J27,"estado",$A30,"data",K$5) * 1000000</f>
        <v>0</v>
      </c>
      <c r="L30">
        <f>GETPIVOTDATA("casosAcumulado",'casos acum'!K27,"estado",$A30,"data",L$5) / GETPIVOTDATA("populacaoTCU2019",pop!K27,"estado",$A30,"data",L$5) * 1000000</f>
        <v>0</v>
      </c>
      <c r="M30">
        <f>GETPIVOTDATA("casosAcumulado",'casos acum'!L27,"estado",$A30,"data",M$5) / GETPIVOTDATA("populacaoTCU2019",pop!L27,"estado",$A30,"data",M$5) * 1000000</f>
        <v>0</v>
      </c>
      <c r="N30">
        <f>GETPIVOTDATA("casosAcumulado",'casos acum'!M27,"estado",$A30,"data",N$5) / GETPIVOTDATA("populacaoTCU2019",pop!M27,"estado",$A30,"data",N$5) * 1000000</f>
        <v>0</v>
      </c>
      <c r="O30">
        <f>GETPIVOTDATA("casosAcumulado",'casos acum'!N27,"estado",$A30,"data",O$5) / GETPIVOTDATA("populacaoTCU2019",pop!N27,"estado",$A30,"data",O$5) * 1000000</f>
        <v>0</v>
      </c>
      <c r="P30">
        <f>GETPIVOTDATA("casosAcumulado",'casos acum'!O27,"estado",$A30,"data",P$5) / GETPIVOTDATA("populacaoTCU2019",pop!O27,"estado",$A30,"data",P$5) * 1000000</f>
        <v>0</v>
      </c>
      <c r="Q30">
        <f>GETPIVOTDATA("casosAcumulado",'casos acum'!P27,"estado",$A30,"data",Q$5) / GETPIVOTDATA("populacaoTCU2019",pop!P27,"estado",$A30,"data",Q$5) * 1000000</f>
        <v>0</v>
      </c>
      <c r="R30">
        <f>GETPIVOTDATA("casosAcumulado",'casos acum'!Q27,"estado",$A30,"data",R$5) / GETPIVOTDATA("populacaoTCU2019",pop!Q27,"estado",$A30,"data",R$5) * 1000000</f>
        <v>0</v>
      </c>
      <c r="S30">
        <f>GETPIVOTDATA("casosAcumulado",'casos acum'!R27,"estado",$A30,"data",S$5) / GETPIVOTDATA("populacaoTCU2019",pop!R27,"estado",$A30,"data",S$5) * 1000000</f>
        <v>0</v>
      </c>
      <c r="T30">
        <f>GETPIVOTDATA("casosAcumulado",'casos acum'!S27,"estado",$A30,"data",T$5) / GETPIVOTDATA("populacaoTCU2019",pop!S27,"estado",$A30,"data",T$5) * 1000000</f>
        <v>0</v>
      </c>
      <c r="U30">
        <f>GETPIVOTDATA("casosAcumulado",'casos acum'!T27,"estado",$A30,"data",U$5) / GETPIVOTDATA("populacaoTCU2019",pop!T27,"estado",$A30,"data",U$5) * 1000000</f>
        <v>0.43502925136686194</v>
      </c>
      <c r="V30">
        <f>GETPIVOTDATA("casosAcumulado",'casos acum'!U27,"estado",$A30,"data",V$5) / GETPIVOTDATA("populacaoTCU2019",pop!U27,"estado",$A30,"data",V$5) * 1000000</f>
        <v>0.43502925136686194</v>
      </c>
      <c r="W30">
        <f>GETPIVOTDATA("casosAcumulado",'casos acum'!V27,"estado",$A30,"data",W$5) / GETPIVOTDATA("populacaoTCU2019",pop!V27,"estado",$A30,"data",W$5) * 1000000</f>
        <v>1.7401170054674477</v>
      </c>
      <c r="X30">
        <f>GETPIVOTDATA("casosAcumulado",'casos acum'!W27,"estado",$A30,"data",X$5) / GETPIVOTDATA("populacaoTCU2019",pop!W27,"estado",$A30,"data",X$5) * 1000000</f>
        <v>2.1751462568343096</v>
      </c>
      <c r="Y30">
        <f>GETPIVOTDATA("casosAcumulado",'casos acum'!X27,"estado",$A30,"data",Y$5) / GETPIVOTDATA("populacaoTCU2019",pop!X27,"estado",$A30,"data",Y$5) * 1000000</f>
        <v>2.6101755082011713</v>
      </c>
      <c r="Z30">
        <f>GETPIVOTDATA("casosAcumulado",'casos acum'!Y27,"estado",$A30,"data",Z$5) / GETPIVOTDATA("populacaoTCU2019",pop!Y27,"estado",$A30,"data",Z$5) * 1000000</f>
        <v>2.6101755082011713</v>
      </c>
      <c r="AA30">
        <f>GETPIVOTDATA("casosAcumulado",'casos acum'!Z27,"estado",$A30,"data",AA$5) / GETPIVOTDATA("populacaoTCU2019",pop!Z27,"estado",$A30,"data",AA$5) * 1000000</f>
        <v>4.3502925136686192</v>
      </c>
      <c r="AB30">
        <f>GETPIVOTDATA("casosAcumulado",'casos acum'!AA27,"estado",$A30,"data",AB$5) / GETPIVOTDATA("populacaoTCU2019",pop!AA27,"estado",$A30,"data",AB$5) * 1000000</f>
        <v>4.3502925136686192</v>
      </c>
      <c r="AC30">
        <f>GETPIVOTDATA("casosAcumulado",'casos acum'!AB27,"estado",$A30,"data",AC$5) / GETPIVOTDATA("populacaoTCU2019",pop!AB27,"estado",$A30,"data",AC$5) * 1000000</f>
        <v>4.3502925136686192</v>
      </c>
      <c r="AD30">
        <f>GETPIVOTDATA("casosAcumulado",'casos acum'!AC27,"estado",$A30,"data",AD$5) / GETPIVOTDATA("populacaoTCU2019",pop!AC27,"estado",$A30,"data",AD$5) * 1000000</f>
        <v>6.5254387705029284</v>
      </c>
      <c r="AE30">
        <f>GETPIVOTDATA("casosAcumulado",'casos acum'!AD27,"estado",$A30,"data",AE$5) / GETPIVOTDATA("populacaoTCU2019",pop!AD27,"estado",$A30,"data",AE$5) * 1000000</f>
        <v>6.960468021869791</v>
      </c>
      <c r="AF30">
        <f>GETPIVOTDATA("casosAcumulado",'casos acum'!AE27,"estado",$A30,"data",AF$5) / GETPIVOTDATA("populacaoTCU2019",pop!AE27,"estado",$A30,"data",AF$5) * 1000000</f>
        <v>6.960468021869791</v>
      </c>
      <c r="AG30">
        <f>GETPIVOTDATA("casosAcumulado",'casos acum'!AF27,"estado",$A30,"data",AG$5) / GETPIVOTDATA("populacaoTCU2019",pop!AF27,"estado",$A30,"data",AG$5) * 1000000</f>
        <v>6.960468021869791</v>
      </c>
      <c r="AH30">
        <f>GETPIVOTDATA("casosAcumulado",'casos acum'!AG27,"estado",$A30,"data",AH$5) / GETPIVOTDATA("populacaoTCU2019",pop!AG27,"estado",$A30,"data",AH$5) * 1000000</f>
        <v>6.960468021869791</v>
      </c>
      <c r="AI30">
        <f>GETPIVOTDATA("casosAcumulado",'casos acum'!AH27,"estado",$A30,"data",AI$5) / GETPIVOTDATA("populacaoTCU2019",pop!AH27,"estado",$A30,"data",AI$5) * 1000000</f>
        <v>6.960468021869791</v>
      </c>
      <c r="AJ30">
        <f>GETPIVOTDATA("casosAcumulado",'casos acum'!AI27,"estado",$A30,"data",AJ$5) / GETPIVOTDATA("populacaoTCU2019",pop!AI27,"estado",$A30,"data",AJ$5) * 1000000</f>
        <v>6.960468021869791</v>
      </c>
      <c r="AK30">
        <f>GETPIVOTDATA("casosAcumulado",'casos acum'!AJ27,"estado",$A30,"data",AK$5) / GETPIVOTDATA("populacaoTCU2019",pop!AJ27,"estado",$A30,"data",AK$5) * 1000000</f>
        <v>8.2655557759703751</v>
      </c>
      <c r="AL30">
        <f>GETPIVOTDATA("casosAcumulado",'casos acum'!AK27,"estado",$A30,"data",AL$5) / GETPIVOTDATA("populacaoTCU2019",pop!AK27,"estado",$A30,"data",AL$5) * 1000000</f>
        <v>8.7005850273372385</v>
      </c>
      <c r="AM30">
        <f>GETPIVOTDATA("casosAcumulado",'casos acum'!AL27,"estado",$A30,"data",AM$5) / GETPIVOTDATA("populacaoTCU2019",pop!AL27,"estado",$A30,"data",AM$5) * 1000000</f>
        <v>10.005672781437825</v>
      </c>
      <c r="AN30">
        <f>GETPIVOTDATA("casosAcumulado",'casos acum'!AM27,"estado",$A30,"data",AN$5) / GETPIVOTDATA("populacaoTCU2019",pop!AM27,"estado",$A30,"data",AN$5) * 1000000</f>
        <v>10.875731284171547</v>
      </c>
      <c r="AO30">
        <f>GETPIVOTDATA("casosAcumulado",'casos acum'!AN27,"estado",$A30,"data",AO$5) / GETPIVOTDATA("populacaoTCU2019",pop!AN27,"estado",$A30,"data",AO$5) * 1000000</f>
        <v>11.745789786905272</v>
      </c>
      <c r="AP30">
        <f>GETPIVOTDATA("casosAcumulado",'casos acum'!AO27,"estado",$A30,"data",AP$5) / GETPIVOTDATA("populacaoTCU2019",pop!AO27,"estado",$A30,"data",AP$5) * 1000000</f>
        <v>13.920936043739582</v>
      </c>
      <c r="AQ30">
        <f>GETPIVOTDATA("casosAcumulado",'casos acum'!AP27,"estado",$A30,"data",AQ$5) / GETPIVOTDATA("populacaoTCU2019",pop!AP27,"estado",$A30,"data",AQ$5) * 1000000</f>
        <v>13.920936043739582</v>
      </c>
      <c r="AR30">
        <f>GETPIVOTDATA("casosAcumulado",'casos acum'!AQ27,"estado",$A30,"data",AR$5) / GETPIVOTDATA("populacaoTCU2019",pop!AQ27,"estado",$A30,"data",AR$5) * 1000000</f>
        <v>15.66105304920703</v>
      </c>
      <c r="AS30">
        <f>GETPIVOTDATA("casosAcumulado",'casos acum'!AR27,"estado",$A30,"data",AS$5) / GETPIVOTDATA("populacaoTCU2019",pop!AR27,"estado",$A30,"data",AS$5) * 1000000</f>
        <v>15.66105304920703</v>
      </c>
      <c r="AT30">
        <f>GETPIVOTDATA("casosAcumulado",'casos acum'!AS27,"estado",$A30,"data",AT$5) / GETPIVOTDATA("populacaoTCU2019",pop!AS27,"estado",$A30,"data",AT$5) * 1000000</f>
        <v>16.966140803307614</v>
      </c>
      <c r="AU30">
        <f>GETPIVOTDATA("casosAcumulado",'casos acum'!AT27,"estado",$A30,"data",AU$5) / GETPIVOTDATA("populacaoTCU2019",pop!AT27,"estado",$A30,"data",AU$5) * 1000000</f>
        <v>18.2712285574082</v>
      </c>
      <c r="AV30">
        <f>GETPIVOTDATA("casosAcumulado",'casos acum'!AU27,"estado",$A30,"data",AV$5) / GETPIVOTDATA("populacaoTCU2019",pop!AU27,"estado",$A30,"data",AV$5) * 1000000</f>
        <v>18.2712285574082</v>
      </c>
      <c r="AW30">
        <f>GETPIVOTDATA("casosAcumulado",'casos acum'!AV27,"estado",$A30,"data",AW$5) / GETPIVOTDATA("populacaoTCU2019",pop!AV27,"estado",$A30,"data",AW$5) * 1000000</f>
        <v>19.141287060141924</v>
      </c>
      <c r="AX30">
        <f>GETPIVOTDATA("casosAcumulado",'casos acum'!AW27,"estado",$A30,"data",AX$5) / GETPIVOTDATA("populacaoTCU2019",pop!AW27,"estado",$A30,"data",AX$5) * 1000000</f>
        <v>19.141287060141924</v>
      </c>
      <c r="AY30">
        <f>GETPIVOTDATA("casosAcumulado",'casos acum'!AX27,"estado",$A30,"data",AY$5) / GETPIVOTDATA("populacaoTCU2019",pop!AX27,"estado",$A30,"data",AY$5) * 1000000</f>
        <v>19.576316311508783</v>
      </c>
      <c r="AZ30">
        <f>GETPIVOTDATA("casosAcumulado",'casos acum'!AY27,"estado",$A30,"data",AZ$5) / GETPIVOTDATA("populacaoTCU2019",pop!AY27,"estado",$A30,"data",AZ$5) * 1000000</f>
        <v>20.01134556287565</v>
      </c>
      <c r="BA30">
        <f>GETPIVOTDATA("casosAcumulado",'casos acum'!AZ27,"estado",$A30,"data",BA$5) / GETPIVOTDATA("populacaoTCU2019",pop!AZ27,"estado",$A30,"data",BA$5) * 1000000</f>
        <v>20.88140406560937</v>
      </c>
      <c r="BB30">
        <f>GETPIVOTDATA("casosAcumulado",'casos acum'!BA27,"estado",$A30,"data",BB$5) / GETPIVOTDATA("populacaoTCU2019",pop!BA27,"estado",$A30,"data",BB$5) * 1000000</f>
        <v>23.05655032244368</v>
      </c>
      <c r="BC30">
        <f>GETPIVOTDATA("casosAcumulado",'casos acum'!BB27,"estado",$A30,"data",BC$5) / GETPIVOTDATA("populacaoTCU2019",pop!BB27,"estado",$A30,"data",BC$5) * 1000000</f>
        <v>30.887076847047197</v>
      </c>
      <c r="BD30">
        <f>GETPIVOTDATA("casosAcumulado",'casos acum'!BC27,"estado",$A30,"data",BD$5) / GETPIVOTDATA("populacaoTCU2019",pop!BC27,"estado",$A30,"data",BD$5) * 1000000</f>
        <v>36.107427863449537</v>
      </c>
      <c r="BE30">
        <f>GETPIVOTDATA("casosAcumulado",'casos acum'!BD27,"estado",$A30,"data",BE$5) / GETPIVOTDATA("populacaoTCU2019",pop!BD27,"estado",$A30,"data",BE$5) * 1000000</f>
        <v>37.41251561755012</v>
      </c>
      <c r="BF30">
        <f>GETPIVOTDATA("casosAcumulado",'casos acum'!BE27,"estado",$A30,"data",BF$5) / GETPIVOTDATA("populacaoTCU2019",pop!BE27,"estado",$A30,"data",BF$5) * 1000000</f>
        <v>40.022691125751301</v>
      </c>
      <c r="BG30">
        <f>GETPIVOTDATA("casosAcumulado",'casos acum'!BF27,"estado",$A30,"data",BG$5) / GETPIVOTDATA("populacaoTCU2019",pop!BF27,"estado",$A30,"data",BG$5) * 1000000</f>
        <v>50.898422409922844</v>
      </c>
      <c r="BH30">
        <f>GETPIVOTDATA("casosAcumulado",'casos acum'!BG27,"estado",$A30,"data",BH$5) / GETPIVOTDATA("populacaoTCU2019",pop!BG27,"estado",$A30,"data",BH$5) * 1000000</f>
        <v>53.943627169490874</v>
      </c>
      <c r="BI30">
        <f>GETPIVOTDATA("casosAcumulado",'casos acum'!BH27,"estado",$A30,"data",BI$5) / GETPIVOTDATA("populacaoTCU2019",pop!BH27,"estado",$A30,"data",BI$5) * 1000000</f>
        <v>62.644212196828121</v>
      </c>
      <c r="BJ30">
        <f>GETPIVOTDATA("casosAcumulado",'casos acum'!BI27,"estado",$A30,"data",BJ$5) / GETPIVOTDATA("populacaoTCU2019",pop!BI27,"estado",$A30,"data",BJ$5) * 1000000</f>
        <v>66.559475459129871</v>
      </c>
      <c r="BK30">
        <f>GETPIVOTDATA("casosAcumulado",'casos acum'!BJ27,"estado",$A30,"data",BK$5) / GETPIVOTDATA("populacaoTCU2019",pop!BJ27,"estado",$A30,"data",BK$5) * 1000000</f>
        <v>69.169650967331037</v>
      </c>
      <c r="BL30">
        <f>GETPIVOTDATA("casosAcumulado",'casos acum'!BK27,"estado",$A30,"data",BL$5) / GETPIVOTDATA("populacaoTCU2019",pop!BK27,"estado",$A30,"data",BL$5) * 1000000</f>
        <v>85.700762519271805</v>
      </c>
      <c r="BM30">
        <f>GETPIVOTDATA("casosAcumulado",'casos acum'!BL27,"estado",$A30,"data",BM$5) / GETPIVOTDATA("populacaoTCU2019",pop!BL27,"estado",$A30,"data",BM$5) * 1000000</f>
        <v>121.80819038272134</v>
      </c>
      <c r="BN30">
        <f>GETPIVOTDATA("casosAcumulado",'casos acum'!BM27,"estado",$A30,"data",BN$5) / GETPIVOTDATA("populacaoTCU2019",pop!BM27,"estado",$A30,"data",BN$5) * 1000000</f>
        <v>146.60485771063247</v>
      </c>
      <c r="BO30">
        <f>GETPIVOTDATA("casosAcumulado",'casos acum'!BN27,"estado",$A30,"data",BO$5) / GETPIVOTDATA("populacaoTCU2019",pop!BN27,"estado",$A30,"data",BO$5) * 1000000</f>
        <v>194.45807536098729</v>
      </c>
      <c r="BP30">
        <f>GETPIVOTDATA("casosAcumulado",'casos acum'!BO27,"estado",$A30,"data",BP$5) / GETPIVOTDATA("populacaoTCU2019",pop!BO27,"estado",$A30,"data",BP$5) * 1000000</f>
        <v>224.91012295666761</v>
      </c>
      <c r="BQ30">
        <f>GETPIVOTDATA("casosAcumulado",'casos acum'!BP27,"estado",$A30,"data",BQ$5) / GETPIVOTDATA("populacaoTCU2019",pop!BP27,"estado",$A30,"data",BQ$5) * 1000000</f>
        <v>261.45258007148402</v>
      </c>
      <c r="BR30">
        <f>GETPIVOTDATA("casosAcumulado",'casos acum'!BQ27,"estado",$A30,"data",BR$5) / GETPIVOTDATA("populacaoTCU2019",pop!BQ27,"estado",$A30,"data",BR$5) * 1000000</f>
        <v>317.57135349780918</v>
      </c>
      <c r="BS30">
        <f>GETPIVOTDATA("casosAcumulado",'casos acum'!BR27,"estado",$A30,"data",BS$5) / GETPIVOTDATA("populacaoTCU2019",pop!BR27,"estado",$A30,"data",BS$5) * 1000000</f>
        <v>335.84258205521741</v>
      </c>
      <c r="BT30">
        <f>GETPIVOTDATA("casosAcumulado",'casos acum'!BS27,"estado",$A30,"data",BT$5) / GETPIVOTDATA("populacaoTCU2019",pop!BS27,"estado",$A30,"data",BT$5) * 1000000</f>
        <v>390.65626772744201</v>
      </c>
      <c r="BU30">
        <f>GETPIVOTDATA("casosAcumulado",'casos acum'!BT27,"estado",$A30,"data",BU$5) / GETPIVOTDATA("populacaoTCU2019",pop!BT27,"estado",$A30,"data",BU$5) * 1000000</f>
        <v>434.15919286412822</v>
      </c>
      <c r="BV30">
        <f>GETPIVOTDATA("casosAcumulado",'casos acum'!BU27,"estado",$A30,"data",BV$5) / GETPIVOTDATA("populacaoTCU2019",pop!BU27,"estado",$A30,"data",BV$5) * 1000000</f>
        <v>528.12551115937026</v>
      </c>
      <c r="BW30">
        <f>GETPIVOTDATA("casosAcumulado",'casos acum'!BV27,"estado",$A30,"data",BW$5) / GETPIVOTDATA("populacaoTCU2019",pop!BV27,"estado",$A30,"data",BW$5) * 1000000</f>
        <v>625.57206346554744</v>
      </c>
      <c r="BX30">
        <f>GETPIVOTDATA("casosAcumulado",'casos acum'!BW27,"estado",$A30,"data",BX$5) / GETPIVOTDATA("populacaoTCU2019",pop!BW27,"estado",$A30,"data",BX$5) * 1000000</f>
        <v>690.82645117057666</v>
      </c>
      <c r="BY30">
        <f>GETPIVOTDATA("casosAcumulado",'casos acum'!BX27,"estado",$A30,"data",BY$5) / GETPIVOTDATA("populacaoTCU2019",pop!BX27,"estado",$A30,"data",BY$5) * 1000000</f>
        <v>770.43680417071243</v>
      </c>
      <c r="BZ30">
        <f>GETPIVOTDATA("casosAcumulado",'casos acum'!BY27,"estado",$A30,"data",BZ$5) / GETPIVOTDATA("populacaoTCU2019",pop!BY27,"estado",$A30,"data",BZ$5) * 1000000</f>
        <v>783.0526524603514</v>
      </c>
      <c r="CA30">
        <f>GETPIVOTDATA("casosAcumulado",'casos acum'!BZ27,"estado",$A30,"data",CA$5) / GETPIVOTDATA("populacaoTCU2019",pop!BZ27,"estado",$A30,"data",CA$5) * 1000000</f>
        <v>883.97943877746343</v>
      </c>
      <c r="CB30">
        <f>GETPIVOTDATA("casosAcumulado",'casos acum'!CA27,"estado",$A30,"data",CB$5) / GETPIVOTDATA("populacaoTCU2019",pop!CA27,"estado",$A30,"data",CB$5) * 1000000</f>
        <v>986.64634210004283</v>
      </c>
      <c r="CC30">
        <f>GETPIVOTDATA("casosAcumulado",'casos acum'!CB27,"estado",$A30,"data",CC$5) / GETPIVOTDATA("populacaoTCU2019",pop!CB27,"estado",$A30,"data",CC$5) * 1000000</f>
        <v>1084.9629529089536</v>
      </c>
      <c r="CD30">
        <f>GETPIVOTDATA("casosAcumulado",'casos acum'!CC27,"estado",$A30,"data",CD$5) / GETPIVOTDATA("populacaoTCU2019",pop!CC27,"estado",$A30,"data",CD$5) * 1000000</f>
        <v>1247.6638929201599</v>
      </c>
      <c r="CE30">
        <f>GETPIVOTDATA("casosAcumulado",'casos acum'!CD27,"estado",$A30,"data",CE$5) / GETPIVOTDATA("populacaoTCU2019",pop!CD27,"estado",$A30,"data",CE$5) * 1000000</f>
        <v>1363.8167030351119</v>
      </c>
      <c r="CF30">
        <f>GETPIVOTDATA("casosAcumulado",'casos acum'!CE27,"estado",$A30,"data",CF$5) / GETPIVOTDATA("populacaoTCU2019",pop!CE27,"estado",$A30,"data",CF$5) * 1000000</f>
        <v>1454.3027873194192</v>
      </c>
      <c r="CG30">
        <f>GETPIVOTDATA("casosAcumulado",'casos acum'!CF27,"estado",$A30,"data",CG$5) / GETPIVOTDATA("populacaoTCU2019",pop!CF27,"estado",$A30,"data",CG$5) * 1000000</f>
        <v>1551.3143103742295</v>
      </c>
      <c r="CH30">
        <f>GETPIVOTDATA("casosAcumulado",'casos acum'!CG27,"estado",$A30,"data",CH$5) / GETPIVOTDATA("populacaoTCU2019",pop!CG27,"estado",$A30,"data",CH$5) * 1000000</f>
        <v>1725.7610401723414</v>
      </c>
      <c r="CI30">
        <f>GETPIVOTDATA("casosAcumulado",'casos acum'!CH27,"estado",$A30,"data",CI$5) / GETPIVOTDATA("populacaoTCU2019",pop!CH27,"estado",$A30,"data",CI$5) * 1000000</f>
        <v>1860.6201080960684</v>
      </c>
      <c r="CJ30">
        <f>GETPIVOTDATA("casosAcumulado",'casos acum'!CI27,"estado",$A30,"data",CJ$5) / GETPIVOTDATA("populacaoTCU2019",pop!CI27,"estado",$A30,"data",CJ$5) * 1000000</f>
        <v>2059.4284759707239</v>
      </c>
      <c r="CK30">
        <f>GETPIVOTDATA("casosAcumulado",'casos acum'!CJ27,"estado",$A30,"data",CK$5) / GETPIVOTDATA("populacaoTCU2019",pop!CJ27,"estado",$A30,"data",CK$5) * 1000000</f>
        <v>2141.2139752276944</v>
      </c>
      <c r="CL30">
        <f>GETPIVOTDATA("casosAcumulado",'casos acum'!CK27,"estado",$A30,"data",CL$5) / GETPIVOTDATA("populacaoTCU2019",pop!CK27,"estado",$A30,"data",CL$5) * 1000000</f>
        <v>2232.1350887633685</v>
      </c>
      <c r="CM30">
        <f>GETPIVOTDATA("casosAcumulado",'casos acum'!CL27,"estado",$A30,"data",CM$5) / GETPIVOTDATA("populacaoTCU2019",pop!CL27,"estado",$A30,"data",CM$5) * 1000000</f>
        <v>2311.7454417635045</v>
      </c>
      <c r="CN30">
        <f>GETPIVOTDATA("casosAcumulado",'casos acum'!CM27,"estado",$A30,"data",CN$5) / GETPIVOTDATA("populacaoTCU2019",pop!CM27,"estado",$A30,"data",CN$5) * 1000000</f>
        <v>2370.0393614466639</v>
      </c>
      <c r="CO30">
        <f>GETPIVOTDATA("casosAcumulado",'casos acum'!CN27,"estado",$A30,"data",CO$5) / GETPIVOTDATA("populacaoTCU2019",pop!CN27,"estado",$A30,"data",CO$5) * 1000000</f>
        <v>2494.892756588953</v>
      </c>
      <c r="CP30">
        <f>GETPIVOTDATA("casosAcumulado",'casos acum'!CO27,"estado",$A30,"data",CP$5) / GETPIVOTDATA("populacaoTCU2019",pop!CO27,"estado",$A30,"data",CP$5) * 1000000</f>
        <v>2571.8929340808872</v>
      </c>
      <c r="CQ30">
        <f>GETPIVOTDATA("casosAcumulado",'casos acum'!CP27,"estado",$A30,"data",CQ$5) / GETPIVOTDATA("populacaoTCU2019",pop!CP27,"estado",$A30,"data",CQ$5) * 1000000</f>
        <v>2678.0400714144016</v>
      </c>
      <c r="CR30">
        <f>GETPIVOTDATA("casosAcumulado",'casos acum'!CQ27,"estado",$A30,"data",CR$5) / GETPIVOTDATA("populacaoTCU2019",pop!CQ27,"estado",$A30,"data",CR$5) * 1000000</f>
        <v>2811.1590223326616</v>
      </c>
      <c r="CS30">
        <f>GETPIVOTDATA("casosAcumulado",'casos acum'!CR27,"estado",$A30,"data",CS$5) / GETPIVOTDATA("populacaoTCU2019",pop!CR27,"estado",$A30,"data",CS$5) * 1000000</f>
        <v>2960.3740555514951</v>
      </c>
      <c r="CT30">
        <f>GETPIVOTDATA("casosAcumulado",'casos acum'!CS27,"estado",$A30,"data",CT$5) / GETPIVOTDATA("populacaoTCU2019",pop!CS27,"estado",$A30,"data",CT$5) * 1000000</f>
        <v>3044.7697303166665</v>
      </c>
      <c r="CU30">
        <f>GETPIVOTDATA("casosAcumulado",'casos acum'!CT27,"estado",$A30,"data",CU$5) / GETPIVOTDATA("populacaoTCU2019",pop!CT27,"estado",$A30,"data",CU$5) * 1000000</f>
        <v>3146.5665751365123</v>
      </c>
      <c r="CV30">
        <f>GETPIVOTDATA("casosAcumulado",'casos acum'!CU27,"estado",$A30,"data",CV$5) / GETPIVOTDATA("populacaoTCU2019",pop!CU27,"estado",$A30,"data",CV$5) * 1000000</f>
        <v>3286.6459940766417</v>
      </c>
      <c r="CW30">
        <f>GETPIVOTDATA("casosAcumulado",'casos acum'!CV27,"estado",$A30,"data",CW$5) / GETPIVOTDATA("populacaoTCU2019",pop!CV27,"estado",$A30,"data",CW$5) * 1000000</f>
        <v>3475.4486891698598</v>
      </c>
      <c r="CX30">
        <f>GETPIVOTDATA("casosAcumulado",'casos acum'!CW27,"estado",$A30,"data",CX$5) / GETPIVOTDATA("populacaoTCU2019",pop!CW27,"estado",$A30,"data",CX$5) * 1000000</f>
        <v>3567.2398612082679</v>
      </c>
      <c r="CY30">
        <f>GETPIVOTDATA("casosAcumulado",'casos acum'!CX27,"estado",$A30,"data",CY$5) / GETPIVOTDATA("populacaoTCU2019",pop!CX27,"estado",$A30,"data",CY$5) * 1000000</f>
        <v>3731.2458889735744</v>
      </c>
      <c r="CZ30">
        <f>GETPIVOTDATA("casosAcumulado",'casos acum'!CY27,"estado",$A30,"data",CZ$5) / GETPIVOTDATA("populacaoTCU2019",pop!CY27,"estado",$A30,"data",CZ$5) * 1000000</f>
        <v>3903.0824432634849</v>
      </c>
      <c r="DA30">
        <f>GETPIVOTDATA("casosAcumulado",'casos acum'!CZ27,"estado",$A30,"data",DA$5) / GETPIVOTDATA("populacaoTCU2019",pop!CZ27,"estado",$A30,"data",DA$5) * 1000000</f>
        <v>4041.4217451981472</v>
      </c>
      <c r="DB30">
        <f>GETPIVOTDATA("casosAcumulado",'casos acum'!DA27,"estado",$A30,"data",DB$5) / GETPIVOTDATA("populacaoTCU2019",pop!DA27,"estado",$A30,"data",DB$5) * 1000000</f>
        <v>4231.5295280454657</v>
      </c>
      <c r="DC30">
        <f>GETPIVOTDATA("casosAcumulado",'casos acum'!DB27,"estado",$A30,"data",DC$5) / GETPIVOTDATA("populacaoTCU2019",pop!DB27,"estado",$A30,"data",DC$5) * 1000000</f>
        <v>4405.1061993408439</v>
      </c>
      <c r="DD30">
        <f>GETPIVOTDATA("casosAcumulado",'casos acum'!DC27,"estado",$A30,"data",DD$5) / GETPIVOTDATA("populacaoTCU2019",pop!DC27,"estado",$A30,"data",DD$5) * 1000000</f>
        <v>4617.835503259239</v>
      </c>
      <c r="DE30">
        <f>GETPIVOTDATA("casosAcumulado",'casos acum'!DD27,"estado",$A30,"data",DE$5) / GETPIVOTDATA("populacaoTCU2019",pop!DD27,"estado",$A30,"data",DE$5) * 1000000</f>
        <v>4809.6834031120252</v>
      </c>
      <c r="DF30">
        <f>GETPIVOTDATA("casosAcumulado",'casos acum'!DE27,"estado",$A30,"data",DF$5) / GETPIVOTDATA("populacaoTCU2019",pop!DE27,"estado",$A30,"data",DF$5) * 1000000</f>
        <v>5017.6273852653849</v>
      </c>
      <c r="DG30">
        <f>GETPIVOTDATA("casosAcumulado",'casos acum'!DF27,"estado",$A30,"data",DG$5) / GETPIVOTDATA("populacaoTCU2019",pop!DF27,"estado",$A30,"data",DG$5) * 1000000</f>
        <v>5597.0863480860453</v>
      </c>
      <c r="DH30">
        <f>GETPIVOTDATA("casosAcumulado",'casos acum'!DG27,"estado",$A30,"data",DH$5) / GETPIVOTDATA("populacaoTCU2019",pop!DG27,"estado",$A30,"data",DH$5) * 1000000</f>
        <v>6076.4885830923267</v>
      </c>
      <c r="DI30">
        <f>GETPIVOTDATA("casosAcumulado",'casos acum'!DH27,"estado",$A30,"data",DI$5) / GETPIVOTDATA("populacaoTCU2019",pop!DH27,"estado",$A30,"data",DI$5) * 1000000</f>
        <v>6819.08351517556</v>
      </c>
      <c r="DJ30">
        <f>GETPIVOTDATA("casosAcumulado",'casos acum'!DI27,"estado",$A30,"data",DJ$5) / GETPIVOTDATA("populacaoTCU2019",pop!DI27,"estado",$A30,"data",DJ$5) * 1000000</f>
        <v>7095.3270897935172</v>
      </c>
      <c r="DK30">
        <f>GETPIVOTDATA("casosAcumulado",'casos acum'!DJ27,"estado",$A30,"data",DK$5) / GETPIVOTDATA("populacaoTCU2019",pop!DJ27,"estado",$A30,"data",DK$5) * 1000000</f>
        <v>7311.5366277228477</v>
      </c>
      <c r="DL30">
        <f>GETPIVOTDATA("casosAcumulado",'casos acum'!DK27,"estado",$A30,"data",DL$5) / GETPIVOTDATA("populacaoTCU2019",pop!DK27,"estado",$A30,"data",DL$5) * 1000000</f>
        <v>7542.5371601986517</v>
      </c>
      <c r="DM30">
        <f>GETPIVOTDATA("casosAcumulado",'casos acum'!DL27,"estado",$A30,"data",DM$5) / GETPIVOTDATA("populacaoTCU2019",pop!DL27,"estado",$A30,"data",DM$5) * 1000000</f>
        <v>7747.0009083410769</v>
      </c>
      <c r="DN30">
        <f>GETPIVOTDATA("casosAcumulado",'casos acum'!DM27,"estado",$A30,"data",DN$5) / GETPIVOTDATA("populacaoTCU2019",pop!DM27,"estado",$A30,"data",DN$5) * 1000000</f>
        <v>8025.8546584672349</v>
      </c>
      <c r="DO30">
        <f>GETPIVOTDATA("casosAcumulado",'casos acum'!DN27,"estado",$A30,"data",DO$5) / GETPIVOTDATA("populacaoTCU2019",pop!DN27,"estado",$A30,"data",DO$5) * 1000000</f>
        <v>8259.0303371998725</v>
      </c>
      <c r="DP30">
        <f>GETPIVOTDATA("casosAcumulado",'casos acum'!DO27,"estado",$A30,"data",DP$5) / GETPIVOTDATA("populacaoTCU2019",pop!DO27,"estado",$A30,"data",DP$5) * 1000000</f>
        <v>8432.6070084952516</v>
      </c>
      <c r="DQ30">
        <f>GETPIVOTDATA("casosAcumulado",'casos acum'!DP27,"estado",$A30,"data",DQ$5) / GETPIVOTDATA("populacaoTCU2019",pop!DP27,"estado",$A30,"data",DQ$5) * 1000000</f>
        <v>8649.6866049273158</v>
      </c>
      <c r="DR30">
        <f>GETPIVOTDATA("casosAcumulado",'casos acum'!DQ27,"estado",$A30,"data",DR$5) / GETPIVOTDATA("populacaoTCU2019",pop!DQ27,"estado",$A30,"data",DR$5) * 1000000</f>
        <v>8854.1503530697391</v>
      </c>
      <c r="DS30">
        <f>GETPIVOTDATA("casosAcumulado",'casos acum'!DR27,"estado",$A30,"data",DS$5) / GETPIVOTDATA("populacaoTCU2019",pop!DR27,"estado",$A30,"data",DS$5) * 1000000</f>
        <v>9170.8516480648159</v>
      </c>
      <c r="DT30">
        <f>GETPIVOTDATA("casosAcumulado",'casos acum'!DS27,"estado",$A30,"data",DT$5) / GETPIVOTDATA("populacaoTCU2019",pop!DS27,"estado",$A30,"data",DT$5) * 1000000</f>
        <v>9530.6208389452095</v>
      </c>
      <c r="DU30">
        <f>GETPIVOTDATA("casosAcumulado",'casos acum'!DT27,"estado",$A30,"data",DU$5) / GETPIVOTDATA("populacaoTCU2019",pop!DT27,"estado",$A30,"data",DU$5) * 1000000</f>
        <v>10144.447112623851</v>
      </c>
      <c r="DV30">
        <f>GETPIVOTDATA("casosAcumulado",'casos acum'!DU27,"estado",$A30,"data",DV$5) / GETPIVOTDATA("populacaoTCU2019",pop!DU27,"estado",$A30,"data",DV$5) * 1000000</f>
        <v>10623.849347630134</v>
      </c>
      <c r="DW30">
        <f>GETPIVOTDATA("casosAcumulado",'casos acum'!DV27,"estado",$A30,"data",DW$5) / GETPIVOTDATA("populacaoTCU2019",pop!DV27,"estado",$A30,"data",DW$5) * 1000000</f>
        <v>10796.120931171412</v>
      </c>
      <c r="DX30">
        <f>GETPIVOTDATA("casosAcumulado",'casos acum'!DW27,"estado",$A30,"data",DX$5) / GETPIVOTDATA("populacaoTCU2019",pop!DW27,"estado",$A30,"data",DX$5) * 1000000</f>
        <v>11054.528306483327</v>
      </c>
      <c r="DY30">
        <f>GETPIVOTDATA("casosAcumulado",'casos acum'!DX27,"estado",$A30,"data",DY$5) / GETPIVOTDATA("populacaoTCU2019",pop!DX27,"estado",$A30,"data",DY$5) * 1000000</f>
        <v>11273.783049172225</v>
      </c>
      <c r="DZ30">
        <f>GETPIVOTDATA("casosAcumulado",'casos acum'!DY27,"estado",$A30,"data",DZ$5) / GETPIVOTDATA("populacaoTCU2019",pop!DY27,"estado",$A30,"data",DZ$5) * 1000000</f>
        <v>11576.99843737493</v>
      </c>
      <c r="EA30">
        <f>GETPIVOTDATA("casosAcumulado",'casos acum'!DZ27,"estado",$A30,"data",EA$5) / GETPIVOTDATA("populacaoTCU2019",pop!DZ27,"estado",$A30,"data",EA$5) * 1000000</f>
        <v>12261.734479026371</v>
      </c>
      <c r="EB30">
        <f>GETPIVOTDATA("casosAcumulado",'casos acum'!EA27,"estado",$A30,"data",EB$5) / GETPIVOTDATA("populacaoTCU2019",pop!EA27,"estado",$A30,"data",EB$5) * 1000000</f>
        <v>12946.905549929177</v>
      </c>
      <c r="EC30">
        <f>GETPIVOTDATA("casosAcumulado",'casos acum'!EB27,"estado",$A30,"data",EC$5) / GETPIVOTDATA("populacaoTCU2019",pop!EB27,"estado",$A30,"data",EC$5) * 1000000</f>
        <v>13145.278888552466</v>
      </c>
      <c r="ED30">
        <f>GETPIVOTDATA("casosAcumulado",'casos acum'!EC27,"estado",$A30,"data",ED$5) / GETPIVOTDATA("populacaoTCU2019",pop!EC27,"estado",$A30,"data",ED$5) * 1000000</f>
        <v>13363.228543487263</v>
      </c>
      <c r="EE30">
        <f>GETPIVOTDATA("casosAcumulado",'casos acum'!ED27,"estado",$A30,"data",EE$5) / GETPIVOTDATA("populacaoTCU2019",pop!ED27,"estado",$A30,"data",EE$5) * 1000000</f>
        <v>13764.325513247511</v>
      </c>
      <c r="EF30">
        <f>GETPIVOTDATA("casosAcumulado",'casos acum'!EE27,"estado",$A30,"data",EF$5) / GETPIVOTDATA("populacaoTCU2019",pop!EE27,"estado",$A30,"data",EF$5) * 1000000</f>
        <v>14134.100376909344</v>
      </c>
    </row>
    <row r="31" spans="1:136" x14ac:dyDescent="0.35">
      <c r="A31" t="str">
        <f>'casos acum'!A30</f>
        <v>SP</v>
      </c>
      <c r="B31">
        <f>GETPIVOTDATA("casosAcumulado",'casos acum'!A28,"estado",$A31,"data",B$5) / GETPIVOTDATA("populacaoTCU2019",pop!A28,"estado",$A31,"data",B$5) * 1000000</f>
        <v>0</v>
      </c>
      <c r="C31">
        <f>GETPIVOTDATA("casosAcumulado",'casos acum'!B28,"estado",$A31,"data",C$5) / GETPIVOTDATA("populacaoTCU2019",pop!B28,"estado",$A31,"data",C$5) * 1000000</f>
        <v>2.1777454493885531E-2</v>
      </c>
      <c r="D31">
        <f>GETPIVOTDATA("casosAcumulado",'casos acum'!C28,"estado",$A31,"data",D$5) / GETPIVOTDATA("populacaoTCU2019",pop!C28,"estado",$A31,"data",D$5) * 1000000</f>
        <v>2.1777454493885531E-2</v>
      </c>
      <c r="E31">
        <f>GETPIVOTDATA("casosAcumulado",'casos acum'!D28,"estado",$A31,"data",E$5) / GETPIVOTDATA("populacaoTCU2019",pop!D28,"estado",$A31,"data",E$5) * 1000000</f>
        <v>2.1777454493885531E-2</v>
      </c>
      <c r="F31">
        <f>GETPIVOTDATA("casosAcumulado",'casos acum'!E28,"estado",$A31,"data",F$5) / GETPIVOTDATA("populacaoTCU2019",pop!E28,"estado",$A31,"data",F$5) * 1000000</f>
        <v>4.3554908987771063E-2</v>
      </c>
      <c r="G31">
        <f>GETPIVOTDATA("casosAcumulado",'casos acum'!F28,"estado",$A31,"data",G$5) / GETPIVOTDATA("populacaoTCU2019",pop!F28,"estado",$A31,"data",G$5) * 1000000</f>
        <v>4.3554908987771063E-2</v>
      </c>
      <c r="H31">
        <f>GETPIVOTDATA("casosAcumulado",'casos acum'!G28,"estado",$A31,"data",H$5) / GETPIVOTDATA("populacaoTCU2019",pop!G28,"estado",$A31,"data",H$5) * 1000000</f>
        <v>4.3554908987771063E-2</v>
      </c>
      <c r="I31">
        <f>GETPIVOTDATA("casosAcumulado",'casos acum'!H28,"estado",$A31,"data",I$5) / GETPIVOTDATA("populacaoTCU2019",pop!H28,"estado",$A31,"data",I$5) * 1000000</f>
        <v>4.3554908987771063E-2</v>
      </c>
      <c r="J31">
        <f>GETPIVOTDATA("casosAcumulado",'casos acum'!I28,"estado",$A31,"data",J$5) / GETPIVOTDATA("populacaoTCU2019",pop!I28,"estado",$A31,"data",J$5) * 1000000</f>
        <v>6.5332363481656608E-2</v>
      </c>
      <c r="K31">
        <f>GETPIVOTDATA("casosAcumulado",'casos acum'!J28,"estado",$A31,"data",K$5) / GETPIVOTDATA("populacaoTCU2019",pop!J28,"estado",$A31,"data",K$5) * 1000000</f>
        <v>0.13066472696331322</v>
      </c>
      <c r="L31">
        <f>GETPIVOTDATA("casosAcumulado",'casos acum'!K28,"estado",$A31,"data",L$5) / GETPIVOTDATA("populacaoTCU2019",pop!K28,"estado",$A31,"data",L$5) * 1000000</f>
        <v>0.21777454493885534</v>
      </c>
      <c r="M31">
        <f>GETPIVOTDATA("casosAcumulado",'casos acum'!L28,"estado",$A31,"data",M$5) / GETPIVOTDATA("populacaoTCU2019",pop!L28,"estado",$A31,"data",M$5) * 1000000</f>
        <v>0.28310690842051195</v>
      </c>
      <c r="N31">
        <f>GETPIVOTDATA("casosAcumulado",'casos acum'!M28,"estado",$A31,"data",N$5) / GETPIVOTDATA("populacaoTCU2019",pop!M28,"estado",$A31,"data",N$5) * 1000000</f>
        <v>0.3484392719021685</v>
      </c>
      <c r="O31">
        <f>GETPIVOTDATA("casosAcumulado",'casos acum'!N28,"estado",$A31,"data",O$5) / GETPIVOTDATA("populacaoTCU2019",pop!N28,"estado",$A31,"data",O$5) * 1000000</f>
        <v>0.3484392719021685</v>
      </c>
      <c r="P31">
        <f>GETPIVOTDATA("casosAcumulado",'casos acum'!O28,"estado",$A31,"data",P$5) / GETPIVOTDATA("populacaoTCU2019",pop!O28,"estado",$A31,"data",P$5) * 1000000</f>
        <v>0.41377163538382511</v>
      </c>
      <c r="Q31">
        <f>GETPIVOTDATA("casosAcumulado",'casos acum'!P28,"estado",$A31,"data",Q$5) / GETPIVOTDATA("populacaoTCU2019",pop!P28,"estado",$A31,"data",Q$5) * 1000000</f>
        <v>0.65332363481656608</v>
      </c>
      <c r="R31">
        <f>GETPIVOTDATA("casosAcumulado",'casos acum'!Q28,"estado",$A31,"data",R$5) / GETPIVOTDATA("populacaoTCU2019",pop!Q28,"estado",$A31,"data",R$5) * 1000000</f>
        <v>0.9146530887431924</v>
      </c>
      <c r="S31">
        <f>GETPIVOTDATA("casosAcumulado",'casos acum'!R28,"estado",$A31,"data",S$5) / GETPIVOTDATA("populacaoTCU2019",pop!R28,"estado",$A31,"data",S$5) * 1000000</f>
        <v>1.2195374516575899</v>
      </c>
      <c r="T31">
        <f>GETPIVOTDATA("casosAcumulado",'casos acum'!S28,"estado",$A31,"data",T$5) / GETPIVOTDATA("populacaoTCU2019",pop!S28,"estado",$A31,"data",T$5) * 1000000</f>
        <v>1.4155345421025596</v>
      </c>
      <c r="U31">
        <f>GETPIVOTDATA("casosAcumulado",'casos acum'!T28,"estado",$A31,"data",U$5) / GETPIVOTDATA("populacaoTCU2019",pop!T28,"estado",$A31,"data",U$5) * 1000000</f>
        <v>2.9617338111684326</v>
      </c>
      <c r="V31">
        <f>GETPIVOTDATA("casosAcumulado",'casos acum'!U28,"estado",$A31,"data",V$5) / GETPIVOTDATA("populacaoTCU2019",pop!U28,"estado",$A31,"data",V$5) * 1000000</f>
        <v>3.3101730830706009</v>
      </c>
      <c r="W31">
        <f>GETPIVOTDATA("casosAcumulado",'casos acum'!V28,"estado",$A31,"data",W$5) / GETPIVOTDATA("populacaoTCU2019",pop!V28,"estado",$A31,"data",W$5) * 1000000</f>
        <v>3.5715025369972273</v>
      </c>
      <c r="X31">
        <f>GETPIVOTDATA("casosAcumulado",'casos acum'!W28,"estado",$A31,"data",X$5) / GETPIVOTDATA("populacaoTCU2019",pop!W28,"estado",$A31,"data",X$5) * 1000000</f>
        <v>5.2265890785325286</v>
      </c>
      <c r="Y31">
        <f>GETPIVOTDATA("casosAcumulado",'casos acum'!X28,"estado",$A31,"data",Y$5) / GETPIVOTDATA("populacaoTCU2019",pop!X28,"estado",$A31,"data",Y$5) * 1000000</f>
        <v>6.2283519852512619</v>
      </c>
      <c r="Z31">
        <f>GETPIVOTDATA("casosAcumulado",'casos acum'!Y28,"estado",$A31,"data",Z$5) / GETPIVOTDATA("populacaoTCU2019",pop!Y28,"estado",$A31,"data",Z$5) * 1000000</f>
        <v>8.6238719795786718</v>
      </c>
      <c r="AA31">
        <f>GETPIVOTDATA("casosAcumulado",'casos acum'!Z28,"estado",$A31,"data",AA$5) / GETPIVOTDATA("populacaoTCU2019",pop!Z28,"estado",$A31,"data",AA$5) * 1000000</f>
        <v>9.9958516126934605</v>
      </c>
      <c r="AB31">
        <f>GETPIVOTDATA("casosAcumulado",'casos acum'!AA28,"estado",$A31,"data",AB$5) / GETPIVOTDATA("populacaoTCU2019",pop!AA28,"estado",$A31,"data",AB$5) * 1000000</f>
        <v>13.741573785641771</v>
      </c>
      <c r="AC31">
        <f>GETPIVOTDATA("casosAcumulado",'casos acum'!AB28,"estado",$A31,"data",AC$5) / GETPIVOTDATA("populacaoTCU2019",pop!AB28,"estado",$A31,"data",AC$5) * 1000000</f>
        <v>16.224203597944722</v>
      </c>
      <c r="AD31">
        <f>GETPIVOTDATA("casosAcumulado",'casos acum'!AC28,"estado",$A31,"data",AD$5) / GETPIVOTDATA("populacaoTCU2019",pop!AC28,"estado",$A31,"data",AD$5) * 1000000</f>
        <v>17.639738140047282</v>
      </c>
      <c r="AE31">
        <f>GETPIVOTDATA("casosAcumulado",'casos acum'!AD28,"estado",$A31,"data",AE$5) / GETPIVOTDATA("populacaoTCU2019",pop!AD28,"estado",$A31,"data",AE$5) * 1000000</f>
        <v>18.772165773729331</v>
      </c>
      <c r="AF31">
        <f>GETPIVOTDATA("casosAcumulado",'casos acum'!AE28,"estado",$A31,"data",AF$5) / GETPIVOTDATA("populacaoTCU2019",pop!AE28,"estado",$A31,"data",AF$5) * 1000000</f>
        <v>22.909882127567581</v>
      </c>
      <c r="AG31">
        <f>GETPIVOTDATA("casosAcumulado",'casos acum'!AF28,"estado",$A31,"data",AG$5) / GETPIVOTDATA("populacaoTCU2019",pop!AF28,"estado",$A31,"data",AG$5) * 1000000</f>
        <v>26.633826846022007</v>
      </c>
      <c r="AH31">
        <f>GETPIVOTDATA("casosAcumulado",'casos acum'!AG28,"estado",$A31,"data",AH$5) / GETPIVOTDATA("populacaoTCU2019",pop!AG28,"estado",$A31,"data",AH$5) * 1000000</f>
        <v>30.619101018403061</v>
      </c>
      <c r="AI31">
        <f>GETPIVOTDATA("casosAcumulado",'casos acum'!AH28,"estado",$A31,"data",AI$5) / GETPIVOTDATA("populacaoTCU2019",pop!AH28,"estado",$A31,"data",AI$5) * 1000000</f>
        <v>31.599086470627906</v>
      </c>
      <c r="AJ31">
        <f>GETPIVOTDATA("casosAcumulado",'casos acum'!AI28,"estado",$A31,"data",AJ$5) / GETPIVOTDATA("populacaoTCU2019",pop!AI28,"estado",$A31,"data",AJ$5) * 1000000</f>
        <v>33.036398467224352</v>
      </c>
      <c r="AK31">
        <f>GETPIVOTDATA("casosAcumulado",'casos acum'!AJ28,"estado",$A31,"data",AK$5) / GETPIVOTDATA("populacaoTCU2019",pop!AJ28,"estado",$A31,"data",AK$5) * 1000000</f>
        <v>50.937466061198265</v>
      </c>
      <c r="AL31">
        <f>GETPIVOTDATA("casosAcumulado",'casos acum'!AK28,"estado",$A31,"data",AL$5) / GETPIVOTDATA("populacaoTCU2019",pop!AK28,"estado",$A31,"data",AL$5) * 1000000</f>
        <v>64.918591846272776</v>
      </c>
      <c r="AM31">
        <f>GETPIVOTDATA("casosAcumulado",'casos acum'!AL28,"estado",$A31,"data",AM$5) / GETPIVOTDATA("populacaoTCU2019",pop!AL28,"estado",$A31,"data",AM$5) * 1000000</f>
        <v>76.351755455562682</v>
      </c>
      <c r="AN31">
        <f>GETPIVOTDATA("casosAcumulado",'casos acum'!AM28,"estado",$A31,"data",AN$5) / GETPIVOTDATA("populacaoTCU2019",pop!AM28,"estado",$A31,"data",AN$5) * 1000000</f>
        <v>88.15513579124864</v>
      </c>
      <c r="AO31">
        <f>GETPIVOTDATA("casosAcumulado",'casos acum'!AN28,"estado",$A31,"data",AO$5) / GETPIVOTDATA("populacaoTCU2019",pop!AN28,"estado",$A31,"data",AO$5) * 1000000</f>
        <v>97.258111769692789</v>
      </c>
      <c r="AP31">
        <f>GETPIVOTDATA("casosAcumulado",'casos acum'!AO28,"estado",$A31,"data",AP$5) / GETPIVOTDATA("populacaoTCU2019",pop!AO28,"estado",$A31,"data",AP$5) * 1000000</f>
        <v>100.61183976175116</v>
      </c>
      <c r="AQ31">
        <f>GETPIVOTDATA("casosAcumulado",'casos acum'!AP28,"estado",$A31,"data",AQ$5) / GETPIVOTDATA("populacaoTCU2019",pop!AP28,"estado",$A31,"data",AQ$5) * 1000000</f>
        <v>105.96909356724701</v>
      </c>
      <c r="AR31">
        <f>GETPIVOTDATA("casosAcumulado",'casos acum'!AQ28,"estado",$A31,"data",AR$5) / GETPIVOTDATA("populacaoTCU2019",pop!AQ28,"estado",$A31,"data",AR$5) * 1000000</f>
        <v>123.73949643425759</v>
      </c>
      <c r="AS31">
        <f>GETPIVOTDATA("casosAcumulado",'casos acum'!AR28,"estado",$A31,"data",AS$5) / GETPIVOTDATA("populacaoTCU2019",pop!AR28,"estado",$A31,"data",AS$5) * 1000000</f>
        <v>146.08316474498415</v>
      </c>
      <c r="AT31">
        <f>GETPIVOTDATA("casosAcumulado",'casos acum'!AS28,"estado",$A31,"data",AT$5) / GETPIVOTDATA("populacaoTCU2019",pop!AS28,"estado",$A31,"data",AT$5) * 1000000</f>
        <v>162.89535961426381</v>
      </c>
      <c r="AU31">
        <f>GETPIVOTDATA("casosAcumulado",'casos acum'!AT28,"estado",$A31,"data",AU$5) / GETPIVOTDATA("populacaoTCU2019",pop!AT28,"estado",$A31,"data",AU$5) * 1000000</f>
        <v>178.92356612176354</v>
      </c>
      <c r="AV31">
        <f>GETPIVOTDATA("casosAcumulado",'casos acum'!AU28,"estado",$A31,"data",AV$5) / GETPIVOTDATA("populacaoTCU2019",pop!AU28,"estado",$A31,"data",AV$5) * 1000000</f>
        <v>183.34438938402232</v>
      </c>
      <c r="AW31">
        <f>GETPIVOTDATA("casosAcumulado",'casos acum'!AV28,"estado",$A31,"data",AW$5) / GETPIVOTDATA("populacaoTCU2019",pop!AV28,"estado",$A31,"data",AW$5) * 1000000</f>
        <v>190.66161409396784</v>
      </c>
      <c r="AX31">
        <f>GETPIVOTDATA("casosAcumulado",'casos acum'!AW28,"estado",$A31,"data",AX$5) / GETPIVOTDATA("populacaoTCU2019",pop!AW28,"estado",$A31,"data",AX$5) * 1000000</f>
        <v>193.7104577231118</v>
      </c>
      <c r="AY31">
        <f>GETPIVOTDATA("casosAcumulado",'casos acum'!AX28,"estado",$A31,"data",AY$5) / GETPIVOTDATA("populacaoTCU2019",pop!AX28,"estado",$A31,"data",AY$5) * 1000000</f>
        <v>204.07652606220134</v>
      </c>
      <c r="AZ31">
        <f>GETPIVOTDATA("casosAcumulado",'casos acum'!AY28,"estado",$A31,"data",AZ$5) / GETPIVOTDATA("populacaoTCU2019",pop!AY28,"estado",$A31,"data",AZ$5) * 1000000</f>
        <v>240.48842997597794</v>
      </c>
      <c r="BA31">
        <f>GETPIVOTDATA("casosAcumulado",'casos acum'!AZ28,"estado",$A31,"data",BA$5) / GETPIVOTDATA("populacaoTCU2019",pop!AZ28,"estado",$A31,"data",BA$5) * 1000000</f>
        <v>251.92159358526786</v>
      </c>
      <c r="BB31">
        <f>GETPIVOTDATA("casosAcumulado",'casos acum'!BA28,"estado",$A31,"data",BB$5) / GETPIVOTDATA("populacaoTCU2019",pop!BA28,"estado",$A31,"data",BB$5) * 1000000</f>
        <v>279.64429315598414</v>
      </c>
      <c r="BC31">
        <f>GETPIVOTDATA("casosAcumulado",'casos acum'!BB28,"estado",$A31,"data",BC$5) / GETPIVOTDATA("populacaoTCU2019",pop!BB28,"estado",$A31,"data",BC$5) * 1000000</f>
        <v>302.5759527380456</v>
      </c>
      <c r="BD31">
        <f>GETPIVOTDATA("casosAcumulado",'casos acum'!BC28,"estado",$A31,"data",BD$5) / GETPIVOTDATA("populacaoTCU2019",pop!BC28,"estado",$A31,"data",BD$5) * 1000000</f>
        <v>310.69894326426493</v>
      </c>
      <c r="BE31">
        <f>GETPIVOTDATA("casosAcumulado",'casos acum'!BD28,"estado",$A31,"data",BE$5) / GETPIVOTDATA("populacaoTCU2019",pop!BD28,"estado",$A31,"data",BE$5) * 1000000</f>
        <v>317.51528652085108</v>
      </c>
      <c r="BF31">
        <f>GETPIVOTDATA("casosAcumulado",'casos acum'!BE28,"estado",$A31,"data",BF$5) / GETPIVOTDATA("populacaoTCU2019",pop!BE28,"estado",$A31,"data",BF$5) * 1000000</f>
        <v>335.04613738842897</v>
      </c>
      <c r="BG31">
        <f>GETPIVOTDATA("casosAcumulado",'casos acum'!BF28,"estado",$A31,"data",BG$5) / GETPIVOTDATA("populacaoTCU2019",pop!BF28,"estado",$A31,"data",BG$5) * 1000000</f>
        <v>346.56641081569438</v>
      </c>
      <c r="BH31">
        <f>GETPIVOTDATA("casosAcumulado",'casos acum'!BG28,"estado",$A31,"data",BH$5) / GETPIVOTDATA("populacaoTCU2019",pop!BG28,"estado",$A31,"data",BH$5) * 1000000</f>
        <v>364.55458822764382</v>
      </c>
      <c r="BI31">
        <f>GETPIVOTDATA("casosAcumulado",'casos acum'!BH28,"estado",$A31,"data",BI$5) / GETPIVOTDATA("populacaoTCU2019",pop!BH28,"estado",$A31,"data",BI$5) * 1000000</f>
        <v>388.20490380800351</v>
      </c>
      <c r="BJ31">
        <f>GETPIVOTDATA("casosAcumulado",'casos acum'!BI28,"estado",$A31,"data",BJ$5) / GETPIVOTDATA("populacaoTCU2019",pop!BI28,"estado",$A31,"data",BJ$5) * 1000000</f>
        <v>435.63619969568617</v>
      </c>
      <c r="BK31">
        <f>GETPIVOTDATA("casosAcumulado",'casos acum'!BJ28,"estado",$A31,"data",BK$5) / GETPIVOTDATA("populacaoTCU2019",pop!BJ28,"estado",$A31,"data",BK$5) * 1000000</f>
        <v>451.11996984083879</v>
      </c>
      <c r="BL31">
        <f>GETPIVOTDATA("casosAcumulado",'casos acum'!BK28,"estado",$A31,"data",BL$5) / GETPIVOTDATA("populacaoTCU2019",pop!BK28,"estado",$A31,"data",BL$5) * 1000000</f>
        <v>472.48365269934055</v>
      </c>
      <c r="BM31">
        <f>GETPIVOTDATA("casosAcumulado",'casos acum'!BL28,"estado",$A31,"data",BM$5) / GETPIVOTDATA("populacaoTCU2019",pop!BL28,"estado",$A31,"data",BM$5) * 1000000</f>
        <v>523.55178348750212</v>
      </c>
      <c r="BN31">
        <f>GETPIVOTDATA("casosAcumulado",'casos acum'!BM28,"estado",$A31,"data",BN$5) / GETPIVOTDATA("populacaoTCU2019",pop!BM28,"estado",$A31,"data",BN$5) * 1000000</f>
        <v>569.65465465105785</v>
      </c>
      <c r="BO31">
        <f>GETPIVOTDATA("casosAcumulado",'casos acum'!BN28,"estado",$A31,"data",BO$5) / GETPIVOTDATA("populacaoTCU2019",pop!BN28,"estado",$A31,"data",BO$5) * 1000000</f>
        <v>624.96938906552703</v>
      </c>
      <c r="BP31">
        <f>GETPIVOTDATA("casosAcumulado",'casos acum'!BO28,"estado",$A31,"data",BP$5) / GETPIVOTDATA("populacaoTCU2019",pop!BO28,"estado",$A31,"data",BP$5) * 1000000</f>
        <v>661.46840279727917</v>
      </c>
      <c r="BQ31">
        <f>GETPIVOTDATA("casosAcumulado",'casos acum'!BP28,"estado",$A31,"data",BQ$5) / GETPIVOTDATA("populacaoTCU2019",pop!BP28,"estado",$A31,"data",BQ$5) * 1000000</f>
        <v>678.89036639238759</v>
      </c>
      <c r="BR31">
        <f>GETPIVOTDATA("casosAcumulado",'casos acum'!BQ28,"estado",$A31,"data",BR$5) / GETPIVOTDATA("populacaoTCU2019",pop!BQ28,"estado",$A31,"data",BR$5) * 1000000</f>
        <v>691.91328417973114</v>
      </c>
      <c r="BS31">
        <f>GETPIVOTDATA("casosAcumulado",'casos acum'!BR28,"estado",$A31,"data",BS$5) / GETPIVOTDATA("populacaoTCU2019",pop!BR28,"estado",$A31,"data",BS$5) * 1000000</f>
        <v>700.95092779469371</v>
      </c>
      <c r="BT31">
        <f>GETPIVOTDATA("casosAcumulado",'casos acum'!BS28,"estado",$A31,"data",BT$5) / GETPIVOTDATA("populacaoTCU2019",pop!BS28,"estado",$A31,"data",BT$5) * 1000000</f>
        <v>741.58765788028404</v>
      </c>
      <c r="BU31">
        <f>GETPIVOTDATA("casosAcumulado",'casos acum'!BT28,"estado",$A31,"data",BU$5) / GETPIVOTDATA("populacaoTCU2019",pop!BT28,"estado",$A31,"data",BU$5) * 1000000</f>
        <v>824.34198495704914</v>
      </c>
      <c r="BV31">
        <f>GETPIVOTDATA("casosAcumulado",'casos acum'!BU28,"estado",$A31,"data",BV$5) / GETPIVOTDATA("populacaoTCU2019",pop!BU28,"estado",$A31,"data",BV$5) * 1000000</f>
        <v>869.53020303186156</v>
      </c>
      <c r="BW31">
        <f>GETPIVOTDATA("casosAcumulado",'casos acum'!BV28,"estado",$A31,"data",BW$5) / GETPIVOTDATA("populacaoTCU2019",pop!BV28,"estado",$A31,"data",BW$5) * 1000000</f>
        <v>910.95092147923185</v>
      </c>
      <c r="BX31">
        <f>GETPIVOTDATA("casosAcumulado",'casos acum'!BW28,"estado",$A31,"data",BX$5) / GETPIVOTDATA("populacaoTCU2019",pop!BW28,"estado",$A31,"data",BX$5) * 1000000</f>
        <v>967.15853152795046</v>
      </c>
      <c r="BY31">
        <f>GETPIVOTDATA("casosAcumulado",'casos acum'!BX28,"estado",$A31,"data",BY$5) / GETPIVOTDATA("populacaoTCU2019",pop!BX28,"estado",$A31,"data",BY$5) * 1000000</f>
        <v>989.65464202013402</v>
      </c>
      <c r="BZ31">
        <f>GETPIVOTDATA("casosAcumulado",'casos acum'!BY28,"estado",$A31,"data",BZ$5) / GETPIVOTDATA("populacaoTCU2019",pop!BY28,"estado",$A31,"data",BZ$5) * 1000000</f>
        <v>1004.6157532574335</v>
      </c>
      <c r="CA31">
        <f>GETPIVOTDATA("casosAcumulado",'casos acum'!BZ28,"estado",$A31,"data",CA$5) / GETPIVOTDATA("populacaoTCU2019",pop!BZ28,"estado",$A31,"data",CA$5) * 1000000</f>
        <v>1039.1983509937238</v>
      </c>
      <c r="CB31">
        <f>GETPIVOTDATA("casosAcumulado",'casos acum'!CA28,"estado",$A31,"data",CB$5) / GETPIVOTDATA("populacaoTCU2019",pop!CA28,"estado",$A31,"data",CB$5) * 1000000</f>
        <v>1112.7625922740692</v>
      </c>
      <c r="CC31">
        <f>GETPIVOTDATA("casosAcumulado",'casos acum'!CB28,"estado",$A31,"data",CC$5) / GETPIVOTDATA("populacaoTCU2019",pop!CB28,"estado",$A31,"data",CC$5) * 1000000</f>
        <v>1182.21089465507</v>
      </c>
      <c r="CD31">
        <f>GETPIVOTDATA("casosAcumulado",'casos acum'!CC28,"estado",$A31,"data",CD$5) / GETPIVOTDATA("populacaoTCU2019",pop!CC28,"estado",$A31,"data",CD$5) * 1000000</f>
        <v>1271.3242384440496</v>
      </c>
      <c r="CE31">
        <f>GETPIVOTDATA("casosAcumulado",'casos acum'!CD28,"estado",$A31,"data",CE$5) / GETPIVOTDATA("populacaoTCU2019",pop!CD28,"estado",$A31,"data",CE$5) * 1000000</f>
        <v>1332.4099982993985</v>
      </c>
      <c r="CF31">
        <f>GETPIVOTDATA("casosAcumulado",'casos acum'!CE28,"estado",$A31,"data",CF$5) / GETPIVOTDATA("populacaoTCU2019",pop!CE28,"estado",$A31,"data",CF$5) * 1000000</f>
        <v>1357.7154004212937</v>
      </c>
      <c r="CG31">
        <f>GETPIVOTDATA("casosAcumulado",'casos acum'!CF28,"estado",$A31,"data",CG$5) / GETPIVOTDATA("populacaoTCU2019",pop!CF28,"estado",$A31,"data",CG$5) * 1000000</f>
        <v>1373.4169451113851</v>
      </c>
      <c r="CH31">
        <f>GETPIVOTDATA("casosAcumulado",'casos acum'!CG28,"estado",$A31,"data",CH$5) / GETPIVOTDATA("populacaoTCU2019",pop!CG28,"estado",$A31,"data",CH$5) * 1000000</f>
        <v>1437.2031093239759</v>
      </c>
      <c r="CI31">
        <f>GETPIVOTDATA("casosAcumulado",'casos acum'!CH28,"estado",$A31,"data",CI$5) / GETPIVOTDATA("populacaoTCU2019",pop!CH28,"estado",$A31,"data",CI$5) * 1000000</f>
        <v>1521.3511934883495</v>
      </c>
      <c r="CJ31">
        <f>GETPIVOTDATA("casosAcumulado",'casos acum'!CI28,"estado",$A31,"data",CJ$5) / GETPIVOTDATA("populacaoTCU2019",pop!CI28,"estado",$A31,"data",CJ$5) * 1000000</f>
        <v>1605.8477169246255</v>
      </c>
      <c r="CK31">
        <f>GETPIVOTDATA("casosAcumulado",'casos acum'!CJ28,"estado",$A31,"data",CK$5) / GETPIVOTDATA("populacaoTCU2019",pop!CJ28,"estado",$A31,"data",CK$5) * 1000000</f>
        <v>1674.0547043994748</v>
      </c>
      <c r="CL31">
        <f>GETPIVOTDATA("casosAcumulado",'casos acum'!CK28,"estado",$A31,"data",CL$5) / GETPIVOTDATA("populacaoTCU2019",pop!CK28,"estado",$A31,"data",CL$5) * 1000000</f>
        <v>1754.3481791184308</v>
      </c>
      <c r="CM31">
        <f>GETPIVOTDATA("casosAcumulado",'casos acum'!CL28,"estado",$A31,"data",CM$5) / GETPIVOTDATA("populacaoTCU2019",pop!CL28,"estado",$A31,"data",CM$5) * 1000000</f>
        <v>1789.2574386721292</v>
      </c>
      <c r="CN31">
        <f>GETPIVOTDATA("casosAcumulado",'casos acum'!CM28,"estado",$A31,"data",CN$5) / GETPIVOTDATA("populacaoTCU2019",pop!CM28,"estado",$A31,"data",CN$5) * 1000000</f>
        <v>1821.1396320511776</v>
      </c>
      <c r="CO31">
        <f>GETPIVOTDATA("casosAcumulado",'casos acum'!CN28,"estado",$A31,"data",CO$5) / GETPIVOTDATA("populacaoTCU2019",pop!CN28,"estado",$A31,"data",CO$5) * 1000000</f>
        <v>1873.2313032005518</v>
      </c>
      <c r="CP31">
        <f>GETPIVOTDATA("casosAcumulado",'casos acum'!CO28,"estado",$A31,"data",CP$5) / GETPIVOTDATA("populacaoTCU2019",pop!CO28,"estado",$A31,"data",CP$5) * 1000000</f>
        <v>1948.7119604763591</v>
      </c>
      <c r="CQ31">
        <f>GETPIVOTDATA("casosAcumulado",'casos acum'!CP28,"estado",$A31,"data",CQ$5) / GETPIVOTDATA("populacaoTCU2019",pop!CP28,"estado",$A31,"data",CQ$5) * 1000000</f>
        <v>2087.6956750563363</v>
      </c>
      <c r="CR31">
        <f>GETPIVOTDATA("casosAcumulado",'casos acum'!CQ28,"estado",$A31,"data",CR$5) / GETPIVOTDATA("populacaoTCU2019",pop!CQ28,"estado",$A31,"data",CR$5) * 1000000</f>
        <v>2211.6311685810392</v>
      </c>
      <c r="CS31">
        <f>GETPIVOTDATA("casosAcumulado",'casos acum'!CR28,"estado",$A31,"data",CS$5) / GETPIVOTDATA("populacaoTCU2019",pop!CR28,"estado",$A31,"data",CS$5) * 1000000</f>
        <v>2333.2800293838841</v>
      </c>
      <c r="CT31">
        <f>GETPIVOTDATA("casosAcumulado",'casos acum'!CS28,"estado",$A31,"data",CT$5) / GETPIVOTDATA("populacaoTCU2019",pop!CS28,"estado",$A31,"data",CT$5) * 1000000</f>
        <v>2388.9432030702551</v>
      </c>
      <c r="CU31">
        <f>GETPIVOTDATA("casosAcumulado",'casos acum'!CT28,"estado",$A31,"data",CU$5) / GETPIVOTDATA("populacaoTCU2019",pop!CT28,"estado",$A31,"data",CU$5) * 1000000</f>
        <v>2423.7435753514842</v>
      </c>
      <c r="CV31">
        <f>GETPIVOTDATA("casosAcumulado",'casos acum'!CU28,"estado",$A31,"data",CV$5) / GETPIVOTDATA("populacaoTCU2019",pop!CU28,"estado",$A31,"data",CV$5) * 1000000</f>
        <v>2576.163979354189</v>
      </c>
      <c r="CW31">
        <f>GETPIVOTDATA("casosAcumulado",'casos acum'!CV28,"estado",$A31,"data",CW$5) / GETPIVOTDATA("populacaoTCU2019",pop!CV28,"estado",$A31,"data",CW$5) * 1000000</f>
        <v>2689.1454132684671</v>
      </c>
      <c r="CX31">
        <f>GETPIVOTDATA("casosAcumulado",'casos acum'!CW28,"estado",$A31,"data",CX$5) / GETPIVOTDATA("populacaoTCU2019",pop!CW28,"estado",$A31,"data",CX$5) * 1000000</f>
        <v>2813.6471206100109</v>
      </c>
      <c r="CY31">
        <f>GETPIVOTDATA("casosAcumulado",'casos acum'!CX28,"estado",$A31,"data",CY$5) / GETPIVOTDATA("populacaoTCU2019",pop!CX28,"estado",$A31,"data",CY$5) * 1000000</f>
        <v>2930.4831639697068</v>
      </c>
      <c r="CZ31">
        <f>GETPIVOTDATA("casosAcumulado",'casos acum'!CY28,"estado",$A31,"data",CZ$5) / GETPIVOTDATA("populacaoTCU2019",pop!CY28,"estado",$A31,"data",CZ$5) * 1000000</f>
        <v>3060.7994516611175</v>
      </c>
      <c r="DA31">
        <f>GETPIVOTDATA("casosAcumulado",'casos acum'!CZ28,"estado",$A31,"data",DA$5) / GETPIVOTDATA("populacaoTCU2019",pop!CZ28,"estado",$A31,"data",DA$5) * 1000000</f>
        <v>3115.7657468036846</v>
      </c>
      <c r="DB31">
        <f>GETPIVOTDATA("casosAcumulado",'casos acum'!DA28,"estado",$A31,"data",DB$5) / GETPIVOTDATA("populacaoTCU2019",pop!DA28,"estado",$A31,"data",DB$5) * 1000000</f>
        <v>3148.867477634391</v>
      </c>
      <c r="DC31">
        <f>GETPIVOTDATA("casosAcumulado",'casos acum'!DB28,"estado",$A31,"data",DC$5) / GETPIVOTDATA("populacaoTCU2019",pop!DB28,"estado",$A31,"data",DC$5) * 1000000</f>
        <v>3269.6234628029861</v>
      </c>
      <c r="DD31">
        <f>GETPIVOTDATA("casosAcumulado",'casos acum'!DC28,"estado",$A31,"data",DD$5) / GETPIVOTDATA("populacaoTCU2019",pop!DC28,"estado",$A31,"data",DD$5) * 1000000</f>
        <v>3404.1645766662114</v>
      </c>
      <c r="DE31">
        <f>GETPIVOTDATA("casosAcumulado",'casos acum'!DD28,"estado",$A31,"data",DE$5) / GETPIVOTDATA("populacaoTCU2019",pop!DD28,"estado",$A31,"data",DE$5) * 1000000</f>
        <v>3539.2719043462766</v>
      </c>
      <c r="DF31">
        <f>GETPIVOTDATA("casosAcumulado",'casos acum'!DE28,"estado",$A31,"data",DF$5) / GETPIVOTDATA("populacaoTCU2019",pop!DE28,"estado",$A31,"data",DF$5) * 1000000</f>
        <v>3656.4346095233809</v>
      </c>
      <c r="DG31">
        <f>GETPIVOTDATA("casosAcumulado",'casos acum'!DF28,"estado",$A31,"data",DG$5) / GETPIVOTDATA("populacaoTCU2019",pop!DF28,"estado",$A31,"data",DG$5) * 1000000</f>
        <v>3764.7774456304619</v>
      </c>
      <c r="DH31">
        <f>GETPIVOTDATA("casosAcumulado",'casos acum'!DG28,"estado",$A31,"data",DH$5) / GETPIVOTDATA("populacaoTCU2019",pop!DG28,"estado",$A31,"data",DH$5) * 1000000</f>
        <v>3880.7859457193899</v>
      </c>
      <c r="DI31">
        <f>GETPIVOTDATA("casosAcumulado",'casos acum'!DH28,"estado",$A31,"data",DI$5) / GETPIVOTDATA("populacaoTCU2019",pop!DH28,"estado",$A31,"data",DI$5) * 1000000</f>
        <v>3951.7368924604693</v>
      </c>
      <c r="DJ31">
        <f>GETPIVOTDATA("casosAcumulado",'casos acum'!DI28,"estado",$A31,"data",DJ$5) / GETPIVOTDATA("populacaoTCU2019",pop!DI28,"estado",$A31,"data",DJ$5) * 1000000</f>
        <v>4143.9229283690092</v>
      </c>
      <c r="DK31">
        <f>GETPIVOTDATA("casosAcumulado",'casos acum'!DJ28,"estado",$A31,"data",DK$5) / GETPIVOTDATA("populacaoTCU2019",pop!DJ28,"estado",$A31,"data",DK$5) * 1000000</f>
        <v>4170.752752305476</v>
      </c>
      <c r="DL31">
        <f>GETPIVOTDATA("casosAcumulado",'casos acum'!DK28,"estado",$A31,"data",DL$5) / GETPIVOTDATA("populacaoTCU2019",pop!DK28,"estado",$A31,"data",DL$5) * 1000000</f>
        <v>4194.9475042481827</v>
      </c>
      <c r="DM31">
        <f>GETPIVOTDATA("casosAcumulado",'casos acum'!DL28,"estado",$A31,"data",DM$5) / GETPIVOTDATA("populacaoTCU2019",pop!DL28,"estado",$A31,"data",DM$5) * 1000000</f>
        <v>4609.3724632668236</v>
      </c>
      <c r="DN31">
        <f>GETPIVOTDATA("casosAcumulado",'casos acum'!DM28,"estado",$A31,"data",DN$5) / GETPIVOTDATA("populacaoTCU2019",pop!DM28,"estado",$A31,"data",DN$5) * 1000000</f>
        <v>4699.4222375990412</v>
      </c>
      <c r="DO31">
        <f>GETPIVOTDATA("casosAcumulado",'casos acum'!DN28,"estado",$A31,"data",DO$5) / GETPIVOTDATA("populacaoTCU2019",pop!DN28,"estado",$A31,"data",DO$5) * 1000000</f>
        <v>4773.2913632423006</v>
      </c>
      <c r="DP31">
        <f>GETPIVOTDATA("casosAcumulado",'casos acum'!DO28,"estado",$A31,"data",DP$5) / GETPIVOTDATA("populacaoTCU2019",pop!DO28,"estado",$A31,"data",DP$5) * 1000000</f>
        <v>4834.0069063712535</v>
      </c>
      <c r="DQ31">
        <f>GETPIVOTDATA("casosAcumulado",'casos acum'!DP28,"estado",$A31,"data",DQ$5) / GETPIVOTDATA("populacaoTCU2019",pop!DP28,"estado",$A31,"data",DQ$5) * 1000000</f>
        <v>4997.3813699843831</v>
      </c>
      <c r="DR31">
        <f>GETPIVOTDATA("casosAcumulado",'casos acum'!DQ28,"estado",$A31,"data",DR$5) / GETPIVOTDATA("populacaoTCU2019",pop!DQ28,"estado",$A31,"data",DR$5) * 1000000</f>
        <v>5200.9352371387304</v>
      </c>
      <c r="DS31">
        <f>GETPIVOTDATA("casosAcumulado",'casos acum'!DR28,"estado",$A31,"data",DS$5) / GETPIVOTDATA("populacaoTCU2019",pop!DR28,"estado",$A31,"data",DS$5) * 1000000</f>
        <v>5413.5920802715227</v>
      </c>
      <c r="DT31">
        <f>GETPIVOTDATA("casosAcumulado",'casos acum'!DS28,"estado",$A31,"data",DT$5) / GETPIVOTDATA("populacaoTCU2019",pop!DS28,"estado",$A31,"data",DT$5) * 1000000</f>
        <v>5629.6462063053614</v>
      </c>
      <c r="DU31">
        <f>GETPIVOTDATA("casosAcumulado",'casos acum'!DT28,"estado",$A31,"data",DU$5) / GETPIVOTDATA("populacaoTCU2019",pop!DT28,"estado",$A31,"data",DU$5) * 1000000</f>
        <v>5783.6781419406143</v>
      </c>
      <c r="DV31">
        <f>GETPIVOTDATA("casosAcumulado",'casos acum'!DU28,"estado",$A31,"data",DV$5) / GETPIVOTDATA("populacaoTCU2019",pop!DU28,"estado",$A31,"data",DV$5) * 1000000</f>
        <v>5917.7401518049737</v>
      </c>
      <c r="DW31">
        <f>GETPIVOTDATA("casosAcumulado",'casos acum'!DV28,"estado",$A31,"data",DW$5) / GETPIVOTDATA("populacaoTCU2019",pop!DV28,"estado",$A31,"data",DW$5) * 1000000</f>
        <v>5991.9577167201351</v>
      </c>
      <c r="DX31">
        <f>GETPIVOTDATA("casosAcumulado",'casos acum'!DW28,"estado",$A31,"data",DX$5) / GETPIVOTDATA("populacaoTCU2019",pop!DW28,"estado",$A31,"data",DX$5) * 1000000</f>
        <v>6127.7401454895116</v>
      </c>
      <c r="DY31">
        <f>GETPIVOTDATA("casosAcumulado",'casos acum'!DX28,"estado",$A31,"data",DY$5) / GETPIVOTDATA("populacaoTCU2019",pop!DX28,"estado",$A31,"data",DY$5) * 1000000</f>
        <v>6314.0462686847022</v>
      </c>
      <c r="DZ31">
        <f>GETPIVOTDATA("casosAcumulado",'casos acum'!DY28,"estado",$A31,"data",DZ$5) / GETPIVOTDATA("populacaoTCU2019",pop!DY28,"estado",$A31,"data",DZ$5) * 1000000</f>
        <v>6580.6894215078364</v>
      </c>
      <c r="EA31">
        <f>GETPIVOTDATA("casosAcumulado",'casos acum'!DZ28,"estado",$A31,"data",EA$5) / GETPIVOTDATA("populacaoTCU2019",pop!DZ28,"estado",$A31,"data",EA$5) * 1000000</f>
        <v>6766.2986661592231</v>
      </c>
      <c r="EB31">
        <f>GETPIVOTDATA("casosAcumulado",'casos acum'!EA28,"estado",$A31,"data",EB$5) / GETPIVOTDATA("populacaoTCU2019",pop!EA28,"estado",$A31,"data",EB$5) * 1000000</f>
        <v>6806.1078529740462</v>
      </c>
      <c r="EC31">
        <f>GETPIVOTDATA("casosAcumulado",'casos acum'!EB28,"estado",$A31,"data",EC$5) / GETPIVOTDATA("populacaoTCU2019",pop!EB28,"estado",$A31,"data",EC$5) * 1000000</f>
        <v>6972.6836023977758</v>
      </c>
      <c r="ED31">
        <f>GETPIVOTDATA("casosAcumulado",'casos acum'!EC28,"estado",$A31,"data",ED$5) / GETPIVOTDATA("populacaoTCU2019",pop!EC28,"estado",$A31,"data",ED$5) * 1000000</f>
        <v>7035.6422233395997</v>
      </c>
      <c r="EE31">
        <f>GETPIVOTDATA("casosAcumulado",'casos acum'!ED28,"estado",$A31,"data",EE$5) / GETPIVOTDATA("populacaoTCU2019",pop!ED28,"estado",$A31,"data",EE$5) * 1000000</f>
        <v>7245.5333297516681</v>
      </c>
      <c r="EF31">
        <f>GETPIVOTDATA("casosAcumulado",'casos acum'!EE28,"estado",$A31,"data",EF$5) / GETPIVOTDATA("populacaoTCU2019",pop!EE28,"estado",$A31,"data",EF$5) * 1000000</f>
        <v>7434.0607533052353</v>
      </c>
    </row>
    <row r="32" spans="1:136" x14ac:dyDescent="0.35">
      <c r="A32" t="str">
        <f>'casos acum'!A31</f>
        <v>TO</v>
      </c>
      <c r="B32">
        <f>GETPIVOTDATA("casosAcumulado",'casos acum'!A29,"estado",$A32,"data",B$5) / GETPIVOTDATA("populacaoTCU2019",pop!A29,"estado",$A32,"data",B$5) * 1000000</f>
        <v>0</v>
      </c>
      <c r="C32">
        <f>GETPIVOTDATA("casosAcumulado",'casos acum'!B29,"estado",$A32,"data",C$5) / GETPIVOTDATA("populacaoTCU2019",pop!B29,"estado",$A32,"data",C$5) * 1000000</f>
        <v>0</v>
      </c>
      <c r="D32">
        <f>GETPIVOTDATA("casosAcumulado",'casos acum'!C29,"estado",$A32,"data",D$5) / GETPIVOTDATA("populacaoTCU2019",pop!C29,"estado",$A32,"data",D$5) * 1000000</f>
        <v>0</v>
      </c>
      <c r="E32">
        <f>GETPIVOTDATA("casosAcumulado",'casos acum'!D29,"estado",$A32,"data",E$5) / GETPIVOTDATA("populacaoTCU2019",pop!D29,"estado",$A32,"data",E$5) * 1000000</f>
        <v>0</v>
      </c>
      <c r="F32">
        <f>GETPIVOTDATA("casosAcumulado",'casos acum'!E29,"estado",$A32,"data",F$5) / GETPIVOTDATA("populacaoTCU2019",pop!E29,"estado",$A32,"data",F$5) * 1000000</f>
        <v>0</v>
      </c>
      <c r="G32">
        <f>GETPIVOTDATA("casosAcumulado",'casos acum'!F29,"estado",$A32,"data",G$5) / GETPIVOTDATA("populacaoTCU2019",pop!F29,"estado",$A32,"data",G$5) * 1000000</f>
        <v>0</v>
      </c>
      <c r="H32">
        <f>GETPIVOTDATA("casosAcumulado",'casos acum'!G29,"estado",$A32,"data",H$5) / GETPIVOTDATA("populacaoTCU2019",pop!G29,"estado",$A32,"data",H$5) * 1000000</f>
        <v>0</v>
      </c>
      <c r="I32">
        <f>GETPIVOTDATA("casosAcumulado",'casos acum'!H29,"estado",$A32,"data",I$5) / GETPIVOTDATA("populacaoTCU2019",pop!H29,"estado",$A32,"data",I$5) * 1000000</f>
        <v>0</v>
      </c>
      <c r="J32">
        <f>GETPIVOTDATA("casosAcumulado",'casos acum'!I29,"estado",$A32,"data",J$5) / GETPIVOTDATA("populacaoTCU2019",pop!I29,"estado",$A32,"data",J$5) * 1000000</f>
        <v>0</v>
      </c>
      <c r="K32">
        <f>GETPIVOTDATA("casosAcumulado",'casos acum'!J29,"estado",$A32,"data",K$5) / GETPIVOTDATA("populacaoTCU2019",pop!J29,"estado",$A32,"data",K$5) * 1000000</f>
        <v>0</v>
      </c>
      <c r="L32">
        <f>GETPIVOTDATA("casosAcumulado",'casos acum'!K29,"estado",$A32,"data",L$5) / GETPIVOTDATA("populacaoTCU2019",pop!K29,"estado",$A32,"data",L$5) * 1000000</f>
        <v>0</v>
      </c>
      <c r="M32">
        <f>GETPIVOTDATA("casosAcumulado",'casos acum'!L29,"estado",$A32,"data",M$5) / GETPIVOTDATA("populacaoTCU2019",pop!L29,"estado",$A32,"data",M$5) * 1000000</f>
        <v>0</v>
      </c>
      <c r="N32">
        <f>GETPIVOTDATA("casosAcumulado",'casos acum'!M29,"estado",$A32,"data",N$5) / GETPIVOTDATA("populacaoTCU2019",pop!M29,"estado",$A32,"data",N$5) * 1000000</f>
        <v>0</v>
      </c>
      <c r="O32">
        <f>GETPIVOTDATA("casosAcumulado",'casos acum'!N29,"estado",$A32,"data",O$5) / GETPIVOTDATA("populacaoTCU2019",pop!N29,"estado",$A32,"data",O$5) * 1000000</f>
        <v>0</v>
      </c>
      <c r="P32">
        <f>GETPIVOTDATA("casosAcumulado",'casos acum'!O29,"estado",$A32,"data",P$5) / GETPIVOTDATA("populacaoTCU2019",pop!O29,"estado",$A32,"data",P$5) * 1000000</f>
        <v>0</v>
      </c>
      <c r="Q32">
        <f>GETPIVOTDATA("casosAcumulado",'casos acum'!P29,"estado",$A32,"data",Q$5) / GETPIVOTDATA("populacaoTCU2019",pop!P29,"estado",$A32,"data",Q$5) * 1000000</f>
        <v>0</v>
      </c>
      <c r="R32">
        <f>GETPIVOTDATA("casosAcumulado",'casos acum'!Q29,"estado",$A32,"data",R$5) / GETPIVOTDATA("populacaoTCU2019",pop!Q29,"estado",$A32,"data",R$5) * 1000000</f>
        <v>0</v>
      </c>
      <c r="S32">
        <f>GETPIVOTDATA("casosAcumulado",'casos acum'!R29,"estado",$A32,"data",S$5) / GETPIVOTDATA("populacaoTCU2019",pop!R29,"estado",$A32,"data",S$5) * 1000000</f>
        <v>0</v>
      </c>
      <c r="T32">
        <f>GETPIVOTDATA("casosAcumulado",'casos acum'!S29,"estado",$A32,"data",T$5) / GETPIVOTDATA("populacaoTCU2019",pop!S29,"estado",$A32,"data",T$5) * 1000000</f>
        <v>0</v>
      </c>
      <c r="U32">
        <f>GETPIVOTDATA("casosAcumulado",'casos acum'!T29,"estado",$A32,"data",U$5) / GETPIVOTDATA("populacaoTCU2019",pop!T29,"estado",$A32,"data",U$5) * 1000000</f>
        <v>0</v>
      </c>
      <c r="V32">
        <f>GETPIVOTDATA("casosAcumulado",'casos acum'!U29,"estado",$A32,"data",V$5) / GETPIVOTDATA("populacaoTCU2019",pop!U29,"estado",$A32,"data",V$5) * 1000000</f>
        <v>0</v>
      </c>
      <c r="W32">
        <f>GETPIVOTDATA("casosAcumulado",'casos acum'!V29,"estado",$A32,"data",W$5) / GETPIVOTDATA("populacaoTCU2019",pop!V29,"estado",$A32,"data",W$5) * 1000000</f>
        <v>0</v>
      </c>
      <c r="X32">
        <f>GETPIVOTDATA("casosAcumulado",'casos acum'!W29,"estado",$A32,"data",X$5) / GETPIVOTDATA("populacaoTCU2019",pop!W29,"estado",$A32,"data",X$5) * 1000000</f>
        <v>0</v>
      </c>
      <c r="Y32">
        <f>GETPIVOTDATA("casosAcumulado",'casos acum'!X29,"estado",$A32,"data",Y$5) / GETPIVOTDATA("populacaoTCU2019",pop!X29,"estado",$A32,"data",Y$5) * 1000000</f>
        <v>0.63578206916545976</v>
      </c>
      <c r="Z32">
        <f>GETPIVOTDATA("casosAcumulado",'casos acum'!Y29,"estado",$A32,"data",Z$5) / GETPIVOTDATA("populacaoTCU2019",pop!Y29,"estado",$A32,"data",Z$5) * 1000000</f>
        <v>0.63578206916545976</v>
      </c>
      <c r="AA32">
        <f>GETPIVOTDATA("casosAcumulado",'casos acum'!Z29,"estado",$A32,"data",AA$5) / GETPIVOTDATA("populacaoTCU2019",pop!Z29,"estado",$A32,"data",AA$5) * 1000000</f>
        <v>1.2715641383309195</v>
      </c>
      <c r="AB32">
        <f>GETPIVOTDATA("casosAcumulado",'casos acum'!AA29,"estado",$A32,"data",AB$5) / GETPIVOTDATA("populacaoTCU2019",pop!AA29,"estado",$A32,"data",AB$5) * 1000000</f>
        <v>1.2715641383309195</v>
      </c>
      <c r="AC32">
        <f>GETPIVOTDATA("casosAcumulado",'casos acum'!AB29,"estado",$A32,"data",AC$5) / GETPIVOTDATA("populacaoTCU2019",pop!AB29,"estado",$A32,"data",AC$5) * 1000000</f>
        <v>3.1789103458272985</v>
      </c>
      <c r="AD32">
        <f>GETPIVOTDATA("casosAcumulado",'casos acum'!AC29,"estado",$A32,"data",AD$5) / GETPIVOTDATA("populacaoTCU2019",pop!AC29,"estado",$A32,"data",AD$5) * 1000000</f>
        <v>4.4504744841582182</v>
      </c>
      <c r="AE32">
        <f>GETPIVOTDATA("casosAcumulado",'casos acum'!AD29,"estado",$A32,"data",AE$5) / GETPIVOTDATA("populacaoTCU2019",pop!AD29,"estado",$A32,"data",AE$5) * 1000000</f>
        <v>4.4504744841582182</v>
      </c>
      <c r="AF32">
        <f>GETPIVOTDATA("casosAcumulado",'casos acum'!AE29,"estado",$A32,"data",AF$5) / GETPIVOTDATA("populacaoTCU2019",pop!AE29,"estado",$A32,"data",AF$5) * 1000000</f>
        <v>4.4504744841582182</v>
      </c>
      <c r="AG32">
        <f>GETPIVOTDATA("casosAcumulado",'casos acum'!AF29,"estado",$A32,"data",AG$5) / GETPIVOTDATA("populacaoTCU2019",pop!AF29,"estado",$A32,"data",AG$5) * 1000000</f>
        <v>5.0862565533236781</v>
      </c>
      <c r="AH32">
        <f>GETPIVOTDATA("casosAcumulado",'casos acum'!AG29,"estado",$A32,"data",AH$5) / GETPIVOTDATA("populacaoTCU2019",pop!AG29,"estado",$A32,"data",AH$5) * 1000000</f>
        <v>5.722038622489138</v>
      </c>
      <c r="AI32">
        <f>GETPIVOTDATA("casosAcumulado",'casos acum'!AH29,"estado",$A32,"data",AI$5) / GETPIVOTDATA("populacaoTCU2019",pop!AH29,"estado",$A32,"data",AI$5) * 1000000</f>
        <v>5.722038622489138</v>
      </c>
      <c r="AJ32">
        <f>GETPIVOTDATA("casosAcumulado",'casos acum'!AI29,"estado",$A32,"data",AJ$5) / GETPIVOTDATA("populacaoTCU2019",pop!AI29,"estado",$A32,"data",AJ$5) * 1000000</f>
        <v>6.357820691654597</v>
      </c>
      <c r="AK32">
        <f>GETPIVOTDATA("casosAcumulado",'casos acum'!AJ29,"estado",$A32,"data",AK$5) / GETPIVOTDATA("populacaoTCU2019",pop!AJ29,"estado",$A32,"data",AK$5) * 1000000</f>
        <v>6.9936027608200568</v>
      </c>
      <c r="AL32">
        <f>GETPIVOTDATA("casosAcumulado",'casos acum'!AK29,"estado",$A32,"data",AL$5) / GETPIVOTDATA("populacaoTCU2019",pop!AK29,"estado",$A32,"data",AL$5) * 1000000</f>
        <v>7.6293848299855167</v>
      </c>
      <c r="AM32">
        <f>GETPIVOTDATA("casosAcumulado",'casos acum'!AL29,"estado",$A32,"data",AM$5) / GETPIVOTDATA("populacaoTCU2019",pop!AL29,"estado",$A32,"data",AM$5) * 1000000</f>
        <v>7.6293848299855167</v>
      </c>
      <c r="AN32">
        <f>GETPIVOTDATA("casosAcumulado",'casos acum'!AM29,"estado",$A32,"data",AN$5) / GETPIVOTDATA("populacaoTCU2019",pop!AM29,"estado",$A32,"data",AN$5) * 1000000</f>
        <v>7.6293848299855167</v>
      </c>
      <c r="AO32">
        <f>GETPIVOTDATA("casosAcumulado",'casos acum'!AN29,"estado",$A32,"data",AO$5) / GETPIVOTDATA("populacaoTCU2019",pop!AN29,"estado",$A32,"data",AO$5) * 1000000</f>
        <v>8.9009489683164364</v>
      </c>
      <c r="AP32">
        <f>GETPIVOTDATA("casosAcumulado",'casos acum'!AO29,"estado",$A32,"data",AP$5) / GETPIVOTDATA("populacaoTCU2019",pop!AO29,"estado",$A32,"data",AP$5) * 1000000</f>
        <v>10.808295175812816</v>
      </c>
      <c r="AQ32">
        <f>GETPIVOTDATA("casosAcumulado",'casos acum'!AP29,"estado",$A32,"data",AQ$5) / GETPIVOTDATA("populacaoTCU2019",pop!AP29,"estado",$A32,"data",AQ$5) * 1000000</f>
        <v>10.808295175812816</v>
      </c>
      <c r="AR32">
        <f>GETPIVOTDATA("casosAcumulado",'casos acum'!AQ29,"estado",$A32,"data",AR$5) / GETPIVOTDATA("populacaoTCU2019",pop!AQ29,"estado",$A32,"data",AR$5) * 1000000</f>
        <v>12.079859314143734</v>
      </c>
      <c r="AS32">
        <f>GETPIVOTDATA("casosAcumulado",'casos acum'!AR29,"estado",$A32,"data",AS$5) / GETPIVOTDATA("populacaoTCU2019",pop!AR29,"estado",$A32,"data",AS$5) * 1000000</f>
        <v>14.622987590805574</v>
      </c>
      <c r="AT32">
        <f>GETPIVOTDATA("casosAcumulado",'casos acum'!AS29,"estado",$A32,"data",AT$5) / GETPIVOTDATA("populacaoTCU2019",pop!AS29,"estado",$A32,"data",AT$5) * 1000000</f>
        <v>14.622987590805574</v>
      </c>
      <c r="AU32">
        <f>GETPIVOTDATA("casosAcumulado",'casos acum'!AT29,"estado",$A32,"data",AU$5) / GETPIVOTDATA("populacaoTCU2019",pop!AT29,"estado",$A32,"data",AU$5) * 1000000</f>
        <v>14.622987590805574</v>
      </c>
      <c r="AV32">
        <f>GETPIVOTDATA("casosAcumulado",'casos acum'!AU29,"estado",$A32,"data",AV$5) / GETPIVOTDATA("populacaoTCU2019",pop!AU29,"estado",$A32,"data",AV$5) * 1000000</f>
        <v>14.622987590805574</v>
      </c>
      <c r="AW32">
        <f>GETPIVOTDATA("casosAcumulado",'casos acum'!AV29,"estado",$A32,"data",AW$5) / GETPIVOTDATA("populacaoTCU2019",pop!AV29,"estado",$A32,"data",AW$5) * 1000000</f>
        <v>15.894551729136493</v>
      </c>
      <c r="AX32">
        <f>GETPIVOTDATA("casosAcumulado",'casos acum'!AW29,"estado",$A32,"data",AX$5) / GETPIVOTDATA("populacaoTCU2019",pop!AW29,"estado",$A32,"data",AX$5) * 1000000</f>
        <v>16.530333798301953</v>
      </c>
      <c r="AY32">
        <f>GETPIVOTDATA("casosAcumulado",'casos acum'!AX29,"estado",$A32,"data",AY$5) / GETPIVOTDATA("populacaoTCU2019",pop!AX29,"estado",$A32,"data",AY$5) * 1000000</f>
        <v>16.530333798301953</v>
      </c>
      <c r="AZ32">
        <f>GETPIVOTDATA("casosAcumulado",'casos acum'!AY29,"estado",$A32,"data",AZ$5) / GETPIVOTDATA("populacaoTCU2019",pop!AY29,"estado",$A32,"data",AZ$5) * 1000000</f>
        <v>16.530333798301953</v>
      </c>
      <c r="BA32">
        <f>GETPIVOTDATA("casosAcumulado",'casos acum'!AZ29,"estado",$A32,"data",BA$5) / GETPIVOTDATA("populacaoTCU2019",pop!AZ29,"estado",$A32,"data",BA$5) * 1000000</f>
        <v>18.437680005798335</v>
      </c>
      <c r="BB32">
        <f>GETPIVOTDATA("casosAcumulado",'casos acum'!BA29,"estado",$A32,"data",BB$5) / GETPIVOTDATA("populacaoTCU2019",pop!BA29,"estado",$A32,"data",BB$5) * 1000000</f>
        <v>19.709244144129251</v>
      </c>
      <c r="BC32">
        <f>GETPIVOTDATA("casosAcumulado",'casos acum'!BB29,"estado",$A32,"data",BC$5) / GETPIVOTDATA("populacaoTCU2019",pop!BB29,"estado",$A32,"data",BC$5) * 1000000</f>
        <v>20.98080828246017</v>
      </c>
      <c r="BD32">
        <f>GETPIVOTDATA("casosAcumulado",'casos acum'!BC29,"estado",$A32,"data",BD$5) / GETPIVOTDATA("populacaoTCU2019",pop!BC29,"estado",$A32,"data",BD$5) * 1000000</f>
        <v>20.98080828246017</v>
      </c>
      <c r="BE32">
        <f>GETPIVOTDATA("casosAcumulado",'casos acum'!BD29,"estado",$A32,"data",BE$5) / GETPIVOTDATA("populacaoTCU2019",pop!BD29,"estado",$A32,"data",BE$5) * 1000000</f>
        <v>21.616590351625632</v>
      </c>
      <c r="BF32">
        <f>GETPIVOTDATA("casosAcumulado",'casos acum'!BE29,"estado",$A32,"data",BF$5) / GETPIVOTDATA("populacaoTCU2019",pop!BE29,"estado",$A32,"data",BF$5) * 1000000</f>
        <v>23.523936559122014</v>
      </c>
      <c r="BG32">
        <f>GETPIVOTDATA("casosAcumulado",'casos acum'!BF29,"estado",$A32,"data",BG$5) / GETPIVOTDATA("populacaoTCU2019",pop!BF29,"estado",$A32,"data",BG$5) * 1000000</f>
        <v>23.523936559122014</v>
      </c>
      <c r="BH32">
        <f>GETPIVOTDATA("casosAcumulado",'casos acum'!BG29,"estado",$A32,"data",BH$5) / GETPIVOTDATA("populacaoTCU2019",pop!BG29,"estado",$A32,"data",BH$5) * 1000000</f>
        <v>23.523936559122014</v>
      </c>
      <c r="BI32">
        <f>GETPIVOTDATA("casosAcumulado",'casos acum'!BH29,"estado",$A32,"data",BI$5) / GETPIVOTDATA("populacaoTCU2019",pop!BH29,"estado",$A32,"data",BI$5) * 1000000</f>
        <v>27.338628974114769</v>
      </c>
      <c r="BJ32">
        <f>GETPIVOTDATA("casosAcumulado",'casos acum'!BI29,"estado",$A32,"data",BJ$5) / GETPIVOTDATA("populacaoTCU2019",pop!BI29,"estado",$A32,"data",BJ$5) * 1000000</f>
        <v>31.789103458272987</v>
      </c>
      <c r="BK32">
        <f>GETPIVOTDATA("casosAcumulado",'casos acum'!BJ29,"estado",$A32,"data",BK$5) / GETPIVOTDATA("populacaoTCU2019",pop!BJ29,"estado",$A32,"data",BK$5) * 1000000</f>
        <v>36.875360011596669</v>
      </c>
      <c r="BL32">
        <f>GETPIVOTDATA("casosAcumulado",'casos acum'!BK29,"estado",$A32,"data",BL$5) / GETPIVOTDATA("populacaoTCU2019",pop!BK29,"estado",$A32,"data",BL$5) * 1000000</f>
        <v>42.597398634085799</v>
      </c>
      <c r="BM32">
        <f>GETPIVOTDATA("casosAcumulado",'casos acum'!BL29,"estado",$A32,"data",BM$5) / GETPIVOTDATA("populacaoTCU2019",pop!BL29,"estado",$A32,"data",BM$5) * 1000000</f>
        <v>50.226783464071318</v>
      </c>
      <c r="BN32">
        <f>GETPIVOTDATA("casosAcumulado",'casos acum'!BM29,"estado",$A32,"data",BN$5) / GETPIVOTDATA("populacaoTCU2019",pop!BM29,"estado",$A32,"data",BN$5) * 1000000</f>
        <v>73.750720023193338</v>
      </c>
      <c r="BO32">
        <f>GETPIVOTDATA("casosAcumulado",'casos acum'!BN29,"estado",$A32,"data",BO$5) / GETPIVOTDATA("populacaoTCU2019",pop!BN29,"estado",$A32,"data",BO$5) * 1000000</f>
        <v>87.102143475667987</v>
      </c>
      <c r="BP32">
        <f>GETPIVOTDATA("casosAcumulado",'casos acum'!BO29,"estado",$A32,"data",BP$5) / GETPIVOTDATA("populacaoTCU2019",pop!BO29,"estado",$A32,"data",BP$5) * 1000000</f>
        <v>104.2682593431354</v>
      </c>
      <c r="BQ32">
        <f>GETPIVOTDATA("casosAcumulado",'casos acum'!BP29,"estado",$A32,"data",BQ$5) / GETPIVOTDATA("populacaoTCU2019",pop!BP29,"estado",$A32,"data",BQ$5) * 1000000</f>
        <v>121.43437521060281</v>
      </c>
      <c r="BR32">
        <f>GETPIVOTDATA("casosAcumulado",'casos acum'!BQ29,"estado",$A32,"data",BR$5) / GETPIVOTDATA("populacaoTCU2019",pop!BQ29,"estado",$A32,"data",BR$5) * 1000000</f>
        <v>156.40238901470309</v>
      </c>
      <c r="BS32">
        <f>GETPIVOTDATA("casosAcumulado",'casos acum'!BR29,"estado",$A32,"data",BS$5) / GETPIVOTDATA("populacaoTCU2019",pop!BR29,"estado",$A32,"data",BS$5) * 1000000</f>
        <v>169.75381246717777</v>
      </c>
      <c r="BT32">
        <f>GETPIVOTDATA("casosAcumulado",'casos acum'!BS29,"estado",$A32,"data",BT$5) / GETPIVOTDATA("populacaoTCU2019",pop!BS29,"estado",$A32,"data",BT$5) * 1000000</f>
        <v>192.64196695713431</v>
      </c>
      <c r="BU32">
        <f>GETPIVOTDATA("casosAcumulado",'casos acum'!BT29,"estado",$A32,"data",BU$5) / GETPIVOTDATA("populacaoTCU2019",pop!BT29,"estado",$A32,"data",BU$5) * 1000000</f>
        <v>223.15950627707636</v>
      </c>
      <c r="BV32">
        <f>GETPIVOTDATA("casosAcumulado",'casos acum'!BU29,"estado",$A32,"data",BV$5) / GETPIVOTDATA("populacaoTCU2019",pop!BU29,"estado",$A32,"data",BV$5) * 1000000</f>
        <v>268.93581525698943</v>
      </c>
      <c r="BW32">
        <f>GETPIVOTDATA("casosAcumulado",'casos acum'!BV29,"estado",$A32,"data",BW$5) / GETPIVOTDATA("populacaoTCU2019",pop!BV29,"estado",$A32,"data",BW$5) * 1000000</f>
        <v>314.0763421677371</v>
      </c>
      <c r="BX32">
        <f>GETPIVOTDATA("casosAcumulado",'casos acum'!BW29,"estado",$A32,"data",BX$5) / GETPIVOTDATA("populacaoTCU2019",pop!BW29,"estado",$A32,"data",BX$5) * 1000000</f>
        <v>363.667343562643</v>
      </c>
      <c r="BY32">
        <f>GETPIVOTDATA("casosAcumulado",'casos acum'!BX29,"estado",$A32,"data",BY$5) / GETPIVOTDATA("populacaoTCU2019",pop!BX29,"estado",$A32,"data",BY$5) * 1000000</f>
        <v>437.41806358583631</v>
      </c>
      <c r="BZ32">
        <f>GETPIVOTDATA("casosAcumulado",'casos acum'!BY29,"estado",$A32,"data",BZ$5) / GETPIVOTDATA("populacaoTCU2019",pop!BY29,"estado",$A32,"data",BZ$5) * 1000000</f>
        <v>474.92920566659842</v>
      </c>
      <c r="CA32">
        <f>GETPIVOTDATA("casosAcumulado",'casos acum'!BZ29,"estado",$A32,"data",CA$5) / GETPIVOTDATA("populacaoTCU2019",pop!BZ29,"estado",$A32,"data",CA$5) * 1000000</f>
        <v>526.42755326900067</v>
      </c>
      <c r="CB32">
        <f>GETPIVOTDATA("casosAcumulado",'casos acum'!CA29,"estado",$A32,"data",CB$5) / GETPIVOTDATA("populacaoTCU2019",pop!CA29,"estado",$A32,"data",CB$5) * 1000000</f>
        <v>592.54888846220842</v>
      </c>
      <c r="CC32">
        <f>GETPIVOTDATA("casosAcumulado",'casos acum'!CB29,"estado",$A32,"data",CC$5) / GETPIVOTDATA("populacaoTCU2019",pop!CB29,"estado",$A32,"data",CC$5) * 1000000</f>
        <v>654.21974917125806</v>
      </c>
      <c r="CD32">
        <f>GETPIVOTDATA("casosAcumulado",'casos acum'!CC29,"estado",$A32,"data",CD$5) / GETPIVOTDATA("populacaoTCU2019",pop!CC29,"estado",$A32,"data",CD$5) * 1000000</f>
        <v>749.58705954607706</v>
      </c>
      <c r="CE32">
        <f>GETPIVOTDATA("casosAcumulado",'casos acum'!CD29,"estado",$A32,"data",CE$5) / GETPIVOTDATA("populacaoTCU2019",pop!CD29,"estado",$A32,"data",CE$5) * 1000000</f>
        <v>813.16526646262309</v>
      </c>
      <c r="CF32">
        <f>GETPIVOTDATA("casosAcumulado",'casos acum'!CE29,"estado",$A32,"data",CF$5) / GETPIVOTDATA("populacaoTCU2019",pop!CE29,"estado",$A32,"data",CF$5) * 1000000</f>
        <v>878.65081958666542</v>
      </c>
      <c r="CG32">
        <f>GETPIVOTDATA("casosAcumulado",'casos acum'!CF29,"estado",$A32,"data",CG$5) / GETPIVOTDATA("populacaoTCU2019",pop!CF29,"estado",$A32,"data",CG$5) * 1000000</f>
        <v>951.12997547152781</v>
      </c>
      <c r="CH32">
        <f>GETPIVOTDATA("casosAcumulado",'casos acum'!CG29,"estado",$A32,"data",CH$5) / GETPIVOTDATA("populacaoTCU2019",pop!CG29,"estado",$A32,"data",CH$5) * 1000000</f>
        <v>1046.4972858463468</v>
      </c>
      <c r="CI32">
        <f>GETPIVOTDATA("casosAcumulado",'casos acum'!CH29,"estado",$A32,"data",CI$5) / GETPIVOTDATA("populacaoTCU2019",pop!CH29,"estado",$A32,"data",CI$5) * 1000000</f>
        <v>1150.1297631203167</v>
      </c>
      <c r="CJ32">
        <f>GETPIVOTDATA("casosAcumulado",'casos acum'!CI29,"estado",$A32,"data",CJ$5) / GETPIVOTDATA("populacaoTCU2019",pop!CI29,"estado",$A32,"data",CJ$5) * 1000000</f>
        <v>1256.3053686709484</v>
      </c>
      <c r="CK32">
        <f>GETPIVOTDATA("casosAcumulado",'casos acum'!CJ29,"estado",$A32,"data",CK$5) / GETPIVOTDATA("populacaoTCU2019",pop!CJ29,"estado",$A32,"data",CK$5) * 1000000</f>
        <v>1401.8994625098387</v>
      </c>
      <c r="CL32">
        <f>GETPIVOTDATA("casosAcumulado",'casos acum'!CK29,"estado",$A32,"data",CL$5) / GETPIVOTDATA("populacaoTCU2019",pop!CK29,"estado",$A32,"data",CL$5) * 1000000</f>
        <v>1544.9504280720671</v>
      </c>
      <c r="CM32">
        <f>GETPIVOTDATA("casosAcumulado",'casos acum'!CL29,"estado",$A32,"data",CM$5) / GETPIVOTDATA("populacaoTCU2019",pop!CL29,"estado",$A32,"data",CM$5) * 1000000</f>
        <v>1647.3113412077062</v>
      </c>
      <c r="CN32">
        <f>GETPIVOTDATA("casosAcumulado",'casos acum'!CM29,"estado",$A32,"data",CN$5) / GETPIVOTDATA("populacaoTCU2019",pop!CM29,"estado",$A32,"data",CN$5) * 1000000</f>
        <v>1714.0684584700793</v>
      </c>
      <c r="CO32">
        <f>GETPIVOTDATA("casosAcumulado",'casos acum'!CN29,"estado",$A32,"data",CO$5) / GETPIVOTDATA("populacaoTCU2019",pop!CN29,"estado",$A32,"data",CO$5) * 1000000</f>
        <v>1817.065153674884</v>
      </c>
      <c r="CP32">
        <f>GETPIVOTDATA("casosAcumulado",'casos acum'!CO29,"estado",$A32,"data",CP$5) / GETPIVOTDATA("populacaoTCU2019",pop!CO29,"estado",$A32,"data",CP$5) * 1000000</f>
        <v>1921.9691950871847</v>
      </c>
      <c r="CQ32">
        <f>GETPIVOTDATA("casosAcumulado",'casos acum'!CP29,"estado",$A32,"data",CQ$5) / GETPIVOTDATA("populacaoTCU2019",pop!CP29,"estado",$A32,"data",CQ$5) * 1000000</f>
        <v>2083.4578406552114</v>
      </c>
      <c r="CR32">
        <f>GETPIVOTDATA("casosAcumulado",'casos acum'!CQ29,"estado",$A32,"data",CR$5) / GETPIVOTDATA("populacaoTCU2019",pop!CQ29,"estado",$A32,"data",CR$5) * 1000000</f>
        <v>2295.8090517564751</v>
      </c>
      <c r="CS32">
        <f>GETPIVOTDATA("casosAcumulado",'casos acum'!CR29,"estado",$A32,"data",CS$5) / GETPIVOTDATA("populacaoTCU2019",pop!CR29,"estado",$A32,"data",CS$5) * 1000000</f>
        <v>2531.0484173476952</v>
      </c>
      <c r="CT32">
        <f>GETPIVOTDATA("casosAcumulado",'casos acum'!CS29,"estado",$A32,"data",CT$5) / GETPIVOTDATA("populacaoTCU2019",pop!CS29,"estado",$A32,"data",CT$5) * 1000000</f>
        <v>2655.0259208349598</v>
      </c>
      <c r="CU32">
        <f>GETPIVOTDATA("casosAcumulado",'casos acum'!CT29,"estado",$A32,"data",CU$5) / GETPIVOTDATA("populacaoTCU2019",pop!CT29,"estado",$A32,"data",CU$5) * 1000000</f>
        <v>2762.4730905239226</v>
      </c>
      <c r="CV32">
        <f>GETPIVOTDATA("casosAcumulado",'casos acum'!CU29,"estado",$A32,"data",CV$5) / GETPIVOTDATA("populacaoTCU2019",pop!CU29,"estado",$A32,"data",CV$5) * 1000000</f>
        <v>2850.2110160687562</v>
      </c>
      <c r="CW32">
        <f>GETPIVOTDATA("casosAcumulado",'casos acum'!CV29,"estado",$A32,"data",CW$5) / GETPIVOTDATA("populacaoTCU2019",pop!CV29,"estado",$A32,"data",CW$5) * 1000000</f>
        <v>2986.9041609393298</v>
      </c>
      <c r="CX32">
        <f>GETPIVOTDATA("casosAcumulado",'casos acum'!CW29,"estado",$A32,"data",CX$5) / GETPIVOTDATA("populacaoTCU2019",pop!CW29,"estado",$A32,"data",CX$5) * 1000000</f>
        <v>3103.2522795966088</v>
      </c>
      <c r="CY32">
        <f>GETPIVOTDATA("casosAcumulado",'casos acum'!CX29,"estado",$A32,"data",CY$5) / GETPIVOTDATA("populacaoTCU2019",pop!CX29,"estado",$A32,"data",CY$5) * 1000000</f>
        <v>3294.6226824154123</v>
      </c>
      <c r="CZ32">
        <f>GETPIVOTDATA("casosAcumulado",'casos acum'!CY29,"estado",$A32,"data",CZ$5) / GETPIVOTDATA("populacaoTCU2019",pop!CY29,"estado",$A32,"data",CZ$5) * 1000000</f>
        <v>3499.980290755856</v>
      </c>
      <c r="DA32">
        <f>GETPIVOTDATA("casosAcumulado",'casos acum'!CZ29,"estado",$A32,"data",DA$5) / GETPIVOTDATA("populacaoTCU2019",pop!CZ29,"estado",$A32,"data",DA$5) * 1000000</f>
        <v>3588.3539983698552</v>
      </c>
      <c r="DB32">
        <f>GETPIVOTDATA("casosAcumulado",'casos acum'!DA29,"estado",$A32,"data",DB$5) / GETPIVOTDATA("populacaoTCU2019",pop!DA29,"estado",$A32,"data",DB$5) * 1000000</f>
        <v>3691.9864756438246</v>
      </c>
      <c r="DC32">
        <f>GETPIVOTDATA("casosAcumulado",'casos acum'!DB29,"estado",$A32,"data",DC$5) / GETPIVOTDATA("populacaoTCU2019",pop!DB29,"estado",$A32,"data",DC$5) * 1000000</f>
        <v>3847.7530825893623</v>
      </c>
      <c r="DD32">
        <f>GETPIVOTDATA("casosAcumulado",'casos acum'!DC29,"estado",$A32,"data",DD$5) / GETPIVOTDATA("populacaoTCU2019",pop!DC29,"estado",$A32,"data",DD$5) * 1000000</f>
        <v>3978.0884067682819</v>
      </c>
      <c r="DE32">
        <f>GETPIVOTDATA("casosAcumulado",'casos acum'!DD29,"estado",$A32,"data",DE$5) / GETPIVOTDATA("populacaoTCU2019",pop!DD29,"estado",$A32,"data",DE$5) * 1000000</f>
        <v>4151.0211295812869</v>
      </c>
      <c r="DF32">
        <f>GETPIVOTDATA("casosAcumulado",'casos acum'!DE29,"estado",$A32,"data",DF$5) / GETPIVOTDATA("populacaoTCU2019",pop!DE29,"estado",$A32,"data",DF$5) * 1000000</f>
        <v>4287.7142744518605</v>
      </c>
      <c r="DG32">
        <f>GETPIVOTDATA("casosAcumulado",'casos acum'!DF29,"estado",$A32,"data",DG$5) / GETPIVOTDATA("populacaoTCU2019",pop!DF29,"estado",$A32,"data",DG$5) * 1000000</f>
        <v>4406.6055213858017</v>
      </c>
      <c r="DH32">
        <f>GETPIVOTDATA("casosAcumulado",'casos acum'!DG29,"estado",$A32,"data",DH$5) / GETPIVOTDATA("populacaoTCU2019",pop!DG29,"estado",$A32,"data",DH$5) * 1000000</f>
        <v>4432.6725862215853</v>
      </c>
      <c r="DI32">
        <f>GETPIVOTDATA("casosAcumulado",'casos acum'!DH29,"estado",$A32,"data",DI$5) / GETPIVOTDATA("populacaoTCU2019",pop!DH29,"estado",$A32,"data",DI$5) * 1000000</f>
        <v>4537.5766276338863</v>
      </c>
      <c r="DJ32">
        <f>GETPIVOTDATA("casosAcumulado",'casos acum'!DI29,"estado",$A32,"data",DJ$5) / GETPIVOTDATA("populacaoTCU2019",pop!DI29,"estado",$A32,"data",DJ$5) * 1000000</f>
        <v>4646.9311435303453</v>
      </c>
      <c r="DK32">
        <f>GETPIVOTDATA("casosAcumulado",'casos acum'!DJ29,"estado",$A32,"data",DK$5) / GETPIVOTDATA("populacaoTCU2019",pop!DJ29,"estado",$A32,"data",DK$5) * 1000000</f>
        <v>4814.7776097900269</v>
      </c>
      <c r="DL32">
        <f>GETPIVOTDATA("casosAcumulado",'casos acum'!DK29,"estado",$A32,"data",DL$5) / GETPIVOTDATA("populacaoTCU2019",pop!DK29,"estado",$A32,"data",DL$5) * 1000000</f>
        <v>4942.5698056922838</v>
      </c>
      <c r="DM32">
        <f>GETPIVOTDATA("casosAcumulado",'casos acum'!DL29,"estado",$A32,"data",DM$5) / GETPIVOTDATA("populacaoTCU2019",pop!DL29,"estado",$A32,"data",DM$5) * 1000000</f>
        <v>5058.2821422803972</v>
      </c>
      <c r="DN32">
        <f>GETPIVOTDATA("casosAcumulado",'casos acum'!DM29,"estado",$A32,"data",DN$5) / GETPIVOTDATA("populacaoTCU2019",pop!DM29,"estado",$A32,"data",DN$5) * 1000000</f>
        <v>5215.3203133642664</v>
      </c>
      <c r="DO32">
        <f>GETPIVOTDATA("casosAcumulado",'casos acum'!DN29,"estado",$A32,"data",DO$5) / GETPIVOTDATA("populacaoTCU2019",pop!DN29,"estado",$A32,"data",DO$5) * 1000000</f>
        <v>5311.3234058082508</v>
      </c>
      <c r="DP32">
        <f>GETPIVOTDATA("casosAcumulado",'casos acum'!DO29,"estado",$A32,"data",DP$5) / GETPIVOTDATA("populacaoTCU2019",pop!DO29,"estado",$A32,"data",DP$5) * 1000000</f>
        <v>5389.5246003156026</v>
      </c>
      <c r="DQ32">
        <f>GETPIVOTDATA("casosAcumulado",'casos acum'!DP29,"estado",$A32,"data",DQ$5) / GETPIVOTDATA("populacaoTCU2019",pop!DP29,"estado",$A32,"data",DQ$5) * 1000000</f>
        <v>5573.2656183044201</v>
      </c>
      <c r="DR32">
        <f>GETPIVOTDATA("casosAcumulado",'casos acum'!DQ29,"estado",$A32,"data",DR$5) / GETPIVOTDATA("populacaoTCU2019",pop!DQ29,"estado",$A32,"data",DR$5) * 1000000</f>
        <v>5784.3452652673532</v>
      </c>
      <c r="DS32">
        <f>GETPIVOTDATA("casosAcumulado",'casos acum'!DR29,"estado",$A32,"data",DS$5) / GETPIVOTDATA("populacaoTCU2019",pop!DR29,"estado",$A32,"data",DS$5) * 1000000</f>
        <v>5992.2460018844586</v>
      </c>
      <c r="DT32">
        <f>GETPIVOTDATA("casosAcumulado",'casos acum'!DS29,"estado",$A32,"data",DT$5) / GETPIVOTDATA("populacaoTCU2019",pop!DS29,"estado",$A32,"data",DT$5) * 1000000</f>
        <v>6155.0062115908149</v>
      </c>
      <c r="DU32">
        <f>GETPIVOTDATA("casosAcumulado",'casos acum'!DT29,"estado",$A32,"data",DU$5) / GETPIVOTDATA("populacaoTCU2019",pop!DT29,"estado",$A32,"data",DU$5) * 1000000</f>
        <v>6336.204101302972</v>
      </c>
      <c r="DV32">
        <f>GETPIVOTDATA("casosAcumulado",'casos acum'!DU29,"estado",$A32,"data",DV$5) / GETPIVOTDATA("populacaoTCU2019",pop!DU29,"estado",$A32,"data",DV$5) * 1000000</f>
        <v>6502.7790034243226</v>
      </c>
      <c r="DW32">
        <f>GETPIVOTDATA("casosAcumulado",'casos acum'!DV29,"estado",$A32,"data",DW$5) / GETPIVOTDATA("populacaoTCU2019",pop!DV29,"estado",$A32,"data",DW$5) * 1000000</f>
        <v>6586.0664544849969</v>
      </c>
      <c r="DX32">
        <f>GETPIVOTDATA("casosAcumulado",'casos acum'!DW29,"estado",$A32,"data",DX$5) / GETPIVOTDATA("populacaoTCU2019",pop!DW29,"estado",$A32,"data",DX$5) * 1000000</f>
        <v>6843.5581924970083</v>
      </c>
      <c r="DY32">
        <f>GETPIVOTDATA("casosAcumulado",'casos acum'!DX29,"estado",$A32,"data",DY$5) / GETPIVOTDATA("populacaoTCU2019",pop!DX29,"estado",$A32,"data",DY$5) * 1000000</f>
        <v>7134.746380174789</v>
      </c>
      <c r="DZ32">
        <f>GETPIVOTDATA("casosAcumulado",'casos acum'!DY29,"estado",$A32,"data",DZ$5) / GETPIVOTDATA("populacaoTCU2019",pop!DY29,"estado",$A32,"data",DZ$5) * 1000000</f>
        <v>7282.247820221176</v>
      </c>
      <c r="EA32">
        <f>GETPIVOTDATA("casosAcumulado",'casos acum'!DZ29,"estado",$A32,"data",EA$5) / GETPIVOTDATA("populacaoTCU2019",pop!DZ29,"estado",$A32,"data",EA$5) * 1000000</f>
        <v>7461.5383637258356</v>
      </c>
      <c r="EB32">
        <f>GETPIVOTDATA("casosAcumulado",'casos acum'!EA29,"estado",$A32,"data",EB$5) / GETPIVOTDATA("populacaoTCU2019",pop!EA29,"estado",$A32,"data",EB$5) * 1000000</f>
        <v>7808.6753734901768</v>
      </c>
      <c r="EC32">
        <f>GETPIVOTDATA("casosAcumulado",'casos acum'!EB29,"estado",$A32,"data",EC$5) / GETPIVOTDATA("populacaoTCU2019",pop!EB29,"estado",$A32,"data",EC$5) * 1000000</f>
        <v>7931.3813128391103</v>
      </c>
      <c r="ED32">
        <f>GETPIVOTDATA("casosAcumulado",'casos acum'!EC29,"estado",$A32,"data",ED$5) / GETPIVOTDATA("populacaoTCU2019",pop!EC29,"estado",$A32,"data",ED$5) * 1000000</f>
        <v>8036.2853542514122</v>
      </c>
      <c r="EE32">
        <f>GETPIVOTDATA("casosAcumulado",'casos acum'!ED29,"estado",$A32,"data",EE$5) / GETPIVOTDATA("populacaoTCU2019",pop!ED29,"estado",$A32,"data",EE$5) * 1000000</f>
        <v>8267.7100274276399</v>
      </c>
      <c r="EF32">
        <f>GETPIVOTDATA("casosAcumulado",'casos acum'!EE29,"estado",$A32,"data",EF$5) / GETPIVOTDATA("populacaoTCU2019",pop!EE29,"estado",$A32,"data",EF$5) * 1000000</f>
        <v>8544.9110095837787</v>
      </c>
    </row>
    <row r="33" spans="1:136" ht="5.5" customHeight="1" x14ac:dyDescent="0.35"/>
    <row r="34" spans="1:136" ht="21" x14ac:dyDescent="0.5">
      <c r="A34" s="8" t="s">
        <v>195</v>
      </c>
    </row>
    <row r="35" spans="1:136" ht="8" customHeight="1" x14ac:dyDescent="0.35"/>
    <row r="36" spans="1:136" x14ac:dyDescent="0.35">
      <c r="A36" t="s">
        <v>193</v>
      </c>
    </row>
    <row r="37" spans="1:136" x14ac:dyDescent="0.35">
      <c r="A37" s="7" t="s">
        <v>196</v>
      </c>
      <c r="B37" s="5">
        <v>1</v>
      </c>
      <c r="C37" t="s">
        <v>201</v>
      </c>
    </row>
    <row r="39" spans="1:136" x14ac:dyDescent="0.35">
      <c r="B39" s="6"/>
      <c r="C39" t="str">
        <f t="shared" ref="C39:AH39" si="28">C5</f>
        <v>26/fev</v>
      </c>
      <c r="D39" t="str">
        <f t="shared" si="28"/>
        <v>27/fev</v>
      </c>
      <c r="E39" t="str">
        <f t="shared" si="28"/>
        <v>28/fev</v>
      </c>
      <c r="F39" t="str">
        <f t="shared" si="28"/>
        <v>29/fev</v>
      </c>
      <c r="G39" t="str">
        <f t="shared" si="28"/>
        <v>01/mar</v>
      </c>
      <c r="H39" t="str">
        <f t="shared" si="28"/>
        <v>02/mar</v>
      </c>
      <c r="I39" t="str">
        <f t="shared" si="28"/>
        <v>03/mar</v>
      </c>
      <c r="J39" t="str">
        <f t="shared" si="28"/>
        <v>04/mar</v>
      </c>
      <c r="K39" t="str">
        <f t="shared" si="28"/>
        <v>05/mar</v>
      </c>
      <c r="L39" t="str">
        <f t="shared" si="28"/>
        <v>06/mar</v>
      </c>
      <c r="M39" t="str">
        <f t="shared" si="28"/>
        <v>07/mar</v>
      </c>
      <c r="N39" t="str">
        <f t="shared" si="28"/>
        <v>08/mar</v>
      </c>
      <c r="O39" t="str">
        <f t="shared" si="28"/>
        <v>09/mar</v>
      </c>
      <c r="P39" t="str">
        <f t="shared" si="28"/>
        <v>10/mar</v>
      </c>
      <c r="Q39" t="str">
        <f t="shared" si="28"/>
        <v>11/mar</v>
      </c>
      <c r="R39" t="str">
        <f t="shared" si="28"/>
        <v>12/mar</v>
      </c>
      <c r="S39" t="str">
        <f t="shared" si="28"/>
        <v>13/mar</v>
      </c>
      <c r="T39" t="str">
        <f t="shared" si="28"/>
        <v>14/mar</v>
      </c>
      <c r="U39" t="str">
        <f t="shared" si="28"/>
        <v>15/mar</v>
      </c>
      <c r="V39" t="str">
        <f t="shared" si="28"/>
        <v>16/mar</v>
      </c>
      <c r="W39" t="str">
        <f t="shared" si="28"/>
        <v>17/mar</v>
      </c>
      <c r="X39" t="str">
        <f t="shared" si="28"/>
        <v>18/mar</v>
      </c>
      <c r="Y39" t="str">
        <f t="shared" si="28"/>
        <v>19/mar</v>
      </c>
      <c r="Z39" t="str">
        <f t="shared" si="28"/>
        <v>20/mar</v>
      </c>
      <c r="AA39" t="str">
        <f t="shared" si="28"/>
        <v>21/mar</v>
      </c>
      <c r="AB39" t="str">
        <f t="shared" si="28"/>
        <v>22/mar</v>
      </c>
      <c r="AC39" t="str">
        <f t="shared" si="28"/>
        <v>23/mar</v>
      </c>
      <c r="AD39" t="str">
        <f t="shared" si="28"/>
        <v>24/mar</v>
      </c>
      <c r="AE39" t="str">
        <f t="shared" si="28"/>
        <v>25/mar</v>
      </c>
      <c r="AF39" t="str">
        <f t="shared" si="28"/>
        <v>26/mar</v>
      </c>
      <c r="AG39" t="str">
        <f t="shared" si="28"/>
        <v>27/mar</v>
      </c>
      <c r="AH39" t="str">
        <f t="shared" si="28"/>
        <v>28/mar</v>
      </c>
      <c r="AI39" t="str">
        <f t="shared" ref="AI39:BO39" si="29">AI5</f>
        <v>29/mar</v>
      </c>
      <c r="AJ39" t="str">
        <f t="shared" si="29"/>
        <v>30/mar</v>
      </c>
      <c r="AK39" t="str">
        <f t="shared" si="29"/>
        <v>31/mar</v>
      </c>
      <c r="AL39" t="str">
        <f t="shared" si="29"/>
        <v>01/abr</v>
      </c>
      <c r="AM39" t="str">
        <f t="shared" si="29"/>
        <v>02/abr</v>
      </c>
      <c r="AN39" t="str">
        <f t="shared" si="29"/>
        <v>03/abr</v>
      </c>
      <c r="AO39" t="str">
        <f t="shared" si="29"/>
        <v>04/abr</v>
      </c>
      <c r="AP39" t="str">
        <f t="shared" si="29"/>
        <v>05/abr</v>
      </c>
      <c r="AQ39" t="str">
        <f t="shared" si="29"/>
        <v>06/abr</v>
      </c>
      <c r="AR39" t="str">
        <f t="shared" si="29"/>
        <v>07/abr</v>
      </c>
      <c r="AS39" t="str">
        <f t="shared" si="29"/>
        <v>08/abr</v>
      </c>
      <c r="AT39" t="str">
        <f t="shared" si="29"/>
        <v>09/abr</v>
      </c>
      <c r="AU39" t="str">
        <f t="shared" si="29"/>
        <v>10/abr</v>
      </c>
      <c r="AV39" t="str">
        <f t="shared" si="29"/>
        <v>11/abr</v>
      </c>
      <c r="AW39" t="str">
        <f t="shared" si="29"/>
        <v>12/abr</v>
      </c>
      <c r="AX39" t="str">
        <f t="shared" si="29"/>
        <v>13/abr</v>
      </c>
      <c r="AY39" t="str">
        <f t="shared" si="29"/>
        <v>14/abr</v>
      </c>
      <c r="AZ39" t="str">
        <f t="shared" si="29"/>
        <v>15/abr</v>
      </c>
      <c r="BA39" t="str">
        <f t="shared" si="29"/>
        <v>16/abr</v>
      </c>
      <c r="BB39" t="str">
        <f t="shared" si="29"/>
        <v>17/abr</v>
      </c>
      <c r="BC39" t="str">
        <f t="shared" si="29"/>
        <v>18/abr</v>
      </c>
      <c r="BD39" t="str">
        <f t="shared" si="29"/>
        <v>19/abr</v>
      </c>
      <c r="BE39" t="str">
        <f t="shared" si="29"/>
        <v>20/abr</v>
      </c>
      <c r="BF39" t="str">
        <f t="shared" si="29"/>
        <v>21/abr</v>
      </c>
      <c r="BG39" t="str">
        <f t="shared" si="29"/>
        <v>22/abr</v>
      </c>
      <c r="BH39" t="str">
        <f t="shared" si="29"/>
        <v>23/abr</v>
      </c>
      <c r="BI39" t="str">
        <f t="shared" si="29"/>
        <v>24/abr</v>
      </c>
      <c r="BJ39" t="str">
        <f t="shared" si="29"/>
        <v>25/abr</v>
      </c>
      <c r="BK39" t="str">
        <f t="shared" si="29"/>
        <v>26/abr</v>
      </c>
      <c r="BL39" t="str">
        <f t="shared" si="29"/>
        <v>27/abr</v>
      </c>
      <c r="BM39" t="str">
        <f t="shared" si="29"/>
        <v>28/abr</v>
      </c>
      <c r="BN39" t="str">
        <f t="shared" si="29"/>
        <v>29/abr</v>
      </c>
      <c r="BO39" t="str">
        <f t="shared" si="29"/>
        <v>30/abr</v>
      </c>
      <c r="BP39" t="str">
        <f t="shared" ref="BP39:DE39" si="30">BP5</f>
        <v>01/mai</v>
      </c>
      <c r="BQ39" t="str">
        <f t="shared" si="30"/>
        <v>02/mai</v>
      </c>
      <c r="BR39" t="str">
        <f t="shared" si="30"/>
        <v>03/mai</v>
      </c>
      <c r="BS39" t="str">
        <f t="shared" si="30"/>
        <v>04/mai</v>
      </c>
      <c r="BT39" t="str">
        <f t="shared" si="30"/>
        <v>05/mai</v>
      </c>
      <c r="BU39" t="str">
        <f t="shared" si="30"/>
        <v>06/mai</v>
      </c>
      <c r="BV39" t="str">
        <f t="shared" si="30"/>
        <v>07/mai</v>
      </c>
      <c r="BW39" t="str">
        <f t="shared" si="30"/>
        <v>08/mai</v>
      </c>
      <c r="BX39" t="str">
        <f t="shared" si="30"/>
        <v>09/mai</v>
      </c>
      <c r="BY39" t="str">
        <f t="shared" si="30"/>
        <v>10/mai</v>
      </c>
      <c r="BZ39" t="str">
        <f t="shared" si="30"/>
        <v>11/mai</v>
      </c>
      <c r="CA39" t="str">
        <f t="shared" si="30"/>
        <v>12/mai</v>
      </c>
      <c r="CB39" t="str">
        <f t="shared" si="30"/>
        <v>13/mai</v>
      </c>
      <c r="CC39" t="str">
        <f t="shared" si="30"/>
        <v>14/mai</v>
      </c>
      <c r="CD39" t="str">
        <f t="shared" si="30"/>
        <v>15/mai</v>
      </c>
      <c r="CE39" t="str">
        <f t="shared" si="30"/>
        <v>16/mai</v>
      </c>
      <c r="CF39" t="str">
        <f t="shared" si="30"/>
        <v>17/mai</v>
      </c>
      <c r="CG39" t="str">
        <f t="shared" si="30"/>
        <v>18/mai</v>
      </c>
      <c r="CH39" t="str">
        <f t="shared" si="30"/>
        <v>19/mai</v>
      </c>
      <c r="CI39" t="str">
        <f t="shared" si="30"/>
        <v>20/mai</v>
      </c>
      <c r="CJ39" t="str">
        <f t="shared" si="30"/>
        <v>21/mai</v>
      </c>
      <c r="CK39" t="str">
        <f t="shared" si="30"/>
        <v>22/mai</v>
      </c>
      <c r="CL39" t="str">
        <f t="shared" si="30"/>
        <v>23/mai</v>
      </c>
      <c r="CM39" t="str">
        <f t="shared" si="30"/>
        <v>24/mai</v>
      </c>
      <c r="CN39" t="str">
        <f t="shared" si="30"/>
        <v>25/mai</v>
      </c>
      <c r="CO39" t="str">
        <f t="shared" si="30"/>
        <v>26/mai</v>
      </c>
      <c r="CP39" t="str">
        <f t="shared" si="30"/>
        <v>27/mai</v>
      </c>
      <c r="CQ39" t="str">
        <f t="shared" si="30"/>
        <v>28/mai</v>
      </c>
      <c r="CR39" t="str">
        <f t="shared" si="30"/>
        <v>29/mai</v>
      </c>
      <c r="CS39" t="str">
        <f t="shared" si="30"/>
        <v>30/mai</v>
      </c>
      <c r="CT39" t="str">
        <f t="shared" si="30"/>
        <v>31/mai</v>
      </c>
      <c r="CU39" t="str">
        <f t="shared" si="30"/>
        <v>01/jun</v>
      </c>
      <c r="CV39" t="str">
        <f t="shared" si="30"/>
        <v>02/jun</v>
      </c>
      <c r="CW39" t="str">
        <f t="shared" si="30"/>
        <v>03/jun</v>
      </c>
      <c r="CX39" t="str">
        <f t="shared" si="30"/>
        <v>04/jun</v>
      </c>
      <c r="CY39" t="str">
        <f t="shared" si="30"/>
        <v>05/jun</v>
      </c>
      <c r="CZ39" t="str">
        <f t="shared" si="30"/>
        <v>06/jun</v>
      </c>
      <c r="DA39" t="str">
        <f t="shared" si="30"/>
        <v>07/jun</v>
      </c>
      <c r="DB39" t="str">
        <f t="shared" si="30"/>
        <v>08/jun</v>
      </c>
      <c r="DC39" t="str">
        <f t="shared" si="30"/>
        <v>09/jun</v>
      </c>
      <c r="DD39" t="str">
        <f t="shared" si="30"/>
        <v>10/jun</v>
      </c>
      <c r="DE39" t="str">
        <f t="shared" si="30"/>
        <v>11/jun</v>
      </c>
      <c r="DF39" t="str">
        <f t="shared" ref="DF39:EA39" si="31">DF5</f>
        <v>12/jun</v>
      </c>
      <c r="DG39" t="str">
        <f t="shared" si="31"/>
        <v>13/jun</v>
      </c>
      <c r="DH39" t="str">
        <f t="shared" si="31"/>
        <v>14/jun</v>
      </c>
      <c r="DI39" t="str">
        <f t="shared" si="31"/>
        <v>15/jun</v>
      </c>
      <c r="DJ39" t="str">
        <f t="shared" si="31"/>
        <v>16/jun</v>
      </c>
      <c r="DK39" t="str">
        <f t="shared" si="31"/>
        <v>17/jun</v>
      </c>
      <c r="DL39" t="str">
        <f t="shared" si="31"/>
        <v>18/jun</v>
      </c>
      <c r="DM39" t="str">
        <f t="shared" si="31"/>
        <v>19/jun</v>
      </c>
      <c r="DN39" t="str">
        <f t="shared" si="31"/>
        <v>20/jun</v>
      </c>
      <c r="DO39" t="str">
        <f t="shared" si="31"/>
        <v>21/jun</v>
      </c>
      <c r="DP39" t="str">
        <f t="shared" si="31"/>
        <v>22/jun</v>
      </c>
      <c r="DQ39" t="str">
        <f t="shared" si="31"/>
        <v>23/jun</v>
      </c>
      <c r="DR39" t="str">
        <f t="shared" si="31"/>
        <v>24/jun</v>
      </c>
      <c r="DS39" t="str">
        <f t="shared" si="31"/>
        <v>25/jun</v>
      </c>
      <c r="DT39" t="str">
        <f t="shared" si="31"/>
        <v>26/jun</v>
      </c>
      <c r="DU39" t="str">
        <f t="shared" si="31"/>
        <v>27/jun</v>
      </c>
      <c r="DV39" t="str">
        <f t="shared" si="31"/>
        <v>28/jun</v>
      </c>
      <c r="DW39" t="str">
        <f t="shared" si="31"/>
        <v>29/jun</v>
      </c>
      <c r="DX39" t="str">
        <f t="shared" si="31"/>
        <v>30/jun</v>
      </c>
      <c r="DY39" t="str">
        <f t="shared" si="31"/>
        <v>01/jul</v>
      </c>
      <c r="DZ39" t="str">
        <f t="shared" si="31"/>
        <v>02/jul</v>
      </c>
      <c r="EA39" t="str">
        <f t="shared" si="31"/>
        <v>03/jul</v>
      </c>
      <c r="EB39" t="str">
        <f t="shared" ref="EB39:EF39" si="32">EB5</f>
        <v>04/jul</v>
      </c>
      <c r="EC39" t="str">
        <f t="shared" si="32"/>
        <v>05/jul</v>
      </c>
      <c r="ED39" t="str">
        <f t="shared" si="32"/>
        <v>06/jul</v>
      </c>
      <c r="EE39" t="str">
        <f t="shared" si="32"/>
        <v>07/jul</v>
      </c>
      <c r="EF39" t="str">
        <f t="shared" si="32"/>
        <v>08/jul</v>
      </c>
    </row>
    <row r="40" spans="1:136" x14ac:dyDescent="0.35">
      <c r="A40" t="str">
        <f t="shared" ref="A40:A66" si="33">A6</f>
        <v>AC</v>
      </c>
      <c r="B40" s="6">
        <v>0</v>
      </c>
      <c r="C40">
        <f>IF( AND(C6 &gt;= $B$37, SUM($B40:B40)  &lt; $B$37 ), 1, 0)</f>
        <v>0</v>
      </c>
      <c r="D40">
        <f>IF( AND(D6 &gt;= $B$37, SUM($B40:C40)  &lt; $B$37 ), 1, 0)</f>
        <v>0</v>
      </c>
      <c r="E40">
        <f>IF( AND(E6 &gt;= $B$37, SUM($B40:D40)  &lt; $B$37 ), 1, 0)</f>
        <v>0</v>
      </c>
      <c r="F40">
        <f>IF( AND(F6 &gt;= $B$37, SUM($B40:E40)  &lt; $B$37 ), 1, 0)</f>
        <v>0</v>
      </c>
      <c r="G40">
        <f>IF( AND(G6 &gt;= $B$37, SUM($B40:F40)  &lt; $B$37 ), 1, 0)</f>
        <v>0</v>
      </c>
      <c r="H40">
        <f>IF( AND(H6 &gt;= $B$37, SUM($B40:G40)  &lt; $B$37 ), 1, 0)</f>
        <v>0</v>
      </c>
      <c r="I40">
        <f>IF( AND(I6 &gt;= $B$37, SUM($B40:H40)  &lt; $B$37 ), 1, 0)</f>
        <v>0</v>
      </c>
      <c r="J40">
        <f>IF( AND(J6 &gt;= $B$37, SUM($B40:I40)  &lt; $B$37 ), 1, 0)</f>
        <v>0</v>
      </c>
      <c r="K40">
        <f>IF( AND(K6 &gt;= $B$37, SUM($B40:J40)  &lt; $B$37 ), 1, 0)</f>
        <v>0</v>
      </c>
      <c r="L40">
        <f>IF( AND(L6 &gt;= $B$37, SUM($B40:K40)  &lt; $B$37 ), 1, 0)</f>
        <v>0</v>
      </c>
      <c r="M40">
        <f>IF( AND(M6 &gt;= $B$37, SUM($B40:L40)  &lt; $B$37 ), 1, 0)</f>
        <v>0</v>
      </c>
      <c r="N40">
        <f>IF( AND(N6 &gt;= $B$37, SUM($B40:M40)  &lt; $B$37 ), 1, 0)</f>
        <v>0</v>
      </c>
      <c r="O40">
        <f>IF( AND(O6 &gt;= $B$37, SUM($B40:N40)  &lt; $B$37 ), 1, 0)</f>
        <v>0</v>
      </c>
      <c r="P40">
        <f>IF( AND(P6 &gt;= $B$37, SUM($B40:O40)  &lt; $B$37 ), 1, 0)</f>
        <v>0</v>
      </c>
      <c r="Q40">
        <f>IF( AND(Q6 &gt;= $B$37, SUM($B40:P40)  &lt; $B$37 ), 1, 0)</f>
        <v>0</v>
      </c>
      <c r="R40">
        <f>IF( AND(R6 &gt;= $B$37, SUM($B40:Q40)  &lt; $B$37 ), 1, 0)</f>
        <v>0</v>
      </c>
      <c r="S40">
        <f>IF( AND(S6 &gt;= $B$37, SUM($B40:R40)  &lt; $B$37 ), 1, 0)</f>
        <v>0</v>
      </c>
      <c r="T40">
        <f>IF( AND(T6 &gt;= $B$37, SUM($B40:S40)  &lt; $B$37 ), 1, 0)</f>
        <v>0</v>
      </c>
      <c r="U40">
        <f>IF( AND(U6 &gt;= $B$37, SUM($B40:T40)  &lt; $B$37 ), 1, 0)</f>
        <v>0</v>
      </c>
      <c r="V40">
        <f>IF( AND(V6 &gt;= $B$37, SUM($B40:U40)  &lt; $B$37 ), 1, 0)</f>
        <v>0</v>
      </c>
      <c r="W40">
        <f>IF( AND(W6 &gt;= $B$37, SUM($B40:V40)  &lt; $B$37 ), 1, 0)</f>
        <v>0</v>
      </c>
      <c r="X40">
        <f>IF( AND(X6 &gt;= $B$37, SUM($B40:W40)  &lt; $B$37 ), 1, 0)</f>
        <v>0</v>
      </c>
      <c r="Y40">
        <f>IF( AND(Y6 &gt;= $B$37, SUM($B40:X40)  &lt; $B$37 ), 1, 0)</f>
        <v>1</v>
      </c>
      <c r="Z40">
        <f>IF( AND(Z6 &gt;= $B$37, SUM($B40:Y40)  &lt; $B$37 ), 1, 0)</f>
        <v>0</v>
      </c>
      <c r="AA40">
        <f>IF( AND(AA6 &gt;= $B$37, SUM($B40:Z40)  &lt; $B$37 ), 1, 0)</f>
        <v>0</v>
      </c>
      <c r="AB40">
        <f>IF( AND(AB6 &gt;= $B$37, SUM($B40:AA40)  &lt; $B$37 ), 1, 0)</f>
        <v>0</v>
      </c>
      <c r="AC40">
        <f>IF( AND(AC6 &gt;= $B$37, SUM($B40:AB40)  &lt; $B$37 ), 1, 0)</f>
        <v>0</v>
      </c>
      <c r="AD40">
        <f>IF( AND(AD6 &gt;= $B$37, SUM($B40:AC40)  &lt; $B$37 ), 1, 0)</f>
        <v>0</v>
      </c>
      <c r="AE40">
        <f>IF( AND(AE6 &gt;= $B$37, SUM($B40:AD40)  &lt; $B$37 ), 1, 0)</f>
        <v>0</v>
      </c>
      <c r="AF40">
        <f>IF( AND(AF6 &gt;= $B$37, SUM($B40:AE40)  &lt; $B$37 ), 1, 0)</f>
        <v>0</v>
      </c>
      <c r="AG40">
        <f>IF( AND(AG6 &gt;= $B$37, SUM($B40:AF40)  &lt; $B$37 ), 1, 0)</f>
        <v>0</v>
      </c>
      <c r="AH40">
        <f>IF( AND(AH6 &gt;= $B$37, SUM($B40:AG40)  &lt; $B$37 ), 1, 0)</f>
        <v>0</v>
      </c>
      <c r="AI40">
        <f>IF( AND(AI6 &gt;= $B$37, SUM($B40:AH40)  &lt; $B$37 ), 1, 0)</f>
        <v>0</v>
      </c>
      <c r="AJ40">
        <f>IF( AND(AJ6 &gt;= $B$37, SUM($B40:AI40)  &lt; $B$37 ), 1, 0)</f>
        <v>0</v>
      </c>
      <c r="AK40">
        <f>IF( AND(AK6 &gt;= $B$37, SUM($B40:AJ40)  &lt; $B$37 ), 1, 0)</f>
        <v>0</v>
      </c>
      <c r="AL40">
        <f>IF( AND(AL6 &gt;= $B$37, SUM($B40:AK40)  &lt; $B$37 ), 1, 0)</f>
        <v>0</v>
      </c>
      <c r="AM40">
        <f>IF( AND(AM6 &gt;= $B$37, SUM($B40:AL40)  &lt; $B$37 ), 1, 0)</f>
        <v>0</v>
      </c>
      <c r="AN40">
        <f>IF( AND(AN6 &gt;= $B$37, SUM($B40:AM40)  &lt; $B$37 ), 1, 0)</f>
        <v>0</v>
      </c>
      <c r="AO40">
        <f>IF( AND(AO6 &gt;= $B$37, SUM($B40:AN40)  &lt; $B$37 ), 1, 0)</f>
        <v>0</v>
      </c>
      <c r="AP40">
        <f>IF( AND(AP6 &gt;= $B$37, SUM($B40:AO40)  &lt; $B$37 ), 1, 0)</f>
        <v>0</v>
      </c>
      <c r="AQ40">
        <f>IF( AND(AQ6 &gt;= $B$37, SUM($B40:AP40)  &lt; $B$37 ), 1, 0)</f>
        <v>0</v>
      </c>
      <c r="AR40">
        <f>IF( AND(AR6 &gt;= $B$37, SUM($B40:AQ40)  &lt; $B$37 ), 1, 0)</f>
        <v>0</v>
      </c>
      <c r="AS40">
        <f>IF( AND(AS6 &gt;= $B$37, SUM($B40:AR40)  &lt; $B$37 ), 1, 0)</f>
        <v>0</v>
      </c>
      <c r="AT40">
        <f>IF( AND(AT6 &gt;= $B$37, SUM($B40:AS40)  &lt; $B$37 ), 1, 0)</f>
        <v>0</v>
      </c>
      <c r="AU40">
        <f>IF( AND(AU6 &gt;= $B$37, SUM($B40:AT40)  &lt; $B$37 ), 1, 0)</f>
        <v>0</v>
      </c>
      <c r="AV40">
        <f>IF( AND(AV6 &gt;= $B$37, SUM($B40:AU40)  &lt; $B$37 ), 1, 0)</f>
        <v>0</v>
      </c>
      <c r="AW40">
        <f>IF( AND(AW6 &gt;= $B$37, SUM($B40:AV40)  &lt; $B$37 ), 1, 0)</f>
        <v>0</v>
      </c>
      <c r="AX40">
        <f>IF( AND(AX6 &gt;= $B$37, SUM($B40:AW40)  &lt; $B$37 ), 1, 0)</f>
        <v>0</v>
      </c>
      <c r="AY40">
        <f>IF( AND(AY6 &gt;= $B$37, SUM($B40:AX40)  &lt; $B$37 ), 1, 0)</f>
        <v>0</v>
      </c>
      <c r="AZ40">
        <f>IF( AND(AZ6 &gt;= $B$37, SUM($B40:AY40)  &lt; $B$37 ), 1, 0)</f>
        <v>0</v>
      </c>
      <c r="BA40">
        <f>IF( AND(BA6 &gt;= $B$37, SUM($B40:AZ40)  &lt; $B$37 ), 1, 0)</f>
        <v>0</v>
      </c>
      <c r="BB40">
        <f>IF( AND(BB6 &gt;= $B$37, SUM($B40:BA40)  &lt; $B$37 ), 1, 0)</f>
        <v>0</v>
      </c>
      <c r="BC40">
        <f>IF( AND(BC6 &gt;= $B$37, SUM($B40:BB40)  &lt; $B$37 ), 1, 0)</f>
        <v>0</v>
      </c>
      <c r="BD40">
        <f>IF( AND(BD6 &gt;= $B$37, SUM($B40:BC40)  &lt; $B$37 ), 1, 0)</f>
        <v>0</v>
      </c>
      <c r="BE40">
        <f>IF( AND(BE6 &gt;= $B$37, SUM($B40:BD40)  &lt; $B$37 ), 1, 0)</f>
        <v>0</v>
      </c>
      <c r="BF40">
        <f>IF( AND(BF6 &gt;= $B$37, SUM($B40:BE40)  &lt; $B$37 ), 1, 0)</f>
        <v>0</v>
      </c>
      <c r="BG40">
        <f>IF( AND(BG6 &gt;= $B$37, SUM($B40:BF40)  &lt; $B$37 ), 1, 0)</f>
        <v>0</v>
      </c>
      <c r="BH40">
        <f>IF( AND(BH6 &gt;= $B$37, SUM($B40:BG40)  &lt; $B$37 ), 1, 0)</f>
        <v>0</v>
      </c>
      <c r="BI40">
        <f>IF( AND(BI6 &gt;= $B$37, SUM($B40:BH40)  &lt; $B$37 ), 1, 0)</f>
        <v>0</v>
      </c>
      <c r="BJ40">
        <f>IF( AND(BJ6 &gt;= $B$37, SUM($B40:BI40)  &lt; $B$37 ), 1, 0)</f>
        <v>0</v>
      </c>
      <c r="BK40">
        <f>IF( AND(BK6 &gt;= $B$37, SUM($B40:BJ40)  &lt; $B$37 ), 1, 0)</f>
        <v>0</v>
      </c>
      <c r="BL40">
        <f>IF( AND(BL6 &gt;= $B$37, SUM($B40:BK40)  &lt; $B$37 ), 1, 0)</f>
        <v>0</v>
      </c>
      <c r="BM40">
        <f>IF( AND(BM6 &gt;= $B$37, SUM($B40:BL40)  &lt; $B$37 ), 1, 0)</f>
        <v>0</v>
      </c>
      <c r="BN40">
        <f>IF( AND(BN6 &gt;= $B$37, SUM($B40:BM40)  &lt; $B$37 ), 1, 0)</f>
        <v>0</v>
      </c>
      <c r="BO40">
        <f>IF( AND(BO6 &gt;= $B$37, SUM($B40:BN40)  &lt; $B$37 ), 1, 0)</f>
        <v>0</v>
      </c>
      <c r="BP40">
        <f>IF( AND(BP6 &gt;= $B$37, SUM($B40:BO40)  &lt; $B$37 ), 1, 0)</f>
        <v>0</v>
      </c>
      <c r="BQ40">
        <f>IF( AND(BQ6 &gt;= $B$37, SUM($B40:BP40)  &lt; $B$37 ), 1, 0)</f>
        <v>0</v>
      </c>
      <c r="BR40">
        <f>IF( AND(BR6 &gt;= $B$37, SUM($B40:BQ40)  &lt; $B$37 ), 1, 0)</f>
        <v>0</v>
      </c>
      <c r="BS40">
        <f>IF( AND(BS6 &gt;= $B$37, SUM($B40:BR40)  &lt; $B$37 ), 1, 0)</f>
        <v>0</v>
      </c>
      <c r="BT40">
        <f>IF( AND(BT6 &gt;= $B$37, SUM($B40:BS40)  &lt; $B$37 ), 1, 0)</f>
        <v>0</v>
      </c>
      <c r="BU40">
        <f>IF( AND(BU6 &gt;= $B$37, SUM($B40:BT40)  &lt; $B$37 ), 1, 0)</f>
        <v>0</v>
      </c>
      <c r="BV40">
        <f>IF( AND(BV6 &gt;= $B$37, SUM($B40:BU40)  &lt; $B$37 ), 1, 0)</f>
        <v>0</v>
      </c>
      <c r="BW40">
        <f>IF( AND(BW6 &gt;= $B$37, SUM($B40:BV40)  &lt; $B$37 ), 1, 0)</f>
        <v>0</v>
      </c>
      <c r="BX40">
        <f>IF( AND(BX6 &gt;= $B$37, SUM($B40:BW40)  &lt; $B$37 ), 1, 0)</f>
        <v>0</v>
      </c>
      <c r="BY40">
        <f>IF( AND(BY6 &gt;= $B$37, SUM($B40:BX40)  &lt; $B$37 ), 1, 0)</f>
        <v>0</v>
      </c>
      <c r="BZ40">
        <f>IF( AND(BZ6 &gt;= $B$37, SUM($B40:BY40)  &lt; $B$37 ), 1, 0)</f>
        <v>0</v>
      </c>
      <c r="CA40">
        <f>IF( AND(CA6 &gt;= $B$37, SUM($B40:BZ40)  &lt; $B$37 ), 1, 0)</f>
        <v>0</v>
      </c>
      <c r="CB40">
        <f>IF( AND(CB6 &gt;= $B$37, SUM($B40:CA40)  &lt; $B$37 ), 1, 0)</f>
        <v>0</v>
      </c>
      <c r="CC40">
        <f>IF( AND(CC6 &gt;= $B$37, SUM($B40:CB40)  &lt; $B$37 ), 1, 0)</f>
        <v>0</v>
      </c>
      <c r="CD40">
        <f>IF( AND(CD6 &gt;= $B$37, SUM($B40:CC40)  &lt; $B$37 ), 1, 0)</f>
        <v>0</v>
      </c>
      <c r="CE40">
        <f>IF( AND(CE6 &gt;= $B$37, SUM($B40:CD40)  &lt; $B$37 ), 1, 0)</f>
        <v>0</v>
      </c>
      <c r="CF40">
        <f>IF( AND(CF6 &gt;= $B$37, SUM($B40:CE40)  &lt; $B$37 ), 1, 0)</f>
        <v>0</v>
      </c>
      <c r="CG40">
        <f>IF( AND(CG6 &gt;= $B$37, SUM($B40:CF40)  &lt; $B$37 ), 1, 0)</f>
        <v>0</v>
      </c>
      <c r="CH40">
        <f>IF( AND(CH6 &gt;= $B$37, SUM($B40:CG40)  &lt; $B$37 ), 1, 0)</f>
        <v>0</v>
      </c>
      <c r="CI40">
        <f>IF( AND(CI6 &gt;= $B$37, SUM($B40:CH40)  &lt; $B$37 ), 1, 0)</f>
        <v>0</v>
      </c>
      <c r="CJ40">
        <f>IF( AND(CJ6 &gt;= $B$37, SUM($B40:CI40)  &lt; $B$37 ), 1, 0)</f>
        <v>0</v>
      </c>
      <c r="CK40">
        <f>IF( AND(CK6 &gt;= $B$37, SUM($B40:CJ40)  &lt; $B$37 ), 1, 0)</f>
        <v>0</v>
      </c>
      <c r="CL40">
        <f>IF( AND(CL6 &gt;= $B$37, SUM($B40:CK40)  &lt; $B$37 ), 1, 0)</f>
        <v>0</v>
      </c>
      <c r="CM40">
        <f>IF( AND(CM6 &gt;= $B$37, SUM($B40:CL40)  &lt; $B$37 ), 1, 0)</f>
        <v>0</v>
      </c>
      <c r="CN40">
        <f>IF( AND(CN6 &gt;= $B$37, SUM($B40:CM40)  &lt; $B$37 ), 1, 0)</f>
        <v>0</v>
      </c>
      <c r="CO40">
        <f>IF( AND(CO6 &gt;= $B$37, SUM($B40:CN40)  &lt; $B$37 ), 1, 0)</f>
        <v>0</v>
      </c>
      <c r="CP40">
        <f>IF( AND(CP6 &gt;= $B$37, SUM($B40:CO40)  &lt; $B$37 ), 1, 0)</f>
        <v>0</v>
      </c>
      <c r="CQ40">
        <f>IF( AND(CQ6 &gt;= $B$37, SUM($B40:CP40)  &lt; $B$37 ), 1, 0)</f>
        <v>0</v>
      </c>
      <c r="CR40">
        <f>IF( AND(CR6 &gt;= $B$37, SUM($B40:CQ40)  &lt; $B$37 ), 1, 0)</f>
        <v>0</v>
      </c>
      <c r="CS40">
        <f>IF( AND(CS6 &gt;= $B$37, SUM($B40:CR40)  &lt; $B$37 ), 1, 0)</f>
        <v>0</v>
      </c>
      <c r="CT40">
        <f>IF( AND(CT6 &gt;= $B$37, SUM($B40:CS40)  &lt; $B$37 ), 1, 0)</f>
        <v>0</v>
      </c>
      <c r="CU40">
        <f>IF( AND(CU6 &gt;= $B$37, SUM($B40:CT40)  &lt; $B$37 ), 1, 0)</f>
        <v>0</v>
      </c>
      <c r="CV40">
        <f>IF( AND(CV6 &gt;= $B$37, SUM($B40:CU40)  &lt; $B$37 ), 1, 0)</f>
        <v>0</v>
      </c>
      <c r="CW40">
        <f>IF( AND(CW6 &gt;= $B$37, SUM($B40:CV40)  &lt; $B$37 ), 1, 0)</f>
        <v>0</v>
      </c>
      <c r="CX40">
        <f>IF( AND(CX6 &gt;= $B$37, SUM($B40:CW40)  &lt; $B$37 ), 1, 0)</f>
        <v>0</v>
      </c>
      <c r="CY40">
        <f>IF( AND(CY6 &gt;= $B$37, SUM($B40:CX40)  &lt; $B$37 ), 1, 0)</f>
        <v>0</v>
      </c>
      <c r="CZ40">
        <f>IF( AND(CZ6 &gt;= $B$37, SUM($B40:CY40)  &lt; $B$37 ), 1, 0)</f>
        <v>0</v>
      </c>
      <c r="DA40">
        <f>IF( AND(DA6 &gt;= $B$37, SUM($B40:CZ40)  &lt; $B$37 ), 1, 0)</f>
        <v>0</v>
      </c>
      <c r="DB40">
        <f>IF( AND(DB6 &gt;= $B$37, SUM($B40:DA40)  &lt; $B$37 ), 1, 0)</f>
        <v>0</v>
      </c>
      <c r="DC40">
        <f>IF( AND(DC6 &gt;= $B$37, SUM($B40:DB40)  &lt; $B$37 ), 1, 0)</f>
        <v>0</v>
      </c>
      <c r="DD40">
        <f>IF( AND(DD6 &gt;= $B$37, SUM($B40:DC40)  &lt; $B$37 ), 1, 0)</f>
        <v>0</v>
      </c>
      <c r="DE40">
        <f>IF( AND(DE6 &gt;= $B$37, SUM($B40:DD40)  &lt; $B$37 ), 1, 0)</f>
        <v>0</v>
      </c>
      <c r="DF40">
        <f>IF( AND(DF6 &gt;= $B$37, SUM($B40:DE40)  &lt; $B$37 ), 1, 0)</f>
        <v>0</v>
      </c>
      <c r="DG40">
        <f>IF( AND(DG6 &gt;= $B$37, SUM($B40:DF40)  &lt; $B$37 ), 1, 0)</f>
        <v>0</v>
      </c>
      <c r="DH40">
        <f>IF( AND(DH6 &gt;= $B$37, SUM($B40:DG40)  &lt; $B$37 ), 1, 0)</f>
        <v>0</v>
      </c>
      <c r="DI40">
        <f>IF( AND(DI6 &gt;= $B$37, SUM($B40:DH40)  &lt; $B$37 ), 1, 0)</f>
        <v>0</v>
      </c>
      <c r="DJ40">
        <f>IF( AND(DJ6 &gt;= $B$37, SUM($B40:DI40)  &lt; $B$37 ), 1, 0)</f>
        <v>0</v>
      </c>
      <c r="DK40">
        <f>IF( AND(DK6 &gt;= $B$37, SUM($B40:DJ40)  &lt; $B$37 ), 1, 0)</f>
        <v>0</v>
      </c>
      <c r="DL40">
        <f>IF( AND(DL6 &gt;= $B$37, SUM($B40:DK40)  &lt; $B$37 ), 1, 0)</f>
        <v>0</v>
      </c>
      <c r="DM40">
        <f>IF( AND(DM6 &gt;= $B$37, SUM($B40:DL40)  &lt; $B$37 ), 1, 0)</f>
        <v>0</v>
      </c>
      <c r="DN40">
        <f>IF( AND(DN6 &gt;= $B$37, SUM($B40:DM40)  &lt; $B$37 ), 1, 0)</f>
        <v>0</v>
      </c>
      <c r="DO40">
        <f>IF( AND(DO6 &gt;= $B$37, SUM($B40:DN40)  &lt; $B$37 ), 1, 0)</f>
        <v>0</v>
      </c>
      <c r="DP40">
        <f>IF( AND(DP6 &gt;= $B$37, SUM($B40:DO40)  &lt; $B$37 ), 1, 0)</f>
        <v>0</v>
      </c>
      <c r="DQ40">
        <f>IF( AND(DQ6 &gt;= $B$37, SUM($B40:DP40)  &lt; $B$37 ), 1, 0)</f>
        <v>0</v>
      </c>
      <c r="DR40">
        <f>IF( AND(DR6 &gt;= $B$37, SUM($B40:DQ40)  &lt; $B$37 ), 1, 0)</f>
        <v>0</v>
      </c>
      <c r="DS40">
        <f>IF( AND(DS6 &gt;= $B$37, SUM($B40:DR40)  &lt; $B$37 ), 1, 0)</f>
        <v>0</v>
      </c>
      <c r="DT40">
        <f>IF( AND(DT6 &gt;= $B$37, SUM($B40:DS40)  &lt; $B$37 ), 1, 0)</f>
        <v>0</v>
      </c>
      <c r="DU40">
        <f>IF( AND(DU6 &gt;= $B$37, SUM($B40:DT40)  &lt; $B$37 ), 1, 0)</f>
        <v>0</v>
      </c>
      <c r="DV40">
        <f>IF( AND(DV6 &gt;= $B$37, SUM($B40:DU40)  &lt; $B$37 ), 1, 0)</f>
        <v>0</v>
      </c>
      <c r="DW40">
        <f>IF( AND(DW6 &gt;= $B$37, SUM($B40:DV40)  &lt; $B$37 ), 1, 0)</f>
        <v>0</v>
      </c>
      <c r="DX40">
        <f>IF( AND(DX6 &gt;= $B$37, SUM($B40:DW40)  &lt; $B$37 ), 1, 0)</f>
        <v>0</v>
      </c>
      <c r="DY40">
        <f>IF( AND(DY6 &gt;= $B$37, SUM($B40:DX40)  &lt; $B$37 ), 1, 0)</f>
        <v>0</v>
      </c>
      <c r="DZ40">
        <f>IF( AND(DZ6 &gt;= $B$37, SUM($B40:DY40)  &lt; $B$37 ), 1, 0)</f>
        <v>0</v>
      </c>
      <c r="EA40">
        <f>IF( AND(EA6 &gt;= $B$37, SUM($B40:DZ40)  &lt; $B$37 ), 1, 0)</f>
        <v>0</v>
      </c>
      <c r="EB40">
        <f>IF( AND(EB6 &gt;= $B$37, SUM($B40:EA40)  &lt; $B$37 ), 1, 0)</f>
        <v>0</v>
      </c>
      <c r="EC40">
        <f>IF( AND(EC6 &gt;= $B$37, SUM($B40:EB40)  &lt; $B$37 ), 1, 0)</f>
        <v>0</v>
      </c>
      <c r="ED40">
        <f>IF( AND(ED6 &gt;= $B$37, SUM($B40:EC40)  &lt; $B$37 ), 1, 0)</f>
        <v>0</v>
      </c>
      <c r="EE40">
        <f>IF( AND(EE6 &gt;= $B$37, SUM($B40:ED40)  &lt; $B$37 ), 1, 0)</f>
        <v>0</v>
      </c>
      <c r="EF40">
        <f>IF( AND(EF6 &gt;= $B$37, SUM($B40:EE40)  &lt; $B$37 ), 1, 0)</f>
        <v>0</v>
      </c>
    </row>
    <row r="41" spans="1:136" x14ac:dyDescent="0.35">
      <c r="A41" t="str">
        <f t="shared" si="33"/>
        <v>AL</v>
      </c>
      <c r="B41" s="6">
        <v>0</v>
      </c>
      <c r="C41">
        <f>IF( AND(C7 &gt;= $B$37, SUM($B41:B41)  &lt; $B$37 ), 1, 0)</f>
        <v>0</v>
      </c>
      <c r="D41">
        <f>IF( AND(D7 &gt;= $B$37, SUM($B41:C41)  &lt; $B$37 ), 1, 0)</f>
        <v>0</v>
      </c>
      <c r="E41">
        <f>IF( AND(E7 &gt;= $B$37, SUM($B41:D41)  &lt; $B$37 ), 1, 0)</f>
        <v>0</v>
      </c>
      <c r="F41">
        <f>IF( AND(F7 &gt;= $B$37, SUM($B41:E41)  &lt; $B$37 ), 1, 0)</f>
        <v>0</v>
      </c>
      <c r="G41">
        <f>IF( AND(G7 &gt;= $B$37, SUM($B41:F41)  &lt; $B$37 ), 1, 0)</f>
        <v>0</v>
      </c>
      <c r="H41">
        <f>IF( AND(H7 &gt;= $B$37, SUM($B41:G41)  &lt; $B$37 ), 1, 0)</f>
        <v>0</v>
      </c>
      <c r="I41">
        <f>IF( AND(I7 &gt;= $B$37, SUM($B41:H41)  &lt; $B$37 ), 1, 0)</f>
        <v>0</v>
      </c>
      <c r="J41">
        <f>IF( AND(J7 &gt;= $B$37, SUM($B41:I41)  &lt; $B$37 ), 1, 0)</f>
        <v>0</v>
      </c>
      <c r="K41">
        <f>IF( AND(K7 &gt;= $B$37, SUM($B41:J41)  &lt; $B$37 ), 1, 0)</f>
        <v>0</v>
      </c>
      <c r="L41">
        <f>IF( AND(L7 &gt;= $B$37, SUM($B41:K41)  &lt; $B$37 ), 1, 0)</f>
        <v>0</v>
      </c>
      <c r="M41">
        <f>IF( AND(M7 &gt;= $B$37, SUM($B41:L41)  &lt; $B$37 ), 1, 0)</f>
        <v>0</v>
      </c>
      <c r="N41">
        <f>IF( AND(N7 &gt;= $B$37, SUM($B41:M41)  &lt; $B$37 ), 1, 0)</f>
        <v>0</v>
      </c>
      <c r="O41">
        <f>IF( AND(O7 &gt;= $B$37, SUM($B41:N41)  &lt; $B$37 ), 1, 0)</f>
        <v>0</v>
      </c>
      <c r="P41">
        <f>IF( AND(P7 &gt;= $B$37, SUM($B41:O41)  &lt; $B$37 ), 1, 0)</f>
        <v>0</v>
      </c>
      <c r="Q41">
        <f>IF( AND(Q7 &gt;= $B$37, SUM($B41:P41)  &lt; $B$37 ), 1, 0)</f>
        <v>0</v>
      </c>
      <c r="R41">
        <f>IF( AND(R7 &gt;= $B$37, SUM($B41:Q41)  &lt; $B$37 ), 1, 0)</f>
        <v>0</v>
      </c>
      <c r="S41">
        <f>IF( AND(S7 &gt;= $B$37, SUM($B41:R41)  &lt; $B$37 ), 1, 0)</f>
        <v>0</v>
      </c>
      <c r="T41">
        <f>IF( AND(T7 &gt;= $B$37, SUM($B41:S41)  &lt; $B$37 ), 1, 0)</f>
        <v>0</v>
      </c>
      <c r="U41">
        <f>IF( AND(U7 &gt;= $B$37, SUM($B41:T41)  &lt; $B$37 ), 1, 0)</f>
        <v>0</v>
      </c>
      <c r="V41">
        <f>IF( AND(V7 &gt;= $B$37, SUM($B41:U41)  &lt; $B$37 ), 1, 0)</f>
        <v>0</v>
      </c>
      <c r="W41">
        <f>IF( AND(W7 &gt;= $B$37, SUM($B41:V41)  &lt; $B$37 ), 1, 0)</f>
        <v>0</v>
      </c>
      <c r="X41">
        <f>IF( AND(X7 &gt;= $B$37, SUM($B41:W41)  &lt; $B$37 ), 1, 0)</f>
        <v>0</v>
      </c>
      <c r="Y41">
        <f>IF( AND(Y7 &gt;= $B$37, SUM($B41:X41)  &lt; $B$37 ), 1, 0)</f>
        <v>1</v>
      </c>
      <c r="Z41">
        <f>IF( AND(Z7 &gt;= $B$37, SUM($B41:Y41)  &lt; $B$37 ), 1, 0)</f>
        <v>0</v>
      </c>
      <c r="AA41">
        <f>IF( AND(AA7 &gt;= $B$37, SUM($B41:Z41)  &lt; $B$37 ), 1, 0)</f>
        <v>0</v>
      </c>
      <c r="AB41">
        <f>IF( AND(AB7 &gt;= $B$37, SUM($B41:AA41)  &lt; $B$37 ), 1, 0)</f>
        <v>0</v>
      </c>
      <c r="AC41">
        <f>IF( AND(AC7 &gt;= $B$37, SUM($B41:AB41)  &lt; $B$37 ), 1, 0)</f>
        <v>0</v>
      </c>
      <c r="AD41">
        <f>IF( AND(AD7 &gt;= $B$37, SUM($B41:AC41)  &lt; $B$37 ), 1, 0)</f>
        <v>0</v>
      </c>
      <c r="AE41">
        <f>IF( AND(AE7 &gt;= $B$37, SUM($B41:AD41)  &lt; $B$37 ), 1, 0)</f>
        <v>0</v>
      </c>
      <c r="AF41">
        <f>IF( AND(AF7 &gt;= $B$37, SUM($B41:AE41)  &lt; $B$37 ), 1, 0)</f>
        <v>0</v>
      </c>
      <c r="AG41">
        <f>IF( AND(AG7 &gt;= $B$37, SUM($B41:AF41)  &lt; $B$37 ), 1, 0)</f>
        <v>0</v>
      </c>
      <c r="AH41">
        <f>IF( AND(AH7 &gt;= $B$37, SUM($B41:AG41)  &lt; $B$37 ), 1, 0)</f>
        <v>0</v>
      </c>
      <c r="AI41">
        <f>IF( AND(AI7 &gt;= $B$37, SUM($B41:AH41)  &lt; $B$37 ), 1, 0)</f>
        <v>0</v>
      </c>
      <c r="AJ41">
        <f>IF( AND(AJ7 &gt;= $B$37, SUM($B41:AI41)  &lt; $B$37 ), 1, 0)</f>
        <v>0</v>
      </c>
      <c r="AK41">
        <f>IF( AND(AK7 &gt;= $B$37, SUM($B41:AJ41)  &lt; $B$37 ), 1, 0)</f>
        <v>0</v>
      </c>
      <c r="AL41">
        <f>IF( AND(AL7 &gt;= $B$37, SUM($B41:AK41)  &lt; $B$37 ), 1, 0)</f>
        <v>0</v>
      </c>
      <c r="AM41">
        <f>IF( AND(AM7 &gt;= $B$37, SUM($B41:AL41)  &lt; $B$37 ), 1, 0)</f>
        <v>0</v>
      </c>
      <c r="AN41">
        <f>IF( AND(AN7 &gt;= $B$37, SUM($B41:AM41)  &lt; $B$37 ), 1, 0)</f>
        <v>0</v>
      </c>
      <c r="AO41">
        <f>IF( AND(AO7 &gt;= $B$37, SUM($B41:AN41)  &lt; $B$37 ), 1, 0)</f>
        <v>0</v>
      </c>
      <c r="AP41">
        <f>IF( AND(AP7 &gt;= $B$37, SUM($B41:AO41)  &lt; $B$37 ), 1, 0)</f>
        <v>0</v>
      </c>
      <c r="AQ41">
        <f>IF( AND(AQ7 &gt;= $B$37, SUM($B41:AP41)  &lt; $B$37 ), 1, 0)</f>
        <v>0</v>
      </c>
      <c r="AR41">
        <f>IF( AND(AR7 &gt;= $B$37, SUM($B41:AQ41)  &lt; $B$37 ), 1, 0)</f>
        <v>0</v>
      </c>
      <c r="AS41">
        <f>IF( AND(AS7 &gt;= $B$37, SUM($B41:AR41)  &lt; $B$37 ), 1, 0)</f>
        <v>0</v>
      </c>
      <c r="AT41">
        <f>IF( AND(AT7 &gt;= $B$37, SUM($B41:AS41)  &lt; $B$37 ), 1, 0)</f>
        <v>0</v>
      </c>
      <c r="AU41">
        <f>IF( AND(AU7 &gt;= $B$37, SUM($B41:AT41)  &lt; $B$37 ), 1, 0)</f>
        <v>0</v>
      </c>
      <c r="AV41">
        <f>IF( AND(AV7 &gt;= $B$37, SUM($B41:AU41)  &lt; $B$37 ), 1, 0)</f>
        <v>0</v>
      </c>
      <c r="AW41">
        <f>IF( AND(AW7 &gt;= $B$37, SUM($B41:AV41)  &lt; $B$37 ), 1, 0)</f>
        <v>0</v>
      </c>
      <c r="AX41">
        <f>IF( AND(AX7 &gt;= $B$37, SUM($B41:AW41)  &lt; $B$37 ), 1, 0)</f>
        <v>0</v>
      </c>
      <c r="AY41">
        <f>IF( AND(AY7 &gt;= $B$37, SUM($B41:AX41)  &lt; $B$37 ), 1, 0)</f>
        <v>0</v>
      </c>
      <c r="AZ41">
        <f>IF( AND(AZ7 &gt;= $B$37, SUM($B41:AY41)  &lt; $B$37 ), 1, 0)</f>
        <v>0</v>
      </c>
      <c r="BA41">
        <f>IF( AND(BA7 &gt;= $B$37, SUM($B41:AZ41)  &lt; $B$37 ), 1, 0)</f>
        <v>0</v>
      </c>
      <c r="BB41">
        <f>IF( AND(BB7 &gt;= $B$37, SUM($B41:BA41)  &lt; $B$37 ), 1, 0)</f>
        <v>0</v>
      </c>
      <c r="BC41">
        <f>IF( AND(BC7 &gt;= $B$37, SUM($B41:BB41)  &lt; $B$37 ), 1, 0)</f>
        <v>0</v>
      </c>
      <c r="BD41">
        <f>IF( AND(BD7 &gt;= $B$37, SUM($B41:BC41)  &lt; $B$37 ), 1, 0)</f>
        <v>0</v>
      </c>
      <c r="BE41">
        <f>IF( AND(BE7 &gt;= $B$37, SUM($B41:BD41)  &lt; $B$37 ), 1, 0)</f>
        <v>0</v>
      </c>
      <c r="BF41">
        <f>IF( AND(BF7 &gt;= $B$37, SUM($B41:BE41)  &lt; $B$37 ), 1, 0)</f>
        <v>0</v>
      </c>
      <c r="BG41">
        <f>IF( AND(BG7 &gt;= $B$37, SUM($B41:BF41)  &lt; $B$37 ), 1, 0)</f>
        <v>0</v>
      </c>
      <c r="BH41">
        <f>IF( AND(BH7 &gt;= $B$37, SUM($B41:BG41)  &lt; $B$37 ), 1, 0)</f>
        <v>0</v>
      </c>
      <c r="BI41">
        <f>IF( AND(BI7 &gt;= $B$37, SUM($B41:BH41)  &lt; $B$37 ), 1, 0)</f>
        <v>0</v>
      </c>
      <c r="BJ41">
        <f>IF( AND(BJ7 &gt;= $B$37, SUM($B41:BI41)  &lt; $B$37 ), 1, 0)</f>
        <v>0</v>
      </c>
      <c r="BK41">
        <f>IF( AND(BK7 &gt;= $B$37, SUM($B41:BJ41)  &lt; $B$37 ), 1, 0)</f>
        <v>0</v>
      </c>
      <c r="BL41">
        <f>IF( AND(BL7 &gt;= $B$37, SUM($B41:BK41)  &lt; $B$37 ), 1, 0)</f>
        <v>0</v>
      </c>
      <c r="BM41">
        <f>IF( AND(BM7 &gt;= $B$37, SUM($B41:BL41)  &lt; $B$37 ), 1, 0)</f>
        <v>0</v>
      </c>
      <c r="BN41">
        <f>IF( AND(BN7 &gt;= $B$37, SUM($B41:BM41)  &lt; $B$37 ), 1, 0)</f>
        <v>0</v>
      </c>
      <c r="BO41">
        <f>IF( AND(BO7 &gt;= $B$37, SUM($B41:BN41)  &lt; $B$37 ), 1, 0)</f>
        <v>0</v>
      </c>
      <c r="BP41">
        <f>IF( AND(BP7 &gt;= $B$37, SUM($B41:BO41)  &lt; $B$37 ), 1, 0)</f>
        <v>0</v>
      </c>
      <c r="BQ41">
        <f>IF( AND(BQ7 &gt;= $B$37, SUM($B41:BP41)  &lt; $B$37 ), 1, 0)</f>
        <v>0</v>
      </c>
      <c r="BR41">
        <f>IF( AND(BR7 &gt;= $B$37, SUM($B41:BQ41)  &lt; $B$37 ), 1, 0)</f>
        <v>0</v>
      </c>
      <c r="BS41">
        <f>IF( AND(BS7 &gt;= $B$37, SUM($B41:BR41)  &lt; $B$37 ), 1, 0)</f>
        <v>0</v>
      </c>
      <c r="BT41">
        <f>IF( AND(BT7 &gt;= $B$37, SUM($B41:BS41)  &lt; $B$37 ), 1, 0)</f>
        <v>0</v>
      </c>
      <c r="BU41">
        <f>IF( AND(BU7 &gt;= $B$37, SUM($B41:BT41)  &lt; $B$37 ), 1, 0)</f>
        <v>0</v>
      </c>
      <c r="BV41">
        <f>IF( AND(BV7 &gt;= $B$37, SUM($B41:BU41)  &lt; $B$37 ), 1, 0)</f>
        <v>0</v>
      </c>
      <c r="BW41">
        <f>IF( AND(BW7 &gt;= $B$37, SUM($B41:BV41)  &lt; $B$37 ), 1, 0)</f>
        <v>0</v>
      </c>
      <c r="BX41">
        <f>IF( AND(BX7 &gt;= $B$37, SUM($B41:BW41)  &lt; $B$37 ), 1, 0)</f>
        <v>0</v>
      </c>
      <c r="BY41">
        <f>IF( AND(BY7 &gt;= $B$37, SUM($B41:BX41)  &lt; $B$37 ), 1, 0)</f>
        <v>0</v>
      </c>
      <c r="BZ41">
        <f>IF( AND(BZ7 &gt;= $B$37, SUM($B41:BY41)  &lt; $B$37 ), 1, 0)</f>
        <v>0</v>
      </c>
      <c r="CA41">
        <f>IF( AND(CA7 &gt;= $B$37, SUM($B41:BZ41)  &lt; $B$37 ), 1, 0)</f>
        <v>0</v>
      </c>
      <c r="CB41">
        <f>IF( AND(CB7 &gt;= $B$37, SUM($B41:CA41)  &lt; $B$37 ), 1, 0)</f>
        <v>0</v>
      </c>
      <c r="CC41">
        <f>IF( AND(CC7 &gt;= $B$37, SUM($B41:CB41)  &lt; $B$37 ), 1, 0)</f>
        <v>0</v>
      </c>
      <c r="CD41">
        <f>IF( AND(CD7 &gt;= $B$37, SUM($B41:CC41)  &lt; $B$37 ), 1, 0)</f>
        <v>0</v>
      </c>
      <c r="CE41">
        <f>IF( AND(CE7 &gt;= $B$37, SUM($B41:CD41)  &lt; $B$37 ), 1, 0)</f>
        <v>0</v>
      </c>
      <c r="CF41">
        <f>IF( AND(CF7 &gt;= $B$37, SUM($B41:CE41)  &lt; $B$37 ), 1, 0)</f>
        <v>0</v>
      </c>
      <c r="CG41">
        <f>IF( AND(CG7 &gt;= $B$37, SUM($B41:CF41)  &lt; $B$37 ), 1, 0)</f>
        <v>0</v>
      </c>
      <c r="CH41">
        <f>IF( AND(CH7 &gt;= $B$37, SUM($B41:CG41)  &lt; $B$37 ), 1, 0)</f>
        <v>0</v>
      </c>
      <c r="CI41">
        <f>IF( AND(CI7 &gt;= $B$37, SUM($B41:CH41)  &lt; $B$37 ), 1, 0)</f>
        <v>0</v>
      </c>
      <c r="CJ41">
        <f>IF( AND(CJ7 &gt;= $B$37, SUM($B41:CI41)  &lt; $B$37 ), 1, 0)</f>
        <v>0</v>
      </c>
      <c r="CK41">
        <f>IF( AND(CK7 &gt;= $B$37, SUM($B41:CJ41)  &lt; $B$37 ), 1, 0)</f>
        <v>0</v>
      </c>
      <c r="CL41">
        <f>IF( AND(CL7 &gt;= $B$37, SUM($B41:CK41)  &lt; $B$37 ), 1, 0)</f>
        <v>0</v>
      </c>
      <c r="CM41">
        <f>IF( AND(CM7 &gt;= $B$37, SUM($B41:CL41)  &lt; $B$37 ), 1, 0)</f>
        <v>0</v>
      </c>
      <c r="CN41">
        <f>IF( AND(CN7 &gt;= $B$37, SUM($B41:CM41)  &lt; $B$37 ), 1, 0)</f>
        <v>0</v>
      </c>
      <c r="CO41">
        <f>IF( AND(CO7 &gt;= $B$37, SUM($B41:CN41)  &lt; $B$37 ), 1, 0)</f>
        <v>0</v>
      </c>
      <c r="CP41">
        <f>IF( AND(CP7 &gt;= $B$37, SUM($B41:CO41)  &lt; $B$37 ), 1, 0)</f>
        <v>0</v>
      </c>
      <c r="CQ41">
        <f>IF( AND(CQ7 &gt;= $B$37, SUM($B41:CP41)  &lt; $B$37 ), 1, 0)</f>
        <v>0</v>
      </c>
      <c r="CR41">
        <f>IF( AND(CR7 &gt;= $B$37, SUM($B41:CQ41)  &lt; $B$37 ), 1, 0)</f>
        <v>0</v>
      </c>
      <c r="CS41">
        <f>IF( AND(CS7 &gt;= $B$37, SUM($B41:CR41)  &lt; $B$37 ), 1, 0)</f>
        <v>0</v>
      </c>
      <c r="CT41">
        <f>IF( AND(CT7 &gt;= $B$37, SUM($B41:CS41)  &lt; $B$37 ), 1, 0)</f>
        <v>0</v>
      </c>
      <c r="CU41">
        <f>IF( AND(CU7 &gt;= $B$37, SUM($B41:CT41)  &lt; $B$37 ), 1, 0)</f>
        <v>0</v>
      </c>
      <c r="CV41">
        <f>IF( AND(CV7 &gt;= $B$37, SUM($B41:CU41)  &lt; $B$37 ), 1, 0)</f>
        <v>0</v>
      </c>
      <c r="CW41">
        <f>IF( AND(CW7 &gt;= $B$37, SUM($B41:CV41)  &lt; $B$37 ), 1, 0)</f>
        <v>0</v>
      </c>
      <c r="CX41">
        <f>IF( AND(CX7 &gt;= $B$37, SUM($B41:CW41)  &lt; $B$37 ), 1, 0)</f>
        <v>0</v>
      </c>
      <c r="CY41">
        <f>IF( AND(CY7 &gt;= $B$37, SUM($B41:CX41)  &lt; $B$37 ), 1, 0)</f>
        <v>0</v>
      </c>
      <c r="CZ41">
        <f>IF( AND(CZ7 &gt;= $B$37, SUM($B41:CY41)  &lt; $B$37 ), 1, 0)</f>
        <v>0</v>
      </c>
      <c r="DA41">
        <f>IF( AND(DA7 &gt;= $B$37, SUM($B41:CZ41)  &lt; $B$37 ), 1, 0)</f>
        <v>0</v>
      </c>
      <c r="DB41">
        <f>IF( AND(DB7 &gt;= $B$37, SUM($B41:DA41)  &lt; $B$37 ), 1, 0)</f>
        <v>0</v>
      </c>
      <c r="DC41">
        <f>IF( AND(DC7 &gt;= $B$37, SUM($B41:DB41)  &lt; $B$37 ), 1, 0)</f>
        <v>0</v>
      </c>
      <c r="DD41">
        <f>IF( AND(DD7 &gt;= $B$37, SUM($B41:DC41)  &lt; $B$37 ), 1, 0)</f>
        <v>0</v>
      </c>
      <c r="DE41">
        <f>IF( AND(DE7 &gt;= $B$37, SUM($B41:DD41)  &lt; $B$37 ), 1, 0)</f>
        <v>0</v>
      </c>
      <c r="DF41">
        <f>IF( AND(DF7 &gt;= $B$37, SUM($B41:DE41)  &lt; $B$37 ), 1, 0)</f>
        <v>0</v>
      </c>
      <c r="DG41">
        <f>IF( AND(DG7 &gt;= $B$37, SUM($B41:DF41)  &lt; $B$37 ), 1, 0)</f>
        <v>0</v>
      </c>
      <c r="DH41">
        <f>IF( AND(DH7 &gt;= $B$37, SUM($B41:DG41)  &lt; $B$37 ), 1, 0)</f>
        <v>0</v>
      </c>
      <c r="DI41">
        <f>IF( AND(DI7 &gt;= $B$37, SUM($B41:DH41)  &lt; $B$37 ), 1, 0)</f>
        <v>0</v>
      </c>
      <c r="DJ41">
        <f>IF( AND(DJ7 &gt;= $B$37, SUM($B41:DI41)  &lt; $B$37 ), 1, 0)</f>
        <v>0</v>
      </c>
      <c r="DK41">
        <f>IF( AND(DK7 &gt;= $B$37, SUM($B41:DJ41)  &lt; $B$37 ), 1, 0)</f>
        <v>0</v>
      </c>
      <c r="DL41">
        <f>IF( AND(DL7 &gt;= $B$37, SUM($B41:DK41)  &lt; $B$37 ), 1, 0)</f>
        <v>0</v>
      </c>
      <c r="DM41">
        <f>IF( AND(DM7 &gt;= $B$37, SUM($B41:DL41)  &lt; $B$37 ), 1, 0)</f>
        <v>0</v>
      </c>
      <c r="DN41">
        <f>IF( AND(DN7 &gt;= $B$37, SUM($B41:DM41)  &lt; $B$37 ), 1, 0)</f>
        <v>0</v>
      </c>
      <c r="DO41">
        <f>IF( AND(DO7 &gt;= $B$37, SUM($B41:DN41)  &lt; $B$37 ), 1, 0)</f>
        <v>0</v>
      </c>
      <c r="DP41">
        <f>IF( AND(DP7 &gt;= $B$37, SUM($B41:DO41)  &lt; $B$37 ), 1, 0)</f>
        <v>0</v>
      </c>
      <c r="DQ41">
        <f>IF( AND(DQ7 &gt;= $B$37, SUM($B41:DP41)  &lt; $B$37 ), 1, 0)</f>
        <v>0</v>
      </c>
      <c r="DR41">
        <f>IF( AND(DR7 &gt;= $B$37, SUM($B41:DQ41)  &lt; $B$37 ), 1, 0)</f>
        <v>0</v>
      </c>
      <c r="DS41">
        <f>IF( AND(DS7 &gt;= $B$37, SUM($B41:DR41)  &lt; $B$37 ), 1, 0)</f>
        <v>0</v>
      </c>
      <c r="DT41">
        <f>IF( AND(DT7 &gt;= $B$37, SUM($B41:DS41)  &lt; $B$37 ), 1, 0)</f>
        <v>0</v>
      </c>
      <c r="DU41">
        <f>IF( AND(DU7 &gt;= $B$37, SUM($B41:DT41)  &lt; $B$37 ), 1, 0)</f>
        <v>0</v>
      </c>
      <c r="DV41">
        <f>IF( AND(DV7 &gt;= $B$37, SUM($B41:DU41)  &lt; $B$37 ), 1, 0)</f>
        <v>0</v>
      </c>
      <c r="DW41">
        <f>IF( AND(DW7 &gt;= $B$37, SUM($B41:DV41)  &lt; $B$37 ), 1, 0)</f>
        <v>0</v>
      </c>
      <c r="DX41">
        <f>IF( AND(DX7 &gt;= $B$37, SUM($B41:DW41)  &lt; $B$37 ), 1, 0)</f>
        <v>0</v>
      </c>
      <c r="DY41">
        <f>IF( AND(DY7 &gt;= $B$37, SUM($B41:DX41)  &lt; $B$37 ), 1, 0)</f>
        <v>0</v>
      </c>
      <c r="DZ41">
        <f>IF( AND(DZ7 &gt;= $B$37, SUM($B41:DY41)  &lt; $B$37 ), 1, 0)</f>
        <v>0</v>
      </c>
      <c r="EA41">
        <f>IF( AND(EA7 &gt;= $B$37, SUM($B41:DZ41)  &lt; $B$37 ), 1, 0)</f>
        <v>0</v>
      </c>
      <c r="EB41">
        <f>IF( AND(EB7 &gt;= $B$37, SUM($B41:EA41)  &lt; $B$37 ), 1, 0)</f>
        <v>0</v>
      </c>
      <c r="EC41">
        <f>IF( AND(EC7 &gt;= $B$37, SUM($B41:EB41)  &lt; $B$37 ), 1, 0)</f>
        <v>0</v>
      </c>
      <c r="ED41">
        <f>IF( AND(ED7 &gt;= $B$37, SUM($B41:EC41)  &lt; $B$37 ), 1, 0)</f>
        <v>0</v>
      </c>
      <c r="EE41">
        <f>IF( AND(EE7 &gt;= $B$37, SUM($B41:ED41)  &lt; $B$37 ), 1, 0)</f>
        <v>0</v>
      </c>
      <c r="EF41">
        <f>IF( AND(EF7 &gt;= $B$37, SUM($B41:EE41)  &lt; $B$37 ), 1, 0)</f>
        <v>0</v>
      </c>
    </row>
    <row r="42" spans="1:136" x14ac:dyDescent="0.35">
      <c r="A42" t="str">
        <f t="shared" si="33"/>
        <v>AM</v>
      </c>
      <c r="B42" s="6">
        <v>0</v>
      </c>
      <c r="C42">
        <f>IF( AND(C8 &gt;= $B$37, SUM($B42:B42)  &lt; $B$37 ), 1, 0)</f>
        <v>0</v>
      </c>
      <c r="D42">
        <f>IF( AND(D8 &gt;= $B$37, SUM($B42:C42)  &lt; $B$37 ), 1, 0)</f>
        <v>0</v>
      </c>
      <c r="E42">
        <f>IF( AND(E8 &gt;= $B$37, SUM($B42:D42)  &lt; $B$37 ), 1, 0)</f>
        <v>0</v>
      </c>
      <c r="F42">
        <f>IF( AND(F8 &gt;= $B$37, SUM($B42:E42)  &lt; $B$37 ), 1, 0)</f>
        <v>0</v>
      </c>
      <c r="G42">
        <f>IF( AND(G8 &gt;= $B$37, SUM($B42:F42)  &lt; $B$37 ), 1, 0)</f>
        <v>0</v>
      </c>
      <c r="H42">
        <f>IF( AND(H8 &gt;= $B$37, SUM($B42:G42)  &lt; $B$37 ), 1, 0)</f>
        <v>0</v>
      </c>
      <c r="I42">
        <f>IF( AND(I8 &gt;= $B$37, SUM($B42:H42)  &lt; $B$37 ), 1, 0)</f>
        <v>0</v>
      </c>
      <c r="J42">
        <f>IF( AND(J8 &gt;= $B$37, SUM($B42:I42)  &lt; $B$37 ), 1, 0)</f>
        <v>0</v>
      </c>
      <c r="K42">
        <f>IF( AND(K8 &gt;= $B$37, SUM($B42:J42)  &lt; $B$37 ), 1, 0)</f>
        <v>0</v>
      </c>
      <c r="L42">
        <f>IF( AND(L8 &gt;= $B$37, SUM($B42:K42)  &lt; $B$37 ), 1, 0)</f>
        <v>0</v>
      </c>
      <c r="M42">
        <f>IF( AND(M8 &gt;= $B$37, SUM($B42:L42)  &lt; $B$37 ), 1, 0)</f>
        <v>0</v>
      </c>
      <c r="N42">
        <f>IF( AND(N8 &gt;= $B$37, SUM($B42:M42)  &lt; $B$37 ), 1, 0)</f>
        <v>0</v>
      </c>
      <c r="O42">
        <f>IF( AND(O8 &gt;= $B$37, SUM($B42:N42)  &lt; $B$37 ), 1, 0)</f>
        <v>0</v>
      </c>
      <c r="P42">
        <f>IF( AND(P8 &gt;= $B$37, SUM($B42:O42)  &lt; $B$37 ), 1, 0)</f>
        <v>0</v>
      </c>
      <c r="Q42">
        <f>IF( AND(Q8 &gt;= $B$37, SUM($B42:P42)  &lt; $B$37 ), 1, 0)</f>
        <v>0</v>
      </c>
      <c r="R42">
        <f>IF( AND(R8 &gt;= $B$37, SUM($B42:Q42)  &lt; $B$37 ), 1, 0)</f>
        <v>0</v>
      </c>
      <c r="S42">
        <f>IF( AND(S8 &gt;= $B$37, SUM($B42:R42)  &lt; $B$37 ), 1, 0)</f>
        <v>0</v>
      </c>
      <c r="T42">
        <f>IF( AND(T8 &gt;= $B$37, SUM($B42:S42)  &lt; $B$37 ), 1, 0)</f>
        <v>0</v>
      </c>
      <c r="U42">
        <f>IF( AND(U8 &gt;= $B$37, SUM($B42:T42)  &lt; $B$37 ), 1, 0)</f>
        <v>0</v>
      </c>
      <c r="V42">
        <f>IF( AND(V8 &gt;= $B$37, SUM($B42:U42)  &lt; $B$37 ), 1, 0)</f>
        <v>0</v>
      </c>
      <c r="W42">
        <f>IF( AND(W8 &gt;= $B$37, SUM($B42:V42)  &lt; $B$37 ), 1, 0)</f>
        <v>0</v>
      </c>
      <c r="X42">
        <f>IF( AND(X8 &gt;= $B$37, SUM($B42:W42)  &lt; $B$37 ), 1, 0)</f>
        <v>0</v>
      </c>
      <c r="Y42">
        <f>IF( AND(Y8 &gt;= $B$37, SUM($B42:X42)  &lt; $B$37 ), 1, 0)</f>
        <v>0</v>
      </c>
      <c r="Z42">
        <f>IF( AND(Z8 &gt;= $B$37, SUM($B42:Y42)  &lt; $B$37 ), 1, 0)</f>
        <v>0</v>
      </c>
      <c r="AA42">
        <f>IF( AND(AA8 &gt;= $B$37, SUM($B42:Z42)  &lt; $B$37 ), 1, 0)</f>
        <v>1</v>
      </c>
      <c r="AB42">
        <f>IF( AND(AB8 &gt;= $B$37, SUM($B42:AA42)  &lt; $B$37 ), 1, 0)</f>
        <v>0</v>
      </c>
      <c r="AC42">
        <f>IF( AND(AC8 &gt;= $B$37, SUM($B42:AB42)  &lt; $B$37 ), 1, 0)</f>
        <v>0</v>
      </c>
      <c r="AD42">
        <f>IF( AND(AD8 &gt;= $B$37, SUM($B42:AC42)  &lt; $B$37 ), 1, 0)</f>
        <v>0</v>
      </c>
      <c r="AE42">
        <f>IF( AND(AE8 &gt;= $B$37, SUM($B42:AD42)  &lt; $B$37 ), 1, 0)</f>
        <v>0</v>
      </c>
      <c r="AF42">
        <f>IF( AND(AF8 &gt;= $B$37, SUM($B42:AE42)  &lt; $B$37 ), 1, 0)</f>
        <v>0</v>
      </c>
      <c r="AG42">
        <f>IF( AND(AG8 &gt;= $B$37, SUM($B42:AF42)  &lt; $B$37 ), 1, 0)</f>
        <v>0</v>
      </c>
      <c r="AH42">
        <f>IF( AND(AH8 &gt;= $B$37, SUM($B42:AG42)  &lt; $B$37 ), 1, 0)</f>
        <v>0</v>
      </c>
      <c r="AI42">
        <f>IF( AND(AI8 &gt;= $B$37, SUM($B42:AH42)  &lt; $B$37 ), 1, 0)</f>
        <v>0</v>
      </c>
      <c r="AJ42">
        <f>IF( AND(AJ8 &gt;= $B$37, SUM($B42:AI42)  &lt; $B$37 ), 1, 0)</f>
        <v>0</v>
      </c>
      <c r="AK42">
        <f>IF( AND(AK8 &gt;= $B$37, SUM($B42:AJ42)  &lt; $B$37 ), 1, 0)</f>
        <v>0</v>
      </c>
      <c r="AL42">
        <f>IF( AND(AL8 &gt;= $B$37, SUM($B42:AK42)  &lt; $B$37 ), 1, 0)</f>
        <v>0</v>
      </c>
      <c r="AM42">
        <f>IF( AND(AM8 &gt;= $B$37, SUM($B42:AL42)  &lt; $B$37 ), 1, 0)</f>
        <v>0</v>
      </c>
      <c r="AN42">
        <f>IF( AND(AN8 &gt;= $B$37, SUM($B42:AM42)  &lt; $B$37 ), 1, 0)</f>
        <v>0</v>
      </c>
      <c r="AO42">
        <f>IF( AND(AO8 &gt;= $B$37, SUM($B42:AN42)  &lt; $B$37 ), 1, 0)</f>
        <v>0</v>
      </c>
      <c r="AP42">
        <f>IF( AND(AP8 &gt;= $B$37, SUM($B42:AO42)  &lt; $B$37 ), 1, 0)</f>
        <v>0</v>
      </c>
      <c r="AQ42">
        <f>IF( AND(AQ8 &gt;= $B$37, SUM($B42:AP42)  &lt; $B$37 ), 1, 0)</f>
        <v>0</v>
      </c>
      <c r="AR42">
        <f>IF( AND(AR8 &gt;= $B$37, SUM($B42:AQ42)  &lt; $B$37 ), 1, 0)</f>
        <v>0</v>
      </c>
      <c r="AS42">
        <f>IF( AND(AS8 &gt;= $B$37, SUM($B42:AR42)  &lt; $B$37 ), 1, 0)</f>
        <v>0</v>
      </c>
      <c r="AT42">
        <f>IF( AND(AT8 &gt;= $B$37, SUM($B42:AS42)  &lt; $B$37 ), 1, 0)</f>
        <v>0</v>
      </c>
      <c r="AU42">
        <f>IF( AND(AU8 &gt;= $B$37, SUM($B42:AT42)  &lt; $B$37 ), 1, 0)</f>
        <v>0</v>
      </c>
      <c r="AV42">
        <f>IF( AND(AV8 &gt;= $B$37, SUM($B42:AU42)  &lt; $B$37 ), 1, 0)</f>
        <v>0</v>
      </c>
      <c r="AW42">
        <f>IF( AND(AW8 &gt;= $B$37, SUM($B42:AV42)  &lt; $B$37 ), 1, 0)</f>
        <v>0</v>
      </c>
      <c r="AX42">
        <f>IF( AND(AX8 &gt;= $B$37, SUM($B42:AW42)  &lt; $B$37 ), 1, 0)</f>
        <v>0</v>
      </c>
      <c r="AY42">
        <f>IF( AND(AY8 &gt;= $B$37, SUM($B42:AX42)  &lt; $B$37 ), 1, 0)</f>
        <v>0</v>
      </c>
      <c r="AZ42">
        <f>IF( AND(AZ8 &gt;= $B$37, SUM($B42:AY42)  &lt; $B$37 ), 1, 0)</f>
        <v>0</v>
      </c>
      <c r="BA42">
        <f>IF( AND(BA8 &gt;= $B$37, SUM($B42:AZ42)  &lt; $B$37 ), 1, 0)</f>
        <v>0</v>
      </c>
      <c r="BB42">
        <f>IF( AND(BB8 &gt;= $B$37, SUM($B42:BA42)  &lt; $B$37 ), 1, 0)</f>
        <v>0</v>
      </c>
      <c r="BC42">
        <f>IF( AND(BC8 &gt;= $B$37, SUM($B42:BB42)  &lt; $B$37 ), 1, 0)</f>
        <v>0</v>
      </c>
      <c r="BD42">
        <f>IF( AND(BD8 &gt;= $B$37, SUM($B42:BC42)  &lt; $B$37 ), 1, 0)</f>
        <v>0</v>
      </c>
      <c r="BE42">
        <f>IF( AND(BE8 &gt;= $B$37, SUM($B42:BD42)  &lt; $B$37 ), 1, 0)</f>
        <v>0</v>
      </c>
      <c r="BF42">
        <f>IF( AND(BF8 &gt;= $B$37, SUM($B42:BE42)  &lt; $B$37 ), 1, 0)</f>
        <v>0</v>
      </c>
      <c r="BG42">
        <f>IF( AND(BG8 &gt;= $B$37, SUM($B42:BF42)  &lt; $B$37 ), 1, 0)</f>
        <v>0</v>
      </c>
      <c r="BH42">
        <f>IF( AND(BH8 &gt;= $B$37, SUM($B42:BG42)  &lt; $B$37 ), 1, 0)</f>
        <v>0</v>
      </c>
      <c r="BI42">
        <f>IF( AND(BI8 &gt;= $B$37, SUM($B42:BH42)  &lt; $B$37 ), 1, 0)</f>
        <v>0</v>
      </c>
      <c r="BJ42">
        <f>IF( AND(BJ8 &gt;= $B$37, SUM($B42:BI42)  &lt; $B$37 ), 1, 0)</f>
        <v>0</v>
      </c>
      <c r="BK42">
        <f>IF( AND(BK8 &gt;= $B$37, SUM($B42:BJ42)  &lt; $B$37 ), 1, 0)</f>
        <v>0</v>
      </c>
      <c r="BL42">
        <f>IF( AND(BL8 &gt;= $B$37, SUM($B42:BK42)  &lt; $B$37 ), 1, 0)</f>
        <v>0</v>
      </c>
      <c r="BM42">
        <f>IF( AND(BM8 &gt;= $B$37, SUM($B42:BL42)  &lt; $B$37 ), 1, 0)</f>
        <v>0</v>
      </c>
      <c r="BN42">
        <f>IF( AND(BN8 &gt;= $B$37, SUM($B42:BM42)  &lt; $B$37 ), 1, 0)</f>
        <v>0</v>
      </c>
      <c r="BO42">
        <f>IF( AND(BO8 &gt;= $B$37, SUM($B42:BN42)  &lt; $B$37 ), 1, 0)</f>
        <v>0</v>
      </c>
      <c r="BP42">
        <f>IF( AND(BP8 &gt;= $B$37, SUM($B42:BO42)  &lt; $B$37 ), 1, 0)</f>
        <v>0</v>
      </c>
      <c r="BQ42">
        <f>IF( AND(BQ8 &gt;= $B$37, SUM($B42:BP42)  &lt; $B$37 ), 1, 0)</f>
        <v>0</v>
      </c>
      <c r="BR42">
        <f>IF( AND(BR8 &gt;= $B$37, SUM($B42:BQ42)  &lt; $B$37 ), 1, 0)</f>
        <v>0</v>
      </c>
      <c r="BS42">
        <f>IF( AND(BS8 &gt;= $B$37, SUM($B42:BR42)  &lt; $B$37 ), 1, 0)</f>
        <v>0</v>
      </c>
      <c r="BT42">
        <f>IF( AND(BT8 &gt;= $B$37, SUM($B42:BS42)  &lt; $B$37 ), 1, 0)</f>
        <v>0</v>
      </c>
      <c r="BU42">
        <f>IF( AND(BU8 &gt;= $B$37, SUM($B42:BT42)  &lt; $B$37 ), 1, 0)</f>
        <v>0</v>
      </c>
      <c r="BV42">
        <f>IF( AND(BV8 &gt;= $B$37, SUM($B42:BU42)  &lt; $B$37 ), 1, 0)</f>
        <v>0</v>
      </c>
      <c r="BW42">
        <f>IF( AND(BW8 &gt;= $B$37, SUM($B42:BV42)  &lt; $B$37 ), 1, 0)</f>
        <v>0</v>
      </c>
      <c r="BX42">
        <f>IF( AND(BX8 &gt;= $B$37, SUM($B42:BW42)  &lt; $B$37 ), 1, 0)</f>
        <v>0</v>
      </c>
      <c r="BY42">
        <f>IF( AND(BY8 &gt;= $B$37, SUM($B42:BX42)  &lt; $B$37 ), 1, 0)</f>
        <v>0</v>
      </c>
      <c r="BZ42">
        <f>IF( AND(BZ8 &gt;= $B$37, SUM($B42:BY42)  &lt; $B$37 ), 1, 0)</f>
        <v>0</v>
      </c>
      <c r="CA42">
        <f>IF( AND(CA8 &gt;= $B$37, SUM($B42:BZ42)  &lt; $B$37 ), 1, 0)</f>
        <v>0</v>
      </c>
      <c r="CB42">
        <f>IF( AND(CB8 &gt;= $B$37, SUM($B42:CA42)  &lt; $B$37 ), 1, 0)</f>
        <v>0</v>
      </c>
      <c r="CC42">
        <f>IF( AND(CC8 &gt;= $B$37, SUM($B42:CB42)  &lt; $B$37 ), 1, 0)</f>
        <v>0</v>
      </c>
      <c r="CD42">
        <f>IF( AND(CD8 &gt;= $B$37, SUM($B42:CC42)  &lt; $B$37 ), 1, 0)</f>
        <v>0</v>
      </c>
      <c r="CE42">
        <f>IF( AND(CE8 &gt;= $B$37, SUM($B42:CD42)  &lt; $B$37 ), 1, 0)</f>
        <v>0</v>
      </c>
      <c r="CF42">
        <f>IF( AND(CF8 &gt;= $B$37, SUM($B42:CE42)  &lt; $B$37 ), 1, 0)</f>
        <v>0</v>
      </c>
      <c r="CG42">
        <f>IF( AND(CG8 &gt;= $B$37, SUM($B42:CF42)  &lt; $B$37 ), 1, 0)</f>
        <v>0</v>
      </c>
      <c r="CH42">
        <f>IF( AND(CH8 &gt;= $B$37, SUM($B42:CG42)  &lt; $B$37 ), 1, 0)</f>
        <v>0</v>
      </c>
      <c r="CI42">
        <f>IF( AND(CI8 &gt;= $B$37, SUM($B42:CH42)  &lt; $B$37 ), 1, 0)</f>
        <v>0</v>
      </c>
      <c r="CJ42">
        <f>IF( AND(CJ8 &gt;= $B$37, SUM($B42:CI42)  &lt; $B$37 ), 1, 0)</f>
        <v>0</v>
      </c>
      <c r="CK42">
        <f>IF( AND(CK8 &gt;= $B$37, SUM($B42:CJ42)  &lt; $B$37 ), 1, 0)</f>
        <v>0</v>
      </c>
      <c r="CL42">
        <f>IF( AND(CL8 &gt;= $B$37, SUM($B42:CK42)  &lt; $B$37 ), 1, 0)</f>
        <v>0</v>
      </c>
      <c r="CM42">
        <f>IF( AND(CM8 &gt;= $B$37, SUM($B42:CL42)  &lt; $B$37 ), 1, 0)</f>
        <v>0</v>
      </c>
      <c r="CN42">
        <f>IF( AND(CN8 &gt;= $B$37, SUM($B42:CM42)  &lt; $B$37 ), 1, 0)</f>
        <v>0</v>
      </c>
      <c r="CO42">
        <f>IF( AND(CO8 &gt;= $B$37, SUM($B42:CN42)  &lt; $B$37 ), 1, 0)</f>
        <v>0</v>
      </c>
      <c r="CP42">
        <f>IF( AND(CP8 &gt;= $B$37, SUM($B42:CO42)  &lt; $B$37 ), 1, 0)</f>
        <v>0</v>
      </c>
      <c r="CQ42">
        <f>IF( AND(CQ8 &gt;= $B$37, SUM($B42:CP42)  &lt; $B$37 ), 1, 0)</f>
        <v>0</v>
      </c>
      <c r="CR42">
        <f>IF( AND(CR8 &gt;= $B$37, SUM($B42:CQ42)  &lt; $B$37 ), 1, 0)</f>
        <v>0</v>
      </c>
      <c r="CS42">
        <f>IF( AND(CS8 &gt;= $B$37, SUM($B42:CR42)  &lt; $B$37 ), 1, 0)</f>
        <v>0</v>
      </c>
      <c r="CT42">
        <f>IF( AND(CT8 &gt;= $B$37, SUM($B42:CS42)  &lt; $B$37 ), 1, 0)</f>
        <v>0</v>
      </c>
      <c r="CU42">
        <f>IF( AND(CU8 &gt;= $B$37, SUM($B42:CT42)  &lt; $B$37 ), 1, 0)</f>
        <v>0</v>
      </c>
      <c r="CV42">
        <f>IF( AND(CV8 &gt;= $B$37, SUM($B42:CU42)  &lt; $B$37 ), 1, 0)</f>
        <v>0</v>
      </c>
      <c r="CW42">
        <f>IF( AND(CW8 &gt;= $B$37, SUM($B42:CV42)  &lt; $B$37 ), 1, 0)</f>
        <v>0</v>
      </c>
      <c r="CX42">
        <f>IF( AND(CX8 &gt;= $B$37, SUM($B42:CW42)  &lt; $B$37 ), 1, 0)</f>
        <v>0</v>
      </c>
      <c r="CY42">
        <f>IF( AND(CY8 &gt;= $B$37, SUM($B42:CX42)  &lt; $B$37 ), 1, 0)</f>
        <v>0</v>
      </c>
      <c r="CZ42">
        <f>IF( AND(CZ8 &gt;= $B$37, SUM($B42:CY42)  &lt; $B$37 ), 1, 0)</f>
        <v>0</v>
      </c>
      <c r="DA42">
        <f>IF( AND(DA8 &gt;= $B$37, SUM($B42:CZ42)  &lt; $B$37 ), 1, 0)</f>
        <v>0</v>
      </c>
      <c r="DB42">
        <f>IF( AND(DB8 &gt;= $B$37, SUM($B42:DA42)  &lt; $B$37 ), 1, 0)</f>
        <v>0</v>
      </c>
      <c r="DC42">
        <f>IF( AND(DC8 &gt;= $B$37, SUM($B42:DB42)  &lt; $B$37 ), 1, 0)</f>
        <v>0</v>
      </c>
      <c r="DD42">
        <f>IF( AND(DD8 &gt;= $B$37, SUM($B42:DC42)  &lt; $B$37 ), 1, 0)</f>
        <v>0</v>
      </c>
      <c r="DE42">
        <f>IF( AND(DE8 &gt;= $B$37, SUM($B42:DD42)  &lt; $B$37 ), 1, 0)</f>
        <v>0</v>
      </c>
      <c r="DF42">
        <f>IF( AND(DF8 &gt;= $B$37, SUM($B42:DE42)  &lt; $B$37 ), 1, 0)</f>
        <v>0</v>
      </c>
      <c r="DG42">
        <f>IF( AND(DG8 &gt;= $B$37, SUM($B42:DF42)  &lt; $B$37 ), 1, 0)</f>
        <v>0</v>
      </c>
      <c r="DH42">
        <f>IF( AND(DH8 &gt;= $B$37, SUM($B42:DG42)  &lt; $B$37 ), 1, 0)</f>
        <v>0</v>
      </c>
      <c r="DI42">
        <f>IF( AND(DI8 &gt;= $B$37, SUM($B42:DH42)  &lt; $B$37 ), 1, 0)</f>
        <v>0</v>
      </c>
      <c r="DJ42">
        <f>IF( AND(DJ8 &gt;= $B$37, SUM($B42:DI42)  &lt; $B$37 ), 1, 0)</f>
        <v>0</v>
      </c>
      <c r="DK42">
        <f>IF( AND(DK8 &gt;= $B$37, SUM($B42:DJ42)  &lt; $B$37 ), 1, 0)</f>
        <v>0</v>
      </c>
      <c r="DL42">
        <f>IF( AND(DL8 &gt;= $B$37, SUM($B42:DK42)  &lt; $B$37 ), 1, 0)</f>
        <v>0</v>
      </c>
      <c r="DM42">
        <f>IF( AND(DM8 &gt;= $B$37, SUM($B42:DL42)  &lt; $B$37 ), 1, 0)</f>
        <v>0</v>
      </c>
      <c r="DN42">
        <f>IF( AND(DN8 &gt;= $B$37, SUM($B42:DM42)  &lt; $B$37 ), 1, 0)</f>
        <v>0</v>
      </c>
      <c r="DO42">
        <f>IF( AND(DO8 &gt;= $B$37, SUM($B42:DN42)  &lt; $B$37 ), 1, 0)</f>
        <v>0</v>
      </c>
      <c r="DP42">
        <f>IF( AND(DP8 &gt;= $B$37, SUM($B42:DO42)  &lt; $B$37 ), 1, 0)</f>
        <v>0</v>
      </c>
      <c r="DQ42">
        <f>IF( AND(DQ8 &gt;= $B$37, SUM($B42:DP42)  &lt; $B$37 ), 1, 0)</f>
        <v>0</v>
      </c>
      <c r="DR42">
        <f>IF( AND(DR8 &gt;= $B$37, SUM($B42:DQ42)  &lt; $B$37 ), 1, 0)</f>
        <v>0</v>
      </c>
      <c r="DS42">
        <f>IF( AND(DS8 &gt;= $B$37, SUM($B42:DR42)  &lt; $B$37 ), 1, 0)</f>
        <v>0</v>
      </c>
      <c r="DT42">
        <f>IF( AND(DT8 &gt;= $B$37, SUM($B42:DS42)  &lt; $B$37 ), 1, 0)</f>
        <v>0</v>
      </c>
      <c r="DU42">
        <f>IF( AND(DU8 &gt;= $B$37, SUM($B42:DT42)  &lt; $B$37 ), 1, 0)</f>
        <v>0</v>
      </c>
      <c r="DV42">
        <f>IF( AND(DV8 &gt;= $B$37, SUM($B42:DU42)  &lt; $B$37 ), 1, 0)</f>
        <v>0</v>
      </c>
      <c r="DW42">
        <f>IF( AND(DW8 &gt;= $B$37, SUM($B42:DV42)  &lt; $B$37 ), 1, 0)</f>
        <v>0</v>
      </c>
      <c r="DX42">
        <f>IF( AND(DX8 &gt;= $B$37, SUM($B42:DW42)  &lt; $B$37 ), 1, 0)</f>
        <v>0</v>
      </c>
      <c r="DY42">
        <f>IF( AND(DY8 &gt;= $B$37, SUM($B42:DX42)  &lt; $B$37 ), 1, 0)</f>
        <v>0</v>
      </c>
      <c r="DZ42">
        <f>IF( AND(DZ8 &gt;= $B$37, SUM($B42:DY42)  &lt; $B$37 ), 1, 0)</f>
        <v>0</v>
      </c>
      <c r="EA42">
        <f>IF( AND(EA8 &gt;= $B$37, SUM($B42:DZ42)  &lt; $B$37 ), 1, 0)</f>
        <v>0</v>
      </c>
      <c r="EB42">
        <f>IF( AND(EB8 &gt;= $B$37, SUM($B42:EA42)  &lt; $B$37 ), 1, 0)</f>
        <v>0</v>
      </c>
      <c r="EC42">
        <f>IF( AND(EC8 &gt;= $B$37, SUM($B42:EB42)  &lt; $B$37 ), 1, 0)</f>
        <v>0</v>
      </c>
      <c r="ED42">
        <f>IF( AND(ED8 &gt;= $B$37, SUM($B42:EC42)  &lt; $B$37 ), 1, 0)</f>
        <v>0</v>
      </c>
      <c r="EE42">
        <f>IF( AND(EE8 &gt;= $B$37, SUM($B42:ED42)  &lt; $B$37 ), 1, 0)</f>
        <v>0</v>
      </c>
      <c r="EF42">
        <f>IF( AND(EF8 &gt;= $B$37, SUM($B42:EE42)  &lt; $B$37 ), 1, 0)</f>
        <v>0</v>
      </c>
    </row>
    <row r="43" spans="1:136" x14ac:dyDescent="0.35">
      <c r="A43" t="str">
        <f t="shared" si="33"/>
        <v>AP</v>
      </c>
      <c r="B43" s="6">
        <v>0</v>
      </c>
      <c r="C43">
        <f>IF( AND(C9 &gt;= $B$37, SUM($B43:B43)  &lt; $B$37 ), 1, 0)</f>
        <v>0</v>
      </c>
      <c r="D43">
        <f>IF( AND(D9 &gt;= $B$37, SUM($B43:C43)  &lt; $B$37 ), 1, 0)</f>
        <v>0</v>
      </c>
      <c r="E43">
        <f>IF( AND(E9 &gt;= $B$37, SUM($B43:D43)  &lt; $B$37 ), 1, 0)</f>
        <v>0</v>
      </c>
      <c r="F43">
        <f>IF( AND(F9 &gt;= $B$37, SUM($B43:E43)  &lt; $B$37 ), 1, 0)</f>
        <v>0</v>
      </c>
      <c r="G43">
        <f>IF( AND(G9 &gt;= $B$37, SUM($B43:F43)  &lt; $B$37 ), 1, 0)</f>
        <v>0</v>
      </c>
      <c r="H43">
        <f>IF( AND(H9 &gt;= $B$37, SUM($B43:G43)  &lt; $B$37 ), 1, 0)</f>
        <v>0</v>
      </c>
      <c r="I43">
        <f>IF( AND(I9 &gt;= $B$37, SUM($B43:H43)  &lt; $B$37 ), 1, 0)</f>
        <v>0</v>
      </c>
      <c r="J43">
        <f>IF( AND(J9 &gt;= $B$37, SUM($B43:I43)  &lt; $B$37 ), 1, 0)</f>
        <v>0</v>
      </c>
      <c r="K43">
        <f>IF( AND(K9 &gt;= $B$37, SUM($B43:J43)  &lt; $B$37 ), 1, 0)</f>
        <v>0</v>
      </c>
      <c r="L43">
        <f>IF( AND(L9 &gt;= $B$37, SUM($B43:K43)  &lt; $B$37 ), 1, 0)</f>
        <v>0</v>
      </c>
      <c r="M43">
        <f>IF( AND(M9 &gt;= $B$37, SUM($B43:L43)  &lt; $B$37 ), 1, 0)</f>
        <v>0</v>
      </c>
      <c r="N43">
        <f>IF( AND(N9 &gt;= $B$37, SUM($B43:M43)  &lt; $B$37 ), 1, 0)</f>
        <v>0</v>
      </c>
      <c r="O43">
        <f>IF( AND(O9 &gt;= $B$37, SUM($B43:N43)  &lt; $B$37 ), 1, 0)</f>
        <v>0</v>
      </c>
      <c r="P43">
        <f>IF( AND(P9 &gt;= $B$37, SUM($B43:O43)  &lt; $B$37 ), 1, 0)</f>
        <v>0</v>
      </c>
      <c r="Q43">
        <f>IF( AND(Q9 &gt;= $B$37, SUM($B43:P43)  &lt; $B$37 ), 1, 0)</f>
        <v>0</v>
      </c>
      <c r="R43">
        <f>IF( AND(R9 &gt;= $B$37, SUM($B43:Q43)  &lt; $B$37 ), 1, 0)</f>
        <v>0</v>
      </c>
      <c r="S43">
        <f>IF( AND(S9 &gt;= $B$37, SUM($B43:R43)  &lt; $B$37 ), 1, 0)</f>
        <v>0</v>
      </c>
      <c r="T43">
        <f>IF( AND(T9 &gt;= $B$37, SUM($B43:S43)  &lt; $B$37 ), 1, 0)</f>
        <v>0</v>
      </c>
      <c r="U43">
        <f>IF( AND(U9 &gt;= $B$37, SUM($B43:T43)  &lt; $B$37 ), 1, 0)</f>
        <v>0</v>
      </c>
      <c r="V43">
        <f>IF( AND(V9 &gt;= $B$37, SUM($B43:U43)  &lt; $B$37 ), 1, 0)</f>
        <v>0</v>
      </c>
      <c r="W43">
        <f>IF( AND(W9 &gt;= $B$37, SUM($B43:V43)  &lt; $B$37 ), 1, 0)</f>
        <v>0</v>
      </c>
      <c r="X43">
        <f>IF( AND(X9 &gt;= $B$37, SUM($B43:W43)  &lt; $B$37 ), 1, 0)</f>
        <v>0</v>
      </c>
      <c r="Y43">
        <f>IF( AND(Y9 &gt;= $B$37, SUM($B43:X43)  &lt; $B$37 ), 1, 0)</f>
        <v>0</v>
      </c>
      <c r="Z43">
        <f>IF( AND(Z9 &gt;= $B$37, SUM($B43:Y43)  &lt; $B$37 ), 1, 0)</f>
        <v>1</v>
      </c>
      <c r="AA43">
        <f>IF( AND(AA9 &gt;= $B$37, SUM($B43:Z43)  &lt; $B$37 ), 1, 0)</f>
        <v>0</v>
      </c>
      <c r="AB43">
        <f>IF( AND(AB9 &gt;= $B$37, SUM($B43:AA43)  &lt; $B$37 ), 1, 0)</f>
        <v>0</v>
      </c>
      <c r="AC43">
        <f>IF( AND(AC9 &gt;= $B$37, SUM($B43:AB43)  &lt; $B$37 ), 1, 0)</f>
        <v>0</v>
      </c>
      <c r="AD43">
        <f>IF( AND(AD9 &gt;= $B$37, SUM($B43:AC43)  &lt; $B$37 ), 1, 0)</f>
        <v>0</v>
      </c>
      <c r="AE43">
        <f>IF( AND(AE9 &gt;= $B$37, SUM($B43:AD43)  &lt; $B$37 ), 1, 0)</f>
        <v>0</v>
      </c>
      <c r="AF43">
        <f>IF( AND(AF9 &gt;= $B$37, SUM($B43:AE43)  &lt; $B$37 ), 1, 0)</f>
        <v>0</v>
      </c>
      <c r="AG43">
        <f>IF( AND(AG9 &gt;= $B$37, SUM($B43:AF43)  &lt; $B$37 ), 1, 0)</f>
        <v>0</v>
      </c>
      <c r="AH43">
        <f>IF( AND(AH9 &gt;= $B$37, SUM($B43:AG43)  &lt; $B$37 ), 1, 0)</f>
        <v>0</v>
      </c>
      <c r="AI43">
        <f>IF( AND(AI9 &gt;= $B$37, SUM($B43:AH43)  &lt; $B$37 ), 1, 0)</f>
        <v>0</v>
      </c>
      <c r="AJ43">
        <f>IF( AND(AJ9 &gt;= $B$37, SUM($B43:AI43)  &lt; $B$37 ), 1, 0)</f>
        <v>0</v>
      </c>
      <c r="AK43">
        <f>IF( AND(AK9 &gt;= $B$37, SUM($B43:AJ43)  &lt; $B$37 ), 1, 0)</f>
        <v>0</v>
      </c>
      <c r="AL43">
        <f>IF( AND(AL9 &gt;= $B$37, SUM($B43:AK43)  &lt; $B$37 ), 1, 0)</f>
        <v>0</v>
      </c>
      <c r="AM43">
        <f>IF( AND(AM9 &gt;= $B$37, SUM($B43:AL43)  &lt; $B$37 ), 1, 0)</f>
        <v>0</v>
      </c>
      <c r="AN43">
        <f>IF( AND(AN9 &gt;= $B$37, SUM($B43:AM43)  &lt; $B$37 ), 1, 0)</f>
        <v>0</v>
      </c>
      <c r="AO43">
        <f>IF( AND(AO9 &gt;= $B$37, SUM($B43:AN43)  &lt; $B$37 ), 1, 0)</f>
        <v>0</v>
      </c>
      <c r="AP43">
        <f>IF( AND(AP9 &gt;= $B$37, SUM($B43:AO43)  &lt; $B$37 ), 1, 0)</f>
        <v>0</v>
      </c>
      <c r="AQ43">
        <f>IF( AND(AQ9 &gt;= $B$37, SUM($B43:AP43)  &lt; $B$37 ), 1, 0)</f>
        <v>0</v>
      </c>
      <c r="AR43">
        <f>IF( AND(AR9 &gt;= $B$37, SUM($B43:AQ43)  &lt; $B$37 ), 1, 0)</f>
        <v>0</v>
      </c>
      <c r="AS43">
        <f>IF( AND(AS9 &gt;= $B$37, SUM($B43:AR43)  &lt; $B$37 ), 1, 0)</f>
        <v>0</v>
      </c>
      <c r="AT43">
        <f>IF( AND(AT9 &gt;= $B$37, SUM($B43:AS43)  &lt; $B$37 ), 1, 0)</f>
        <v>0</v>
      </c>
      <c r="AU43">
        <f>IF( AND(AU9 &gt;= $B$37, SUM($B43:AT43)  &lt; $B$37 ), 1, 0)</f>
        <v>0</v>
      </c>
      <c r="AV43">
        <f>IF( AND(AV9 &gt;= $B$37, SUM($B43:AU43)  &lt; $B$37 ), 1, 0)</f>
        <v>0</v>
      </c>
      <c r="AW43">
        <f>IF( AND(AW9 &gt;= $B$37, SUM($B43:AV43)  &lt; $B$37 ), 1, 0)</f>
        <v>0</v>
      </c>
      <c r="AX43">
        <f>IF( AND(AX9 &gt;= $B$37, SUM($B43:AW43)  &lt; $B$37 ), 1, 0)</f>
        <v>0</v>
      </c>
      <c r="AY43">
        <f>IF( AND(AY9 &gt;= $B$37, SUM($B43:AX43)  &lt; $B$37 ), 1, 0)</f>
        <v>0</v>
      </c>
      <c r="AZ43">
        <f>IF( AND(AZ9 &gt;= $B$37, SUM($B43:AY43)  &lt; $B$37 ), 1, 0)</f>
        <v>0</v>
      </c>
      <c r="BA43">
        <f>IF( AND(BA9 &gt;= $B$37, SUM($B43:AZ43)  &lt; $B$37 ), 1, 0)</f>
        <v>0</v>
      </c>
      <c r="BB43">
        <f>IF( AND(BB9 &gt;= $B$37, SUM($B43:BA43)  &lt; $B$37 ), 1, 0)</f>
        <v>0</v>
      </c>
      <c r="BC43">
        <f>IF( AND(BC9 &gt;= $B$37, SUM($B43:BB43)  &lt; $B$37 ), 1, 0)</f>
        <v>0</v>
      </c>
      <c r="BD43">
        <f>IF( AND(BD9 &gt;= $B$37, SUM($B43:BC43)  &lt; $B$37 ), 1, 0)</f>
        <v>0</v>
      </c>
      <c r="BE43">
        <f>IF( AND(BE9 &gt;= $B$37, SUM($B43:BD43)  &lt; $B$37 ), 1, 0)</f>
        <v>0</v>
      </c>
      <c r="BF43">
        <f>IF( AND(BF9 &gt;= $B$37, SUM($B43:BE43)  &lt; $B$37 ), 1, 0)</f>
        <v>0</v>
      </c>
      <c r="BG43">
        <f>IF( AND(BG9 &gt;= $B$37, SUM($B43:BF43)  &lt; $B$37 ), 1, 0)</f>
        <v>0</v>
      </c>
      <c r="BH43">
        <f>IF( AND(BH9 &gt;= $B$37, SUM($B43:BG43)  &lt; $B$37 ), 1, 0)</f>
        <v>0</v>
      </c>
      <c r="BI43">
        <f>IF( AND(BI9 &gt;= $B$37, SUM($B43:BH43)  &lt; $B$37 ), 1, 0)</f>
        <v>0</v>
      </c>
      <c r="BJ43">
        <f>IF( AND(BJ9 &gt;= $B$37, SUM($B43:BI43)  &lt; $B$37 ), 1, 0)</f>
        <v>0</v>
      </c>
      <c r="BK43">
        <f>IF( AND(BK9 &gt;= $B$37, SUM($B43:BJ43)  &lt; $B$37 ), 1, 0)</f>
        <v>0</v>
      </c>
      <c r="BL43">
        <f>IF( AND(BL9 &gt;= $B$37, SUM($B43:BK43)  &lt; $B$37 ), 1, 0)</f>
        <v>0</v>
      </c>
      <c r="BM43">
        <f>IF( AND(BM9 &gt;= $B$37, SUM($B43:BL43)  &lt; $B$37 ), 1, 0)</f>
        <v>0</v>
      </c>
      <c r="BN43">
        <f>IF( AND(BN9 &gt;= $B$37, SUM($B43:BM43)  &lt; $B$37 ), 1, 0)</f>
        <v>0</v>
      </c>
      <c r="BO43">
        <f>IF( AND(BO9 &gt;= $B$37, SUM($B43:BN43)  &lt; $B$37 ), 1, 0)</f>
        <v>0</v>
      </c>
      <c r="BP43">
        <f>IF( AND(BP9 &gt;= $B$37, SUM($B43:BO43)  &lt; $B$37 ), 1, 0)</f>
        <v>0</v>
      </c>
      <c r="BQ43">
        <f>IF( AND(BQ9 &gt;= $B$37, SUM($B43:BP43)  &lt; $B$37 ), 1, 0)</f>
        <v>0</v>
      </c>
      <c r="BR43">
        <f>IF( AND(BR9 &gt;= $B$37, SUM($B43:BQ43)  &lt; $B$37 ), 1, 0)</f>
        <v>0</v>
      </c>
      <c r="BS43">
        <f>IF( AND(BS9 &gt;= $B$37, SUM($B43:BR43)  &lt; $B$37 ), 1, 0)</f>
        <v>0</v>
      </c>
      <c r="BT43">
        <f>IF( AND(BT9 &gt;= $B$37, SUM($B43:BS43)  &lt; $B$37 ), 1, 0)</f>
        <v>0</v>
      </c>
      <c r="BU43">
        <f>IF( AND(BU9 &gt;= $B$37, SUM($B43:BT43)  &lt; $B$37 ), 1, 0)</f>
        <v>0</v>
      </c>
      <c r="BV43">
        <f>IF( AND(BV9 &gt;= $B$37, SUM($B43:BU43)  &lt; $B$37 ), 1, 0)</f>
        <v>0</v>
      </c>
      <c r="BW43">
        <f>IF( AND(BW9 &gt;= $B$37, SUM($B43:BV43)  &lt; $B$37 ), 1, 0)</f>
        <v>0</v>
      </c>
      <c r="BX43">
        <f>IF( AND(BX9 &gt;= $B$37, SUM($B43:BW43)  &lt; $B$37 ), 1, 0)</f>
        <v>0</v>
      </c>
      <c r="BY43">
        <f>IF( AND(BY9 &gt;= $B$37, SUM($B43:BX43)  &lt; $B$37 ), 1, 0)</f>
        <v>0</v>
      </c>
      <c r="BZ43">
        <f>IF( AND(BZ9 &gt;= $B$37, SUM($B43:BY43)  &lt; $B$37 ), 1, 0)</f>
        <v>0</v>
      </c>
      <c r="CA43">
        <f>IF( AND(CA9 &gt;= $B$37, SUM($B43:BZ43)  &lt; $B$37 ), 1, 0)</f>
        <v>0</v>
      </c>
      <c r="CB43">
        <f>IF( AND(CB9 &gt;= $B$37, SUM($B43:CA43)  &lt; $B$37 ), 1, 0)</f>
        <v>0</v>
      </c>
      <c r="CC43">
        <f>IF( AND(CC9 &gt;= $B$37, SUM($B43:CB43)  &lt; $B$37 ), 1, 0)</f>
        <v>0</v>
      </c>
      <c r="CD43">
        <f>IF( AND(CD9 &gt;= $B$37, SUM($B43:CC43)  &lt; $B$37 ), 1, 0)</f>
        <v>0</v>
      </c>
      <c r="CE43">
        <f>IF( AND(CE9 &gt;= $B$37, SUM($B43:CD43)  &lt; $B$37 ), 1, 0)</f>
        <v>0</v>
      </c>
      <c r="CF43">
        <f>IF( AND(CF9 &gt;= $B$37, SUM($B43:CE43)  &lt; $B$37 ), 1, 0)</f>
        <v>0</v>
      </c>
      <c r="CG43">
        <f>IF( AND(CG9 &gt;= $B$37, SUM($B43:CF43)  &lt; $B$37 ), 1, 0)</f>
        <v>0</v>
      </c>
      <c r="CH43">
        <f>IF( AND(CH9 &gt;= $B$37, SUM($B43:CG43)  &lt; $B$37 ), 1, 0)</f>
        <v>0</v>
      </c>
      <c r="CI43">
        <f>IF( AND(CI9 &gt;= $B$37, SUM($B43:CH43)  &lt; $B$37 ), 1, 0)</f>
        <v>0</v>
      </c>
      <c r="CJ43">
        <f>IF( AND(CJ9 &gt;= $B$37, SUM($B43:CI43)  &lt; $B$37 ), 1, 0)</f>
        <v>0</v>
      </c>
      <c r="CK43">
        <f>IF( AND(CK9 &gt;= $B$37, SUM($B43:CJ43)  &lt; $B$37 ), 1, 0)</f>
        <v>0</v>
      </c>
      <c r="CL43">
        <f>IF( AND(CL9 &gt;= $B$37, SUM($B43:CK43)  &lt; $B$37 ), 1, 0)</f>
        <v>0</v>
      </c>
      <c r="CM43">
        <f>IF( AND(CM9 &gt;= $B$37, SUM($B43:CL43)  &lt; $B$37 ), 1, 0)</f>
        <v>0</v>
      </c>
      <c r="CN43">
        <f>IF( AND(CN9 &gt;= $B$37, SUM($B43:CM43)  &lt; $B$37 ), 1, 0)</f>
        <v>0</v>
      </c>
      <c r="CO43">
        <f>IF( AND(CO9 &gt;= $B$37, SUM($B43:CN43)  &lt; $B$37 ), 1, 0)</f>
        <v>0</v>
      </c>
      <c r="CP43">
        <f>IF( AND(CP9 &gt;= $B$37, SUM($B43:CO43)  &lt; $B$37 ), 1, 0)</f>
        <v>0</v>
      </c>
      <c r="CQ43">
        <f>IF( AND(CQ9 &gt;= $B$37, SUM($B43:CP43)  &lt; $B$37 ), 1, 0)</f>
        <v>0</v>
      </c>
      <c r="CR43">
        <f>IF( AND(CR9 &gt;= $B$37, SUM($B43:CQ43)  &lt; $B$37 ), 1, 0)</f>
        <v>0</v>
      </c>
      <c r="CS43">
        <f>IF( AND(CS9 &gt;= $B$37, SUM($B43:CR43)  &lt; $B$37 ), 1, 0)</f>
        <v>0</v>
      </c>
      <c r="CT43">
        <f>IF( AND(CT9 &gt;= $B$37, SUM($B43:CS43)  &lt; $B$37 ), 1, 0)</f>
        <v>0</v>
      </c>
      <c r="CU43">
        <f>IF( AND(CU9 &gt;= $B$37, SUM($B43:CT43)  &lt; $B$37 ), 1, 0)</f>
        <v>0</v>
      </c>
      <c r="CV43">
        <f>IF( AND(CV9 &gt;= $B$37, SUM($B43:CU43)  &lt; $B$37 ), 1, 0)</f>
        <v>0</v>
      </c>
      <c r="CW43">
        <f>IF( AND(CW9 &gt;= $B$37, SUM($B43:CV43)  &lt; $B$37 ), 1, 0)</f>
        <v>0</v>
      </c>
      <c r="CX43">
        <f>IF( AND(CX9 &gt;= $B$37, SUM($B43:CW43)  &lt; $B$37 ), 1, 0)</f>
        <v>0</v>
      </c>
      <c r="CY43">
        <f>IF( AND(CY9 &gt;= $B$37, SUM($B43:CX43)  &lt; $B$37 ), 1, 0)</f>
        <v>0</v>
      </c>
      <c r="CZ43">
        <f>IF( AND(CZ9 &gt;= $B$37, SUM($B43:CY43)  &lt; $B$37 ), 1, 0)</f>
        <v>0</v>
      </c>
      <c r="DA43">
        <f>IF( AND(DA9 &gt;= $B$37, SUM($B43:CZ43)  &lt; $B$37 ), 1, 0)</f>
        <v>0</v>
      </c>
      <c r="DB43">
        <f>IF( AND(DB9 &gt;= $B$37, SUM($B43:DA43)  &lt; $B$37 ), 1, 0)</f>
        <v>0</v>
      </c>
      <c r="DC43">
        <f>IF( AND(DC9 &gt;= $B$37, SUM($B43:DB43)  &lt; $B$37 ), 1, 0)</f>
        <v>0</v>
      </c>
      <c r="DD43">
        <f>IF( AND(DD9 &gt;= $B$37, SUM($B43:DC43)  &lt; $B$37 ), 1, 0)</f>
        <v>0</v>
      </c>
      <c r="DE43">
        <f>IF( AND(DE9 &gt;= $B$37, SUM($B43:DD43)  &lt; $B$37 ), 1, 0)</f>
        <v>0</v>
      </c>
      <c r="DF43">
        <f>IF( AND(DF9 &gt;= $B$37, SUM($B43:DE43)  &lt; $B$37 ), 1, 0)</f>
        <v>0</v>
      </c>
      <c r="DG43">
        <f>IF( AND(DG9 &gt;= $B$37, SUM($B43:DF43)  &lt; $B$37 ), 1, 0)</f>
        <v>0</v>
      </c>
      <c r="DH43">
        <f>IF( AND(DH9 &gt;= $B$37, SUM($B43:DG43)  &lt; $B$37 ), 1, 0)</f>
        <v>0</v>
      </c>
      <c r="DI43">
        <f>IF( AND(DI9 &gt;= $B$37, SUM($B43:DH43)  &lt; $B$37 ), 1, 0)</f>
        <v>0</v>
      </c>
      <c r="DJ43">
        <f>IF( AND(DJ9 &gt;= $B$37, SUM($B43:DI43)  &lt; $B$37 ), 1, 0)</f>
        <v>0</v>
      </c>
      <c r="DK43">
        <f>IF( AND(DK9 &gt;= $B$37, SUM($B43:DJ43)  &lt; $B$37 ), 1, 0)</f>
        <v>0</v>
      </c>
      <c r="DL43">
        <f>IF( AND(DL9 &gt;= $B$37, SUM($B43:DK43)  &lt; $B$37 ), 1, 0)</f>
        <v>0</v>
      </c>
      <c r="DM43">
        <f>IF( AND(DM9 &gt;= $B$37, SUM($B43:DL43)  &lt; $B$37 ), 1, 0)</f>
        <v>0</v>
      </c>
      <c r="DN43">
        <f>IF( AND(DN9 &gt;= $B$37, SUM($B43:DM43)  &lt; $B$37 ), 1, 0)</f>
        <v>0</v>
      </c>
      <c r="DO43">
        <f>IF( AND(DO9 &gt;= $B$37, SUM($B43:DN43)  &lt; $B$37 ), 1, 0)</f>
        <v>0</v>
      </c>
      <c r="DP43">
        <f>IF( AND(DP9 &gt;= $B$37, SUM($B43:DO43)  &lt; $B$37 ), 1, 0)</f>
        <v>0</v>
      </c>
      <c r="DQ43">
        <f>IF( AND(DQ9 &gt;= $B$37, SUM($B43:DP43)  &lt; $B$37 ), 1, 0)</f>
        <v>0</v>
      </c>
      <c r="DR43">
        <f>IF( AND(DR9 &gt;= $B$37, SUM($B43:DQ43)  &lt; $B$37 ), 1, 0)</f>
        <v>0</v>
      </c>
      <c r="DS43">
        <f>IF( AND(DS9 &gt;= $B$37, SUM($B43:DR43)  &lt; $B$37 ), 1, 0)</f>
        <v>0</v>
      </c>
      <c r="DT43">
        <f>IF( AND(DT9 &gt;= $B$37, SUM($B43:DS43)  &lt; $B$37 ), 1, 0)</f>
        <v>0</v>
      </c>
      <c r="DU43">
        <f>IF( AND(DU9 &gt;= $B$37, SUM($B43:DT43)  &lt; $B$37 ), 1, 0)</f>
        <v>0</v>
      </c>
      <c r="DV43">
        <f>IF( AND(DV9 &gt;= $B$37, SUM($B43:DU43)  &lt; $B$37 ), 1, 0)</f>
        <v>0</v>
      </c>
      <c r="DW43">
        <f>IF( AND(DW9 &gt;= $B$37, SUM($B43:DV43)  &lt; $B$37 ), 1, 0)</f>
        <v>0</v>
      </c>
      <c r="DX43">
        <f>IF( AND(DX9 &gt;= $B$37, SUM($B43:DW43)  &lt; $B$37 ), 1, 0)</f>
        <v>0</v>
      </c>
      <c r="DY43">
        <f>IF( AND(DY9 &gt;= $B$37, SUM($B43:DX43)  &lt; $B$37 ), 1, 0)</f>
        <v>0</v>
      </c>
      <c r="DZ43">
        <f>IF( AND(DZ9 &gt;= $B$37, SUM($B43:DY43)  &lt; $B$37 ), 1, 0)</f>
        <v>0</v>
      </c>
      <c r="EA43">
        <f>IF( AND(EA9 &gt;= $B$37, SUM($B43:DZ43)  &lt; $B$37 ), 1, 0)</f>
        <v>0</v>
      </c>
      <c r="EB43">
        <f>IF( AND(EB9 &gt;= $B$37, SUM($B43:EA43)  &lt; $B$37 ), 1, 0)</f>
        <v>0</v>
      </c>
      <c r="EC43">
        <f>IF( AND(EC9 &gt;= $B$37, SUM($B43:EB43)  &lt; $B$37 ), 1, 0)</f>
        <v>0</v>
      </c>
      <c r="ED43">
        <f>IF( AND(ED9 &gt;= $B$37, SUM($B43:EC43)  &lt; $B$37 ), 1, 0)</f>
        <v>0</v>
      </c>
      <c r="EE43">
        <f>IF( AND(EE9 &gt;= $B$37, SUM($B43:ED43)  &lt; $B$37 ), 1, 0)</f>
        <v>0</v>
      </c>
      <c r="EF43">
        <f>IF( AND(EF9 &gt;= $B$37, SUM($B43:EE43)  &lt; $B$37 ), 1, 0)</f>
        <v>0</v>
      </c>
    </row>
    <row r="44" spans="1:136" x14ac:dyDescent="0.35">
      <c r="A44" t="str">
        <f t="shared" si="33"/>
        <v>BA</v>
      </c>
      <c r="B44" s="6">
        <v>0</v>
      </c>
      <c r="C44">
        <f>IF( AND(C10 &gt;= $B$37, SUM($B44:B44)  &lt; $B$37 ), 1, 0)</f>
        <v>0</v>
      </c>
      <c r="D44">
        <f>IF( AND(D10 &gt;= $B$37, SUM($B44:C44)  &lt; $B$37 ), 1, 0)</f>
        <v>0</v>
      </c>
      <c r="E44">
        <f>IF( AND(E10 &gt;= $B$37, SUM($B44:D44)  &lt; $B$37 ), 1, 0)</f>
        <v>0</v>
      </c>
      <c r="F44">
        <f>IF( AND(F10 &gt;= $B$37, SUM($B44:E44)  &lt; $B$37 ), 1, 0)</f>
        <v>0</v>
      </c>
      <c r="G44">
        <f>IF( AND(G10 &gt;= $B$37, SUM($B44:F44)  &lt; $B$37 ), 1, 0)</f>
        <v>0</v>
      </c>
      <c r="H44">
        <f>IF( AND(H10 &gt;= $B$37, SUM($B44:G44)  &lt; $B$37 ), 1, 0)</f>
        <v>0</v>
      </c>
      <c r="I44">
        <f>IF( AND(I10 &gt;= $B$37, SUM($B44:H44)  &lt; $B$37 ), 1, 0)</f>
        <v>0</v>
      </c>
      <c r="J44">
        <f>IF( AND(J10 &gt;= $B$37, SUM($B44:I44)  &lt; $B$37 ), 1, 0)</f>
        <v>0</v>
      </c>
      <c r="K44">
        <f>IF( AND(K10 &gt;= $B$37, SUM($B44:J44)  &lt; $B$37 ), 1, 0)</f>
        <v>0</v>
      </c>
      <c r="L44">
        <f>IF( AND(L10 &gt;= $B$37, SUM($B44:K44)  &lt; $B$37 ), 1, 0)</f>
        <v>0</v>
      </c>
      <c r="M44">
        <f>IF( AND(M10 &gt;= $B$37, SUM($B44:L44)  &lt; $B$37 ), 1, 0)</f>
        <v>0</v>
      </c>
      <c r="N44">
        <f>IF( AND(N10 &gt;= $B$37, SUM($B44:M44)  &lt; $B$37 ), 1, 0)</f>
        <v>0</v>
      </c>
      <c r="O44">
        <f>IF( AND(O10 &gt;= $B$37, SUM($B44:N44)  &lt; $B$37 ), 1, 0)</f>
        <v>0</v>
      </c>
      <c r="P44">
        <f>IF( AND(P10 &gt;= $B$37, SUM($B44:O44)  &lt; $B$37 ), 1, 0)</f>
        <v>0</v>
      </c>
      <c r="Q44">
        <f>IF( AND(Q10 &gt;= $B$37, SUM($B44:P44)  &lt; $B$37 ), 1, 0)</f>
        <v>0</v>
      </c>
      <c r="R44">
        <f>IF( AND(R10 &gt;= $B$37, SUM($B44:Q44)  &lt; $B$37 ), 1, 0)</f>
        <v>0</v>
      </c>
      <c r="S44">
        <f>IF( AND(S10 &gt;= $B$37, SUM($B44:R44)  &lt; $B$37 ), 1, 0)</f>
        <v>0</v>
      </c>
      <c r="T44">
        <f>IF( AND(T10 &gt;= $B$37, SUM($B44:S44)  &lt; $B$37 ), 1, 0)</f>
        <v>0</v>
      </c>
      <c r="U44">
        <f>IF( AND(U10 &gt;= $B$37, SUM($B44:T44)  &lt; $B$37 ), 1, 0)</f>
        <v>0</v>
      </c>
      <c r="V44">
        <f>IF( AND(V10 &gt;= $B$37, SUM($B44:U44)  &lt; $B$37 ), 1, 0)</f>
        <v>0</v>
      </c>
      <c r="W44">
        <f>IF( AND(W10 &gt;= $B$37, SUM($B44:V44)  &lt; $B$37 ), 1, 0)</f>
        <v>0</v>
      </c>
      <c r="X44">
        <f>IF( AND(X10 &gt;= $B$37, SUM($B44:W44)  &lt; $B$37 ), 1, 0)</f>
        <v>0</v>
      </c>
      <c r="Y44">
        <f>IF( AND(Y10 &gt;= $B$37, SUM($B44:X44)  &lt; $B$37 ), 1, 0)</f>
        <v>1</v>
      </c>
      <c r="Z44">
        <f>IF( AND(Z10 &gt;= $B$37, SUM($B44:Y44)  &lt; $B$37 ), 1, 0)</f>
        <v>0</v>
      </c>
      <c r="AA44">
        <f>IF( AND(AA10 &gt;= $B$37, SUM($B44:Z44)  &lt; $B$37 ), 1, 0)</f>
        <v>0</v>
      </c>
      <c r="AB44">
        <f>IF( AND(AB10 &gt;= $B$37, SUM($B44:AA44)  &lt; $B$37 ), 1, 0)</f>
        <v>0</v>
      </c>
      <c r="AC44">
        <f>IF( AND(AC10 &gt;= $B$37, SUM($B44:AB44)  &lt; $B$37 ), 1, 0)</f>
        <v>0</v>
      </c>
      <c r="AD44">
        <f>IF( AND(AD10 &gt;= $B$37, SUM($B44:AC44)  &lt; $B$37 ), 1, 0)</f>
        <v>0</v>
      </c>
      <c r="AE44">
        <f>IF( AND(AE10 &gt;= $B$37, SUM($B44:AD44)  &lt; $B$37 ), 1, 0)</f>
        <v>0</v>
      </c>
      <c r="AF44">
        <f>IF( AND(AF10 &gt;= $B$37, SUM($B44:AE44)  &lt; $B$37 ), 1, 0)</f>
        <v>0</v>
      </c>
      <c r="AG44">
        <f>IF( AND(AG10 &gt;= $B$37, SUM($B44:AF44)  &lt; $B$37 ), 1, 0)</f>
        <v>0</v>
      </c>
      <c r="AH44">
        <f>IF( AND(AH10 &gt;= $B$37, SUM($B44:AG44)  &lt; $B$37 ), 1, 0)</f>
        <v>0</v>
      </c>
      <c r="AI44">
        <f>IF( AND(AI10 &gt;= $B$37, SUM($B44:AH44)  &lt; $B$37 ), 1, 0)</f>
        <v>0</v>
      </c>
      <c r="AJ44">
        <f>IF( AND(AJ10 &gt;= $B$37, SUM($B44:AI44)  &lt; $B$37 ), 1, 0)</f>
        <v>0</v>
      </c>
      <c r="AK44">
        <f>IF( AND(AK10 &gt;= $B$37, SUM($B44:AJ44)  &lt; $B$37 ), 1, 0)</f>
        <v>0</v>
      </c>
      <c r="AL44">
        <f>IF( AND(AL10 &gt;= $B$37, SUM($B44:AK44)  &lt; $B$37 ), 1, 0)</f>
        <v>0</v>
      </c>
      <c r="AM44">
        <f>IF( AND(AM10 &gt;= $B$37, SUM($B44:AL44)  &lt; $B$37 ), 1, 0)</f>
        <v>0</v>
      </c>
      <c r="AN44">
        <f>IF( AND(AN10 &gt;= $B$37, SUM($B44:AM44)  &lt; $B$37 ), 1, 0)</f>
        <v>0</v>
      </c>
      <c r="AO44">
        <f>IF( AND(AO10 &gt;= $B$37, SUM($B44:AN44)  &lt; $B$37 ), 1, 0)</f>
        <v>0</v>
      </c>
      <c r="AP44">
        <f>IF( AND(AP10 &gt;= $B$37, SUM($B44:AO44)  &lt; $B$37 ), 1, 0)</f>
        <v>0</v>
      </c>
      <c r="AQ44">
        <f>IF( AND(AQ10 &gt;= $B$37, SUM($B44:AP44)  &lt; $B$37 ), 1, 0)</f>
        <v>0</v>
      </c>
      <c r="AR44">
        <f>IF( AND(AR10 &gt;= $B$37, SUM($B44:AQ44)  &lt; $B$37 ), 1, 0)</f>
        <v>0</v>
      </c>
      <c r="AS44">
        <f>IF( AND(AS10 &gt;= $B$37, SUM($B44:AR44)  &lt; $B$37 ), 1, 0)</f>
        <v>0</v>
      </c>
      <c r="AT44">
        <f>IF( AND(AT10 &gt;= $B$37, SUM($B44:AS44)  &lt; $B$37 ), 1, 0)</f>
        <v>0</v>
      </c>
      <c r="AU44">
        <f>IF( AND(AU10 &gt;= $B$37, SUM($B44:AT44)  &lt; $B$37 ), 1, 0)</f>
        <v>0</v>
      </c>
      <c r="AV44">
        <f>IF( AND(AV10 &gt;= $B$37, SUM($B44:AU44)  &lt; $B$37 ), 1, 0)</f>
        <v>0</v>
      </c>
      <c r="AW44">
        <f>IF( AND(AW10 &gt;= $B$37, SUM($B44:AV44)  &lt; $B$37 ), 1, 0)</f>
        <v>0</v>
      </c>
      <c r="AX44">
        <f>IF( AND(AX10 &gt;= $B$37, SUM($B44:AW44)  &lt; $B$37 ), 1, 0)</f>
        <v>0</v>
      </c>
      <c r="AY44">
        <f>IF( AND(AY10 &gt;= $B$37, SUM($B44:AX44)  &lt; $B$37 ), 1, 0)</f>
        <v>0</v>
      </c>
      <c r="AZ44">
        <f>IF( AND(AZ10 &gt;= $B$37, SUM($B44:AY44)  &lt; $B$37 ), 1, 0)</f>
        <v>0</v>
      </c>
      <c r="BA44">
        <f>IF( AND(BA10 &gt;= $B$37, SUM($B44:AZ44)  &lt; $B$37 ), 1, 0)</f>
        <v>0</v>
      </c>
      <c r="BB44">
        <f>IF( AND(BB10 &gt;= $B$37, SUM($B44:BA44)  &lt; $B$37 ), 1, 0)</f>
        <v>0</v>
      </c>
      <c r="BC44">
        <f>IF( AND(BC10 &gt;= $B$37, SUM($B44:BB44)  &lt; $B$37 ), 1, 0)</f>
        <v>0</v>
      </c>
      <c r="BD44">
        <f>IF( AND(BD10 &gt;= $B$37, SUM($B44:BC44)  &lt; $B$37 ), 1, 0)</f>
        <v>0</v>
      </c>
      <c r="BE44">
        <f>IF( AND(BE10 &gt;= $B$37, SUM($B44:BD44)  &lt; $B$37 ), 1, 0)</f>
        <v>0</v>
      </c>
      <c r="BF44">
        <f>IF( AND(BF10 &gt;= $B$37, SUM($B44:BE44)  &lt; $B$37 ), 1, 0)</f>
        <v>0</v>
      </c>
      <c r="BG44">
        <f>IF( AND(BG10 &gt;= $B$37, SUM($B44:BF44)  &lt; $B$37 ), 1, 0)</f>
        <v>0</v>
      </c>
      <c r="BH44">
        <f>IF( AND(BH10 &gt;= $B$37, SUM($B44:BG44)  &lt; $B$37 ), 1, 0)</f>
        <v>0</v>
      </c>
      <c r="BI44">
        <f>IF( AND(BI10 &gt;= $B$37, SUM($B44:BH44)  &lt; $B$37 ), 1, 0)</f>
        <v>0</v>
      </c>
      <c r="BJ44">
        <f>IF( AND(BJ10 &gt;= $B$37, SUM($B44:BI44)  &lt; $B$37 ), 1, 0)</f>
        <v>0</v>
      </c>
      <c r="BK44">
        <f>IF( AND(BK10 &gt;= $B$37, SUM($B44:BJ44)  &lt; $B$37 ), 1, 0)</f>
        <v>0</v>
      </c>
      <c r="BL44">
        <f>IF( AND(BL10 &gt;= $B$37, SUM($B44:BK44)  &lt; $B$37 ), 1, 0)</f>
        <v>0</v>
      </c>
      <c r="BM44">
        <f>IF( AND(BM10 &gt;= $B$37, SUM($B44:BL44)  &lt; $B$37 ), 1, 0)</f>
        <v>0</v>
      </c>
      <c r="BN44">
        <f>IF( AND(BN10 &gt;= $B$37, SUM($B44:BM44)  &lt; $B$37 ), 1, 0)</f>
        <v>0</v>
      </c>
      <c r="BO44">
        <f>IF( AND(BO10 &gt;= $B$37, SUM($B44:BN44)  &lt; $B$37 ), 1, 0)</f>
        <v>0</v>
      </c>
      <c r="BP44">
        <f>IF( AND(BP10 &gt;= $B$37, SUM($B44:BO44)  &lt; $B$37 ), 1, 0)</f>
        <v>0</v>
      </c>
      <c r="BQ44">
        <f>IF( AND(BQ10 &gt;= $B$37, SUM($B44:BP44)  &lt; $B$37 ), 1, 0)</f>
        <v>0</v>
      </c>
      <c r="BR44">
        <f>IF( AND(BR10 &gt;= $B$37, SUM($B44:BQ44)  &lt; $B$37 ), 1, 0)</f>
        <v>0</v>
      </c>
      <c r="BS44">
        <f>IF( AND(BS10 &gt;= $B$37, SUM($B44:BR44)  &lt; $B$37 ), 1, 0)</f>
        <v>0</v>
      </c>
      <c r="BT44">
        <f>IF( AND(BT10 &gt;= $B$37, SUM($B44:BS44)  &lt; $B$37 ), 1, 0)</f>
        <v>0</v>
      </c>
      <c r="BU44">
        <f>IF( AND(BU10 &gt;= $B$37, SUM($B44:BT44)  &lt; $B$37 ), 1, 0)</f>
        <v>0</v>
      </c>
      <c r="BV44">
        <f>IF( AND(BV10 &gt;= $B$37, SUM($B44:BU44)  &lt; $B$37 ), 1, 0)</f>
        <v>0</v>
      </c>
      <c r="BW44">
        <f>IF( AND(BW10 &gt;= $B$37, SUM($B44:BV44)  &lt; $B$37 ), 1, 0)</f>
        <v>0</v>
      </c>
      <c r="BX44">
        <f>IF( AND(BX10 &gt;= $B$37, SUM($B44:BW44)  &lt; $B$37 ), 1, 0)</f>
        <v>0</v>
      </c>
      <c r="BY44">
        <f>IF( AND(BY10 &gt;= $B$37, SUM($B44:BX44)  &lt; $B$37 ), 1, 0)</f>
        <v>0</v>
      </c>
      <c r="BZ44">
        <f>IF( AND(BZ10 &gt;= $B$37, SUM($B44:BY44)  &lt; $B$37 ), 1, 0)</f>
        <v>0</v>
      </c>
      <c r="CA44">
        <f>IF( AND(CA10 &gt;= $B$37, SUM($B44:BZ44)  &lt; $B$37 ), 1, 0)</f>
        <v>0</v>
      </c>
      <c r="CB44">
        <f>IF( AND(CB10 &gt;= $B$37, SUM($B44:CA44)  &lt; $B$37 ), 1, 0)</f>
        <v>0</v>
      </c>
      <c r="CC44">
        <f>IF( AND(CC10 &gt;= $B$37, SUM($B44:CB44)  &lt; $B$37 ), 1, 0)</f>
        <v>0</v>
      </c>
      <c r="CD44">
        <f>IF( AND(CD10 &gt;= $B$37, SUM($B44:CC44)  &lt; $B$37 ), 1, 0)</f>
        <v>0</v>
      </c>
      <c r="CE44">
        <f>IF( AND(CE10 &gt;= $B$37, SUM($B44:CD44)  &lt; $B$37 ), 1, 0)</f>
        <v>0</v>
      </c>
      <c r="CF44">
        <f>IF( AND(CF10 &gt;= $B$37, SUM($B44:CE44)  &lt; $B$37 ), 1, 0)</f>
        <v>0</v>
      </c>
      <c r="CG44">
        <f>IF( AND(CG10 &gt;= $B$37, SUM($B44:CF44)  &lt; $B$37 ), 1, 0)</f>
        <v>0</v>
      </c>
      <c r="CH44">
        <f>IF( AND(CH10 &gt;= $B$37, SUM($B44:CG44)  &lt; $B$37 ), 1, 0)</f>
        <v>0</v>
      </c>
      <c r="CI44">
        <f>IF( AND(CI10 &gt;= $B$37, SUM($B44:CH44)  &lt; $B$37 ), 1, 0)</f>
        <v>0</v>
      </c>
      <c r="CJ44">
        <f>IF( AND(CJ10 &gt;= $B$37, SUM($B44:CI44)  &lt; $B$37 ), 1, 0)</f>
        <v>0</v>
      </c>
      <c r="CK44">
        <f>IF( AND(CK10 &gt;= $B$37, SUM($B44:CJ44)  &lt; $B$37 ), 1, 0)</f>
        <v>0</v>
      </c>
      <c r="CL44">
        <f>IF( AND(CL10 &gt;= $B$37, SUM($B44:CK44)  &lt; $B$37 ), 1, 0)</f>
        <v>0</v>
      </c>
      <c r="CM44">
        <f>IF( AND(CM10 &gt;= $B$37, SUM($B44:CL44)  &lt; $B$37 ), 1, 0)</f>
        <v>0</v>
      </c>
      <c r="CN44">
        <f>IF( AND(CN10 &gt;= $B$37, SUM($B44:CM44)  &lt; $B$37 ), 1, 0)</f>
        <v>0</v>
      </c>
      <c r="CO44">
        <f>IF( AND(CO10 &gt;= $B$37, SUM($B44:CN44)  &lt; $B$37 ), 1, 0)</f>
        <v>0</v>
      </c>
      <c r="CP44">
        <f>IF( AND(CP10 &gt;= $B$37, SUM($B44:CO44)  &lt; $B$37 ), 1, 0)</f>
        <v>0</v>
      </c>
      <c r="CQ44">
        <f>IF( AND(CQ10 &gt;= $B$37, SUM($B44:CP44)  &lt; $B$37 ), 1, 0)</f>
        <v>0</v>
      </c>
      <c r="CR44">
        <f>IF( AND(CR10 &gt;= $B$37, SUM($B44:CQ44)  &lt; $B$37 ), 1, 0)</f>
        <v>0</v>
      </c>
      <c r="CS44">
        <f>IF( AND(CS10 &gt;= $B$37, SUM($B44:CR44)  &lt; $B$37 ), 1, 0)</f>
        <v>0</v>
      </c>
      <c r="CT44">
        <f>IF( AND(CT10 &gt;= $B$37, SUM($B44:CS44)  &lt; $B$37 ), 1, 0)</f>
        <v>0</v>
      </c>
      <c r="CU44">
        <f>IF( AND(CU10 &gt;= $B$37, SUM($B44:CT44)  &lt; $B$37 ), 1, 0)</f>
        <v>0</v>
      </c>
      <c r="CV44">
        <f>IF( AND(CV10 &gt;= $B$37, SUM($B44:CU44)  &lt; $B$37 ), 1, 0)</f>
        <v>0</v>
      </c>
      <c r="CW44">
        <f>IF( AND(CW10 &gt;= $B$37, SUM($B44:CV44)  &lt; $B$37 ), 1, 0)</f>
        <v>0</v>
      </c>
      <c r="CX44">
        <f>IF( AND(CX10 &gt;= $B$37, SUM($B44:CW44)  &lt; $B$37 ), 1, 0)</f>
        <v>0</v>
      </c>
      <c r="CY44">
        <f>IF( AND(CY10 &gt;= $B$37, SUM($B44:CX44)  &lt; $B$37 ), 1, 0)</f>
        <v>0</v>
      </c>
      <c r="CZ44">
        <f>IF( AND(CZ10 &gt;= $B$37, SUM($B44:CY44)  &lt; $B$37 ), 1, 0)</f>
        <v>0</v>
      </c>
      <c r="DA44">
        <f>IF( AND(DA10 &gt;= $B$37, SUM($B44:CZ44)  &lt; $B$37 ), 1, 0)</f>
        <v>0</v>
      </c>
      <c r="DB44">
        <f>IF( AND(DB10 &gt;= $B$37, SUM($B44:DA44)  &lt; $B$37 ), 1, 0)</f>
        <v>0</v>
      </c>
      <c r="DC44">
        <f>IF( AND(DC10 &gt;= $B$37, SUM($B44:DB44)  &lt; $B$37 ), 1, 0)</f>
        <v>0</v>
      </c>
      <c r="DD44">
        <f>IF( AND(DD10 &gt;= $B$37, SUM($B44:DC44)  &lt; $B$37 ), 1, 0)</f>
        <v>0</v>
      </c>
      <c r="DE44">
        <f>IF( AND(DE10 &gt;= $B$37, SUM($B44:DD44)  &lt; $B$37 ), 1, 0)</f>
        <v>0</v>
      </c>
      <c r="DF44">
        <f>IF( AND(DF10 &gt;= $B$37, SUM($B44:DE44)  &lt; $B$37 ), 1, 0)</f>
        <v>0</v>
      </c>
      <c r="DG44">
        <f>IF( AND(DG10 &gt;= $B$37, SUM($B44:DF44)  &lt; $B$37 ), 1, 0)</f>
        <v>0</v>
      </c>
      <c r="DH44">
        <f>IF( AND(DH10 &gt;= $B$37, SUM($B44:DG44)  &lt; $B$37 ), 1, 0)</f>
        <v>0</v>
      </c>
      <c r="DI44">
        <f>IF( AND(DI10 &gt;= $B$37, SUM($B44:DH44)  &lt; $B$37 ), 1, 0)</f>
        <v>0</v>
      </c>
      <c r="DJ44">
        <f>IF( AND(DJ10 &gt;= $B$37, SUM($B44:DI44)  &lt; $B$37 ), 1, 0)</f>
        <v>0</v>
      </c>
      <c r="DK44">
        <f>IF( AND(DK10 &gt;= $B$37, SUM($B44:DJ44)  &lt; $B$37 ), 1, 0)</f>
        <v>0</v>
      </c>
      <c r="DL44">
        <f>IF( AND(DL10 &gt;= $B$37, SUM($B44:DK44)  &lt; $B$37 ), 1, 0)</f>
        <v>0</v>
      </c>
      <c r="DM44">
        <f>IF( AND(DM10 &gt;= $B$37, SUM($B44:DL44)  &lt; $B$37 ), 1, 0)</f>
        <v>0</v>
      </c>
      <c r="DN44">
        <f>IF( AND(DN10 &gt;= $B$37, SUM($B44:DM44)  &lt; $B$37 ), 1, 0)</f>
        <v>0</v>
      </c>
      <c r="DO44">
        <f>IF( AND(DO10 &gt;= $B$37, SUM($B44:DN44)  &lt; $B$37 ), 1, 0)</f>
        <v>0</v>
      </c>
      <c r="DP44">
        <f>IF( AND(DP10 &gt;= $B$37, SUM($B44:DO44)  &lt; $B$37 ), 1, 0)</f>
        <v>0</v>
      </c>
      <c r="DQ44">
        <f>IF( AND(DQ10 &gt;= $B$37, SUM($B44:DP44)  &lt; $B$37 ), 1, 0)</f>
        <v>0</v>
      </c>
      <c r="DR44">
        <f>IF( AND(DR10 &gt;= $B$37, SUM($B44:DQ44)  &lt; $B$37 ), 1, 0)</f>
        <v>0</v>
      </c>
      <c r="DS44">
        <f>IF( AND(DS10 &gt;= $B$37, SUM($B44:DR44)  &lt; $B$37 ), 1, 0)</f>
        <v>0</v>
      </c>
      <c r="DT44">
        <f>IF( AND(DT10 &gt;= $B$37, SUM($B44:DS44)  &lt; $B$37 ), 1, 0)</f>
        <v>0</v>
      </c>
      <c r="DU44">
        <f>IF( AND(DU10 &gt;= $B$37, SUM($B44:DT44)  &lt; $B$37 ), 1, 0)</f>
        <v>0</v>
      </c>
      <c r="DV44">
        <f>IF( AND(DV10 &gt;= $B$37, SUM($B44:DU44)  &lt; $B$37 ), 1, 0)</f>
        <v>0</v>
      </c>
      <c r="DW44">
        <f>IF( AND(DW10 &gt;= $B$37, SUM($B44:DV44)  &lt; $B$37 ), 1, 0)</f>
        <v>0</v>
      </c>
      <c r="DX44">
        <f>IF( AND(DX10 &gt;= $B$37, SUM($B44:DW44)  &lt; $B$37 ), 1, 0)</f>
        <v>0</v>
      </c>
      <c r="DY44">
        <f>IF( AND(DY10 &gt;= $B$37, SUM($B44:DX44)  &lt; $B$37 ), 1, 0)</f>
        <v>0</v>
      </c>
      <c r="DZ44">
        <f>IF( AND(DZ10 &gt;= $B$37, SUM($B44:DY44)  &lt; $B$37 ), 1, 0)</f>
        <v>0</v>
      </c>
      <c r="EA44">
        <f>IF( AND(EA10 &gt;= $B$37, SUM($B44:DZ44)  &lt; $B$37 ), 1, 0)</f>
        <v>0</v>
      </c>
      <c r="EB44">
        <f>IF( AND(EB10 &gt;= $B$37, SUM($B44:EA44)  &lt; $B$37 ), 1, 0)</f>
        <v>0</v>
      </c>
      <c r="EC44">
        <f>IF( AND(EC10 &gt;= $B$37, SUM($B44:EB44)  &lt; $B$37 ), 1, 0)</f>
        <v>0</v>
      </c>
      <c r="ED44">
        <f>IF( AND(ED10 &gt;= $B$37, SUM($B44:EC44)  &lt; $B$37 ), 1, 0)</f>
        <v>0</v>
      </c>
      <c r="EE44">
        <f>IF( AND(EE10 &gt;= $B$37, SUM($B44:ED44)  &lt; $B$37 ), 1, 0)</f>
        <v>0</v>
      </c>
      <c r="EF44">
        <f>IF( AND(EF10 &gt;= $B$37, SUM($B44:EE44)  &lt; $B$37 ), 1, 0)</f>
        <v>0</v>
      </c>
    </row>
    <row r="45" spans="1:136" x14ac:dyDescent="0.35">
      <c r="A45" t="str">
        <f t="shared" si="33"/>
        <v>CE</v>
      </c>
      <c r="B45" s="6">
        <v>0</v>
      </c>
      <c r="C45">
        <f>IF( AND(C11 &gt;= $B$37, SUM($B45:B45)  &lt; $B$37 ), 1, 0)</f>
        <v>0</v>
      </c>
      <c r="D45">
        <f>IF( AND(D11 &gt;= $B$37, SUM($B45:C45)  &lt; $B$37 ), 1, 0)</f>
        <v>0</v>
      </c>
      <c r="E45">
        <f>IF( AND(E11 &gt;= $B$37, SUM($B45:D45)  &lt; $B$37 ), 1, 0)</f>
        <v>0</v>
      </c>
      <c r="F45">
        <f>IF( AND(F11 &gt;= $B$37, SUM($B45:E45)  &lt; $B$37 ), 1, 0)</f>
        <v>0</v>
      </c>
      <c r="G45">
        <f>IF( AND(G11 &gt;= $B$37, SUM($B45:F45)  &lt; $B$37 ), 1, 0)</f>
        <v>0</v>
      </c>
      <c r="H45">
        <f>IF( AND(H11 &gt;= $B$37, SUM($B45:G45)  &lt; $B$37 ), 1, 0)</f>
        <v>0</v>
      </c>
      <c r="I45">
        <f>IF( AND(I11 &gt;= $B$37, SUM($B45:H45)  &lt; $B$37 ), 1, 0)</f>
        <v>0</v>
      </c>
      <c r="J45">
        <f>IF( AND(J11 &gt;= $B$37, SUM($B45:I45)  &lt; $B$37 ), 1, 0)</f>
        <v>0</v>
      </c>
      <c r="K45">
        <f>IF( AND(K11 &gt;= $B$37, SUM($B45:J45)  &lt; $B$37 ), 1, 0)</f>
        <v>0</v>
      </c>
      <c r="L45">
        <f>IF( AND(L11 &gt;= $B$37, SUM($B45:K45)  &lt; $B$37 ), 1, 0)</f>
        <v>0</v>
      </c>
      <c r="M45">
        <f>IF( AND(M11 &gt;= $B$37, SUM($B45:L45)  &lt; $B$37 ), 1, 0)</f>
        <v>0</v>
      </c>
      <c r="N45">
        <f>IF( AND(N11 &gt;= $B$37, SUM($B45:M45)  &lt; $B$37 ), 1, 0)</f>
        <v>0</v>
      </c>
      <c r="O45">
        <f>IF( AND(O11 &gt;= $B$37, SUM($B45:N45)  &lt; $B$37 ), 1, 0)</f>
        <v>0</v>
      </c>
      <c r="P45">
        <f>IF( AND(P11 &gt;= $B$37, SUM($B45:O45)  &lt; $B$37 ), 1, 0)</f>
        <v>0</v>
      </c>
      <c r="Q45">
        <f>IF( AND(Q11 &gt;= $B$37, SUM($B45:P45)  &lt; $B$37 ), 1, 0)</f>
        <v>0</v>
      </c>
      <c r="R45">
        <f>IF( AND(R11 &gt;= $B$37, SUM($B45:Q45)  &lt; $B$37 ), 1, 0)</f>
        <v>0</v>
      </c>
      <c r="S45">
        <f>IF( AND(S11 &gt;= $B$37, SUM($B45:R45)  &lt; $B$37 ), 1, 0)</f>
        <v>0</v>
      </c>
      <c r="T45">
        <f>IF( AND(T11 &gt;= $B$37, SUM($B45:S45)  &lt; $B$37 ), 1, 0)</f>
        <v>0</v>
      </c>
      <c r="U45">
        <f>IF( AND(U11 &gt;= $B$37, SUM($B45:T45)  &lt; $B$37 ), 1, 0)</f>
        <v>0</v>
      </c>
      <c r="V45">
        <f>IF( AND(V11 &gt;= $B$37, SUM($B45:U45)  &lt; $B$37 ), 1, 0)</f>
        <v>0</v>
      </c>
      <c r="W45">
        <f>IF( AND(W11 &gt;= $B$37, SUM($B45:V45)  &lt; $B$37 ), 1, 0)</f>
        <v>0</v>
      </c>
      <c r="X45">
        <f>IF( AND(X11 &gt;= $B$37, SUM($B45:W45)  &lt; $B$37 ), 1, 0)</f>
        <v>0</v>
      </c>
      <c r="Y45">
        <f>IF( AND(Y11 &gt;= $B$37, SUM($B45:X45)  &lt; $B$37 ), 1, 0)</f>
        <v>1</v>
      </c>
      <c r="Z45">
        <f>IF( AND(Z11 &gt;= $B$37, SUM($B45:Y45)  &lt; $B$37 ), 1, 0)</f>
        <v>0</v>
      </c>
      <c r="AA45">
        <f>IF( AND(AA11 &gt;= $B$37, SUM($B45:Z45)  &lt; $B$37 ), 1, 0)</f>
        <v>0</v>
      </c>
      <c r="AB45">
        <f>IF( AND(AB11 &gt;= $B$37, SUM($B45:AA45)  &lt; $B$37 ), 1, 0)</f>
        <v>0</v>
      </c>
      <c r="AC45">
        <f>IF( AND(AC11 &gt;= $B$37, SUM($B45:AB45)  &lt; $B$37 ), 1, 0)</f>
        <v>0</v>
      </c>
      <c r="AD45">
        <f>IF( AND(AD11 &gt;= $B$37, SUM($B45:AC45)  &lt; $B$37 ), 1, 0)</f>
        <v>0</v>
      </c>
      <c r="AE45">
        <f>IF( AND(AE11 &gt;= $B$37, SUM($B45:AD45)  &lt; $B$37 ), 1, 0)</f>
        <v>0</v>
      </c>
      <c r="AF45">
        <f>IF( AND(AF11 &gt;= $B$37, SUM($B45:AE45)  &lt; $B$37 ), 1, 0)</f>
        <v>0</v>
      </c>
      <c r="AG45">
        <f>IF( AND(AG11 &gt;= $B$37, SUM($B45:AF45)  &lt; $B$37 ), 1, 0)</f>
        <v>0</v>
      </c>
      <c r="AH45">
        <f>IF( AND(AH11 &gt;= $B$37, SUM($B45:AG45)  &lt; $B$37 ), 1, 0)</f>
        <v>0</v>
      </c>
      <c r="AI45">
        <f>IF( AND(AI11 &gt;= $B$37, SUM($B45:AH45)  &lt; $B$37 ), 1, 0)</f>
        <v>0</v>
      </c>
      <c r="AJ45">
        <f>IF( AND(AJ11 &gt;= $B$37, SUM($B45:AI45)  &lt; $B$37 ), 1, 0)</f>
        <v>0</v>
      </c>
      <c r="AK45">
        <f>IF( AND(AK11 &gt;= $B$37, SUM($B45:AJ45)  &lt; $B$37 ), 1, 0)</f>
        <v>0</v>
      </c>
      <c r="AL45">
        <f>IF( AND(AL11 &gt;= $B$37, SUM($B45:AK45)  &lt; $B$37 ), 1, 0)</f>
        <v>0</v>
      </c>
      <c r="AM45">
        <f>IF( AND(AM11 &gt;= $B$37, SUM($B45:AL45)  &lt; $B$37 ), 1, 0)</f>
        <v>0</v>
      </c>
      <c r="AN45">
        <f>IF( AND(AN11 &gt;= $B$37, SUM($B45:AM45)  &lt; $B$37 ), 1, 0)</f>
        <v>0</v>
      </c>
      <c r="AO45">
        <f>IF( AND(AO11 &gt;= $B$37, SUM($B45:AN45)  &lt; $B$37 ), 1, 0)</f>
        <v>0</v>
      </c>
      <c r="AP45">
        <f>IF( AND(AP11 &gt;= $B$37, SUM($B45:AO45)  &lt; $B$37 ), 1, 0)</f>
        <v>0</v>
      </c>
      <c r="AQ45">
        <f>IF( AND(AQ11 &gt;= $B$37, SUM($B45:AP45)  &lt; $B$37 ), 1, 0)</f>
        <v>0</v>
      </c>
      <c r="AR45">
        <f>IF( AND(AR11 &gt;= $B$37, SUM($B45:AQ45)  &lt; $B$37 ), 1, 0)</f>
        <v>0</v>
      </c>
      <c r="AS45">
        <f>IF( AND(AS11 &gt;= $B$37, SUM($B45:AR45)  &lt; $B$37 ), 1, 0)</f>
        <v>0</v>
      </c>
      <c r="AT45">
        <f>IF( AND(AT11 &gt;= $B$37, SUM($B45:AS45)  &lt; $B$37 ), 1, 0)</f>
        <v>0</v>
      </c>
      <c r="AU45">
        <f>IF( AND(AU11 &gt;= $B$37, SUM($B45:AT45)  &lt; $B$37 ), 1, 0)</f>
        <v>0</v>
      </c>
      <c r="AV45">
        <f>IF( AND(AV11 &gt;= $B$37, SUM($B45:AU45)  &lt; $B$37 ), 1, 0)</f>
        <v>0</v>
      </c>
      <c r="AW45">
        <f>IF( AND(AW11 &gt;= $B$37, SUM($B45:AV45)  &lt; $B$37 ), 1, 0)</f>
        <v>0</v>
      </c>
      <c r="AX45">
        <f>IF( AND(AX11 &gt;= $B$37, SUM($B45:AW45)  &lt; $B$37 ), 1, 0)</f>
        <v>0</v>
      </c>
      <c r="AY45">
        <f>IF( AND(AY11 &gt;= $B$37, SUM($B45:AX45)  &lt; $B$37 ), 1, 0)</f>
        <v>0</v>
      </c>
      <c r="AZ45">
        <f>IF( AND(AZ11 &gt;= $B$37, SUM($B45:AY45)  &lt; $B$37 ), 1, 0)</f>
        <v>0</v>
      </c>
      <c r="BA45">
        <f>IF( AND(BA11 &gt;= $B$37, SUM($B45:AZ45)  &lt; $B$37 ), 1, 0)</f>
        <v>0</v>
      </c>
      <c r="BB45">
        <f>IF( AND(BB11 &gt;= $B$37, SUM($B45:BA45)  &lt; $B$37 ), 1, 0)</f>
        <v>0</v>
      </c>
      <c r="BC45">
        <f>IF( AND(BC11 &gt;= $B$37, SUM($B45:BB45)  &lt; $B$37 ), 1, 0)</f>
        <v>0</v>
      </c>
      <c r="BD45">
        <f>IF( AND(BD11 &gt;= $B$37, SUM($B45:BC45)  &lt; $B$37 ), 1, 0)</f>
        <v>0</v>
      </c>
      <c r="BE45">
        <f>IF( AND(BE11 &gt;= $B$37, SUM($B45:BD45)  &lt; $B$37 ), 1, 0)</f>
        <v>0</v>
      </c>
      <c r="BF45">
        <f>IF( AND(BF11 &gt;= $B$37, SUM($B45:BE45)  &lt; $B$37 ), 1, 0)</f>
        <v>0</v>
      </c>
      <c r="BG45">
        <f>IF( AND(BG11 &gt;= $B$37, SUM($B45:BF45)  &lt; $B$37 ), 1, 0)</f>
        <v>0</v>
      </c>
      <c r="BH45">
        <f>IF( AND(BH11 &gt;= $B$37, SUM($B45:BG45)  &lt; $B$37 ), 1, 0)</f>
        <v>0</v>
      </c>
      <c r="BI45">
        <f>IF( AND(BI11 &gt;= $B$37, SUM($B45:BH45)  &lt; $B$37 ), 1, 0)</f>
        <v>0</v>
      </c>
      <c r="BJ45">
        <f>IF( AND(BJ11 &gt;= $B$37, SUM($B45:BI45)  &lt; $B$37 ), 1, 0)</f>
        <v>0</v>
      </c>
      <c r="BK45">
        <f>IF( AND(BK11 &gt;= $B$37, SUM($B45:BJ45)  &lt; $B$37 ), 1, 0)</f>
        <v>0</v>
      </c>
      <c r="BL45">
        <f>IF( AND(BL11 &gt;= $B$37, SUM($B45:BK45)  &lt; $B$37 ), 1, 0)</f>
        <v>0</v>
      </c>
      <c r="BM45">
        <f>IF( AND(BM11 &gt;= $B$37, SUM($B45:BL45)  &lt; $B$37 ), 1, 0)</f>
        <v>0</v>
      </c>
      <c r="BN45">
        <f>IF( AND(BN11 &gt;= $B$37, SUM($B45:BM45)  &lt; $B$37 ), 1, 0)</f>
        <v>0</v>
      </c>
      <c r="BO45">
        <f>IF( AND(BO11 &gt;= $B$37, SUM($B45:BN45)  &lt; $B$37 ), 1, 0)</f>
        <v>0</v>
      </c>
      <c r="BP45">
        <f>IF( AND(BP11 &gt;= $B$37, SUM($B45:BO45)  &lt; $B$37 ), 1, 0)</f>
        <v>0</v>
      </c>
      <c r="BQ45">
        <f>IF( AND(BQ11 &gt;= $B$37, SUM($B45:BP45)  &lt; $B$37 ), 1, 0)</f>
        <v>0</v>
      </c>
      <c r="BR45">
        <f>IF( AND(BR11 &gt;= $B$37, SUM($B45:BQ45)  &lt; $B$37 ), 1, 0)</f>
        <v>0</v>
      </c>
      <c r="BS45">
        <f>IF( AND(BS11 &gt;= $B$37, SUM($B45:BR45)  &lt; $B$37 ), 1, 0)</f>
        <v>0</v>
      </c>
      <c r="BT45">
        <f>IF( AND(BT11 &gt;= $B$37, SUM($B45:BS45)  &lt; $B$37 ), 1, 0)</f>
        <v>0</v>
      </c>
      <c r="BU45">
        <f>IF( AND(BU11 &gt;= $B$37, SUM($B45:BT45)  &lt; $B$37 ), 1, 0)</f>
        <v>0</v>
      </c>
      <c r="BV45">
        <f>IF( AND(BV11 &gt;= $B$37, SUM($B45:BU45)  &lt; $B$37 ), 1, 0)</f>
        <v>0</v>
      </c>
      <c r="BW45">
        <f>IF( AND(BW11 &gt;= $B$37, SUM($B45:BV45)  &lt; $B$37 ), 1, 0)</f>
        <v>0</v>
      </c>
      <c r="BX45">
        <f>IF( AND(BX11 &gt;= $B$37, SUM($B45:BW45)  &lt; $B$37 ), 1, 0)</f>
        <v>0</v>
      </c>
      <c r="BY45">
        <f>IF( AND(BY11 &gt;= $B$37, SUM($B45:BX45)  &lt; $B$37 ), 1, 0)</f>
        <v>0</v>
      </c>
      <c r="BZ45">
        <f>IF( AND(BZ11 &gt;= $B$37, SUM($B45:BY45)  &lt; $B$37 ), 1, 0)</f>
        <v>0</v>
      </c>
      <c r="CA45">
        <f>IF( AND(CA11 &gt;= $B$37, SUM($B45:BZ45)  &lt; $B$37 ), 1, 0)</f>
        <v>0</v>
      </c>
      <c r="CB45">
        <f>IF( AND(CB11 &gt;= $B$37, SUM($B45:CA45)  &lt; $B$37 ), 1, 0)</f>
        <v>0</v>
      </c>
      <c r="CC45">
        <f>IF( AND(CC11 &gt;= $B$37, SUM($B45:CB45)  &lt; $B$37 ), 1, 0)</f>
        <v>0</v>
      </c>
      <c r="CD45">
        <f>IF( AND(CD11 &gt;= $B$37, SUM($B45:CC45)  &lt; $B$37 ), 1, 0)</f>
        <v>0</v>
      </c>
      <c r="CE45">
        <f>IF( AND(CE11 &gt;= $B$37, SUM($B45:CD45)  &lt; $B$37 ), 1, 0)</f>
        <v>0</v>
      </c>
      <c r="CF45">
        <f>IF( AND(CF11 &gt;= $B$37, SUM($B45:CE45)  &lt; $B$37 ), 1, 0)</f>
        <v>0</v>
      </c>
      <c r="CG45">
        <f>IF( AND(CG11 &gt;= $B$37, SUM($B45:CF45)  &lt; $B$37 ), 1, 0)</f>
        <v>0</v>
      </c>
      <c r="CH45">
        <f>IF( AND(CH11 &gt;= $B$37, SUM($B45:CG45)  &lt; $B$37 ), 1, 0)</f>
        <v>0</v>
      </c>
      <c r="CI45">
        <f>IF( AND(CI11 &gt;= $B$37, SUM($B45:CH45)  &lt; $B$37 ), 1, 0)</f>
        <v>0</v>
      </c>
      <c r="CJ45">
        <f>IF( AND(CJ11 &gt;= $B$37, SUM($B45:CI45)  &lt; $B$37 ), 1, 0)</f>
        <v>0</v>
      </c>
      <c r="CK45">
        <f>IF( AND(CK11 &gt;= $B$37, SUM($B45:CJ45)  &lt; $B$37 ), 1, 0)</f>
        <v>0</v>
      </c>
      <c r="CL45">
        <f>IF( AND(CL11 &gt;= $B$37, SUM($B45:CK45)  &lt; $B$37 ), 1, 0)</f>
        <v>0</v>
      </c>
      <c r="CM45">
        <f>IF( AND(CM11 &gt;= $B$37, SUM($B45:CL45)  &lt; $B$37 ), 1, 0)</f>
        <v>0</v>
      </c>
      <c r="CN45">
        <f>IF( AND(CN11 &gt;= $B$37, SUM($B45:CM45)  &lt; $B$37 ), 1, 0)</f>
        <v>0</v>
      </c>
      <c r="CO45">
        <f>IF( AND(CO11 &gt;= $B$37, SUM($B45:CN45)  &lt; $B$37 ), 1, 0)</f>
        <v>0</v>
      </c>
      <c r="CP45">
        <f>IF( AND(CP11 &gt;= $B$37, SUM($B45:CO45)  &lt; $B$37 ), 1, 0)</f>
        <v>0</v>
      </c>
      <c r="CQ45">
        <f>IF( AND(CQ11 &gt;= $B$37, SUM($B45:CP45)  &lt; $B$37 ), 1, 0)</f>
        <v>0</v>
      </c>
      <c r="CR45">
        <f>IF( AND(CR11 &gt;= $B$37, SUM($B45:CQ45)  &lt; $B$37 ), 1, 0)</f>
        <v>0</v>
      </c>
      <c r="CS45">
        <f>IF( AND(CS11 &gt;= $B$37, SUM($B45:CR45)  &lt; $B$37 ), 1, 0)</f>
        <v>0</v>
      </c>
      <c r="CT45">
        <f>IF( AND(CT11 &gt;= $B$37, SUM($B45:CS45)  &lt; $B$37 ), 1, 0)</f>
        <v>0</v>
      </c>
      <c r="CU45">
        <f>IF( AND(CU11 &gt;= $B$37, SUM($B45:CT45)  &lt; $B$37 ), 1, 0)</f>
        <v>0</v>
      </c>
      <c r="CV45">
        <f>IF( AND(CV11 &gt;= $B$37, SUM($B45:CU45)  &lt; $B$37 ), 1, 0)</f>
        <v>0</v>
      </c>
      <c r="CW45">
        <f>IF( AND(CW11 &gt;= $B$37, SUM($B45:CV45)  &lt; $B$37 ), 1, 0)</f>
        <v>0</v>
      </c>
      <c r="CX45">
        <f>IF( AND(CX11 &gt;= $B$37, SUM($B45:CW45)  &lt; $B$37 ), 1, 0)</f>
        <v>0</v>
      </c>
      <c r="CY45">
        <f>IF( AND(CY11 &gt;= $B$37, SUM($B45:CX45)  &lt; $B$37 ), 1, 0)</f>
        <v>0</v>
      </c>
      <c r="CZ45">
        <f>IF( AND(CZ11 &gt;= $B$37, SUM($B45:CY45)  &lt; $B$37 ), 1, 0)</f>
        <v>0</v>
      </c>
      <c r="DA45">
        <f>IF( AND(DA11 &gt;= $B$37, SUM($B45:CZ45)  &lt; $B$37 ), 1, 0)</f>
        <v>0</v>
      </c>
      <c r="DB45">
        <f>IF( AND(DB11 &gt;= $B$37, SUM($B45:DA45)  &lt; $B$37 ), 1, 0)</f>
        <v>0</v>
      </c>
      <c r="DC45">
        <f>IF( AND(DC11 &gt;= $B$37, SUM($B45:DB45)  &lt; $B$37 ), 1, 0)</f>
        <v>0</v>
      </c>
      <c r="DD45">
        <f>IF( AND(DD11 &gt;= $B$37, SUM($B45:DC45)  &lt; $B$37 ), 1, 0)</f>
        <v>0</v>
      </c>
      <c r="DE45">
        <f>IF( AND(DE11 &gt;= $B$37, SUM($B45:DD45)  &lt; $B$37 ), 1, 0)</f>
        <v>0</v>
      </c>
      <c r="DF45">
        <f>IF( AND(DF11 &gt;= $B$37, SUM($B45:DE45)  &lt; $B$37 ), 1, 0)</f>
        <v>0</v>
      </c>
      <c r="DG45">
        <f>IF( AND(DG11 &gt;= $B$37, SUM($B45:DF45)  &lt; $B$37 ), 1, 0)</f>
        <v>0</v>
      </c>
      <c r="DH45">
        <f>IF( AND(DH11 &gt;= $B$37, SUM($B45:DG45)  &lt; $B$37 ), 1, 0)</f>
        <v>0</v>
      </c>
      <c r="DI45">
        <f>IF( AND(DI11 &gt;= $B$37, SUM($B45:DH45)  &lt; $B$37 ), 1, 0)</f>
        <v>0</v>
      </c>
      <c r="DJ45">
        <f>IF( AND(DJ11 &gt;= $B$37, SUM($B45:DI45)  &lt; $B$37 ), 1, 0)</f>
        <v>0</v>
      </c>
      <c r="DK45">
        <f>IF( AND(DK11 &gt;= $B$37, SUM($B45:DJ45)  &lt; $B$37 ), 1, 0)</f>
        <v>0</v>
      </c>
      <c r="DL45">
        <f>IF( AND(DL11 &gt;= $B$37, SUM($B45:DK45)  &lt; $B$37 ), 1, 0)</f>
        <v>0</v>
      </c>
      <c r="DM45">
        <f>IF( AND(DM11 &gt;= $B$37, SUM($B45:DL45)  &lt; $B$37 ), 1, 0)</f>
        <v>0</v>
      </c>
      <c r="DN45">
        <f>IF( AND(DN11 &gt;= $B$37, SUM($B45:DM45)  &lt; $B$37 ), 1, 0)</f>
        <v>0</v>
      </c>
      <c r="DO45">
        <f>IF( AND(DO11 &gt;= $B$37, SUM($B45:DN45)  &lt; $B$37 ), 1, 0)</f>
        <v>0</v>
      </c>
      <c r="DP45">
        <f>IF( AND(DP11 &gt;= $B$37, SUM($B45:DO45)  &lt; $B$37 ), 1, 0)</f>
        <v>0</v>
      </c>
      <c r="DQ45">
        <f>IF( AND(DQ11 &gt;= $B$37, SUM($B45:DP45)  &lt; $B$37 ), 1, 0)</f>
        <v>0</v>
      </c>
      <c r="DR45">
        <f>IF( AND(DR11 &gt;= $B$37, SUM($B45:DQ45)  &lt; $B$37 ), 1, 0)</f>
        <v>0</v>
      </c>
      <c r="DS45">
        <f>IF( AND(DS11 &gt;= $B$37, SUM($B45:DR45)  &lt; $B$37 ), 1, 0)</f>
        <v>0</v>
      </c>
      <c r="DT45">
        <f>IF( AND(DT11 &gt;= $B$37, SUM($B45:DS45)  &lt; $B$37 ), 1, 0)</f>
        <v>0</v>
      </c>
      <c r="DU45">
        <f>IF( AND(DU11 &gt;= $B$37, SUM($B45:DT45)  &lt; $B$37 ), 1, 0)</f>
        <v>0</v>
      </c>
      <c r="DV45">
        <f>IF( AND(DV11 &gt;= $B$37, SUM($B45:DU45)  &lt; $B$37 ), 1, 0)</f>
        <v>0</v>
      </c>
      <c r="DW45">
        <f>IF( AND(DW11 &gt;= $B$37, SUM($B45:DV45)  &lt; $B$37 ), 1, 0)</f>
        <v>0</v>
      </c>
      <c r="DX45">
        <f>IF( AND(DX11 &gt;= $B$37, SUM($B45:DW45)  &lt; $B$37 ), 1, 0)</f>
        <v>0</v>
      </c>
      <c r="DY45">
        <f>IF( AND(DY11 &gt;= $B$37, SUM($B45:DX45)  &lt; $B$37 ), 1, 0)</f>
        <v>0</v>
      </c>
      <c r="DZ45">
        <f>IF( AND(DZ11 &gt;= $B$37, SUM($B45:DY45)  &lt; $B$37 ), 1, 0)</f>
        <v>0</v>
      </c>
      <c r="EA45">
        <f>IF( AND(EA11 &gt;= $B$37, SUM($B45:DZ45)  &lt; $B$37 ), 1, 0)</f>
        <v>0</v>
      </c>
      <c r="EB45">
        <f>IF( AND(EB11 &gt;= $B$37, SUM($B45:EA45)  &lt; $B$37 ), 1, 0)</f>
        <v>0</v>
      </c>
      <c r="EC45">
        <f>IF( AND(EC11 &gt;= $B$37, SUM($B45:EB45)  &lt; $B$37 ), 1, 0)</f>
        <v>0</v>
      </c>
      <c r="ED45">
        <f>IF( AND(ED11 &gt;= $B$37, SUM($B45:EC45)  &lt; $B$37 ), 1, 0)</f>
        <v>0</v>
      </c>
      <c r="EE45">
        <f>IF( AND(EE11 &gt;= $B$37, SUM($B45:ED45)  &lt; $B$37 ), 1, 0)</f>
        <v>0</v>
      </c>
      <c r="EF45">
        <f>IF( AND(EF11 &gt;= $B$37, SUM($B45:EE45)  &lt; $B$37 ), 1, 0)</f>
        <v>0</v>
      </c>
    </row>
    <row r="46" spans="1:136" x14ac:dyDescent="0.35">
      <c r="A46" t="str">
        <f t="shared" si="33"/>
        <v>DF</v>
      </c>
      <c r="B46" s="6">
        <v>0</v>
      </c>
      <c r="C46">
        <f>IF( AND(C12 &gt;= $B$37, SUM($B46:B46)  &lt; $B$37 ), 1, 0)</f>
        <v>0</v>
      </c>
      <c r="D46">
        <f>IF( AND(D12 &gt;= $B$37, SUM($B46:C46)  &lt; $B$37 ), 1, 0)</f>
        <v>0</v>
      </c>
      <c r="E46">
        <f>IF( AND(E12 &gt;= $B$37, SUM($B46:D46)  &lt; $B$37 ), 1, 0)</f>
        <v>0</v>
      </c>
      <c r="F46">
        <f>IF( AND(F12 &gt;= $B$37, SUM($B46:E46)  &lt; $B$37 ), 1, 0)</f>
        <v>0</v>
      </c>
      <c r="G46">
        <f>IF( AND(G12 &gt;= $B$37, SUM($B46:F46)  &lt; $B$37 ), 1, 0)</f>
        <v>0</v>
      </c>
      <c r="H46">
        <f>IF( AND(H12 &gt;= $B$37, SUM($B46:G46)  &lt; $B$37 ), 1, 0)</f>
        <v>0</v>
      </c>
      <c r="I46">
        <f>IF( AND(I12 &gt;= $B$37, SUM($B46:H46)  &lt; $B$37 ), 1, 0)</f>
        <v>0</v>
      </c>
      <c r="J46">
        <f>IF( AND(J12 &gt;= $B$37, SUM($B46:I46)  &lt; $B$37 ), 1, 0)</f>
        <v>0</v>
      </c>
      <c r="K46">
        <f>IF( AND(K12 &gt;= $B$37, SUM($B46:J46)  &lt; $B$37 ), 1, 0)</f>
        <v>0</v>
      </c>
      <c r="L46">
        <f>IF( AND(L12 &gt;= $B$37, SUM($B46:K46)  &lt; $B$37 ), 1, 0)</f>
        <v>0</v>
      </c>
      <c r="M46">
        <f>IF( AND(M12 &gt;= $B$37, SUM($B46:L46)  &lt; $B$37 ), 1, 0)</f>
        <v>0</v>
      </c>
      <c r="N46">
        <f>IF( AND(N12 &gt;= $B$37, SUM($B46:M46)  &lt; $B$37 ), 1, 0)</f>
        <v>0</v>
      </c>
      <c r="O46">
        <f>IF( AND(O12 &gt;= $B$37, SUM($B46:N46)  &lt; $B$37 ), 1, 0)</f>
        <v>0</v>
      </c>
      <c r="P46">
        <f>IF( AND(P12 &gt;= $B$37, SUM($B46:O46)  &lt; $B$37 ), 1, 0)</f>
        <v>0</v>
      </c>
      <c r="Q46">
        <f>IF( AND(Q12 &gt;= $B$37, SUM($B46:P46)  &lt; $B$37 ), 1, 0)</f>
        <v>0</v>
      </c>
      <c r="R46">
        <f>IF( AND(R12 &gt;= $B$37, SUM($B46:Q46)  &lt; $B$37 ), 1, 0)</f>
        <v>0</v>
      </c>
      <c r="S46">
        <f>IF( AND(S12 &gt;= $B$37, SUM($B46:R46)  &lt; $B$37 ), 1, 0)</f>
        <v>0</v>
      </c>
      <c r="T46">
        <f>IF( AND(T12 &gt;= $B$37, SUM($B46:S46)  &lt; $B$37 ), 1, 0)</f>
        <v>1</v>
      </c>
      <c r="U46">
        <f>IF( AND(U12 &gt;= $B$37, SUM($B46:T46)  &lt; $B$37 ), 1, 0)</f>
        <v>0</v>
      </c>
      <c r="V46">
        <f>IF( AND(V12 &gt;= $B$37, SUM($B46:U46)  &lt; $B$37 ), 1, 0)</f>
        <v>0</v>
      </c>
      <c r="W46">
        <f>IF( AND(W12 &gt;= $B$37, SUM($B46:V46)  &lt; $B$37 ), 1, 0)</f>
        <v>0</v>
      </c>
      <c r="X46">
        <f>IF( AND(X12 &gt;= $B$37, SUM($B46:W46)  &lt; $B$37 ), 1, 0)</f>
        <v>0</v>
      </c>
      <c r="Y46">
        <f>IF( AND(Y12 &gt;= $B$37, SUM($B46:X46)  &lt; $B$37 ), 1, 0)</f>
        <v>0</v>
      </c>
      <c r="Z46">
        <f>IF( AND(Z12 &gt;= $B$37, SUM($B46:Y46)  &lt; $B$37 ), 1, 0)</f>
        <v>0</v>
      </c>
      <c r="AA46">
        <f>IF( AND(AA12 &gt;= $B$37, SUM($B46:Z46)  &lt; $B$37 ), 1, 0)</f>
        <v>0</v>
      </c>
      <c r="AB46">
        <f>IF( AND(AB12 &gt;= $B$37, SUM($B46:AA46)  &lt; $B$37 ), 1, 0)</f>
        <v>0</v>
      </c>
      <c r="AC46">
        <f>IF( AND(AC12 &gt;= $B$37, SUM($B46:AB46)  &lt; $B$37 ), 1, 0)</f>
        <v>0</v>
      </c>
      <c r="AD46">
        <f>IF( AND(AD12 &gt;= $B$37, SUM($B46:AC46)  &lt; $B$37 ), 1, 0)</f>
        <v>0</v>
      </c>
      <c r="AE46">
        <f>IF( AND(AE12 &gt;= $B$37, SUM($B46:AD46)  &lt; $B$37 ), 1, 0)</f>
        <v>0</v>
      </c>
      <c r="AF46">
        <f>IF( AND(AF12 &gt;= $B$37, SUM($B46:AE46)  &lt; $B$37 ), 1, 0)</f>
        <v>0</v>
      </c>
      <c r="AG46">
        <f>IF( AND(AG12 &gt;= $B$37, SUM($B46:AF46)  &lt; $B$37 ), 1, 0)</f>
        <v>0</v>
      </c>
      <c r="AH46">
        <f>IF( AND(AH12 &gt;= $B$37, SUM($B46:AG46)  &lt; $B$37 ), 1, 0)</f>
        <v>0</v>
      </c>
      <c r="AI46">
        <f>IF( AND(AI12 &gt;= $B$37, SUM($B46:AH46)  &lt; $B$37 ), 1, 0)</f>
        <v>0</v>
      </c>
      <c r="AJ46">
        <f>IF( AND(AJ12 &gt;= $B$37, SUM($B46:AI46)  &lt; $B$37 ), 1, 0)</f>
        <v>0</v>
      </c>
      <c r="AK46">
        <f>IF( AND(AK12 &gt;= $B$37, SUM($B46:AJ46)  &lt; $B$37 ), 1, 0)</f>
        <v>0</v>
      </c>
      <c r="AL46">
        <f>IF( AND(AL12 &gt;= $B$37, SUM($B46:AK46)  &lt; $B$37 ), 1, 0)</f>
        <v>0</v>
      </c>
      <c r="AM46">
        <f>IF( AND(AM12 &gt;= $B$37, SUM($B46:AL46)  &lt; $B$37 ), 1, 0)</f>
        <v>0</v>
      </c>
      <c r="AN46">
        <f>IF( AND(AN12 &gt;= $B$37, SUM($B46:AM46)  &lt; $B$37 ), 1, 0)</f>
        <v>0</v>
      </c>
      <c r="AO46">
        <f>IF( AND(AO12 &gt;= $B$37, SUM($B46:AN46)  &lt; $B$37 ), 1, 0)</f>
        <v>0</v>
      </c>
      <c r="AP46">
        <f>IF( AND(AP12 &gt;= $B$37, SUM($B46:AO46)  &lt; $B$37 ), 1, 0)</f>
        <v>0</v>
      </c>
      <c r="AQ46">
        <f>IF( AND(AQ12 &gt;= $B$37, SUM($B46:AP46)  &lt; $B$37 ), 1, 0)</f>
        <v>0</v>
      </c>
      <c r="AR46">
        <f>IF( AND(AR12 &gt;= $B$37, SUM($B46:AQ46)  &lt; $B$37 ), 1, 0)</f>
        <v>0</v>
      </c>
      <c r="AS46">
        <f>IF( AND(AS12 &gt;= $B$37, SUM($B46:AR46)  &lt; $B$37 ), 1, 0)</f>
        <v>0</v>
      </c>
      <c r="AT46">
        <f>IF( AND(AT12 &gt;= $B$37, SUM($B46:AS46)  &lt; $B$37 ), 1, 0)</f>
        <v>0</v>
      </c>
      <c r="AU46">
        <f>IF( AND(AU12 &gt;= $B$37, SUM($B46:AT46)  &lt; $B$37 ), 1, 0)</f>
        <v>0</v>
      </c>
      <c r="AV46">
        <f>IF( AND(AV12 &gt;= $B$37, SUM($B46:AU46)  &lt; $B$37 ), 1, 0)</f>
        <v>0</v>
      </c>
      <c r="AW46">
        <f>IF( AND(AW12 &gt;= $B$37, SUM($B46:AV46)  &lt; $B$37 ), 1, 0)</f>
        <v>0</v>
      </c>
      <c r="AX46">
        <f>IF( AND(AX12 &gt;= $B$37, SUM($B46:AW46)  &lt; $B$37 ), 1, 0)</f>
        <v>0</v>
      </c>
      <c r="AY46">
        <f>IF( AND(AY12 &gt;= $B$37, SUM($B46:AX46)  &lt; $B$37 ), 1, 0)</f>
        <v>0</v>
      </c>
      <c r="AZ46">
        <f>IF( AND(AZ12 &gt;= $B$37, SUM($B46:AY46)  &lt; $B$37 ), 1, 0)</f>
        <v>0</v>
      </c>
      <c r="BA46">
        <f>IF( AND(BA12 &gt;= $B$37, SUM($B46:AZ46)  &lt; $B$37 ), 1, 0)</f>
        <v>0</v>
      </c>
      <c r="BB46">
        <f>IF( AND(BB12 &gt;= $B$37, SUM($B46:BA46)  &lt; $B$37 ), 1, 0)</f>
        <v>0</v>
      </c>
      <c r="BC46">
        <f>IF( AND(BC12 &gt;= $B$37, SUM($B46:BB46)  &lt; $B$37 ), 1, 0)</f>
        <v>0</v>
      </c>
      <c r="BD46">
        <f>IF( AND(BD12 &gt;= $B$37, SUM($B46:BC46)  &lt; $B$37 ), 1, 0)</f>
        <v>0</v>
      </c>
      <c r="BE46">
        <f>IF( AND(BE12 &gt;= $B$37, SUM($B46:BD46)  &lt; $B$37 ), 1, 0)</f>
        <v>0</v>
      </c>
      <c r="BF46">
        <f>IF( AND(BF12 &gt;= $B$37, SUM($B46:BE46)  &lt; $B$37 ), 1, 0)</f>
        <v>0</v>
      </c>
      <c r="BG46">
        <f>IF( AND(BG12 &gt;= $B$37, SUM($B46:BF46)  &lt; $B$37 ), 1, 0)</f>
        <v>0</v>
      </c>
      <c r="BH46">
        <f>IF( AND(BH12 &gt;= $B$37, SUM($B46:BG46)  &lt; $B$37 ), 1, 0)</f>
        <v>0</v>
      </c>
      <c r="BI46">
        <f>IF( AND(BI12 &gt;= $B$37, SUM($B46:BH46)  &lt; $B$37 ), 1, 0)</f>
        <v>0</v>
      </c>
      <c r="BJ46">
        <f>IF( AND(BJ12 &gt;= $B$37, SUM($B46:BI46)  &lt; $B$37 ), 1, 0)</f>
        <v>0</v>
      </c>
      <c r="BK46">
        <f>IF( AND(BK12 &gt;= $B$37, SUM($B46:BJ46)  &lt; $B$37 ), 1, 0)</f>
        <v>0</v>
      </c>
      <c r="BL46">
        <f>IF( AND(BL12 &gt;= $B$37, SUM($B46:BK46)  &lt; $B$37 ), 1, 0)</f>
        <v>0</v>
      </c>
      <c r="BM46">
        <f>IF( AND(BM12 &gt;= $B$37, SUM($B46:BL46)  &lt; $B$37 ), 1, 0)</f>
        <v>0</v>
      </c>
      <c r="BN46">
        <f>IF( AND(BN12 &gt;= $B$37, SUM($B46:BM46)  &lt; $B$37 ), 1, 0)</f>
        <v>0</v>
      </c>
      <c r="BO46">
        <f>IF( AND(BO12 &gt;= $B$37, SUM($B46:BN46)  &lt; $B$37 ), 1, 0)</f>
        <v>0</v>
      </c>
      <c r="BP46">
        <f>IF( AND(BP12 &gt;= $B$37, SUM($B46:BO46)  &lt; $B$37 ), 1, 0)</f>
        <v>0</v>
      </c>
      <c r="BQ46">
        <f>IF( AND(BQ12 &gt;= $B$37, SUM($B46:BP46)  &lt; $B$37 ), 1, 0)</f>
        <v>0</v>
      </c>
      <c r="BR46">
        <f>IF( AND(BR12 &gt;= $B$37, SUM($B46:BQ46)  &lt; $B$37 ), 1, 0)</f>
        <v>0</v>
      </c>
      <c r="BS46">
        <f>IF( AND(BS12 &gt;= $B$37, SUM($B46:BR46)  &lt; $B$37 ), 1, 0)</f>
        <v>0</v>
      </c>
      <c r="BT46">
        <f>IF( AND(BT12 &gt;= $B$37, SUM($B46:BS46)  &lt; $B$37 ), 1, 0)</f>
        <v>0</v>
      </c>
      <c r="BU46">
        <f>IF( AND(BU12 &gt;= $B$37, SUM($B46:BT46)  &lt; $B$37 ), 1, 0)</f>
        <v>0</v>
      </c>
      <c r="BV46">
        <f>IF( AND(BV12 &gt;= $B$37, SUM($B46:BU46)  &lt; $B$37 ), 1, 0)</f>
        <v>0</v>
      </c>
      <c r="BW46">
        <f>IF( AND(BW12 &gt;= $B$37, SUM($B46:BV46)  &lt; $B$37 ), 1, 0)</f>
        <v>0</v>
      </c>
      <c r="BX46">
        <f>IF( AND(BX12 &gt;= $B$37, SUM($B46:BW46)  &lt; $B$37 ), 1, 0)</f>
        <v>0</v>
      </c>
      <c r="BY46">
        <f>IF( AND(BY12 &gt;= $B$37, SUM($B46:BX46)  &lt; $B$37 ), 1, 0)</f>
        <v>0</v>
      </c>
      <c r="BZ46">
        <f>IF( AND(BZ12 &gt;= $B$37, SUM($B46:BY46)  &lt; $B$37 ), 1, 0)</f>
        <v>0</v>
      </c>
      <c r="CA46">
        <f>IF( AND(CA12 &gt;= $B$37, SUM($B46:BZ46)  &lt; $B$37 ), 1, 0)</f>
        <v>0</v>
      </c>
      <c r="CB46">
        <f>IF( AND(CB12 &gt;= $B$37, SUM($B46:CA46)  &lt; $B$37 ), 1, 0)</f>
        <v>0</v>
      </c>
      <c r="CC46">
        <f>IF( AND(CC12 &gt;= $B$37, SUM($B46:CB46)  &lt; $B$37 ), 1, 0)</f>
        <v>0</v>
      </c>
      <c r="CD46">
        <f>IF( AND(CD12 &gt;= $B$37, SUM($B46:CC46)  &lt; $B$37 ), 1, 0)</f>
        <v>0</v>
      </c>
      <c r="CE46">
        <f>IF( AND(CE12 &gt;= $B$37, SUM($B46:CD46)  &lt; $B$37 ), 1, 0)</f>
        <v>0</v>
      </c>
      <c r="CF46">
        <f>IF( AND(CF12 &gt;= $B$37, SUM($B46:CE46)  &lt; $B$37 ), 1, 0)</f>
        <v>0</v>
      </c>
      <c r="CG46">
        <f>IF( AND(CG12 &gt;= $B$37, SUM($B46:CF46)  &lt; $B$37 ), 1, 0)</f>
        <v>0</v>
      </c>
      <c r="CH46">
        <f>IF( AND(CH12 &gt;= $B$37, SUM($B46:CG46)  &lt; $B$37 ), 1, 0)</f>
        <v>0</v>
      </c>
      <c r="CI46">
        <f>IF( AND(CI12 &gt;= $B$37, SUM($B46:CH46)  &lt; $B$37 ), 1, 0)</f>
        <v>0</v>
      </c>
      <c r="CJ46">
        <f>IF( AND(CJ12 &gt;= $B$37, SUM($B46:CI46)  &lt; $B$37 ), 1, 0)</f>
        <v>0</v>
      </c>
      <c r="CK46">
        <f>IF( AND(CK12 &gt;= $B$37, SUM($B46:CJ46)  &lt; $B$37 ), 1, 0)</f>
        <v>0</v>
      </c>
      <c r="CL46">
        <f>IF( AND(CL12 &gt;= $B$37, SUM($B46:CK46)  &lt; $B$37 ), 1, 0)</f>
        <v>0</v>
      </c>
      <c r="CM46">
        <f>IF( AND(CM12 &gt;= $B$37, SUM($B46:CL46)  &lt; $B$37 ), 1, 0)</f>
        <v>0</v>
      </c>
      <c r="CN46">
        <f>IF( AND(CN12 &gt;= $B$37, SUM($B46:CM46)  &lt; $B$37 ), 1, 0)</f>
        <v>0</v>
      </c>
      <c r="CO46">
        <f>IF( AND(CO12 &gt;= $B$37, SUM($B46:CN46)  &lt; $B$37 ), 1, 0)</f>
        <v>0</v>
      </c>
      <c r="CP46">
        <f>IF( AND(CP12 &gt;= $B$37, SUM($B46:CO46)  &lt; $B$37 ), 1, 0)</f>
        <v>0</v>
      </c>
      <c r="CQ46">
        <f>IF( AND(CQ12 &gt;= $B$37, SUM($B46:CP46)  &lt; $B$37 ), 1, 0)</f>
        <v>0</v>
      </c>
      <c r="CR46">
        <f>IF( AND(CR12 &gt;= $B$37, SUM($B46:CQ46)  &lt; $B$37 ), 1, 0)</f>
        <v>0</v>
      </c>
      <c r="CS46">
        <f>IF( AND(CS12 &gt;= $B$37, SUM($B46:CR46)  &lt; $B$37 ), 1, 0)</f>
        <v>0</v>
      </c>
      <c r="CT46">
        <f>IF( AND(CT12 &gt;= $B$37, SUM($B46:CS46)  &lt; $B$37 ), 1, 0)</f>
        <v>0</v>
      </c>
      <c r="CU46">
        <f>IF( AND(CU12 &gt;= $B$37, SUM($B46:CT46)  &lt; $B$37 ), 1, 0)</f>
        <v>0</v>
      </c>
      <c r="CV46">
        <f>IF( AND(CV12 &gt;= $B$37, SUM($B46:CU46)  &lt; $B$37 ), 1, 0)</f>
        <v>0</v>
      </c>
      <c r="CW46">
        <f>IF( AND(CW12 &gt;= $B$37, SUM($B46:CV46)  &lt; $B$37 ), 1, 0)</f>
        <v>0</v>
      </c>
      <c r="CX46">
        <f>IF( AND(CX12 &gt;= $B$37, SUM($B46:CW46)  &lt; $B$37 ), 1, 0)</f>
        <v>0</v>
      </c>
      <c r="CY46">
        <f>IF( AND(CY12 &gt;= $B$37, SUM($B46:CX46)  &lt; $B$37 ), 1, 0)</f>
        <v>0</v>
      </c>
      <c r="CZ46">
        <f>IF( AND(CZ12 &gt;= $B$37, SUM($B46:CY46)  &lt; $B$37 ), 1, 0)</f>
        <v>0</v>
      </c>
      <c r="DA46">
        <f>IF( AND(DA12 &gt;= $B$37, SUM($B46:CZ46)  &lt; $B$37 ), 1, 0)</f>
        <v>0</v>
      </c>
      <c r="DB46">
        <f>IF( AND(DB12 &gt;= $B$37, SUM($B46:DA46)  &lt; $B$37 ), 1, 0)</f>
        <v>0</v>
      </c>
      <c r="DC46">
        <f>IF( AND(DC12 &gt;= $B$37, SUM($B46:DB46)  &lt; $B$37 ), 1, 0)</f>
        <v>0</v>
      </c>
      <c r="DD46">
        <f>IF( AND(DD12 &gt;= $B$37, SUM($B46:DC46)  &lt; $B$37 ), 1, 0)</f>
        <v>0</v>
      </c>
      <c r="DE46">
        <f>IF( AND(DE12 &gt;= $B$37, SUM($B46:DD46)  &lt; $B$37 ), 1, 0)</f>
        <v>0</v>
      </c>
      <c r="DF46">
        <f>IF( AND(DF12 &gt;= $B$37, SUM($B46:DE46)  &lt; $B$37 ), 1, 0)</f>
        <v>0</v>
      </c>
      <c r="DG46">
        <f>IF( AND(DG12 &gt;= $B$37, SUM($B46:DF46)  &lt; $B$37 ), 1, 0)</f>
        <v>0</v>
      </c>
      <c r="DH46">
        <f>IF( AND(DH12 &gt;= $B$37, SUM($B46:DG46)  &lt; $B$37 ), 1, 0)</f>
        <v>0</v>
      </c>
      <c r="DI46">
        <f>IF( AND(DI12 &gt;= $B$37, SUM($B46:DH46)  &lt; $B$37 ), 1, 0)</f>
        <v>0</v>
      </c>
      <c r="DJ46">
        <f>IF( AND(DJ12 &gt;= $B$37, SUM($B46:DI46)  &lt; $B$37 ), 1, 0)</f>
        <v>0</v>
      </c>
      <c r="DK46">
        <f>IF( AND(DK12 &gt;= $B$37, SUM($B46:DJ46)  &lt; $B$37 ), 1, 0)</f>
        <v>0</v>
      </c>
      <c r="DL46">
        <f>IF( AND(DL12 &gt;= $B$37, SUM($B46:DK46)  &lt; $B$37 ), 1, 0)</f>
        <v>0</v>
      </c>
      <c r="DM46">
        <f>IF( AND(DM12 &gt;= $B$37, SUM($B46:DL46)  &lt; $B$37 ), 1, 0)</f>
        <v>0</v>
      </c>
      <c r="DN46">
        <f>IF( AND(DN12 &gt;= $B$37, SUM($B46:DM46)  &lt; $B$37 ), 1, 0)</f>
        <v>0</v>
      </c>
      <c r="DO46">
        <f>IF( AND(DO12 &gt;= $B$37, SUM($B46:DN46)  &lt; $B$37 ), 1, 0)</f>
        <v>0</v>
      </c>
      <c r="DP46">
        <f>IF( AND(DP12 &gt;= $B$37, SUM($B46:DO46)  &lt; $B$37 ), 1, 0)</f>
        <v>0</v>
      </c>
      <c r="DQ46">
        <f>IF( AND(DQ12 &gt;= $B$37, SUM($B46:DP46)  &lt; $B$37 ), 1, 0)</f>
        <v>0</v>
      </c>
      <c r="DR46">
        <f>IF( AND(DR12 &gt;= $B$37, SUM($B46:DQ46)  &lt; $B$37 ), 1, 0)</f>
        <v>0</v>
      </c>
      <c r="DS46">
        <f>IF( AND(DS12 &gt;= $B$37, SUM($B46:DR46)  &lt; $B$37 ), 1, 0)</f>
        <v>0</v>
      </c>
      <c r="DT46">
        <f>IF( AND(DT12 &gt;= $B$37, SUM($B46:DS46)  &lt; $B$37 ), 1, 0)</f>
        <v>0</v>
      </c>
      <c r="DU46">
        <f>IF( AND(DU12 &gt;= $B$37, SUM($B46:DT46)  &lt; $B$37 ), 1, 0)</f>
        <v>0</v>
      </c>
      <c r="DV46">
        <f>IF( AND(DV12 &gt;= $B$37, SUM($B46:DU46)  &lt; $B$37 ), 1, 0)</f>
        <v>0</v>
      </c>
      <c r="DW46">
        <f>IF( AND(DW12 &gt;= $B$37, SUM($B46:DV46)  &lt; $B$37 ), 1, 0)</f>
        <v>0</v>
      </c>
      <c r="DX46">
        <f>IF( AND(DX12 &gt;= $B$37, SUM($B46:DW46)  &lt; $B$37 ), 1, 0)</f>
        <v>0</v>
      </c>
      <c r="DY46">
        <f>IF( AND(DY12 &gt;= $B$37, SUM($B46:DX46)  &lt; $B$37 ), 1, 0)</f>
        <v>0</v>
      </c>
      <c r="DZ46">
        <f>IF( AND(DZ12 &gt;= $B$37, SUM($B46:DY46)  &lt; $B$37 ), 1, 0)</f>
        <v>0</v>
      </c>
      <c r="EA46">
        <f>IF( AND(EA12 &gt;= $B$37, SUM($B46:DZ46)  &lt; $B$37 ), 1, 0)</f>
        <v>0</v>
      </c>
      <c r="EB46">
        <f>IF( AND(EB12 &gt;= $B$37, SUM($B46:EA46)  &lt; $B$37 ), 1, 0)</f>
        <v>0</v>
      </c>
      <c r="EC46">
        <f>IF( AND(EC12 &gt;= $B$37, SUM($B46:EB46)  &lt; $B$37 ), 1, 0)</f>
        <v>0</v>
      </c>
      <c r="ED46">
        <f>IF( AND(ED12 &gt;= $B$37, SUM($B46:EC46)  &lt; $B$37 ), 1, 0)</f>
        <v>0</v>
      </c>
      <c r="EE46">
        <f>IF( AND(EE12 &gt;= $B$37, SUM($B46:ED46)  &lt; $B$37 ), 1, 0)</f>
        <v>0</v>
      </c>
      <c r="EF46">
        <f>IF( AND(EF12 &gt;= $B$37, SUM($B46:EE46)  &lt; $B$37 ), 1, 0)</f>
        <v>0</v>
      </c>
    </row>
    <row r="47" spans="1:136" x14ac:dyDescent="0.35">
      <c r="A47" t="str">
        <f t="shared" si="33"/>
        <v>ES</v>
      </c>
      <c r="B47" s="6">
        <v>0</v>
      </c>
      <c r="C47">
        <f>IF( AND(C13 &gt;= $B$37, SUM($B47:B47)  &lt; $B$37 ), 1, 0)</f>
        <v>0</v>
      </c>
      <c r="D47">
        <f>IF( AND(D13 &gt;= $B$37, SUM($B47:C47)  &lt; $B$37 ), 1, 0)</f>
        <v>0</v>
      </c>
      <c r="E47">
        <f>IF( AND(E13 &gt;= $B$37, SUM($B47:D47)  &lt; $B$37 ), 1, 0)</f>
        <v>0</v>
      </c>
      <c r="F47">
        <f>IF( AND(F13 &gt;= $B$37, SUM($B47:E47)  &lt; $B$37 ), 1, 0)</f>
        <v>0</v>
      </c>
      <c r="G47">
        <f>IF( AND(G13 &gt;= $B$37, SUM($B47:F47)  &lt; $B$37 ), 1, 0)</f>
        <v>0</v>
      </c>
      <c r="H47">
        <f>IF( AND(H13 &gt;= $B$37, SUM($B47:G47)  &lt; $B$37 ), 1, 0)</f>
        <v>0</v>
      </c>
      <c r="I47">
        <f>IF( AND(I13 &gt;= $B$37, SUM($B47:H47)  &lt; $B$37 ), 1, 0)</f>
        <v>0</v>
      </c>
      <c r="J47">
        <f>IF( AND(J13 &gt;= $B$37, SUM($B47:I47)  &lt; $B$37 ), 1, 0)</f>
        <v>0</v>
      </c>
      <c r="K47">
        <f>IF( AND(K13 &gt;= $B$37, SUM($B47:J47)  &lt; $B$37 ), 1, 0)</f>
        <v>0</v>
      </c>
      <c r="L47">
        <f>IF( AND(L13 &gt;= $B$37, SUM($B47:K47)  &lt; $B$37 ), 1, 0)</f>
        <v>0</v>
      </c>
      <c r="M47">
        <f>IF( AND(M13 &gt;= $B$37, SUM($B47:L47)  &lt; $B$37 ), 1, 0)</f>
        <v>0</v>
      </c>
      <c r="N47">
        <f>IF( AND(N13 &gt;= $B$37, SUM($B47:M47)  &lt; $B$37 ), 1, 0)</f>
        <v>0</v>
      </c>
      <c r="O47">
        <f>IF( AND(O13 &gt;= $B$37, SUM($B47:N47)  &lt; $B$37 ), 1, 0)</f>
        <v>0</v>
      </c>
      <c r="P47">
        <f>IF( AND(P13 &gt;= $B$37, SUM($B47:O47)  &lt; $B$37 ), 1, 0)</f>
        <v>0</v>
      </c>
      <c r="Q47">
        <f>IF( AND(Q13 &gt;= $B$37, SUM($B47:P47)  &lt; $B$37 ), 1, 0)</f>
        <v>0</v>
      </c>
      <c r="R47">
        <f>IF( AND(R13 &gt;= $B$37, SUM($B47:Q47)  &lt; $B$37 ), 1, 0)</f>
        <v>0</v>
      </c>
      <c r="S47">
        <f>IF( AND(S13 &gt;= $B$37, SUM($B47:R47)  &lt; $B$37 ), 1, 0)</f>
        <v>0</v>
      </c>
      <c r="T47">
        <f>IF( AND(T13 &gt;= $B$37, SUM($B47:S47)  &lt; $B$37 ), 1, 0)</f>
        <v>0</v>
      </c>
      <c r="U47">
        <f>IF( AND(U13 &gt;= $B$37, SUM($B47:T47)  &lt; $B$37 ), 1, 0)</f>
        <v>0</v>
      </c>
      <c r="V47">
        <f>IF( AND(V13 &gt;= $B$37, SUM($B47:U47)  &lt; $B$37 ), 1, 0)</f>
        <v>0</v>
      </c>
      <c r="W47">
        <f>IF( AND(W13 &gt;= $B$37, SUM($B47:V47)  &lt; $B$37 ), 1, 0)</f>
        <v>0</v>
      </c>
      <c r="X47">
        <f>IF( AND(X13 &gt;= $B$37, SUM($B47:W47)  &lt; $B$37 ), 1, 0)</f>
        <v>1</v>
      </c>
      <c r="Y47">
        <f>IF( AND(Y13 &gt;= $B$37, SUM($B47:X47)  &lt; $B$37 ), 1, 0)</f>
        <v>0</v>
      </c>
      <c r="Z47">
        <f>IF( AND(Z13 &gt;= $B$37, SUM($B47:Y47)  &lt; $B$37 ), 1, 0)</f>
        <v>0</v>
      </c>
      <c r="AA47">
        <f>IF( AND(AA13 &gt;= $B$37, SUM($B47:Z47)  &lt; $B$37 ), 1, 0)</f>
        <v>0</v>
      </c>
      <c r="AB47">
        <f>IF( AND(AB13 &gt;= $B$37, SUM($B47:AA47)  &lt; $B$37 ), 1, 0)</f>
        <v>0</v>
      </c>
      <c r="AC47">
        <f>IF( AND(AC13 &gt;= $B$37, SUM($B47:AB47)  &lt; $B$37 ), 1, 0)</f>
        <v>0</v>
      </c>
      <c r="AD47">
        <f>IF( AND(AD13 &gt;= $B$37, SUM($B47:AC47)  &lt; $B$37 ), 1, 0)</f>
        <v>0</v>
      </c>
      <c r="AE47">
        <f>IF( AND(AE13 &gt;= $B$37, SUM($B47:AD47)  &lt; $B$37 ), 1, 0)</f>
        <v>0</v>
      </c>
      <c r="AF47">
        <f>IF( AND(AF13 &gt;= $B$37, SUM($B47:AE47)  &lt; $B$37 ), 1, 0)</f>
        <v>0</v>
      </c>
      <c r="AG47">
        <f>IF( AND(AG13 &gt;= $B$37, SUM($B47:AF47)  &lt; $B$37 ), 1, 0)</f>
        <v>0</v>
      </c>
      <c r="AH47">
        <f>IF( AND(AH13 &gt;= $B$37, SUM($B47:AG47)  &lt; $B$37 ), 1, 0)</f>
        <v>0</v>
      </c>
      <c r="AI47">
        <f>IF( AND(AI13 &gt;= $B$37, SUM($B47:AH47)  &lt; $B$37 ), 1, 0)</f>
        <v>0</v>
      </c>
      <c r="AJ47">
        <f>IF( AND(AJ13 &gt;= $B$37, SUM($B47:AI47)  &lt; $B$37 ), 1, 0)</f>
        <v>0</v>
      </c>
      <c r="AK47">
        <f>IF( AND(AK13 &gt;= $B$37, SUM($B47:AJ47)  &lt; $B$37 ), 1, 0)</f>
        <v>0</v>
      </c>
      <c r="AL47">
        <f>IF( AND(AL13 &gt;= $B$37, SUM($B47:AK47)  &lt; $B$37 ), 1, 0)</f>
        <v>0</v>
      </c>
      <c r="AM47">
        <f>IF( AND(AM13 &gt;= $B$37, SUM($B47:AL47)  &lt; $B$37 ), 1, 0)</f>
        <v>0</v>
      </c>
      <c r="AN47">
        <f>IF( AND(AN13 &gt;= $B$37, SUM($B47:AM47)  &lt; $B$37 ), 1, 0)</f>
        <v>0</v>
      </c>
      <c r="AO47">
        <f>IF( AND(AO13 &gt;= $B$37, SUM($B47:AN47)  &lt; $B$37 ), 1, 0)</f>
        <v>0</v>
      </c>
      <c r="AP47">
        <f>IF( AND(AP13 &gt;= $B$37, SUM($B47:AO47)  &lt; $B$37 ), 1, 0)</f>
        <v>0</v>
      </c>
      <c r="AQ47">
        <f>IF( AND(AQ13 &gt;= $B$37, SUM($B47:AP47)  &lt; $B$37 ), 1, 0)</f>
        <v>0</v>
      </c>
      <c r="AR47">
        <f>IF( AND(AR13 &gt;= $B$37, SUM($B47:AQ47)  &lt; $B$37 ), 1, 0)</f>
        <v>0</v>
      </c>
      <c r="AS47">
        <f>IF( AND(AS13 &gt;= $B$37, SUM($B47:AR47)  &lt; $B$37 ), 1, 0)</f>
        <v>0</v>
      </c>
      <c r="AT47">
        <f>IF( AND(AT13 &gt;= $B$37, SUM($B47:AS47)  &lt; $B$37 ), 1, 0)</f>
        <v>0</v>
      </c>
      <c r="AU47">
        <f>IF( AND(AU13 &gt;= $B$37, SUM($B47:AT47)  &lt; $B$37 ), 1, 0)</f>
        <v>0</v>
      </c>
      <c r="AV47">
        <f>IF( AND(AV13 &gt;= $B$37, SUM($B47:AU47)  &lt; $B$37 ), 1, 0)</f>
        <v>0</v>
      </c>
      <c r="AW47">
        <f>IF( AND(AW13 &gt;= $B$37, SUM($B47:AV47)  &lt; $B$37 ), 1, 0)</f>
        <v>0</v>
      </c>
      <c r="AX47">
        <f>IF( AND(AX13 &gt;= $B$37, SUM($B47:AW47)  &lt; $B$37 ), 1, 0)</f>
        <v>0</v>
      </c>
      <c r="AY47">
        <f>IF( AND(AY13 &gt;= $B$37, SUM($B47:AX47)  &lt; $B$37 ), 1, 0)</f>
        <v>0</v>
      </c>
      <c r="AZ47">
        <f>IF( AND(AZ13 &gt;= $B$37, SUM($B47:AY47)  &lt; $B$37 ), 1, 0)</f>
        <v>0</v>
      </c>
      <c r="BA47">
        <f>IF( AND(BA13 &gt;= $B$37, SUM($B47:AZ47)  &lt; $B$37 ), 1, 0)</f>
        <v>0</v>
      </c>
      <c r="BB47">
        <f>IF( AND(BB13 &gt;= $B$37, SUM($B47:BA47)  &lt; $B$37 ), 1, 0)</f>
        <v>0</v>
      </c>
      <c r="BC47">
        <f>IF( AND(BC13 &gt;= $B$37, SUM($B47:BB47)  &lt; $B$37 ), 1, 0)</f>
        <v>0</v>
      </c>
      <c r="BD47">
        <f>IF( AND(BD13 &gt;= $B$37, SUM($B47:BC47)  &lt; $B$37 ), 1, 0)</f>
        <v>0</v>
      </c>
      <c r="BE47">
        <f>IF( AND(BE13 &gt;= $B$37, SUM($B47:BD47)  &lt; $B$37 ), 1, 0)</f>
        <v>0</v>
      </c>
      <c r="BF47">
        <f>IF( AND(BF13 &gt;= $B$37, SUM($B47:BE47)  &lt; $B$37 ), 1, 0)</f>
        <v>0</v>
      </c>
      <c r="BG47">
        <f>IF( AND(BG13 &gt;= $B$37, SUM($B47:BF47)  &lt; $B$37 ), 1, 0)</f>
        <v>0</v>
      </c>
      <c r="BH47">
        <f>IF( AND(BH13 &gt;= $B$37, SUM($B47:BG47)  &lt; $B$37 ), 1, 0)</f>
        <v>0</v>
      </c>
      <c r="BI47">
        <f>IF( AND(BI13 &gt;= $B$37, SUM($B47:BH47)  &lt; $B$37 ), 1, 0)</f>
        <v>0</v>
      </c>
      <c r="BJ47">
        <f>IF( AND(BJ13 &gt;= $B$37, SUM($B47:BI47)  &lt; $B$37 ), 1, 0)</f>
        <v>0</v>
      </c>
      <c r="BK47">
        <f>IF( AND(BK13 &gt;= $B$37, SUM($B47:BJ47)  &lt; $B$37 ), 1, 0)</f>
        <v>0</v>
      </c>
      <c r="BL47">
        <f>IF( AND(BL13 &gt;= $B$37, SUM($B47:BK47)  &lt; $B$37 ), 1, 0)</f>
        <v>0</v>
      </c>
      <c r="BM47">
        <f>IF( AND(BM13 &gt;= $B$37, SUM($B47:BL47)  &lt; $B$37 ), 1, 0)</f>
        <v>0</v>
      </c>
      <c r="BN47">
        <f>IF( AND(BN13 &gt;= $B$37, SUM($B47:BM47)  &lt; $B$37 ), 1, 0)</f>
        <v>0</v>
      </c>
      <c r="BO47">
        <f>IF( AND(BO13 &gt;= $B$37, SUM($B47:BN47)  &lt; $B$37 ), 1, 0)</f>
        <v>0</v>
      </c>
      <c r="BP47">
        <f>IF( AND(BP13 &gt;= $B$37, SUM($B47:BO47)  &lt; $B$37 ), 1, 0)</f>
        <v>0</v>
      </c>
      <c r="BQ47">
        <f>IF( AND(BQ13 &gt;= $B$37, SUM($B47:BP47)  &lt; $B$37 ), 1, 0)</f>
        <v>0</v>
      </c>
      <c r="BR47">
        <f>IF( AND(BR13 &gt;= $B$37, SUM($B47:BQ47)  &lt; $B$37 ), 1, 0)</f>
        <v>0</v>
      </c>
      <c r="BS47">
        <f>IF( AND(BS13 &gt;= $B$37, SUM($B47:BR47)  &lt; $B$37 ), 1, 0)</f>
        <v>0</v>
      </c>
      <c r="BT47">
        <f>IF( AND(BT13 &gt;= $B$37, SUM($B47:BS47)  &lt; $B$37 ), 1, 0)</f>
        <v>0</v>
      </c>
      <c r="BU47">
        <f>IF( AND(BU13 &gt;= $B$37, SUM($B47:BT47)  &lt; $B$37 ), 1, 0)</f>
        <v>0</v>
      </c>
      <c r="BV47">
        <f>IF( AND(BV13 &gt;= $B$37, SUM($B47:BU47)  &lt; $B$37 ), 1, 0)</f>
        <v>0</v>
      </c>
      <c r="BW47">
        <f>IF( AND(BW13 &gt;= $B$37, SUM($B47:BV47)  &lt; $B$37 ), 1, 0)</f>
        <v>0</v>
      </c>
      <c r="BX47">
        <f>IF( AND(BX13 &gt;= $B$37, SUM($B47:BW47)  &lt; $B$37 ), 1, 0)</f>
        <v>0</v>
      </c>
      <c r="BY47">
        <f>IF( AND(BY13 &gt;= $B$37, SUM($B47:BX47)  &lt; $B$37 ), 1, 0)</f>
        <v>0</v>
      </c>
      <c r="BZ47">
        <f>IF( AND(BZ13 &gt;= $B$37, SUM($B47:BY47)  &lt; $B$37 ), 1, 0)</f>
        <v>0</v>
      </c>
      <c r="CA47">
        <f>IF( AND(CA13 &gt;= $B$37, SUM($B47:BZ47)  &lt; $B$37 ), 1, 0)</f>
        <v>0</v>
      </c>
      <c r="CB47">
        <f>IF( AND(CB13 &gt;= $B$37, SUM($B47:CA47)  &lt; $B$37 ), 1, 0)</f>
        <v>0</v>
      </c>
      <c r="CC47">
        <f>IF( AND(CC13 &gt;= $B$37, SUM($B47:CB47)  &lt; $B$37 ), 1, 0)</f>
        <v>0</v>
      </c>
      <c r="CD47">
        <f>IF( AND(CD13 &gt;= $B$37, SUM($B47:CC47)  &lt; $B$37 ), 1, 0)</f>
        <v>0</v>
      </c>
      <c r="CE47">
        <f>IF( AND(CE13 &gt;= $B$37, SUM($B47:CD47)  &lt; $B$37 ), 1, 0)</f>
        <v>0</v>
      </c>
      <c r="CF47">
        <f>IF( AND(CF13 &gt;= $B$37, SUM($B47:CE47)  &lt; $B$37 ), 1, 0)</f>
        <v>0</v>
      </c>
      <c r="CG47">
        <f>IF( AND(CG13 &gt;= $B$37, SUM($B47:CF47)  &lt; $B$37 ), 1, 0)</f>
        <v>0</v>
      </c>
      <c r="CH47">
        <f>IF( AND(CH13 &gt;= $B$37, SUM($B47:CG47)  &lt; $B$37 ), 1, 0)</f>
        <v>0</v>
      </c>
      <c r="CI47">
        <f>IF( AND(CI13 &gt;= $B$37, SUM($B47:CH47)  &lt; $B$37 ), 1, 0)</f>
        <v>0</v>
      </c>
      <c r="CJ47">
        <f>IF( AND(CJ13 &gt;= $B$37, SUM($B47:CI47)  &lt; $B$37 ), 1, 0)</f>
        <v>0</v>
      </c>
      <c r="CK47">
        <f>IF( AND(CK13 &gt;= $B$37, SUM($B47:CJ47)  &lt; $B$37 ), 1, 0)</f>
        <v>0</v>
      </c>
      <c r="CL47">
        <f>IF( AND(CL13 &gt;= $B$37, SUM($B47:CK47)  &lt; $B$37 ), 1, 0)</f>
        <v>0</v>
      </c>
      <c r="CM47">
        <f>IF( AND(CM13 &gt;= $B$37, SUM($B47:CL47)  &lt; $B$37 ), 1, 0)</f>
        <v>0</v>
      </c>
      <c r="CN47">
        <f>IF( AND(CN13 &gt;= $B$37, SUM($B47:CM47)  &lt; $B$37 ), 1, 0)</f>
        <v>0</v>
      </c>
      <c r="CO47">
        <f>IF( AND(CO13 &gt;= $B$37, SUM($B47:CN47)  &lt; $B$37 ), 1, 0)</f>
        <v>0</v>
      </c>
      <c r="CP47">
        <f>IF( AND(CP13 &gt;= $B$37, SUM($B47:CO47)  &lt; $B$37 ), 1, 0)</f>
        <v>0</v>
      </c>
      <c r="CQ47">
        <f>IF( AND(CQ13 &gt;= $B$37, SUM($B47:CP47)  &lt; $B$37 ), 1, 0)</f>
        <v>0</v>
      </c>
      <c r="CR47">
        <f>IF( AND(CR13 &gt;= $B$37, SUM($B47:CQ47)  &lt; $B$37 ), 1, 0)</f>
        <v>0</v>
      </c>
      <c r="CS47">
        <f>IF( AND(CS13 &gt;= $B$37, SUM($B47:CR47)  &lt; $B$37 ), 1, 0)</f>
        <v>0</v>
      </c>
      <c r="CT47">
        <f>IF( AND(CT13 &gt;= $B$37, SUM($B47:CS47)  &lt; $B$37 ), 1, 0)</f>
        <v>0</v>
      </c>
      <c r="CU47">
        <f>IF( AND(CU13 &gt;= $B$37, SUM($B47:CT47)  &lt; $B$37 ), 1, 0)</f>
        <v>0</v>
      </c>
      <c r="CV47">
        <f>IF( AND(CV13 &gt;= $B$37, SUM($B47:CU47)  &lt; $B$37 ), 1, 0)</f>
        <v>0</v>
      </c>
      <c r="CW47">
        <f>IF( AND(CW13 &gt;= $B$37, SUM($B47:CV47)  &lt; $B$37 ), 1, 0)</f>
        <v>0</v>
      </c>
      <c r="CX47">
        <f>IF( AND(CX13 &gt;= $B$37, SUM($B47:CW47)  &lt; $B$37 ), 1, 0)</f>
        <v>0</v>
      </c>
      <c r="CY47">
        <f>IF( AND(CY13 &gt;= $B$37, SUM($B47:CX47)  &lt; $B$37 ), 1, 0)</f>
        <v>0</v>
      </c>
      <c r="CZ47">
        <f>IF( AND(CZ13 &gt;= $B$37, SUM($B47:CY47)  &lt; $B$37 ), 1, 0)</f>
        <v>0</v>
      </c>
      <c r="DA47">
        <f>IF( AND(DA13 &gt;= $B$37, SUM($B47:CZ47)  &lt; $B$37 ), 1, 0)</f>
        <v>0</v>
      </c>
      <c r="DB47">
        <f>IF( AND(DB13 &gt;= $B$37, SUM($B47:DA47)  &lt; $B$37 ), 1, 0)</f>
        <v>0</v>
      </c>
      <c r="DC47">
        <f>IF( AND(DC13 &gt;= $B$37, SUM($B47:DB47)  &lt; $B$37 ), 1, 0)</f>
        <v>0</v>
      </c>
      <c r="DD47">
        <f>IF( AND(DD13 &gt;= $B$37, SUM($B47:DC47)  &lt; $B$37 ), 1, 0)</f>
        <v>0</v>
      </c>
      <c r="DE47">
        <f>IF( AND(DE13 &gt;= $B$37, SUM($B47:DD47)  &lt; $B$37 ), 1, 0)</f>
        <v>0</v>
      </c>
      <c r="DF47">
        <f>IF( AND(DF13 &gt;= $B$37, SUM($B47:DE47)  &lt; $B$37 ), 1, 0)</f>
        <v>0</v>
      </c>
      <c r="DG47">
        <f>IF( AND(DG13 &gt;= $B$37, SUM($B47:DF47)  &lt; $B$37 ), 1, 0)</f>
        <v>0</v>
      </c>
      <c r="DH47">
        <f>IF( AND(DH13 &gt;= $B$37, SUM($B47:DG47)  &lt; $B$37 ), 1, 0)</f>
        <v>0</v>
      </c>
      <c r="DI47">
        <f>IF( AND(DI13 &gt;= $B$37, SUM($B47:DH47)  &lt; $B$37 ), 1, 0)</f>
        <v>0</v>
      </c>
      <c r="DJ47">
        <f>IF( AND(DJ13 &gt;= $B$37, SUM($B47:DI47)  &lt; $B$37 ), 1, 0)</f>
        <v>0</v>
      </c>
      <c r="DK47">
        <f>IF( AND(DK13 &gt;= $B$37, SUM($B47:DJ47)  &lt; $B$37 ), 1, 0)</f>
        <v>0</v>
      </c>
      <c r="DL47">
        <f>IF( AND(DL13 &gt;= $B$37, SUM($B47:DK47)  &lt; $B$37 ), 1, 0)</f>
        <v>0</v>
      </c>
      <c r="DM47">
        <f>IF( AND(DM13 &gt;= $B$37, SUM($B47:DL47)  &lt; $B$37 ), 1, 0)</f>
        <v>0</v>
      </c>
      <c r="DN47">
        <f>IF( AND(DN13 &gt;= $B$37, SUM($B47:DM47)  &lt; $B$37 ), 1, 0)</f>
        <v>0</v>
      </c>
      <c r="DO47">
        <f>IF( AND(DO13 &gt;= $B$37, SUM($B47:DN47)  &lt; $B$37 ), 1, 0)</f>
        <v>0</v>
      </c>
      <c r="DP47">
        <f>IF( AND(DP13 &gt;= $B$37, SUM($B47:DO47)  &lt; $B$37 ), 1, 0)</f>
        <v>0</v>
      </c>
      <c r="DQ47">
        <f>IF( AND(DQ13 &gt;= $B$37, SUM($B47:DP47)  &lt; $B$37 ), 1, 0)</f>
        <v>0</v>
      </c>
      <c r="DR47">
        <f>IF( AND(DR13 &gt;= $B$37, SUM($B47:DQ47)  &lt; $B$37 ), 1, 0)</f>
        <v>0</v>
      </c>
      <c r="DS47">
        <f>IF( AND(DS13 &gt;= $B$37, SUM($B47:DR47)  &lt; $B$37 ), 1, 0)</f>
        <v>0</v>
      </c>
      <c r="DT47">
        <f>IF( AND(DT13 &gt;= $B$37, SUM($B47:DS47)  &lt; $B$37 ), 1, 0)</f>
        <v>0</v>
      </c>
      <c r="DU47">
        <f>IF( AND(DU13 &gt;= $B$37, SUM($B47:DT47)  &lt; $B$37 ), 1, 0)</f>
        <v>0</v>
      </c>
      <c r="DV47">
        <f>IF( AND(DV13 &gt;= $B$37, SUM($B47:DU47)  &lt; $B$37 ), 1, 0)</f>
        <v>0</v>
      </c>
      <c r="DW47">
        <f>IF( AND(DW13 &gt;= $B$37, SUM($B47:DV47)  &lt; $B$37 ), 1, 0)</f>
        <v>0</v>
      </c>
      <c r="DX47">
        <f>IF( AND(DX13 &gt;= $B$37, SUM($B47:DW47)  &lt; $B$37 ), 1, 0)</f>
        <v>0</v>
      </c>
      <c r="DY47">
        <f>IF( AND(DY13 &gt;= $B$37, SUM($B47:DX47)  &lt; $B$37 ), 1, 0)</f>
        <v>0</v>
      </c>
      <c r="DZ47">
        <f>IF( AND(DZ13 &gt;= $B$37, SUM($B47:DY47)  &lt; $B$37 ), 1, 0)</f>
        <v>0</v>
      </c>
      <c r="EA47">
        <f>IF( AND(EA13 &gt;= $B$37, SUM($B47:DZ47)  &lt; $B$37 ), 1, 0)</f>
        <v>0</v>
      </c>
      <c r="EB47">
        <f>IF( AND(EB13 &gt;= $B$37, SUM($B47:EA47)  &lt; $B$37 ), 1, 0)</f>
        <v>0</v>
      </c>
      <c r="EC47">
        <f>IF( AND(EC13 &gt;= $B$37, SUM($B47:EB47)  &lt; $B$37 ), 1, 0)</f>
        <v>0</v>
      </c>
      <c r="ED47">
        <f>IF( AND(ED13 &gt;= $B$37, SUM($B47:EC47)  &lt; $B$37 ), 1, 0)</f>
        <v>0</v>
      </c>
      <c r="EE47">
        <f>IF( AND(EE13 &gt;= $B$37, SUM($B47:ED47)  &lt; $B$37 ), 1, 0)</f>
        <v>0</v>
      </c>
      <c r="EF47">
        <f>IF( AND(EF13 &gt;= $B$37, SUM($B47:EE47)  &lt; $B$37 ), 1, 0)</f>
        <v>0</v>
      </c>
    </row>
    <row r="48" spans="1:136" x14ac:dyDescent="0.35">
      <c r="A48" t="str">
        <f t="shared" si="33"/>
        <v>GO</v>
      </c>
      <c r="B48" s="6">
        <v>0</v>
      </c>
      <c r="C48">
        <f>IF( AND(C14 &gt;= $B$37, SUM($B48:B48)  &lt; $B$37 ), 1, 0)</f>
        <v>0</v>
      </c>
      <c r="D48">
        <f>IF( AND(D14 &gt;= $B$37, SUM($B48:C48)  &lt; $B$37 ), 1, 0)</f>
        <v>0</v>
      </c>
      <c r="E48">
        <f>IF( AND(E14 &gt;= $B$37, SUM($B48:D48)  &lt; $B$37 ), 1, 0)</f>
        <v>0</v>
      </c>
      <c r="F48">
        <f>IF( AND(F14 &gt;= $B$37, SUM($B48:E48)  &lt; $B$37 ), 1, 0)</f>
        <v>0</v>
      </c>
      <c r="G48">
        <f>IF( AND(G14 &gt;= $B$37, SUM($B48:F48)  &lt; $B$37 ), 1, 0)</f>
        <v>0</v>
      </c>
      <c r="H48">
        <f>IF( AND(H14 &gt;= $B$37, SUM($B48:G48)  &lt; $B$37 ), 1, 0)</f>
        <v>0</v>
      </c>
      <c r="I48">
        <f>IF( AND(I14 &gt;= $B$37, SUM($B48:H48)  &lt; $B$37 ), 1, 0)</f>
        <v>0</v>
      </c>
      <c r="J48">
        <f>IF( AND(J14 &gt;= $B$37, SUM($B48:I48)  &lt; $B$37 ), 1, 0)</f>
        <v>0</v>
      </c>
      <c r="K48">
        <f>IF( AND(K14 &gt;= $B$37, SUM($B48:J48)  &lt; $B$37 ), 1, 0)</f>
        <v>0</v>
      </c>
      <c r="L48">
        <f>IF( AND(L14 &gt;= $B$37, SUM($B48:K48)  &lt; $B$37 ), 1, 0)</f>
        <v>0</v>
      </c>
      <c r="M48">
        <f>IF( AND(M14 &gt;= $B$37, SUM($B48:L48)  &lt; $B$37 ), 1, 0)</f>
        <v>0</v>
      </c>
      <c r="N48">
        <f>IF( AND(N14 &gt;= $B$37, SUM($B48:M48)  &lt; $B$37 ), 1, 0)</f>
        <v>0</v>
      </c>
      <c r="O48">
        <f>IF( AND(O14 &gt;= $B$37, SUM($B48:N48)  &lt; $B$37 ), 1, 0)</f>
        <v>0</v>
      </c>
      <c r="P48">
        <f>IF( AND(P14 &gt;= $B$37, SUM($B48:O48)  &lt; $B$37 ), 1, 0)</f>
        <v>0</v>
      </c>
      <c r="Q48">
        <f>IF( AND(Q14 &gt;= $B$37, SUM($B48:P48)  &lt; $B$37 ), 1, 0)</f>
        <v>0</v>
      </c>
      <c r="R48">
        <f>IF( AND(R14 &gt;= $B$37, SUM($B48:Q48)  &lt; $B$37 ), 1, 0)</f>
        <v>0</v>
      </c>
      <c r="S48">
        <f>IF( AND(S14 &gt;= $B$37, SUM($B48:R48)  &lt; $B$37 ), 1, 0)</f>
        <v>0</v>
      </c>
      <c r="T48">
        <f>IF( AND(T14 &gt;= $B$37, SUM($B48:S48)  &lt; $B$37 ), 1, 0)</f>
        <v>0</v>
      </c>
      <c r="U48">
        <f>IF( AND(U14 &gt;= $B$37, SUM($B48:T48)  &lt; $B$37 ), 1, 0)</f>
        <v>0</v>
      </c>
      <c r="V48">
        <f>IF( AND(V14 &gt;= $B$37, SUM($B48:U48)  &lt; $B$37 ), 1, 0)</f>
        <v>0</v>
      </c>
      <c r="W48">
        <f>IF( AND(W14 &gt;= $B$37, SUM($B48:V48)  &lt; $B$37 ), 1, 0)</f>
        <v>0</v>
      </c>
      <c r="X48">
        <f>IF( AND(X14 &gt;= $B$37, SUM($B48:W48)  &lt; $B$37 ), 1, 0)</f>
        <v>1</v>
      </c>
      <c r="Y48">
        <f>IF( AND(Y14 &gt;= $B$37, SUM($B48:X48)  &lt; $B$37 ), 1, 0)</f>
        <v>0</v>
      </c>
      <c r="Z48">
        <f>IF( AND(Z14 &gt;= $B$37, SUM($B48:Y48)  &lt; $B$37 ), 1, 0)</f>
        <v>0</v>
      </c>
      <c r="AA48">
        <f>IF( AND(AA14 &gt;= $B$37, SUM($B48:Z48)  &lt; $B$37 ), 1, 0)</f>
        <v>0</v>
      </c>
      <c r="AB48">
        <f>IF( AND(AB14 &gt;= $B$37, SUM($B48:AA48)  &lt; $B$37 ), 1, 0)</f>
        <v>0</v>
      </c>
      <c r="AC48">
        <f>IF( AND(AC14 &gt;= $B$37, SUM($B48:AB48)  &lt; $B$37 ), 1, 0)</f>
        <v>0</v>
      </c>
      <c r="AD48">
        <f>IF( AND(AD14 &gt;= $B$37, SUM($B48:AC48)  &lt; $B$37 ), 1, 0)</f>
        <v>0</v>
      </c>
      <c r="AE48">
        <f>IF( AND(AE14 &gt;= $B$37, SUM($B48:AD48)  &lt; $B$37 ), 1, 0)</f>
        <v>0</v>
      </c>
      <c r="AF48">
        <f>IF( AND(AF14 &gt;= $B$37, SUM($B48:AE48)  &lt; $B$37 ), 1, 0)</f>
        <v>0</v>
      </c>
      <c r="AG48">
        <f>IF( AND(AG14 &gt;= $B$37, SUM($B48:AF48)  &lt; $B$37 ), 1, 0)</f>
        <v>0</v>
      </c>
      <c r="AH48">
        <f>IF( AND(AH14 &gt;= $B$37, SUM($B48:AG48)  &lt; $B$37 ), 1, 0)</f>
        <v>0</v>
      </c>
      <c r="AI48">
        <f>IF( AND(AI14 &gt;= $B$37, SUM($B48:AH48)  &lt; $B$37 ), 1, 0)</f>
        <v>0</v>
      </c>
      <c r="AJ48">
        <f>IF( AND(AJ14 &gt;= $B$37, SUM($B48:AI48)  &lt; $B$37 ), 1, 0)</f>
        <v>0</v>
      </c>
      <c r="AK48">
        <f>IF( AND(AK14 &gt;= $B$37, SUM($B48:AJ48)  &lt; $B$37 ), 1, 0)</f>
        <v>0</v>
      </c>
      <c r="AL48">
        <f>IF( AND(AL14 &gt;= $B$37, SUM($B48:AK48)  &lt; $B$37 ), 1, 0)</f>
        <v>0</v>
      </c>
      <c r="AM48">
        <f>IF( AND(AM14 &gt;= $B$37, SUM($B48:AL48)  &lt; $B$37 ), 1, 0)</f>
        <v>0</v>
      </c>
      <c r="AN48">
        <f>IF( AND(AN14 &gt;= $B$37, SUM($B48:AM48)  &lt; $B$37 ), 1, 0)</f>
        <v>0</v>
      </c>
      <c r="AO48">
        <f>IF( AND(AO14 &gt;= $B$37, SUM($B48:AN48)  &lt; $B$37 ), 1, 0)</f>
        <v>0</v>
      </c>
      <c r="AP48">
        <f>IF( AND(AP14 &gt;= $B$37, SUM($B48:AO48)  &lt; $B$37 ), 1, 0)</f>
        <v>0</v>
      </c>
      <c r="AQ48">
        <f>IF( AND(AQ14 &gt;= $B$37, SUM($B48:AP48)  &lt; $B$37 ), 1, 0)</f>
        <v>0</v>
      </c>
      <c r="AR48">
        <f>IF( AND(AR14 &gt;= $B$37, SUM($B48:AQ48)  &lt; $B$37 ), 1, 0)</f>
        <v>0</v>
      </c>
      <c r="AS48">
        <f>IF( AND(AS14 &gt;= $B$37, SUM($B48:AR48)  &lt; $B$37 ), 1, 0)</f>
        <v>0</v>
      </c>
      <c r="AT48">
        <f>IF( AND(AT14 &gt;= $B$37, SUM($B48:AS48)  &lt; $B$37 ), 1, 0)</f>
        <v>0</v>
      </c>
      <c r="AU48">
        <f>IF( AND(AU14 &gt;= $B$37, SUM($B48:AT48)  &lt; $B$37 ), 1, 0)</f>
        <v>0</v>
      </c>
      <c r="AV48">
        <f>IF( AND(AV14 &gt;= $B$37, SUM($B48:AU48)  &lt; $B$37 ), 1, 0)</f>
        <v>0</v>
      </c>
      <c r="AW48">
        <f>IF( AND(AW14 &gt;= $B$37, SUM($B48:AV48)  &lt; $B$37 ), 1, 0)</f>
        <v>0</v>
      </c>
      <c r="AX48">
        <f>IF( AND(AX14 &gt;= $B$37, SUM($B48:AW48)  &lt; $B$37 ), 1, 0)</f>
        <v>0</v>
      </c>
      <c r="AY48">
        <f>IF( AND(AY14 &gt;= $B$37, SUM($B48:AX48)  &lt; $B$37 ), 1, 0)</f>
        <v>0</v>
      </c>
      <c r="AZ48">
        <f>IF( AND(AZ14 &gt;= $B$37, SUM($B48:AY48)  &lt; $B$37 ), 1, 0)</f>
        <v>0</v>
      </c>
      <c r="BA48">
        <f>IF( AND(BA14 &gt;= $B$37, SUM($B48:AZ48)  &lt; $B$37 ), 1, 0)</f>
        <v>0</v>
      </c>
      <c r="BB48">
        <f>IF( AND(BB14 &gt;= $B$37, SUM($B48:BA48)  &lt; $B$37 ), 1, 0)</f>
        <v>0</v>
      </c>
      <c r="BC48">
        <f>IF( AND(BC14 &gt;= $B$37, SUM($B48:BB48)  &lt; $B$37 ), 1, 0)</f>
        <v>0</v>
      </c>
      <c r="BD48">
        <f>IF( AND(BD14 &gt;= $B$37, SUM($B48:BC48)  &lt; $B$37 ), 1, 0)</f>
        <v>0</v>
      </c>
      <c r="BE48">
        <f>IF( AND(BE14 &gt;= $B$37, SUM($B48:BD48)  &lt; $B$37 ), 1, 0)</f>
        <v>0</v>
      </c>
      <c r="BF48">
        <f>IF( AND(BF14 &gt;= $B$37, SUM($B48:BE48)  &lt; $B$37 ), 1, 0)</f>
        <v>0</v>
      </c>
      <c r="BG48">
        <f>IF( AND(BG14 &gt;= $B$37, SUM($B48:BF48)  &lt; $B$37 ), 1, 0)</f>
        <v>0</v>
      </c>
      <c r="BH48">
        <f>IF( AND(BH14 &gt;= $B$37, SUM($B48:BG48)  &lt; $B$37 ), 1, 0)</f>
        <v>0</v>
      </c>
      <c r="BI48">
        <f>IF( AND(BI14 &gt;= $B$37, SUM($B48:BH48)  &lt; $B$37 ), 1, 0)</f>
        <v>0</v>
      </c>
      <c r="BJ48">
        <f>IF( AND(BJ14 &gt;= $B$37, SUM($B48:BI48)  &lt; $B$37 ), 1, 0)</f>
        <v>0</v>
      </c>
      <c r="BK48">
        <f>IF( AND(BK14 &gt;= $B$37, SUM($B48:BJ48)  &lt; $B$37 ), 1, 0)</f>
        <v>0</v>
      </c>
      <c r="BL48">
        <f>IF( AND(BL14 &gt;= $B$37, SUM($B48:BK48)  &lt; $B$37 ), 1, 0)</f>
        <v>0</v>
      </c>
      <c r="BM48">
        <f>IF( AND(BM14 &gt;= $B$37, SUM($B48:BL48)  &lt; $B$37 ), 1, 0)</f>
        <v>0</v>
      </c>
      <c r="BN48">
        <f>IF( AND(BN14 &gt;= $B$37, SUM($B48:BM48)  &lt; $B$37 ), 1, 0)</f>
        <v>0</v>
      </c>
      <c r="BO48">
        <f>IF( AND(BO14 &gt;= $B$37, SUM($B48:BN48)  &lt; $B$37 ), 1, 0)</f>
        <v>0</v>
      </c>
      <c r="BP48">
        <f>IF( AND(BP14 &gt;= $B$37, SUM($B48:BO48)  &lt; $B$37 ), 1, 0)</f>
        <v>0</v>
      </c>
      <c r="BQ48">
        <f>IF( AND(BQ14 &gt;= $B$37, SUM($B48:BP48)  &lt; $B$37 ), 1, 0)</f>
        <v>0</v>
      </c>
      <c r="BR48">
        <f>IF( AND(BR14 &gt;= $B$37, SUM($B48:BQ48)  &lt; $B$37 ), 1, 0)</f>
        <v>0</v>
      </c>
      <c r="BS48">
        <f>IF( AND(BS14 &gt;= $B$37, SUM($B48:BR48)  &lt; $B$37 ), 1, 0)</f>
        <v>0</v>
      </c>
      <c r="BT48">
        <f>IF( AND(BT14 &gt;= $B$37, SUM($B48:BS48)  &lt; $B$37 ), 1, 0)</f>
        <v>0</v>
      </c>
      <c r="BU48">
        <f>IF( AND(BU14 &gt;= $B$37, SUM($B48:BT48)  &lt; $B$37 ), 1, 0)</f>
        <v>0</v>
      </c>
      <c r="BV48">
        <f>IF( AND(BV14 &gt;= $B$37, SUM($B48:BU48)  &lt; $B$37 ), 1, 0)</f>
        <v>0</v>
      </c>
      <c r="BW48">
        <f>IF( AND(BW14 &gt;= $B$37, SUM($B48:BV48)  &lt; $B$37 ), 1, 0)</f>
        <v>0</v>
      </c>
      <c r="BX48">
        <f>IF( AND(BX14 &gt;= $B$37, SUM($B48:BW48)  &lt; $B$37 ), 1, 0)</f>
        <v>0</v>
      </c>
      <c r="BY48">
        <f>IF( AND(BY14 &gt;= $B$37, SUM($B48:BX48)  &lt; $B$37 ), 1, 0)</f>
        <v>0</v>
      </c>
      <c r="BZ48">
        <f>IF( AND(BZ14 &gt;= $B$37, SUM($B48:BY48)  &lt; $B$37 ), 1, 0)</f>
        <v>0</v>
      </c>
      <c r="CA48">
        <f>IF( AND(CA14 &gt;= $B$37, SUM($B48:BZ48)  &lt; $B$37 ), 1, 0)</f>
        <v>0</v>
      </c>
      <c r="CB48">
        <f>IF( AND(CB14 &gt;= $B$37, SUM($B48:CA48)  &lt; $B$37 ), 1, 0)</f>
        <v>0</v>
      </c>
      <c r="CC48">
        <f>IF( AND(CC14 &gt;= $B$37, SUM($B48:CB48)  &lt; $B$37 ), 1, 0)</f>
        <v>0</v>
      </c>
      <c r="CD48">
        <f>IF( AND(CD14 &gt;= $B$37, SUM($B48:CC48)  &lt; $B$37 ), 1, 0)</f>
        <v>0</v>
      </c>
      <c r="CE48">
        <f>IF( AND(CE14 &gt;= $B$37, SUM($B48:CD48)  &lt; $B$37 ), 1, 0)</f>
        <v>0</v>
      </c>
      <c r="CF48">
        <f>IF( AND(CF14 &gt;= $B$37, SUM($B48:CE48)  &lt; $B$37 ), 1, 0)</f>
        <v>0</v>
      </c>
      <c r="CG48">
        <f>IF( AND(CG14 &gt;= $B$37, SUM($B48:CF48)  &lt; $B$37 ), 1, 0)</f>
        <v>0</v>
      </c>
      <c r="CH48">
        <f>IF( AND(CH14 &gt;= $B$37, SUM($B48:CG48)  &lt; $B$37 ), 1, 0)</f>
        <v>0</v>
      </c>
      <c r="CI48">
        <f>IF( AND(CI14 &gt;= $B$37, SUM($B48:CH48)  &lt; $B$37 ), 1, 0)</f>
        <v>0</v>
      </c>
      <c r="CJ48">
        <f>IF( AND(CJ14 &gt;= $B$37, SUM($B48:CI48)  &lt; $B$37 ), 1, 0)</f>
        <v>0</v>
      </c>
      <c r="CK48">
        <f>IF( AND(CK14 &gt;= $B$37, SUM($B48:CJ48)  &lt; $B$37 ), 1, 0)</f>
        <v>0</v>
      </c>
      <c r="CL48">
        <f>IF( AND(CL14 &gt;= $B$37, SUM($B48:CK48)  &lt; $B$37 ), 1, 0)</f>
        <v>0</v>
      </c>
      <c r="CM48">
        <f>IF( AND(CM14 &gt;= $B$37, SUM($B48:CL48)  &lt; $B$37 ), 1, 0)</f>
        <v>0</v>
      </c>
      <c r="CN48">
        <f>IF( AND(CN14 &gt;= $B$37, SUM($B48:CM48)  &lt; $B$37 ), 1, 0)</f>
        <v>0</v>
      </c>
      <c r="CO48">
        <f>IF( AND(CO14 &gt;= $B$37, SUM($B48:CN48)  &lt; $B$37 ), 1, 0)</f>
        <v>0</v>
      </c>
      <c r="CP48">
        <f>IF( AND(CP14 &gt;= $B$37, SUM($B48:CO48)  &lt; $B$37 ), 1, 0)</f>
        <v>0</v>
      </c>
      <c r="CQ48">
        <f>IF( AND(CQ14 &gt;= $B$37, SUM($B48:CP48)  &lt; $B$37 ), 1, 0)</f>
        <v>0</v>
      </c>
      <c r="CR48">
        <f>IF( AND(CR14 &gt;= $B$37, SUM($B48:CQ48)  &lt; $B$37 ), 1, 0)</f>
        <v>0</v>
      </c>
      <c r="CS48">
        <f>IF( AND(CS14 &gt;= $B$37, SUM($B48:CR48)  &lt; $B$37 ), 1, 0)</f>
        <v>0</v>
      </c>
      <c r="CT48">
        <f>IF( AND(CT14 &gt;= $B$37, SUM($B48:CS48)  &lt; $B$37 ), 1, 0)</f>
        <v>0</v>
      </c>
      <c r="CU48">
        <f>IF( AND(CU14 &gt;= $B$37, SUM($B48:CT48)  &lt; $B$37 ), 1, 0)</f>
        <v>0</v>
      </c>
      <c r="CV48">
        <f>IF( AND(CV14 &gt;= $B$37, SUM($B48:CU48)  &lt; $B$37 ), 1, 0)</f>
        <v>0</v>
      </c>
      <c r="CW48">
        <f>IF( AND(CW14 &gt;= $B$37, SUM($B48:CV48)  &lt; $B$37 ), 1, 0)</f>
        <v>0</v>
      </c>
      <c r="CX48">
        <f>IF( AND(CX14 &gt;= $B$37, SUM($B48:CW48)  &lt; $B$37 ), 1, 0)</f>
        <v>0</v>
      </c>
      <c r="CY48">
        <f>IF( AND(CY14 &gt;= $B$37, SUM($B48:CX48)  &lt; $B$37 ), 1, 0)</f>
        <v>0</v>
      </c>
      <c r="CZ48">
        <f>IF( AND(CZ14 &gt;= $B$37, SUM($B48:CY48)  &lt; $B$37 ), 1, 0)</f>
        <v>0</v>
      </c>
      <c r="DA48">
        <f>IF( AND(DA14 &gt;= $B$37, SUM($B48:CZ48)  &lt; $B$37 ), 1, 0)</f>
        <v>0</v>
      </c>
      <c r="DB48">
        <f>IF( AND(DB14 &gt;= $B$37, SUM($B48:DA48)  &lt; $B$37 ), 1, 0)</f>
        <v>0</v>
      </c>
      <c r="DC48">
        <f>IF( AND(DC14 &gt;= $B$37, SUM($B48:DB48)  &lt; $B$37 ), 1, 0)</f>
        <v>0</v>
      </c>
      <c r="DD48">
        <f>IF( AND(DD14 &gt;= $B$37, SUM($B48:DC48)  &lt; $B$37 ), 1, 0)</f>
        <v>0</v>
      </c>
      <c r="DE48">
        <f>IF( AND(DE14 &gt;= $B$37, SUM($B48:DD48)  &lt; $B$37 ), 1, 0)</f>
        <v>0</v>
      </c>
      <c r="DF48">
        <f>IF( AND(DF14 &gt;= $B$37, SUM($B48:DE48)  &lt; $B$37 ), 1, 0)</f>
        <v>0</v>
      </c>
      <c r="DG48">
        <f>IF( AND(DG14 &gt;= $B$37, SUM($B48:DF48)  &lt; $B$37 ), 1, 0)</f>
        <v>0</v>
      </c>
      <c r="DH48">
        <f>IF( AND(DH14 &gt;= $B$37, SUM($B48:DG48)  &lt; $B$37 ), 1, 0)</f>
        <v>0</v>
      </c>
      <c r="DI48">
        <f>IF( AND(DI14 &gt;= $B$37, SUM($B48:DH48)  &lt; $B$37 ), 1, 0)</f>
        <v>0</v>
      </c>
      <c r="DJ48">
        <f>IF( AND(DJ14 &gt;= $B$37, SUM($B48:DI48)  &lt; $B$37 ), 1, 0)</f>
        <v>0</v>
      </c>
      <c r="DK48">
        <f>IF( AND(DK14 &gt;= $B$37, SUM($B48:DJ48)  &lt; $B$37 ), 1, 0)</f>
        <v>0</v>
      </c>
      <c r="DL48">
        <f>IF( AND(DL14 &gt;= $B$37, SUM($B48:DK48)  &lt; $B$37 ), 1, 0)</f>
        <v>0</v>
      </c>
      <c r="DM48">
        <f>IF( AND(DM14 &gt;= $B$37, SUM($B48:DL48)  &lt; $B$37 ), 1, 0)</f>
        <v>0</v>
      </c>
      <c r="DN48">
        <f>IF( AND(DN14 &gt;= $B$37, SUM($B48:DM48)  &lt; $B$37 ), 1, 0)</f>
        <v>0</v>
      </c>
      <c r="DO48">
        <f>IF( AND(DO14 &gt;= $B$37, SUM($B48:DN48)  &lt; $B$37 ), 1, 0)</f>
        <v>0</v>
      </c>
      <c r="DP48">
        <f>IF( AND(DP14 &gt;= $B$37, SUM($B48:DO48)  &lt; $B$37 ), 1, 0)</f>
        <v>0</v>
      </c>
      <c r="DQ48">
        <f>IF( AND(DQ14 &gt;= $B$37, SUM($B48:DP48)  &lt; $B$37 ), 1, 0)</f>
        <v>0</v>
      </c>
      <c r="DR48">
        <f>IF( AND(DR14 &gt;= $B$37, SUM($B48:DQ48)  &lt; $B$37 ), 1, 0)</f>
        <v>0</v>
      </c>
      <c r="DS48">
        <f>IF( AND(DS14 &gt;= $B$37, SUM($B48:DR48)  &lt; $B$37 ), 1, 0)</f>
        <v>0</v>
      </c>
      <c r="DT48">
        <f>IF( AND(DT14 &gt;= $B$37, SUM($B48:DS48)  &lt; $B$37 ), 1, 0)</f>
        <v>0</v>
      </c>
      <c r="DU48">
        <f>IF( AND(DU14 &gt;= $B$37, SUM($B48:DT48)  &lt; $B$37 ), 1, 0)</f>
        <v>0</v>
      </c>
      <c r="DV48">
        <f>IF( AND(DV14 &gt;= $B$37, SUM($B48:DU48)  &lt; $B$37 ), 1, 0)</f>
        <v>0</v>
      </c>
      <c r="DW48">
        <f>IF( AND(DW14 &gt;= $B$37, SUM($B48:DV48)  &lt; $B$37 ), 1, 0)</f>
        <v>0</v>
      </c>
      <c r="DX48">
        <f>IF( AND(DX14 &gt;= $B$37, SUM($B48:DW48)  &lt; $B$37 ), 1, 0)</f>
        <v>0</v>
      </c>
      <c r="DY48">
        <f>IF( AND(DY14 &gt;= $B$37, SUM($B48:DX48)  &lt; $B$37 ), 1, 0)</f>
        <v>0</v>
      </c>
      <c r="DZ48">
        <f>IF( AND(DZ14 &gt;= $B$37, SUM($B48:DY48)  &lt; $B$37 ), 1, 0)</f>
        <v>0</v>
      </c>
      <c r="EA48">
        <f>IF( AND(EA14 &gt;= $B$37, SUM($B48:DZ48)  &lt; $B$37 ), 1, 0)</f>
        <v>0</v>
      </c>
      <c r="EB48">
        <f>IF( AND(EB14 &gt;= $B$37, SUM($B48:EA48)  &lt; $B$37 ), 1, 0)</f>
        <v>0</v>
      </c>
      <c r="EC48">
        <f>IF( AND(EC14 &gt;= $B$37, SUM($B48:EB48)  &lt; $B$37 ), 1, 0)</f>
        <v>0</v>
      </c>
      <c r="ED48">
        <f>IF( AND(ED14 &gt;= $B$37, SUM($B48:EC48)  &lt; $B$37 ), 1, 0)</f>
        <v>0</v>
      </c>
      <c r="EE48">
        <f>IF( AND(EE14 &gt;= $B$37, SUM($B48:ED48)  &lt; $B$37 ), 1, 0)</f>
        <v>0</v>
      </c>
      <c r="EF48">
        <f>IF( AND(EF14 &gt;= $B$37, SUM($B48:EE48)  &lt; $B$37 ), 1, 0)</f>
        <v>0</v>
      </c>
    </row>
    <row r="49" spans="1:136" x14ac:dyDescent="0.35">
      <c r="A49" t="str">
        <f t="shared" si="33"/>
        <v>MA</v>
      </c>
      <c r="B49" s="6">
        <v>0</v>
      </c>
      <c r="C49">
        <f>IF( AND(C15 &gt;= $B$37, SUM($B49:B49)  &lt; $B$37 ), 1, 0)</f>
        <v>0</v>
      </c>
      <c r="D49">
        <f>IF( AND(D15 &gt;= $B$37, SUM($B49:C49)  &lt; $B$37 ), 1, 0)</f>
        <v>0</v>
      </c>
      <c r="E49">
        <f>IF( AND(E15 &gt;= $B$37, SUM($B49:D49)  &lt; $B$37 ), 1, 0)</f>
        <v>0</v>
      </c>
      <c r="F49">
        <f>IF( AND(F15 &gt;= $B$37, SUM($B49:E49)  &lt; $B$37 ), 1, 0)</f>
        <v>0</v>
      </c>
      <c r="G49">
        <f>IF( AND(G15 &gt;= $B$37, SUM($B49:F49)  &lt; $B$37 ), 1, 0)</f>
        <v>0</v>
      </c>
      <c r="H49">
        <f>IF( AND(H15 &gt;= $B$37, SUM($B49:G49)  &lt; $B$37 ), 1, 0)</f>
        <v>0</v>
      </c>
      <c r="I49">
        <f>IF( AND(I15 &gt;= $B$37, SUM($B49:H49)  &lt; $B$37 ), 1, 0)</f>
        <v>0</v>
      </c>
      <c r="J49">
        <f>IF( AND(J15 &gt;= $B$37, SUM($B49:I49)  &lt; $B$37 ), 1, 0)</f>
        <v>0</v>
      </c>
      <c r="K49">
        <f>IF( AND(K15 &gt;= $B$37, SUM($B49:J49)  &lt; $B$37 ), 1, 0)</f>
        <v>0</v>
      </c>
      <c r="L49">
        <f>IF( AND(L15 &gt;= $B$37, SUM($B49:K49)  &lt; $B$37 ), 1, 0)</f>
        <v>0</v>
      </c>
      <c r="M49">
        <f>IF( AND(M15 &gt;= $B$37, SUM($B49:L49)  &lt; $B$37 ), 1, 0)</f>
        <v>0</v>
      </c>
      <c r="N49">
        <f>IF( AND(N15 &gt;= $B$37, SUM($B49:M49)  &lt; $B$37 ), 1, 0)</f>
        <v>0</v>
      </c>
      <c r="O49">
        <f>IF( AND(O15 &gt;= $B$37, SUM($B49:N49)  &lt; $B$37 ), 1, 0)</f>
        <v>0</v>
      </c>
      <c r="P49">
        <f>IF( AND(P15 &gt;= $B$37, SUM($B49:O49)  &lt; $B$37 ), 1, 0)</f>
        <v>0</v>
      </c>
      <c r="Q49">
        <f>IF( AND(Q15 &gt;= $B$37, SUM($B49:P49)  &lt; $B$37 ), 1, 0)</f>
        <v>0</v>
      </c>
      <c r="R49">
        <f>IF( AND(R15 &gt;= $B$37, SUM($B49:Q49)  &lt; $B$37 ), 1, 0)</f>
        <v>0</v>
      </c>
      <c r="S49">
        <f>IF( AND(S15 &gt;= $B$37, SUM($B49:R49)  &lt; $B$37 ), 1, 0)</f>
        <v>0</v>
      </c>
      <c r="T49">
        <f>IF( AND(T15 &gt;= $B$37, SUM($B49:S49)  &lt; $B$37 ), 1, 0)</f>
        <v>0</v>
      </c>
      <c r="U49">
        <f>IF( AND(U15 &gt;= $B$37, SUM($B49:T49)  &lt; $B$37 ), 1, 0)</f>
        <v>0</v>
      </c>
      <c r="V49">
        <f>IF( AND(V15 &gt;= $B$37, SUM($B49:U49)  &lt; $B$37 ), 1, 0)</f>
        <v>0</v>
      </c>
      <c r="W49">
        <f>IF( AND(W15 &gt;= $B$37, SUM($B49:V49)  &lt; $B$37 ), 1, 0)</f>
        <v>0</v>
      </c>
      <c r="X49">
        <f>IF( AND(X15 &gt;= $B$37, SUM($B49:W49)  &lt; $B$37 ), 1, 0)</f>
        <v>0</v>
      </c>
      <c r="Y49">
        <f>IF( AND(Y15 &gt;= $B$37, SUM($B49:X49)  &lt; $B$37 ), 1, 0)</f>
        <v>0</v>
      </c>
      <c r="Z49">
        <f>IF( AND(Z15 &gt;= $B$37, SUM($B49:Y49)  &lt; $B$37 ), 1, 0)</f>
        <v>0</v>
      </c>
      <c r="AA49">
        <f>IF( AND(AA15 &gt;= $B$37, SUM($B49:Z49)  &lt; $B$37 ), 1, 0)</f>
        <v>0</v>
      </c>
      <c r="AB49">
        <f>IF( AND(AB15 &gt;= $B$37, SUM($B49:AA49)  &lt; $B$37 ), 1, 0)</f>
        <v>0</v>
      </c>
      <c r="AC49">
        <f>IF( AND(AC15 &gt;= $B$37, SUM($B49:AB49)  &lt; $B$37 ), 1, 0)</f>
        <v>0</v>
      </c>
      <c r="AD49">
        <f>IF( AND(AD15 &gt;= $B$37, SUM($B49:AC49)  &lt; $B$37 ), 1, 0)</f>
        <v>1</v>
      </c>
      <c r="AE49">
        <f>IF( AND(AE15 &gt;= $B$37, SUM($B49:AD49)  &lt; $B$37 ), 1, 0)</f>
        <v>0</v>
      </c>
      <c r="AF49">
        <f>IF( AND(AF15 &gt;= $B$37, SUM($B49:AE49)  &lt; $B$37 ), 1, 0)</f>
        <v>0</v>
      </c>
      <c r="AG49">
        <f>IF( AND(AG15 &gt;= $B$37, SUM($B49:AF49)  &lt; $B$37 ), 1, 0)</f>
        <v>0</v>
      </c>
      <c r="AH49">
        <f>IF( AND(AH15 &gt;= $B$37, SUM($B49:AG49)  &lt; $B$37 ), 1, 0)</f>
        <v>0</v>
      </c>
      <c r="AI49">
        <f>IF( AND(AI15 &gt;= $B$37, SUM($B49:AH49)  &lt; $B$37 ), 1, 0)</f>
        <v>0</v>
      </c>
      <c r="AJ49">
        <f>IF( AND(AJ15 &gt;= $B$37, SUM($B49:AI49)  &lt; $B$37 ), 1, 0)</f>
        <v>0</v>
      </c>
      <c r="AK49">
        <f>IF( AND(AK15 &gt;= $B$37, SUM($B49:AJ49)  &lt; $B$37 ), 1, 0)</f>
        <v>0</v>
      </c>
      <c r="AL49">
        <f>IF( AND(AL15 &gt;= $B$37, SUM($B49:AK49)  &lt; $B$37 ), 1, 0)</f>
        <v>0</v>
      </c>
      <c r="AM49">
        <f>IF( AND(AM15 &gt;= $B$37, SUM($B49:AL49)  &lt; $B$37 ), 1, 0)</f>
        <v>0</v>
      </c>
      <c r="AN49">
        <f>IF( AND(AN15 &gt;= $B$37, SUM($B49:AM49)  &lt; $B$37 ), 1, 0)</f>
        <v>0</v>
      </c>
      <c r="AO49">
        <f>IF( AND(AO15 &gt;= $B$37, SUM($B49:AN49)  &lt; $B$37 ), 1, 0)</f>
        <v>0</v>
      </c>
      <c r="AP49">
        <f>IF( AND(AP15 &gt;= $B$37, SUM($B49:AO49)  &lt; $B$37 ), 1, 0)</f>
        <v>0</v>
      </c>
      <c r="AQ49">
        <f>IF( AND(AQ15 &gt;= $B$37, SUM($B49:AP49)  &lt; $B$37 ), 1, 0)</f>
        <v>0</v>
      </c>
      <c r="AR49">
        <f>IF( AND(AR15 &gt;= $B$37, SUM($B49:AQ49)  &lt; $B$37 ), 1, 0)</f>
        <v>0</v>
      </c>
      <c r="AS49">
        <f>IF( AND(AS15 &gt;= $B$37, SUM($B49:AR49)  &lt; $B$37 ), 1, 0)</f>
        <v>0</v>
      </c>
      <c r="AT49">
        <f>IF( AND(AT15 &gt;= $B$37, SUM($B49:AS49)  &lt; $B$37 ), 1, 0)</f>
        <v>0</v>
      </c>
      <c r="AU49">
        <f>IF( AND(AU15 &gt;= $B$37, SUM($B49:AT49)  &lt; $B$37 ), 1, 0)</f>
        <v>0</v>
      </c>
      <c r="AV49">
        <f>IF( AND(AV15 &gt;= $B$37, SUM($B49:AU49)  &lt; $B$37 ), 1, 0)</f>
        <v>0</v>
      </c>
      <c r="AW49">
        <f>IF( AND(AW15 &gt;= $B$37, SUM($B49:AV49)  &lt; $B$37 ), 1, 0)</f>
        <v>0</v>
      </c>
      <c r="AX49">
        <f>IF( AND(AX15 &gt;= $B$37, SUM($B49:AW49)  &lt; $B$37 ), 1, 0)</f>
        <v>0</v>
      </c>
      <c r="AY49">
        <f>IF( AND(AY15 &gt;= $B$37, SUM($B49:AX49)  &lt; $B$37 ), 1, 0)</f>
        <v>0</v>
      </c>
      <c r="AZ49">
        <f>IF( AND(AZ15 &gt;= $B$37, SUM($B49:AY49)  &lt; $B$37 ), 1, 0)</f>
        <v>0</v>
      </c>
      <c r="BA49">
        <f>IF( AND(BA15 &gt;= $B$37, SUM($B49:AZ49)  &lt; $B$37 ), 1, 0)</f>
        <v>0</v>
      </c>
      <c r="BB49">
        <f>IF( AND(BB15 &gt;= $B$37, SUM($B49:BA49)  &lt; $B$37 ), 1, 0)</f>
        <v>0</v>
      </c>
      <c r="BC49">
        <f>IF( AND(BC15 &gt;= $B$37, SUM($B49:BB49)  &lt; $B$37 ), 1, 0)</f>
        <v>0</v>
      </c>
      <c r="BD49">
        <f>IF( AND(BD15 &gt;= $B$37, SUM($B49:BC49)  &lt; $B$37 ), 1, 0)</f>
        <v>0</v>
      </c>
      <c r="BE49">
        <f>IF( AND(BE15 &gt;= $B$37, SUM($B49:BD49)  &lt; $B$37 ), 1, 0)</f>
        <v>0</v>
      </c>
      <c r="BF49">
        <f>IF( AND(BF15 &gt;= $B$37, SUM($B49:BE49)  &lt; $B$37 ), 1, 0)</f>
        <v>0</v>
      </c>
      <c r="BG49">
        <f>IF( AND(BG15 &gt;= $B$37, SUM($B49:BF49)  &lt; $B$37 ), 1, 0)</f>
        <v>0</v>
      </c>
      <c r="BH49">
        <f>IF( AND(BH15 &gt;= $B$37, SUM($B49:BG49)  &lt; $B$37 ), 1, 0)</f>
        <v>0</v>
      </c>
      <c r="BI49">
        <f>IF( AND(BI15 &gt;= $B$37, SUM($B49:BH49)  &lt; $B$37 ), 1, 0)</f>
        <v>0</v>
      </c>
      <c r="BJ49">
        <f>IF( AND(BJ15 &gt;= $B$37, SUM($B49:BI49)  &lt; $B$37 ), 1, 0)</f>
        <v>0</v>
      </c>
      <c r="BK49">
        <f>IF( AND(BK15 &gt;= $B$37, SUM($B49:BJ49)  &lt; $B$37 ), 1, 0)</f>
        <v>0</v>
      </c>
      <c r="BL49">
        <f>IF( AND(BL15 &gt;= $B$37, SUM($B49:BK49)  &lt; $B$37 ), 1, 0)</f>
        <v>0</v>
      </c>
      <c r="BM49">
        <f>IF( AND(BM15 &gt;= $B$37, SUM($B49:BL49)  &lt; $B$37 ), 1, 0)</f>
        <v>0</v>
      </c>
      <c r="BN49">
        <f>IF( AND(BN15 &gt;= $B$37, SUM($B49:BM49)  &lt; $B$37 ), 1, 0)</f>
        <v>0</v>
      </c>
      <c r="BO49">
        <f>IF( AND(BO15 &gt;= $B$37, SUM($B49:BN49)  &lt; $B$37 ), 1, 0)</f>
        <v>0</v>
      </c>
      <c r="BP49">
        <f>IF( AND(BP15 &gt;= $B$37, SUM($B49:BO49)  &lt; $B$37 ), 1, 0)</f>
        <v>0</v>
      </c>
      <c r="BQ49">
        <f>IF( AND(BQ15 &gt;= $B$37, SUM($B49:BP49)  &lt; $B$37 ), 1, 0)</f>
        <v>0</v>
      </c>
      <c r="BR49">
        <f>IF( AND(BR15 &gt;= $B$37, SUM($B49:BQ49)  &lt; $B$37 ), 1, 0)</f>
        <v>0</v>
      </c>
      <c r="BS49">
        <f>IF( AND(BS15 &gt;= $B$37, SUM($B49:BR49)  &lt; $B$37 ), 1, 0)</f>
        <v>0</v>
      </c>
      <c r="BT49">
        <f>IF( AND(BT15 &gt;= $B$37, SUM($B49:BS49)  &lt; $B$37 ), 1, 0)</f>
        <v>0</v>
      </c>
      <c r="BU49">
        <f>IF( AND(BU15 &gt;= $B$37, SUM($B49:BT49)  &lt; $B$37 ), 1, 0)</f>
        <v>0</v>
      </c>
      <c r="BV49">
        <f>IF( AND(BV15 &gt;= $B$37, SUM($B49:BU49)  &lt; $B$37 ), 1, 0)</f>
        <v>0</v>
      </c>
      <c r="BW49">
        <f>IF( AND(BW15 &gt;= $B$37, SUM($B49:BV49)  &lt; $B$37 ), 1, 0)</f>
        <v>0</v>
      </c>
      <c r="BX49">
        <f>IF( AND(BX15 &gt;= $B$37, SUM($B49:BW49)  &lt; $B$37 ), 1, 0)</f>
        <v>0</v>
      </c>
      <c r="BY49">
        <f>IF( AND(BY15 &gt;= $B$37, SUM($B49:BX49)  &lt; $B$37 ), 1, 0)</f>
        <v>0</v>
      </c>
      <c r="BZ49">
        <f>IF( AND(BZ15 &gt;= $B$37, SUM($B49:BY49)  &lt; $B$37 ), 1, 0)</f>
        <v>0</v>
      </c>
      <c r="CA49">
        <f>IF( AND(CA15 &gt;= $B$37, SUM($B49:BZ49)  &lt; $B$37 ), 1, 0)</f>
        <v>0</v>
      </c>
      <c r="CB49">
        <f>IF( AND(CB15 &gt;= $B$37, SUM($B49:CA49)  &lt; $B$37 ), 1, 0)</f>
        <v>0</v>
      </c>
      <c r="CC49">
        <f>IF( AND(CC15 &gt;= $B$37, SUM($B49:CB49)  &lt; $B$37 ), 1, 0)</f>
        <v>0</v>
      </c>
      <c r="CD49">
        <f>IF( AND(CD15 &gt;= $B$37, SUM($B49:CC49)  &lt; $B$37 ), 1, 0)</f>
        <v>0</v>
      </c>
      <c r="CE49">
        <f>IF( AND(CE15 &gt;= $B$37, SUM($B49:CD49)  &lt; $B$37 ), 1, 0)</f>
        <v>0</v>
      </c>
      <c r="CF49">
        <f>IF( AND(CF15 &gt;= $B$37, SUM($B49:CE49)  &lt; $B$37 ), 1, 0)</f>
        <v>0</v>
      </c>
      <c r="CG49">
        <f>IF( AND(CG15 &gt;= $B$37, SUM($B49:CF49)  &lt; $B$37 ), 1, 0)</f>
        <v>0</v>
      </c>
      <c r="CH49">
        <f>IF( AND(CH15 &gt;= $B$37, SUM($B49:CG49)  &lt; $B$37 ), 1, 0)</f>
        <v>0</v>
      </c>
      <c r="CI49">
        <f>IF( AND(CI15 &gt;= $B$37, SUM($B49:CH49)  &lt; $B$37 ), 1, 0)</f>
        <v>0</v>
      </c>
      <c r="CJ49">
        <f>IF( AND(CJ15 &gt;= $B$37, SUM($B49:CI49)  &lt; $B$37 ), 1, 0)</f>
        <v>0</v>
      </c>
      <c r="CK49">
        <f>IF( AND(CK15 &gt;= $B$37, SUM($B49:CJ49)  &lt; $B$37 ), 1, 0)</f>
        <v>0</v>
      </c>
      <c r="CL49">
        <f>IF( AND(CL15 &gt;= $B$37, SUM($B49:CK49)  &lt; $B$37 ), 1, 0)</f>
        <v>0</v>
      </c>
      <c r="CM49">
        <f>IF( AND(CM15 &gt;= $B$37, SUM($B49:CL49)  &lt; $B$37 ), 1, 0)</f>
        <v>0</v>
      </c>
      <c r="CN49">
        <f>IF( AND(CN15 &gt;= $B$37, SUM($B49:CM49)  &lt; $B$37 ), 1, 0)</f>
        <v>0</v>
      </c>
      <c r="CO49">
        <f>IF( AND(CO15 &gt;= $B$37, SUM($B49:CN49)  &lt; $B$37 ), 1, 0)</f>
        <v>0</v>
      </c>
      <c r="CP49">
        <f>IF( AND(CP15 &gt;= $B$37, SUM($B49:CO49)  &lt; $B$37 ), 1, 0)</f>
        <v>0</v>
      </c>
      <c r="CQ49">
        <f>IF( AND(CQ15 &gt;= $B$37, SUM($B49:CP49)  &lt; $B$37 ), 1, 0)</f>
        <v>0</v>
      </c>
      <c r="CR49">
        <f>IF( AND(CR15 &gt;= $B$37, SUM($B49:CQ49)  &lt; $B$37 ), 1, 0)</f>
        <v>0</v>
      </c>
      <c r="CS49">
        <f>IF( AND(CS15 &gt;= $B$37, SUM($B49:CR49)  &lt; $B$37 ), 1, 0)</f>
        <v>0</v>
      </c>
      <c r="CT49">
        <f>IF( AND(CT15 &gt;= $B$37, SUM($B49:CS49)  &lt; $B$37 ), 1, 0)</f>
        <v>0</v>
      </c>
      <c r="CU49">
        <f>IF( AND(CU15 &gt;= $B$37, SUM($B49:CT49)  &lt; $B$37 ), 1, 0)</f>
        <v>0</v>
      </c>
      <c r="CV49">
        <f>IF( AND(CV15 &gt;= $B$37, SUM($B49:CU49)  &lt; $B$37 ), 1, 0)</f>
        <v>0</v>
      </c>
      <c r="CW49">
        <f>IF( AND(CW15 &gt;= $B$37, SUM($B49:CV49)  &lt; $B$37 ), 1, 0)</f>
        <v>0</v>
      </c>
      <c r="CX49">
        <f>IF( AND(CX15 &gt;= $B$37, SUM($B49:CW49)  &lt; $B$37 ), 1, 0)</f>
        <v>0</v>
      </c>
      <c r="CY49">
        <f>IF( AND(CY15 &gt;= $B$37, SUM($B49:CX49)  &lt; $B$37 ), 1, 0)</f>
        <v>0</v>
      </c>
      <c r="CZ49">
        <f>IF( AND(CZ15 &gt;= $B$37, SUM($B49:CY49)  &lt; $B$37 ), 1, 0)</f>
        <v>0</v>
      </c>
      <c r="DA49">
        <f>IF( AND(DA15 &gt;= $B$37, SUM($B49:CZ49)  &lt; $B$37 ), 1, 0)</f>
        <v>0</v>
      </c>
      <c r="DB49">
        <f>IF( AND(DB15 &gt;= $B$37, SUM($B49:DA49)  &lt; $B$37 ), 1, 0)</f>
        <v>0</v>
      </c>
      <c r="DC49">
        <f>IF( AND(DC15 &gt;= $B$37, SUM($B49:DB49)  &lt; $B$37 ), 1, 0)</f>
        <v>0</v>
      </c>
      <c r="DD49">
        <f>IF( AND(DD15 &gt;= $B$37, SUM($B49:DC49)  &lt; $B$37 ), 1, 0)</f>
        <v>0</v>
      </c>
      <c r="DE49">
        <f>IF( AND(DE15 &gt;= $B$37, SUM($B49:DD49)  &lt; $B$37 ), 1, 0)</f>
        <v>0</v>
      </c>
      <c r="DF49">
        <f>IF( AND(DF15 &gt;= $B$37, SUM($B49:DE49)  &lt; $B$37 ), 1, 0)</f>
        <v>0</v>
      </c>
      <c r="DG49">
        <f>IF( AND(DG15 &gt;= $B$37, SUM($B49:DF49)  &lt; $B$37 ), 1, 0)</f>
        <v>0</v>
      </c>
      <c r="DH49">
        <f>IF( AND(DH15 &gt;= $B$37, SUM($B49:DG49)  &lt; $B$37 ), 1, 0)</f>
        <v>0</v>
      </c>
      <c r="DI49">
        <f>IF( AND(DI15 &gt;= $B$37, SUM($B49:DH49)  &lt; $B$37 ), 1, 0)</f>
        <v>0</v>
      </c>
      <c r="DJ49">
        <f>IF( AND(DJ15 &gt;= $B$37, SUM($B49:DI49)  &lt; $B$37 ), 1, 0)</f>
        <v>0</v>
      </c>
      <c r="DK49">
        <f>IF( AND(DK15 &gt;= $B$37, SUM($B49:DJ49)  &lt; $B$37 ), 1, 0)</f>
        <v>0</v>
      </c>
      <c r="DL49">
        <f>IF( AND(DL15 &gt;= $B$37, SUM($B49:DK49)  &lt; $B$37 ), 1, 0)</f>
        <v>0</v>
      </c>
      <c r="DM49">
        <f>IF( AND(DM15 &gt;= $B$37, SUM($B49:DL49)  &lt; $B$37 ), 1, 0)</f>
        <v>0</v>
      </c>
      <c r="DN49">
        <f>IF( AND(DN15 &gt;= $B$37, SUM($B49:DM49)  &lt; $B$37 ), 1, 0)</f>
        <v>0</v>
      </c>
      <c r="DO49">
        <f>IF( AND(DO15 &gt;= $B$37, SUM($B49:DN49)  &lt; $B$37 ), 1, 0)</f>
        <v>0</v>
      </c>
      <c r="DP49">
        <f>IF( AND(DP15 &gt;= $B$37, SUM($B49:DO49)  &lt; $B$37 ), 1, 0)</f>
        <v>0</v>
      </c>
      <c r="DQ49">
        <f>IF( AND(DQ15 &gt;= $B$37, SUM($B49:DP49)  &lt; $B$37 ), 1, 0)</f>
        <v>0</v>
      </c>
      <c r="DR49">
        <f>IF( AND(DR15 &gt;= $B$37, SUM($B49:DQ49)  &lt; $B$37 ), 1, 0)</f>
        <v>0</v>
      </c>
      <c r="DS49">
        <f>IF( AND(DS15 &gt;= $B$37, SUM($B49:DR49)  &lt; $B$37 ), 1, 0)</f>
        <v>0</v>
      </c>
      <c r="DT49">
        <f>IF( AND(DT15 &gt;= $B$37, SUM($B49:DS49)  &lt; $B$37 ), 1, 0)</f>
        <v>0</v>
      </c>
      <c r="DU49">
        <f>IF( AND(DU15 &gt;= $B$37, SUM($B49:DT49)  &lt; $B$37 ), 1, 0)</f>
        <v>0</v>
      </c>
      <c r="DV49">
        <f>IF( AND(DV15 &gt;= $B$37, SUM($B49:DU49)  &lt; $B$37 ), 1, 0)</f>
        <v>0</v>
      </c>
      <c r="DW49">
        <f>IF( AND(DW15 &gt;= $B$37, SUM($B49:DV49)  &lt; $B$37 ), 1, 0)</f>
        <v>0</v>
      </c>
      <c r="DX49">
        <f>IF( AND(DX15 &gt;= $B$37, SUM($B49:DW49)  &lt; $B$37 ), 1, 0)</f>
        <v>0</v>
      </c>
      <c r="DY49">
        <f>IF( AND(DY15 &gt;= $B$37, SUM($B49:DX49)  &lt; $B$37 ), 1, 0)</f>
        <v>0</v>
      </c>
      <c r="DZ49">
        <f>IF( AND(DZ15 &gt;= $B$37, SUM($B49:DY49)  &lt; $B$37 ), 1, 0)</f>
        <v>0</v>
      </c>
      <c r="EA49">
        <f>IF( AND(EA15 &gt;= $B$37, SUM($B49:DZ49)  &lt; $B$37 ), 1, 0)</f>
        <v>0</v>
      </c>
      <c r="EB49">
        <f>IF( AND(EB15 &gt;= $B$37, SUM($B49:EA49)  &lt; $B$37 ), 1, 0)</f>
        <v>0</v>
      </c>
      <c r="EC49">
        <f>IF( AND(EC15 &gt;= $B$37, SUM($B49:EB49)  &lt; $B$37 ), 1, 0)</f>
        <v>0</v>
      </c>
      <c r="ED49">
        <f>IF( AND(ED15 &gt;= $B$37, SUM($B49:EC49)  &lt; $B$37 ), 1, 0)</f>
        <v>0</v>
      </c>
      <c r="EE49">
        <f>IF( AND(EE15 &gt;= $B$37, SUM($B49:ED49)  &lt; $B$37 ), 1, 0)</f>
        <v>0</v>
      </c>
      <c r="EF49">
        <f>IF( AND(EF15 &gt;= $B$37, SUM($B49:EE49)  &lt; $B$37 ), 1, 0)</f>
        <v>0</v>
      </c>
    </row>
    <row r="50" spans="1:136" x14ac:dyDescent="0.35">
      <c r="A50" t="str">
        <f t="shared" si="33"/>
        <v>MG</v>
      </c>
      <c r="B50" s="6">
        <v>0</v>
      </c>
      <c r="C50">
        <f>IF( AND(C16 &gt;= $B$37, SUM($B50:B50)  &lt; $B$37 ), 1, 0)</f>
        <v>0</v>
      </c>
      <c r="D50">
        <f>IF( AND(D16 &gt;= $B$37, SUM($B50:C50)  &lt; $B$37 ), 1, 0)</f>
        <v>0</v>
      </c>
      <c r="E50">
        <f>IF( AND(E16 &gt;= $B$37, SUM($B50:D50)  &lt; $B$37 ), 1, 0)</f>
        <v>0</v>
      </c>
      <c r="F50">
        <f>IF( AND(F16 &gt;= $B$37, SUM($B50:E50)  &lt; $B$37 ), 1, 0)</f>
        <v>0</v>
      </c>
      <c r="G50">
        <f>IF( AND(G16 &gt;= $B$37, SUM($B50:F50)  &lt; $B$37 ), 1, 0)</f>
        <v>0</v>
      </c>
      <c r="H50">
        <f>IF( AND(H16 &gt;= $B$37, SUM($B50:G50)  &lt; $B$37 ), 1, 0)</f>
        <v>0</v>
      </c>
      <c r="I50">
        <f>IF( AND(I16 &gt;= $B$37, SUM($B50:H50)  &lt; $B$37 ), 1, 0)</f>
        <v>0</v>
      </c>
      <c r="J50">
        <f>IF( AND(J16 &gt;= $B$37, SUM($B50:I50)  &lt; $B$37 ), 1, 0)</f>
        <v>0</v>
      </c>
      <c r="K50">
        <f>IF( AND(K16 &gt;= $B$37, SUM($B50:J50)  &lt; $B$37 ), 1, 0)</f>
        <v>0</v>
      </c>
      <c r="L50">
        <f>IF( AND(L16 &gt;= $B$37, SUM($B50:K50)  &lt; $B$37 ), 1, 0)</f>
        <v>0</v>
      </c>
      <c r="M50">
        <f>IF( AND(M16 &gt;= $B$37, SUM($B50:L50)  &lt; $B$37 ), 1, 0)</f>
        <v>0</v>
      </c>
      <c r="N50">
        <f>IF( AND(N16 &gt;= $B$37, SUM($B50:M50)  &lt; $B$37 ), 1, 0)</f>
        <v>0</v>
      </c>
      <c r="O50">
        <f>IF( AND(O16 &gt;= $B$37, SUM($B50:N50)  &lt; $B$37 ), 1, 0)</f>
        <v>0</v>
      </c>
      <c r="P50">
        <f>IF( AND(P16 &gt;= $B$37, SUM($B50:O50)  &lt; $B$37 ), 1, 0)</f>
        <v>0</v>
      </c>
      <c r="Q50">
        <f>IF( AND(Q16 &gt;= $B$37, SUM($B50:P50)  &lt; $B$37 ), 1, 0)</f>
        <v>0</v>
      </c>
      <c r="R50">
        <f>IF( AND(R16 &gt;= $B$37, SUM($B50:Q50)  &lt; $B$37 ), 1, 0)</f>
        <v>0</v>
      </c>
      <c r="S50">
        <f>IF( AND(S16 &gt;= $B$37, SUM($B50:R50)  &lt; $B$37 ), 1, 0)</f>
        <v>0</v>
      </c>
      <c r="T50">
        <f>IF( AND(T16 &gt;= $B$37, SUM($B50:S50)  &lt; $B$37 ), 1, 0)</f>
        <v>0</v>
      </c>
      <c r="U50">
        <f>IF( AND(U16 &gt;= $B$37, SUM($B50:T50)  &lt; $B$37 ), 1, 0)</f>
        <v>0</v>
      </c>
      <c r="V50">
        <f>IF( AND(V16 &gt;= $B$37, SUM($B50:U50)  &lt; $B$37 ), 1, 0)</f>
        <v>0</v>
      </c>
      <c r="W50">
        <f>IF( AND(W16 &gt;= $B$37, SUM($B50:V50)  &lt; $B$37 ), 1, 0)</f>
        <v>0</v>
      </c>
      <c r="X50">
        <f>IF( AND(X16 &gt;= $B$37, SUM($B50:W50)  &lt; $B$37 ), 1, 0)</f>
        <v>0</v>
      </c>
      <c r="Y50">
        <f>IF( AND(Y16 &gt;= $B$37, SUM($B50:X50)  &lt; $B$37 ), 1, 0)</f>
        <v>1</v>
      </c>
      <c r="Z50">
        <f>IF( AND(Z16 &gt;= $B$37, SUM($B50:Y50)  &lt; $B$37 ), 1, 0)</f>
        <v>0</v>
      </c>
      <c r="AA50">
        <f>IF( AND(AA16 &gt;= $B$37, SUM($B50:Z50)  &lt; $B$37 ), 1, 0)</f>
        <v>0</v>
      </c>
      <c r="AB50">
        <f>IF( AND(AB16 &gt;= $B$37, SUM($B50:AA50)  &lt; $B$37 ), 1, 0)</f>
        <v>0</v>
      </c>
      <c r="AC50">
        <f>IF( AND(AC16 &gt;= $B$37, SUM($B50:AB50)  &lt; $B$37 ), 1, 0)</f>
        <v>0</v>
      </c>
      <c r="AD50">
        <f>IF( AND(AD16 &gt;= $B$37, SUM($B50:AC50)  &lt; $B$37 ), 1, 0)</f>
        <v>0</v>
      </c>
      <c r="AE50">
        <f>IF( AND(AE16 &gt;= $B$37, SUM($B50:AD50)  &lt; $B$37 ), 1, 0)</f>
        <v>0</v>
      </c>
      <c r="AF50">
        <f>IF( AND(AF16 &gt;= $B$37, SUM($B50:AE50)  &lt; $B$37 ), 1, 0)</f>
        <v>0</v>
      </c>
      <c r="AG50">
        <f>IF( AND(AG16 &gt;= $B$37, SUM($B50:AF50)  &lt; $B$37 ), 1, 0)</f>
        <v>0</v>
      </c>
      <c r="AH50">
        <f>IF( AND(AH16 &gt;= $B$37, SUM($B50:AG50)  &lt; $B$37 ), 1, 0)</f>
        <v>0</v>
      </c>
      <c r="AI50">
        <f>IF( AND(AI16 &gt;= $B$37, SUM($B50:AH50)  &lt; $B$37 ), 1, 0)</f>
        <v>0</v>
      </c>
      <c r="AJ50">
        <f>IF( AND(AJ16 &gt;= $B$37, SUM($B50:AI50)  &lt; $B$37 ), 1, 0)</f>
        <v>0</v>
      </c>
      <c r="AK50">
        <f>IF( AND(AK16 &gt;= $B$37, SUM($B50:AJ50)  &lt; $B$37 ), 1, 0)</f>
        <v>0</v>
      </c>
      <c r="AL50">
        <f>IF( AND(AL16 &gt;= $B$37, SUM($B50:AK50)  &lt; $B$37 ), 1, 0)</f>
        <v>0</v>
      </c>
      <c r="AM50">
        <f>IF( AND(AM16 &gt;= $B$37, SUM($B50:AL50)  &lt; $B$37 ), 1, 0)</f>
        <v>0</v>
      </c>
      <c r="AN50">
        <f>IF( AND(AN16 &gt;= $B$37, SUM($B50:AM50)  &lt; $B$37 ), 1, 0)</f>
        <v>0</v>
      </c>
      <c r="AO50">
        <f>IF( AND(AO16 &gt;= $B$37, SUM($B50:AN50)  &lt; $B$37 ), 1, 0)</f>
        <v>0</v>
      </c>
      <c r="AP50">
        <f>IF( AND(AP16 &gt;= $B$37, SUM($B50:AO50)  &lt; $B$37 ), 1, 0)</f>
        <v>0</v>
      </c>
      <c r="AQ50">
        <f>IF( AND(AQ16 &gt;= $B$37, SUM($B50:AP50)  &lt; $B$37 ), 1, 0)</f>
        <v>0</v>
      </c>
      <c r="AR50">
        <f>IF( AND(AR16 &gt;= $B$37, SUM($B50:AQ50)  &lt; $B$37 ), 1, 0)</f>
        <v>0</v>
      </c>
      <c r="AS50">
        <f>IF( AND(AS16 &gt;= $B$37, SUM($B50:AR50)  &lt; $B$37 ), 1, 0)</f>
        <v>0</v>
      </c>
      <c r="AT50">
        <f>IF( AND(AT16 &gt;= $B$37, SUM($B50:AS50)  &lt; $B$37 ), 1, 0)</f>
        <v>0</v>
      </c>
      <c r="AU50">
        <f>IF( AND(AU16 &gt;= $B$37, SUM($B50:AT50)  &lt; $B$37 ), 1, 0)</f>
        <v>0</v>
      </c>
      <c r="AV50">
        <f>IF( AND(AV16 &gt;= $B$37, SUM($B50:AU50)  &lt; $B$37 ), 1, 0)</f>
        <v>0</v>
      </c>
      <c r="AW50">
        <f>IF( AND(AW16 &gt;= $B$37, SUM($B50:AV50)  &lt; $B$37 ), 1, 0)</f>
        <v>0</v>
      </c>
      <c r="AX50">
        <f>IF( AND(AX16 &gt;= $B$37, SUM($B50:AW50)  &lt; $B$37 ), 1, 0)</f>
        <v>0</v>
      </c>
      <c r="AY50">
        <f>IF( AND(AY16 &gt;= $B$37, SUM($B50:AX50)  &lt; $B$37 ), 1, 0)</f>
        <v>0</v>
      </c>
      <c r="AZ50">
        <f>IF( AND(AZ16 &gt;= $B$37, SUM($B50:AY50)  &lt; $B$37 ), 1, 0)</f>
        <v>0</v>
      </c>
      <c r="BA50">
        <f>IF( AND(BA16 &gt;= $B$37, SUM($B50:AZ50)  &lt; $B$37 ), 1, 0)</f>
        <v>0</v>
      </c>
      <c r="BB50">
        <f>IF( AND(BB16 &gt;= $B$37, SUM($B50:BA50)  &lt; $B$37 ), 1, 0)</f>
        <v>0</v>
      </c>
      <c r="BC50">
        <f>IF( AND(BC16 &gt;= $B$37, SUM($B50:BB50)  &lt; $B$37 ), 1, 0)</f>
        <v>0</v>
      </c>
      <c r="BD50">
        <f>IF( AND(BD16 &gt;= $B$37, SUM($B50:BC50)  &lt; $B$37 ), 1, 0)</f>
        <v>0</v>
      </c>
      <c r="BE50">
        <f>IF( AND(BE16 &gt;= $B$37, SUM($B50:BD50)  &lt; $B$37 ), 1, 0)</f>
        <v>0</v>
      </c>
      <c r="BF50">
        <f>IF( AND(BF16 &gt;= $B$37, SUM($B50:BE50)  &lt; $B$37 ), 1, 0)</f>
        <v>0</v>
      </c>
      <c r="BG50">
        <f>IF( AND(BG16 &gt;= $B$37, SUM($B50:BF50)  &lt; $B$37 ), 1, 0)</f>
        <v>0</v>
      </c>
      <c r="BH50">
        <f>IF( AND(BH16 &gt;= $B$37, SUM($B50:BG50)  &lt; $B$37 ), 1, 0)</f>
        <v>0</v>
      </c>
      <c r="BI50">
        <f>IF( AND(BI16 &gt;= $B$37, SUM($B50:BH50)  &lt; $B$37 ), 1, 0)</f>
        <v>0</v>
      </c>
      <c r="BJ50">
        <f>IF( AND(BJ16 &gt;= $B$37, SUM($B50:BI50)  &lt; $B$37 ), 1, 0)</f>
        <v>0</v>
      </c>
      <c r="BK50">
        <f>IF( AND(BK16 &gt;= $B$37, SUM($B50:BJ50)  &lt; $B$37 ), 1, 0)</f>
        <v>0</v>
      </c>
      <c r="BL50">
        <f>IF( AND(BL16 &gt;= $B$37, SUM($B50:BK50)  &lt; $B$37 ), 1, 0)</f>
        <v>0</v>
      </c>
      <c r="BM50">
        <f>IF( AND(BM16 &gt;= $B$37, SUM($B50:BL50)  &lt; $B$37 ), 1, 0)</f>
        <v>0</v>
      </c>
      <c r="BN50">
        <f>IF( AND(BN16 &gt;= $B$37, SUM($B50:BM50)  &lt; $B$37 ), 1, 0)</f>
        <v>0</v>
      </c>
      <c r="BO50">
        <f>IF( AND(BO16 &gt;= $B$37, SUM($B50:BN50)  &lt; $B$37 ), 1, 0)</f>
        <v>0</v>
      </c>
      <c r="BP50">
        <f>IF( AND(BP16 &gt;= $B$37, SUM($B50:BO50)  &lt; $B$37 ), 1, 0)</f>
        <v>0</v>
      </c>
      <c r="BQ50">
        <f>IF( AND(BQ16 &gt;= $B$37, SUM($B50:BP50)  &lt; $B$37 ), 1, 0)</f>
        <v>0</v>
      </c>
      <c r="BR50">
        <f>IF( AND(BR16 &gt;= $B$37, SUM($B50:BQ50)  &lt; $B$37 ), 1, 0)</f>
        <v>0</v>
      </c>
      <c r="BS50">
        <f>IF( AND(BS16 &gt;= $B$37, SUM($B50:BR50)  &lt; $B$37 ), 1, 0)</f>
        <v>0</v>
      </c>
      <c r="BT50">
        <f>IF( AND(BT16 &gt;= $B$37, SUM($B50:BS50)  &lt; $B$37 ), 1, 0)</f>
        <v>0</v>
      </c>
      <c r="BU50">
        <f>IF( AND(BU16 &gt;= $B$37, SUM($B50:BT50)  &lt; $B$37 ), 1, 0)</f>
        <v>0</v>
      </c>
      <c r="BV50">
        <f>IF( AND(BV16 &gt;= $B$37, SUM($B50:BU50)  &lt; $B$37 ), 1, 0)</f>
        <v>0</v>
      </c>
      <c r="BW50">
        <f>IF( AND(BW16 &gt;= $B$37, SUM($B50:BV50)  &lt; $B$37 ), 1, 0)</f>
        <v>0</v>
      </c>
      <c r="BX50">
        <f>IF( AND(BX16 &gt;= $B$37, SUM($B50:BW50)  &lt; $B$37 ), 1, 0)</f>
        <v>0</v>
      </c>
      <c r="BY50">
        <f>IF( AND(BY16 &gt;= $B$37, SUM($B50:BX50)  &lt; $B$37 ), 1, 0)</f>
        <v>0</v>
      </c>
      <c r="BZ50">
        <f>IF( AND(BZ16 &gt;= $B$37, SUM($B50:BY50)  &lt; $B$37 ), 1, 0)</f>
        <v>0</v>
      </c>
      <c r="CA50">
        <f>IF( AND(CA16 &gt;= $B$37, SUM($B50:BZ50)  &lt; $B$37 ), 1, 0)</f>
        <v>0</v>
      </c>
      <c r="CB50">
        <f>IF( AND(CB16 &gt;= $B$37, SUM($B50:CA50)  &lt; $B$37 ), 1, 0)</f>
        <v>0</v>
      </c>
      <c r="CC50">
        <f>IF( AND(CC16 &gt;= $B$37, SUM($B50:CB50)  &lt; $B$37 ), 1, 0)</f>
        <v>0</v>
      </c>
      <c r="CD50">
        <f>IF( AND(CD16 &gt;= $B$37, SUM($B50:CC50)  &lt; $B$37 ), 1, 0)</f>
        <v>0</v>
      </c>
      <c r="CE50">
        <f>IF( AND(CE16 &gt;= $B$37, SUM($B50:CD50)  &lt; $B$37 ), 1, 0)</f>
        <v>0</v>
      </c>
      <c r="CF50">
        <f>IF( AND(CF16 &gt;= $B$37, SUM($B50:CE50)  &lt; $B$37 ), 1, 0)</f>
        <v>0</v>
      </c>
      <c r="CG50">
        <f>IF( AND(CG16 &gt;= $B$37, SUM($B50:CF50)  &lt; $B$37 ), 1, 0)</f>
        <v>0</v>
      </c>
      <c r="CH50">
        <f>IF( AND(CH16 &gt;= $B$37, SUM($B50:CG50)  &lt; $B$37 ), 1, 0)</f>
        <v>0</v>
      </c>
      <c r="CI50">
        <f>IF( AND(CI16 &gt;= $B$37, SUM($B50:CH50)  &lt; $B$37 ), 1, 0)</f>
        <v>0</v>
      </c>
      <c r="CJ50">
        <f>IF( AND(CJ16 &gt;= $B$37, SUM($B50:CI50)  &lt; $B$37 ), 1, 0)</f>
        <v>0</v>
      </c>
      <c r="CK50">
        <f>IF( AND(CK16 &gt;= $B$37, SUM($B50:CJ50)  &lt; $B$37 ), 1, 0)</f>
        <v>0</v>
      </c>
      <c r="CL50">
        <f>IF( AND(CL16 &gt;= $B$37, SUM($B50:CK50)  &lt; $B$37 ), 1, 0)</f>
        <v>0</v>
      </c>
      <c r="CM50">
        <f>IF( AND(CM16 &gt;= $B$37, SUM($B50:CL50)  &lt; $B$37 ), 1, 0)</f>
        <v>0</v>
      </c>
      <c r="CN50">
        <f>IF( AND(CN16 &gt;= $B$37, SUM($B50:CM50)  &lt; $B$37 ), 1, 0)</f>
        <v>0</v>
      </c>
      <c r="CO50">
        <f>IF( AND(CO16 &gt;= $B$37, SUM($B50:CN50)  &lt; $B$37 ), 1, 0)</f>
        <v>0</v>
      </c>
      <c r="CP50">
        <f>IF( AND(CP16 &gt;= $B$37, SUM($B50:CO50)  &lt; $B$37 ), 1, 0)</f>
        <v>0</v>
      </c>
      <c r="CQ50">
        <f>IF( AND(CQ16 &gt;= $B$37, SUM($B50:CP50)  &lt; $B$37 ), 1, 0)</f>
        <v>0</v>
      </c>
      <c r="CR50">
        <f>IF( AND(CR16 &gt;= $B$37, SUM($B50:CQ50)  &lt; $B$37 ), 1, 0)</f>
        <v>0</v>
      </c>
      <c r="CS50">
        <f>IF( AND(CS16 &gt;= $B$37, SUM($B50:CR50)  &lt; $B$37 ), 1, 0)</f>
        <v>0</v>
      </c>
      <c r="CT50">
        <f>IF( AND(CT16 &gt;= $B$37, SUM($B50:CS50)  &lt; $B$37 ), 1, 0)</f>
        <v>0</v>
      </c>
      <c r="CU50">
        <f>IF( AND(CU16 &gt;= $B$37, SUM($B50:CT50)  &lt; $B$37 ), 1, 0)</f>
        <v>0</v>
      </c>
      <c r="CV50">
        <f>IF( AND(CV16 &gt;= $B$37, SUM($B50:CU50)  &lt; $B$37 ), 1, 0)</f>
        <v>0</v>
      </c>
      <c r="CW50">
        <f>IF( AND(CW16 &gt;= $B$37, SUM($B50:CV50)  &lt; $B$37 ), 1, 0)</f>
        <v>0</v>
      </c>
      <c r="CX50">
        <f>IF( AND(CX16 &gt;= $B$37, SUM($B50:CW50)  &lt; $B$37 ), 1, 0)</f>
        <v>0</v>
      </c>
      <c r="CY50">
        <f>IF( AND(CY16 &gt;= $B$37, SUM($B50:CX50)  &lt; $B$37 ), 1, 0)</f>
        <v>0</v>
      </c>
      <c r="CZ50">
        <f>IF( AND(CZ16 &gt;= $B$37, SUM($B50:CY50)  &lt; $B$37 ), 1, 0)</f>
        <v>0</v>
      </c>
      <c r="DA50">
        <f>IF( AND(DA16 &gt;= $B$37, SUM($B50:CZ50)  &lt; $B$37 ), 1, 0)</f>
        <v>0</v>
      </c>
      <c r="DB50">
        <f>IF( AND(DB16 &gt;= $B$37, SUM($B50:DA50)  &lt; $B$37 ), 1, 0)</f>
        <v>0</v>
      </c>
      <c r="DC50">
        <f>IF( AND(DC16 &gt;= $B$37, SUM($B50:DB50)  &lt; $B$37 ), 1, 0)</f>
        <v>0</v>
      </c>
      <c r="DD50">
        <f>IF( AND(DD16 &gt;= $B$37, SUM($B50:DC50)  &lt; $B$37 ), 1, 0)</f>
        <v>0</v>
      </c>
      <c r="DE50">
        <f>IF( AND(DE16 &gt;= $B$37, SUM($B50:DD50)  &lt; $B$37 ), 1, 0)</f>
        <v>0</v>
      </c>
      <c r="DF50">
        <f>IF( AND(DF16 &gt;= $B$37, SUM($B50:DE50)  &lt; $B$37 ), 1, 0)</f>
        <v>0</v>
      </c>
      <c r="DG50">
        <f>IF( AND(DG16 &gt;= $B$37, SUM($B50:DF50)  &lt; $B$37 ), 1, 0)</f>
        <v>0</v>
      </c>
      <c r="DH50">
        <f>IF( AND(DH16 &gt;= $B$37, SUM($B50:DG50)  &lt; $B$37 ), 1, 0)</f>
        <v>0</v>
      </c>
      <c r="DI50">
        <f>IF( AND(DI16 &gt;= $B$37, SUM($B50:DH50)  &lt; $B$37 ), 1, 0)</f>
        <v>0</v>
      </c>
      <c r="DJ50">
        <f>IF( AND(DJ16 &gt;= $B$37, SUM($B50:DI50)  &lt; $B$37 ), 1, 0)</f>
        <v>0</v>
      </c>
      <c r="DK50">
        <f>IF( AND(DK16 &gt;= $B$37, SUM($B50:DJ50)  &lt; $B$37 ), 1, 0)</f>
        <v>0</v>
      </c>
      <c r="DL50">
        <f>IF( AND(DL16 &gt;= $B$37, SUM($B50:DK50)  &lt; $B$37 ), 1, 0)</f>
        <v>0</v>
      </c>
      <c r="DM50">
        <f>IF( AND(DM16 &gt;= $B$37, SUM($B50:DL50)  &lt; $B$37 ), 1, 0)</f>
        <v>0</v>
      </c>
      <c r="DN50">
        <f>IF( AND(DN16 &gt;= $B$37, SUM($B50:DM50)  &lt; $B$37 ), 1, 0)</f>
        <v>0</v>
      </c>
      <c r="DO50">
        <f>IF( AND(DO16 &gt;= $B$37, SUM($B50:DN50)  &lt; $B$37 ), 1, 0)</f>
        <v>0</v>
      </c>
      <c r="DP50">
        <f>IF( AND(DP16 &gt;= $B$37, SUM($B50:DO50)  &lt; $B$37 ), 1, 0)</f>
        <v>0</v>
      </c>
      <c r="DQ50">
        <f>IF( AND(DQ16 &gt;= $B$37, SUM($B50:DP50)  &lt; $B$37 ), 1, 0)</f>
        <v>0</v>
      </c>
      <c r="DR50">
        <f>IF( AND(DR16 &gt;= $B$37, SUM($B50:DQ50)  &lt; $B$37 ), 1, 0)</f>
        <v>0</v>
      </c>
      <c r="DS50">
        <f>IF( AND(DS16 &gt;= $B$37, SUM($B50:DR50)  &lt; $B$37 ), 1, 0)</f>
        <v>0</v>
      </c>
      <c r="DT50">
        <f>IF( AND(DT16 &gt;= $B$37, SUM($B50:DS50)  &lt; $B$37 ), 1, 0)</f>
        <v>0</v>
      </c>
      <c r="DU50">
        <f>IF( AND(DU16 &gt;= $B$37, SUM($B50:DT50)  &lt; $B$37 ), 1, 0)</f>
        <v>0</v>
      </c>
      <c r="DV50">
        <f>IF( AND(DV16 &gt;= $B$37, SUM($B50:DU50)  &lt; $B$37 ), 1, 0)</f>
        <v>0</v>
      </c>
      <c r="DW50">
        <f>IF( AND(DW16 &gt;= $B$37, SUM($B50:DV50)  &lt; $B$37 ), 1, 0)</f>
        <v>0</v>
      </c>
      <c r="DX50">
        <f>IF( AND(DX16 &gt;= $B$37, SUM($B50:DW50)  &lt; $B$37 ), 1, 0)</f>
        <v>0</v>
      </c>
      <c r="DY50">
        <f>IF( AND(DY16 &gt;= $B$37, SUM($B50:DX50)  &lt; $B$37 ), 1, 0)</f>
        <v>0</v>
      </c>
      <c r="DZ50">
        <f>IF( AND(DZ16 &gt;= $B$37, SUM($B50:DY50)  &lt; $B$37 ), 1, 0)</f>
        <v>0</v>
      </c>
      <c r="EA50">
        <f>IF( AND(EA16 &gt;= $B$37, SUM($B50:DZ50)  &lt; $B$37 ), 1, 0)</f>
        <v>0</v>
      </c>
      <c r="EB50">
        <f>IF( AND(EB16 &gt;= $B$37, SUM($B50:EA50)  &lt; $B$37 ), 1, 0)</f>
        <v>0</v>
      </c>
      <c r="EC50">
        <f>IF( AND(EC16 &gt;= $B$37, SUM($B50:EB50)  &lt; $B$37 ), 1, 0)</f>
        <v>0</v>
      </c>
      <c r="ED50">
        <f>IF( AND(ED16 &gt;= $B$37, SUM($B50:EC50)  &lt; $B$37 ), 1, 0)</f>
        <v>0</v>
      </c>
      <c r="EE50">
        <f>IF( AND(EE16 &gt;= $B$37, SUM($B50:ED50)  &lt; $B$37 ), 1, 0)</f>
        <v>0</v>
      </c>
      <c r="EF50">
        <f>IF( AND(EF16 &gt;= $B$37, SUM($B50:EE50)  &lt; $B$37 ), 1, 0)</f>
        <v>0</v>
      </c>
    </row>
    <row r="51" spans="1:136" x14ac:dyDescent="0.35">
      <c r="A51" t="str">
        <f t="shared" si="33"/>
        <v>MS</v>
      </c>
      <c r="B51" s="6">
        <v>0</v>
      </c>
      <c r="C51">
        <f>IF( AND(C17 &gt;= $B$37, SUM($B51:B51)  &lt; $B$37 ), 1, 0)</f>
        <v>0</v>
      </c>
      <c r="D51">
        <f>IF( AND(D17 &gt;= $B$37, SUM($B51:C51)  &lt; $B$37 ), 1, 0)</f>
        <v>0</v>
      </c>
      <c r="E51">
        <f>IF( AND(E17 &gt;= $B$37, SUM($B51:D51)  &lt; $B$37 ), 1, 0)</f>
        <v>0</v>
      </c>
      <c r="F51">
        <f>IF( AND(F17 &gt;= $B$37, SUM($B51:E51)  &lt; $B$37 ), 1, 0)</f>
        <v>0</v>
      </c>
      <c r="G51">
        <f>IF( AND(G17 &gt;= $B$37, SUM($B51:F51)  &lt; $B$37 ), 1, 0)</f>
        <v>0</v>
      </c>
      <c r="H51">
        <f>IF( AND(H17 &gt;= $B$37, SUM($B51:G51)  &lt; $B$37 ), 1, 0)</f>
        <v>0</v>
      </c>
      <c r="I51">
        <f>IF( AND(I17 &gt;= $B$37, SUM($B51:H51)  &lt; $B$37 ), 1, 0)</f>
        <v>0</v>
      </c>
      <c r="J51">
        <f>IF( AND(J17 &gt;= $B$37, SUM($B51:I51)  &lt; $B$37 ), 1, 0)</f>
        <v>0</v>
      </c>
      <c r="K51">
        <f>IF( AND(K17 &gt;= $B$37, SUM($B51:J51)  &lt; $B$37 ), 1, 0)</f>
        <v>0</v>
      </c>
      <c r="L51">
        <f>IF( AND(L17 &gt;= $B$37, SUM($B51:K51)  &lt; $B$37 ), 1, 0)</f>
        <v>0</v>
      </c>
      <c r="M51">
        <f>IF( AND(M17 &gt;= $B$37, SUM($B51:L51)  &lt; $B$37 ), 1, 0)</f>
        <v>0</v>
      </c>
      <c r="N51">
        <f>IF( AND(N17 &gt;= $B$37, SUM($B51:M51)  &lt; $B$37 ), 1, 0)</f>
        <v>0</v>
      </c>
      <c r="O51">
        <f>IF( AND(O17 &gt;= $B$37, SUM($B51:N51)  &lt; $B$37 ), 1, 0)</f>
        <v>0</v>
      </c>
      <c r="P51">
        <f>IF( AND(P17 &gt;= $B$37, SUM($B51:O51)  &lt; $B$37 ), 1, 0)</f>
        <v>0</v>
      </c>
      <c r="Q51">
        <f>IF( AND(Q17 &gt;= $B$37, SUM($B51:P51)  &lt; $B$37 ), 1, 0)</f>
        <v>0</v>
      </c>
      <c r="R51">
        <f>IF( AND(R17 &gt;= $B$37, SUM($B51:Q51)  &lt; $B$37 ), 1, 0)</f>
        <v>0</v>
      </c>
      <c r="S51">
        <f>IF( AND(S17 &gt;= $B$37, SUM($B51:R51)  &lt; $B$37 ), 1, 0)</f>
        <v>0</v>
      </c>
      <c r="T51">
        <f>IF( AND(T17 &gt;= $B$37, SUM($B51:S51)  &lt; $B$37 ), 1, 0)</f>
        <v>0</v>
      </c>
      <c r="U51">
        <f>IF( AND(U17 &gt;= $B$37, SUM($B51:T51)  &lt; $B$37 ), 1, 0)</f>
        <v>0</v>
      </c>
      <c r="V51">
        <f>IF( AND(V17 &gt;= $B$37, SUM($B51:U51)  &lt; $B$37 ), 1, 0)</f>
        <v>0</v>
      </c>
      <c r="W51">
        <f>IF( AND(W17 &gt;= $B$37, SUM($B51:V51)  &lt; $B$37 ), 1, 0)</f>
        <v>1</v>
      </c>
      <c r="X51">
        <f>IF( AND(X17 &gt;= $B$37, SUM($B51:W51)  &lt; $B$37 ), 1, 0)</f>
        <v>0</v>
      </c>
      <c r="Y51">
        <f>IF( AND(Y17 &gt;= $B$37, SUM($B51:X51)  &lt; $B$37 ), 1, 0)</f>
        <v>0</v>
      </c>
      <c r="Z51">
        <f>IF( AND(Z17 &gt;= $B$37, SUM($B51:Y51)  &lt; $B$37 ), 1, 0)</f>
        <v>0</v>
      </c>
      <c r="AA51">
        <f>IF( AND(AA17 &gt;= $B$37, SUM($B51:Z51)  &lt; $B$37 ), 1, 0)</f>
        <v>0</v>
      </c>
      <c r="AB51">
        <f>IF( AND(AB17 &gt;= $B$37, SUM($B51:AA51)  &lt; $B$37 ), 1, 0)</f>
        <v>0</v>
      </c>
      <c r="AC51">
        <f>IF( AND(AC17 &gt;= $B$37, SUM($B51:AB51)  &lt; $B$37 ), 1, 0)</f>
        <v>0</v>
      </c>
      <c r="AD51">
        <f>IF( AND(AD17 &gt;= $B$37, SUM($B51:AC51)  &lt; $B$37 ), 1, 0)</f>
        <v>0</v>
      </c>
      <c r="AE51">
        <f>IF( AND(AE17 &gt;= $B$37, SUM($B51:AD51)  &lt; $B$37 ), 1, 0)</f>
        <v>0</v>
      </c>
      <c r="AF51">
        <f>IF( AND(AF17 &gt;= $B$37, SUM($B51:AE51)  &lt; $B$37 ), 1, 0)</f>
        <v>0</v>
      </c>
      <c r="AG51">
        <f>IF( AND(AG17 &gt;= $B$37, SUM($B51:AF51)  &lt; $B$37 ), 1, 0)</f>
        <v>0</v>
      </c>
      <c r="AH51">
        <f>IF( AND(AH17 &gt;= $B$37, SUM($B51:AG51)  &lt; $B$37 ), 1, 0)</f>
        <v>0</v>
      </c>
      <c r="AI51">
        <f>IF( AND(AI17 &gt;= $B$37, SUM($B51:AH51)  &lt; $B$37 ), 1, 0)</f>
        <v>0</v>
      </c>
      <c r="AJ51">
        <f>IF( AND(AJ17 &gt;= $B$37, SUM($B51:AI51)  &lt; $B$37 ), 1, 0)</f>
        <v>0</v>
      </c>
      <c r="AK51">
        <f>IF( AND(AK17 &gt;= $B$37, SUM($B51:AJ51)  &lt; $B$37 ), 1, 0)</f>
        <v>0</v>
      </c>
      <c r="AL51">
        <f>IF( AND(AL17 &gt;= $B$37, SUM($B51:AK51)  &lt; $B$37 ), 1, 0)</f>
        <v>0</v>
      </c>
      <c r="AM51">
        <f>IF( AND(AM17 &gt;= $B$37, SUM($B51:AL51)  &lt; $B$37 ), 1, 0)</f>
        <v>0</v>
      </c>
      <c r="AN51">
        <f>IF( AND(AN17 &gt;= $B$37, SUM($B51:AM51)  &lt; $B$37 ), 1, 0)</f>
        <v>0</v>
      </c>
      <c r="AO51">
        <f>IF( AND(AO17 &gt;= $B$37, SUM($B51:AN51)  &lt; $B$37 ), 1, 0)</f>
        <v>0</v>
      </c>
      <c r="AP51">
        <f>IF( AND(AP17 &gt;= $B$37, SUM($B51:AO51)  &lt; $B$37 ), 1, 0)</f>
        <v>0</v>
      </c>
      <c r="AQ51">
        <f>IF( AND(AQ17 &gt;= $B$37, SUM($B51:AP51)  &lt; $B$37 ), 1, 0)</f>
        <v>0</v>
      </c>
      <c r="AR51">
        <f>IF( AND(AR17 &gt;= $B$37, SUM($B51:AQ51)  &lt; $B$37 ), 1, 0)</f>
        <v>0</v>
      </c>
      <c r="AS51">
        <f>IF( AND(AS17 &gt;= $B$37, SUM($B51:AR51)  &lt; $B$37 ), 1, 0)</f>
        <v>0</v>
      </c>
      <c r="AT51">
        <f>IF( AND(AT17 &gt;= $B$37, SUM($B51:AS51)  &lt; $B$37 ), 1, 0)</f>
        <v>0</v>
      </c>
      <c r="AU51">
        <f>IF( AND(AU17 &gt;= $B$37, SUM($B51:AT51)  &lt; $B$37 ), 1, 0)</f>
        <v>0</v>
      </c>
      <c r="AV51">
        <f>IF( AND(AV17 &gt;= $B$37, SUM($B51:AU51)  &lt; $B$37 ), 1, 0)</f>
        <v>0</v>
      </c>
      <c r="AW51">
        <f>IF( AND(AW17 &gt;= $B$37, SUM($B51:AV51)  &lt; $B$37 ), 1, 0)</f>
        <v>0</v>
      </c>
      <c r="AX51">
        <f>IF( AND(AX17 &gt;= $B$37, SUM($B51:AW51)  &lt; $B$37 ), 1, 0)</f>
        <v>0</v>
      </c>
      <c r="AY51">
        <f>IF( AND(AY17 &gt;= $B$37, SUM($B51:AX51)  &lt; $B$37 ), 1, 0)</f>
        <v>0</v>
      </c>
      <c r="AZ51">
        <f>IF( AND(AZ17 &gt;= $B$37, SUM($B51:AY51)  &lt; $B$37 ), 1, 0)</f>
        <v>0</v>
      </c>
      <c r="BA51">
        <f>IF( AND(BA17 &gt;= $B$37, SUM($B51:AZ51)  &lt; $B$37 ), 1, 0)</f>
        <v>0</v>
      </c>
      <c r="BB51">
        <f>IF( AND(BB17 &gt;= $B$37, SUM($B51:BA51)  &lt; $B$37 ), 1, 0)</f>
        <v>0</v>
      </c>
      <c r="BC51">
        <f>IF( AND(BC17 &gt;= $B$37, SUM($B51:BB51)  &lt; $B$37 ), 1, 0)</f>
        <v>0</v>
      </c>
      <c r="BD51">
        <f>IF( AND(BD17 &gt;= $B$37, SUM($B51:BC51)  &lt; $B$37 ), 1, 0)</f>
        <v>0</v>
      </c>
      <c r="BE51">
        <f>IF( AND(BE17 &gt;= $B$37, SUM($B51:BD51)  &lt; $B$37 ), 1, 0)</f>
        <v>0</v>
      </c>
      <c r="BF51">
        <f>IF( AND(BF17 &gt;= $B$37, SUM($B51:BE51)  &lt; $B$37 ), 1, 0)</f>
        <v>0</v>
      </c>
      <c r="BG51">
        <f>IF( AND(BG17 &gt;= $B$37, SUM($B51:BF51)  &lt; $B$37 ), 1, 0)</f>
        <v>0</v>
      </c>
      <c r="BH51">
        <f>IF( AND(BH17 &gt;= $B$37, SUM($B51:BG51)  &lt; $B$37 ), 1, 0)</f>
        <v>0</v>
      </c>
      <c r="BI51">
        <f>IF( AND(BI17 &gt;= $B$37, SUM($B51:BH51)  &lt; $B$37 ), 1, 0)</f>
        <v>0</v>
      </c>
      <c r="BJ51">
        <f>IF( AND(BJ17 &gt;= $B$37, SUM($B51:BI51)  &lt; $B$37 ), 1, 0)</f>
        <v>0</v>
      </c>
      <c r="BK51">
        <f>IF( AND(BK17 &gt;= $B$37, SUM($B51:BJ51)  &lt; $B$37 ), 1, 0)</f>
        <v>0</v>
      </c>
      <c r="BL51">
        <f>IF( AND(BL17 &gt;= $B$37, SUM($B51:BK51)  &lt; $B$37 ), 1, 0)</f>
        <v>0</v>
      </c>
      <c r="BM51">
        <f>IF( AND(BM17 &gt;= $B$37, SUM($B51:BL51)  &lt; $B$37 ), 1, 0)</f>
        <v>0</v>
      </c>
      <c r="BN51">
        <f>IF( AND(BN17 &gt;= $B$37, SUM($B51:BM51)  &lt; $B$37 ), 1, 0)</f>
        <v>0</v>
      </c>
      <c r="BO51">
        <f>IF( AND(BO17 &gt;= $B$37, SUM($B51:BN51)  &lt; $B$37 ), 1, 0)</f>
        <v>0</v>
      </c>
      <c r="BP51">
        <f>IF( AND(BP17 &gt;= $B$37, SUM($B51:BO51)  &lt; $B$37 ), 1, 0)</f>
        <v>0</v>
      </c>
      <c r="BQ51">
        <f>IF( AND(BQ17 &gt;= $B$37, SUM($B51:BP51)  &lt; $B$37 ), 1, 0)</f>
        <v>0</v>
      </c>
      <c r="BR51">
        <f>IF( AND(BR17 &gt;= $B$37, SUM($B51:BQ51)  &lt; $B$37 ), 1, 0)</f>
        <v>0</v>
      </c>
      <c r="BS51">
        <f>IF( AND(BS17 &gt;= $B$37, SUM($B51:BR51)  &lt; $B$37 ), 1, 0)</f>
        <v>0</v>
      </c>
      <c r="BT51">
        <f>IF( AND(BT17 &gt;= $B$37, SUM($B51:BS51)  &lt; $B$37 ), 1, 0)</f>
        <v>0</v>
      </c>
      <c r="BU51">
        <f>IF( AND(BU17 &gt;= $B$37, SUM($B51:BT51)  &lt; $B$37 ), 1, 0)</f>
        <v>0</v>
      </c>
      <c r="BV51">
        <f>IF( AND(BV17 &gt;= $B$37, SUM($B51:BU51)  &lt; $B$37 ), 1, 0)</f>
        <v>0</v>
      </c>
      <c r="BW51">
        <f>IF( AND(BW17 &gt;= $B$37, SUM($B51:BV51)  &lt; $B$37 ), 1, 0)</f>
        <v>0</v>
      </c>
      <c r="BX51">
        <f>IF( AND(BX17 &gt;= $B$37, SUM($B51:BW51)  &lt; $B$37 ), 1, 0)</f>
        <v>0</v>
      </c>
      <c r="BY51">
        <f>IF( AND(BY17 &gt;= $B$37, SUM($B51:BX51)  &lt; $B$37 ), 1, 0)</f>
        <v>0</v>
      </c>
      <c r="BZ51">
        <f>IF( AND(BZ17 &gt;= $B$37, SUM($B51:BY51)  &lt; $B$37 ), 1, 0)</f>
        <v>0</v>
      </c>
      <c r="CA51">
        <f>IF( AND(CA17 &gt;= $B$37, SUM($B51:BZ51)  &lt; $B$37 ), 1, 0)</f>
        <v>0</v>
      </c>
      <c r="CB51">
        <f>IF( AND(CB17 &gt;= $B$37, SUM($B51:CA51)  &lt; $B$37 ), 1, 0)</f>
        <v>0</v>
      </c>
      <c r="CC51">
        <f>IF( AND(CC17 &gt;= $B$37, SUM($B51:CB51)  &lt; $B$37 ), 1, 0)</f>
        <v>0</v>
      </c>
      <c r="CD51">
        <f>IF( AND(CD17 &gt;= $B$37, SUM($B51:CC51)  &lt; $B$37 ), 1, 0)</f>
        <v>0</v>
      </c>
      <c r="CE51">
        <f>IF( AND(CE17 &gt;= $B$37, SUM($B51:CD51)  &lt; $B$37 ), 1, 0)</f>
        <v>0</v>
      </c>
      <c r="CF51">
        <f>IF( AND(CF17 &gt;= $B$37, SUM($B51:CE51)  &lt; $B$37 ), 1, 0)</f>
        <v>0</v>
      </c>
      <c r="CG51">
        <f>IF( AND(CG17 &gt;= $B$37, SUM($B51:CF51)  &lt; $B$37 ), 1, 0)</f>
        <v>0</v>
      </c>
      <c r="CH51">
        <f>IF( AND(CH17 &gt;= $B$37, SUM($B51:CG51)  &lt; $B$37 ), 1, 0)</f>
        <v>0</v>
      </c>
      <c r="CI51">
        <f>IF( AND(CI17 &gt;= $B$37, SUM($B51:CH51)  &lt; $B$37 ), 1, 0)</f>
        <v>0</v>
      </c>
      <c r="CJ51">
        <f>IF( AND(CJ17 &gt;= $B$37, SUM($B51:CI51)  &lt; $B$37 ), 1, 0)</f>
        <v>0</v>
      </c>
      <c r="CK51">
        <f>IF( AND(CK17 &gt;= $B$37, SUM($B51:CJ51)  &lt; $B$37 ), 1, 0)</f>
        <v>0</v>
      </c>
      <c r="CL51">
        <f>IF( AND(CL17 &gt;= $B$37, SUM($B51:CK51)  &lt; $B$37 ), 1, 0)</f>
        <v>0</v>
      </c>
      <c r="CM51">
        <f>IF( AND(CM17 &gt;= $B$37, SUM($B51:CL51)  &lt; $B$37 ), 1, 0)</f>
        <v>0</v>
      </c>
      <c r="CN51">
        <f>IF( AND(CN17 &gt;= $B$37, SUM($B51:CM51)  &lt; $B$37 ), 1, 0)</f>
        <v>0</v>
      </c>
      <c r="CO51">
        <f>IF( AND(CO17 &gt;= $B$37, SUM($B51:CN51)  &lt; $B$37 ), 1, 0)</f>
        <v>0</v>
      </c>
      <c r="CP51">
        <f>IF( AND(CP17 &gt;= $B$37, SUM($B51:CO51)  &lt; $B$37 ), 1, 0)</f>
        <v>0</v>
      </c>
      <c r="CQ51">
        <f>IF( AND(CQ17 &gt;= $B$37, SUM($B51:CP51)  &lt; $B$37 ), 1, 0)</f>
        <v>0</v>
      </c>
      <c r="CR51">
        <f>IF( AND(CR17 &gt;= $B$37, SUM($B51:CQ51)  &lt; $B$37 ), 1, 0)</f>
        <v>0</v>
      </c>
      <c r="CS51">
        <f>IF( AND(CS17 &gt;= $B$37, SUM($B51:CR51)  &lt; $B$37 ), 1, 0)</f>
        <v>0</v>
      </c>
      <c r="CT51">
        <f>IF( AND(CT17 &gt;= $B$37, SUM($B51:CS51)  &lt; $B$37 ), 1, 0)</f>
        <v>0</v>
      </c>
      <c r="CU51">
        <f>IF( AND(CU17 &gt;= $B$37, SUM($B51:CT51)  &lt; $B$37 ), 1, 0)</f>
        <v>0</v>
      </c>
      <c r="CV51">
        <f>IF( AND(CV17 &gt;= $B$37, SUM($B51:CU51)  &lt; $B$37 ), 1, 0)</f>
        <v>0</v>
      </c>
      <c r="CW51">
        <f>IF( AND(CW17 &gt;= $B$37, SUM($B51:CV51)  &lt; $B$37 ), 1, 0)</f>
        <v>0</v>
      </c>
      <c r="CX51">
        <f>IF( AND(CX17 &gt;= $B$37, SUM($B51:CW51)  &lt; $B$37 ), 1, 0)</f>
        <v>0</v>
      </c>
      <c r="CY51">
        <f>IF( AND(CY17 &gt;= $B$37, SUM($B51:CX51)  &lt; $B$37 ), 1, 0)</f>
        <v>0</v>
      </c>
      <c r="CZ51">
        <f>IF( AND(CZ17 &gt;= $B$37, SUM($B51:CY51)  &lt; $B$37 ), 1, 0)</f>
        <v>0</v>
      </c>
      <c r="DA51">
        <f>IF( AND(DA17 &gt;= $B$37, SUM($B51:CZ51)  &lt; $B$37 ), 1, 0)</f>
        <v>0</v>
      </c>
      <c r="DB51">
        <f>IF( AND(DB17 &gt;= $B$37, SUM($B51:DA51)  &lt; $B$37 ), 1, 0)</f>
        <v>0</v>
      </c>
      <c r="DC51">
        <f>IF( AND(DC17 &gt;= $B$37, SUM($B51:DB51)  &lt; $B$37 ), 1, 0)</f>
        <v>0</v>
      </c>
      <c r="DD51">
        <f>IF( AND(DD17 &gt;= $B$37, SUM($B51:DC51)  &lt; $B$37 ), 1, 0)</f>
        <v>0</v>
      </c>
      <c r="DE51">
        <f>IF( AND(DE17 &gt;= $B$37, SUM($B51:DD51)  &lt; $B$37 ), 1, 0)</f>
        <v>0</v>
      </c>
      <c r="DF51">
        <f>IF( AND(DF17 &gt;= $B$37, SUM($B51:DE51)  &lt; $B$37 ), 1, 0)</f>
        <v>0</v>
      </c>
      <c r="DG51">
        <f>IF( AND(DG17 &gt;= $B$37, SUM($B51:DF51)  &lt; $B$37 ), 1, 0)</f>
        <v>0</v>
      </c>
      <c r="DH51">
        <f>IF( AND(DH17 &gt;= $B$37, SUM($B51:DG51)  &lt; $B$37 ), 1, 0)</f>
        <v>0</v>
      </c>
      <c r="DI51">
        <f>IF( AND(DI17 &gt;= $B$37, SUM($B51:DH51)  &lt; $B$37 ), 1, 0)</f>
        <v>0</v>
      </c>
      <c r="DJ51">
        <f>IF( AND(DJ17 &gt;= $B$37, SUM($B51:DI51)  &lt; $B$37 ), 1, 0)</f>
        <v>0</v>
      </c>
      <c r="DK51">
        <f>IF( AND(DK17 &gt;= $B$37, SUM($B51:DJ51)  &lt; $B$37 ), 1, 0)</f>
        <v>0</v>
      </c>
      <c r="DL51">
        <f>IF( AND(DL17 &gt;= $B$37, SUM($B51:DK51)  &lt; $B$37 ), 1, 0)</f>
        <v>0</v>
      </c>
      <c r="DM51">
        <f>IF( AND(DM17 &gt;= $B$37, SUM($B51:DL51)  &lt; $B$37 ), 1, 0)</f>
        <v>0</v>
      </c>
      <c r="DN51">
        <f>IF( AND(DN17 &gt;= $B$37, SUM($B51:DM51)  &lt; $B$37 ), 1, 0)</f>
        <v>0</v>
      </c>
      <c r="DO51">
        <f>IF( AND(DO17 &gt;= $B$37, SUM($B51:DN51)  &lt; $B$37 ), 1, 0)</f>
        <v>0</v>
      </c>
      <c r="DP51">
        <f>IF( AND(DP17 &gt;= $B$37, SUM($B51:DO51)  &lt; $B$37 ), 1, 0)</f>
        <v>0</v>
      </c>
      <c r="DQ51">
        <f>IF( AND(DQ17 &gt;= $B$37, SUM($B51:DP51)  &lt; $B$37 ), 1, 0)</f>
        <v>0</v>
      </c>
      <c r="DR51">
        <f>IF( AND(DR17 &gt;= $B$37, SUM($B51:DQ51)  &lt; $B$37 ), 1, 0)</f>
        <v>0</v>
      </c>
      <c r="DS51">
        <f>IF( AND(DS17 &gt;= $B$37, SUM($B51:DR51)  &lt; $B$37 ), 1, 0)</f>
        <v>0</v>
      </c>
      <c r="DT51">
        <f>IF( AND(DT17 &gt;= $B$37, SUM($B51:DS51)  &lt; $B$37 ), 1, 0)</f>
        <v>0</v>
      </c>
      <c r="DU51">
        <f>IF( AND(DU17 &gt;= $B$37, SUM($B51:DT51)  &lt; $B$37 ), 1, 0)</f>
        <v>0</v>
      </c>
      <c r="DV51">
        <f>IF( AND(DV17 &gt;= $B$37, SUM($B51:DU51)  &lt; $B$37 ), 1, 0)</f>
        <v>0</v>
      </c>
      <c r="DW51">
        <f>IF( AND(DW17 &gt;= $B$37, SUM($B51:DV51)  &lt; $B$37 ), 1, 0)</f>
        <v>0</v>
      </c>
      <c r="DX51">
        <f>IF( AND(DX17 &gt;= $B$37, SUM($B51:DW51)  &lt; $B$37 ), 1, 0)</f>
        <v>0</v>
      </c>
      <c r="DY51">
        <f>IF( AND(DY17 &gt;= $B$37, SUM($B51:DX51)  &lt; $B$37 ), 1, 0)</f>
        <v>0</v>
      </c>
      <c r="DZ51">
        <f>IF( AND(DZ17 &gt;= $B$37, SUM($B51:DY51)  &lt; $B$37 ), 1, 0)</f>
        <v>0</v>
      </c>
      <c r="EA51">
        <f>IF( AND(EA17 &gt;= $B$37, SUM($B51:DZ51)  &lt; $B$37 ), 1, 0)</f>
        <v>0</v>
      </c>
      <c r="EB51">
        <f>IF( AND(EB17 &gt;= $B$37, SUM($B51:EA51)  &lt; $B$37 ), 1, 0)</f>
        <v>0</v>
      </c>
      <c r="EC51">
        <f>IF( AND(EC17 &gt;= $B$37, SUM($B51:EB51)  &lt; $B$37 ), 1, 0)</f>
        <v>0</v>
      </c>
      <c r="ED51">
        <f>IF( AND(ED17 &gt;= $B$37, SUM($B51:EC51)  &lt; $B$37 ), 1, 0)</f>
        <v>0</v>
      </c>
      <c r="EE51">
        <f>IF( AND(EE17 &gt;= $B$37, SUM($B51:ED51)  &lt; $B$37 ), 1, 0)</f>
        <v>0</v>
      </c>
      <c r="EF51">
        <f>IF( AND(EF17 &gt;= $B$37, SUM($B51:EE51)  &lt; $B$37 ), 1, 0)</f>
        <v>0</v>
      </c>
    </row>
    <row r="52" spans="1:136" x14ac:dyDescent="0.35">
      <c r="A52" t="str">
        <f t="shared" si="33"/>
        <v>MT</v>
      </c>
      <c r="B52" s="6">
        <v>0</v>
      </c>
      <c r="C52">
        <f>IF( AND(C18 &gt;= $B$37, SUM($B52:B52)  &lt; $B$37 ), 1, 0)</f>
        <v>0</v>
      </c>
      <c r="D52">
        <f>IF( AND(D18 &gt;= $B$37, SUM($B52:C52)  &lt; $B$37 ), 1, 0)</f>
        <v>0</v>
      </c>
      <c r="E52">
        <f>IF( AND(E18 &gt;= $B$37, SUM($B52:D52)  &lt; $B$37 ), 1, 0)</f>
        <v>0</v>
      </c>
      <c r="F52">
        <f>IF( AND(F18 &gt;= $B$37, SUM($B52:E52)  &lt; $B$37 ), 1, 0)</f>
        <v>0</v>
      </c>
      <c r="G52">
        <f>IF( AND(G18 &gt;= $B$37, SUM($B52:F52)  &lt; $B$37 ), 1, 0)</f>
        <v>0</v>
      </c>
      <c r="H52">
        <f>IF( AND(H18 &gt;= $B$37, SUM($B52:G52)  &lt; $B$37 ), 1, 0)</f>
        <v>0</v>
      </c>
      <c r="I52">
        <f>IF( AND(I18 &gt;= $B$37, SUM($B52:H52)  &lt; $B$37 ), 1, 0)</f>
        <v>0</v>
      </c>
      <c r="J52">
        <f>IF( AND(J18 &gt;= $B$37, SUM($B52:I52)  &lt; $B$37 ), 1, 0)</f>
        <v>0</v>
      </c>
      <c r="K52">
        <f>IF( AND(K18 &gt;= $B$37, SUM($B52:J52)  &lt; $B$37 ), 1, 0)</f>
        <v>0</v>
      </c>
      <c r="L52">
        <f>IF( AND(L18 &gt;= $B$37, SUM($B52:K52)  &lt; $B$37 ), 1, 0)</f>
        <v>0</v>
      </c>
      <c r="M52">
        <f>IF( AND(M18 &gt;= $B$37, SUM($B52:L52)  &lt; $B$37 ), 1, 0)</f>
        <v>0</v>
      </c>
      <c r="N52">
        <f>IF( AND(N18 &gt;= $B$37, SUM($B52:M52)  &lt; $B$37 ), 1, 0)</f>
        <v>0</v>
      </c>
      <c r="O52">
        <f>IF( AND(O18 &gt;= $B$37, SUM($B52:N52)  &lt; $B$37 ), 1, 0)</f>
        <v>0</v>
      </c>
      <c r="P52">
        <f>IF( AND(P18 &gt;= $B$37, SUM($B52:O52)  &lt; $B$37 ), 1, 0)</f>
        <v>0</v>
      </c>
      <c r="Q52">
        <f>IF( AND(Q18 &gt;= $B$37, SUM($B52:P52)  &lt; $B$37 ), 1, 0)</f>
        <v>0</v>
      </c>
      <c r="R52">
        <f>IF( AND(R18 &gt;= $B$37, SUM($B52:Q52)  &lt; $B$37 ), 1, 0)</f>
        <v>0</v>
      </c>
      <c r="S52">
        <f>IF( AND(S18 &gt;= $B$37, SUM($B52:R52)  &lt; $B$37 ), 1, 0)</f>
        <v>0</v>
      </c>
      <c r="T52">
        <f>IF( AND(T18 &gt;= $B$37, SUM($B52:S52)  &lt; $B$37 ), 1, 0)</f>
        <v>0</v>
      </c>
      <c r="U52">
        <f>IF( AND(U18 &gt;= $B$37, SUM($B52:T52)  &lt; $B$37 ), 1, 0)</f>
        <v>0</v>
      </c>
      <c r="V52">
        <f>IF( AND(V18 &gt;= $B$37, SUM($B52:U52)  &lt; $B$37 ), 1, 0)</f>
        <v>0</v>
      </c>
      <c r="W52">
        <f>IF( AND(W18 &gt;= $B$37, SUM($B52:V52)  &lt; $B$37 ), 1, 0)</f>
        <v>0</v>
      </c>
      <c r="X52">
        <f>IF( AND(X18 &gt;= $B$37, SUM($B52:W52)  &lt; $B$37 ), 1, 0)</f>
        <v>0</v>
      </c>
      <c r="Y52">
        <f>IF( AND(Y18 &gt;= $B$37, SUM($B52:X52)  &lt; $B$37 ), 1, 0)</f>
        <v>0</v>
      </c>
      <c r="Z52">
        <f>IF( AND(Z18 &gt;= $B$37, SUM($B52:Y52)  &lt; $B$37 ), 1, 0)</f>
        <v>0</v>
      </c>
      <c r="AA52">
        <f>IF( AND(AA18 &gt;= $B$37, SUM($B52:Z52)  &lt; $B$37 ), 1, 0)</f>
        <v>0</v>
      </c>
      <c r="AB52">
        <f>IF( AND(AB18 &gt;= $B$37, SUM($B52:AA52)  &lt; $B$37 ), 1, 0)</f>
        <v>0</v>
      </c>
      <c r="AC52">
        <f>IF( AND(AC18 &gt;= $B$37, SUM($B52:AB52)  &lt; $B$37 ), 1, 0)</f>
        <v>0</v>
      </c>
      <c r="AD52">
        <f>IF( AND(AD18 &gt;= $B$37, SUM($B52:AC52)  &lt; $B$37 ), 1, 0)</f>
        <v>1</v>
      </c>
      <c r="AE52">
        <f>IF( AND(AE18 &gt;= $B$37, SUM($B52:AD52)  &lt; $B$37 ), 1, 0)</f>
        <v>0</v>
      </c>
      <c r="AF52">
        <f>IF( AND(AF18 &gt;= $B$37, SUM($B52:AE52)  &lt; $B$37 ), 1, 0)</f>
        <v>0</v>
      </c>
      <c r="AG52">
        <f>IF( AND(AG18 &gt;= $B$37, SUM($B52:AF52)  &lt; $B$37 ), 1, 0)</f>
        <v>0</v>
      </c>
      <c r="AH52">
        <f>IF( AND(AH18 &gt;= $B$37, SUM($B52:AG52)  &lt; $B$37 ), 1, 0)</f>
        <v>0</v>
      </c>
      <c r="AI52">
        <f>IF( AND(AI18 &gt;= $B$37, SUM($B52:AH52)  &lt; $B$37 ), 1, 0)</f>
        <v>0</v>
      </c>
      <c r="AJ52">
        <f>IF( AND(AJ18 &gt;= $B$37, SUM($B52:AI52)  &lt; $B$37 ), 1, 0)</f>
        <v>0</v>
      </c>
      <c r="AK52">
        <f>IF( AND(AK18 &gt;= $B$37, SUM($B52:AJ52)  &lt; $B$37 ), 1, 0)</f>
        <v>0</v>
      </c>
      <c r="AL52">
        <f>IF( AND(AL18 &gt;= $B$37, SUM($B52:AK52)  &lt; $B$37 ), 1, 0)</f>
        <v>0</v>
      </c>
      <c r="AM52">
        <f>IF( AND(AM18 &gt;= $B$37, SUM($B52:AL52)  &lt; $B$37 ), 1, 0)</f>
        <v>0</v>
      </c>
      <c r="AN52">
        <f>IF( AND(AN18 &gt;= $B$37, SUM($B52:AM52)  &lt; $B$37 ), 1, 0)</f>
        <v>0</v>
      </c>
      <c r="AO52">
        <f>IF( AND(AO18 &gt;= $B$37, SUM($B52:AN52)  &lt; $B$37 ), 1, 0)</f>
        <v>0</v>
      </c>
      <c r="AP52">
        <f>IF( AND(AP18 &gt;= $B$37, SUM($B52:AO52)  &lt; $B$37 ), 1, 0)</f>
        <v>0</v>
      </c>
      <c r="AQ52">
        <f>IF( AND(AQ18 &gt;= $B$37, SUM($B52:AP52)  &lt; $B$37 ), 1, 0)</f>
        <v>0</v>
      </c>
      <c r="AR52">
        <f>IF( AND(AR18 &gt;= $B$37, SUM($B52:AQ52)  &lt; $B$37 ), 1, 0)</f>
        <v>0</v>
      </c>
      <c r="AS52">
        <f>IF( AND(AS18 &gt;= $B$37, SUM($B52:AR52)  &lt; $B$37 ), 1, 0)</f>
        <v>0</v>
      </c>
      <c r="AT52">
        <f>IF( AND(AT18 &gt;= $B$37, SUM($B52:AS52)  &lt; $B$37 ), 1, 0)</f>
        <v>0</v>
      </c>
      <c r="AU52">
        <f>IF( AND(AU18 &gt;= $B$37, SUM($B52:AT52)  &lt; $B$37 ), 1, 0)</f>
        <v>0</v>
      </c>
      <c r="AV52">
        <f>IF( AND(AV18 &gt;= $B$37, SUM($B52:AU52)  &lt; $B$37 ), 1, 0)</f>
        <v>0</v>
      </c>
      <c r="AW52">
        <f>IF( AND(AW18 &gt;= $B$37, SUM($B52:AV52)  &lt; $B$37 ), 1, 0)</f>
        <v>0</v>
      </c>
      <c r="AX52">
        <f>IF( AND(AX18 &gt;= $B$37, SUM($B52:AW52)  &lt; $B$37 ), 1, 0)</f>
        <v>0</v>
      </c>
      <c r="AY52">
        <f>IF( AND(AY18 &gt;= $B$37, SUM($B52:AX52)  &lt; $B$37 ), 1, 0)</f>
        <v>0</v>
      </c>
      <c r="AZ52">
        <f>IF( AND(AZ18 &gt;= $B$37, SUM($B52:AY52)  &lt; $B$37 ), 1, 0)</f>
        <v>0</v>
      </c>
      <c r="BA52">
        <f>IF( AND(BA18 &gt;= $B$37, SUM($B52:AZ52)  &lt; $B$37 ), 1, 0)</f>
        <v>0</v>
      </c>
      <c r="BB52">
        <f>IF( AND(BB18 &gt;= $B$37, SUM($B52:BA52)  &lt; $B$37 ), 1, 0)</f>
        <v>0</v>
      </c>
      <c r="BC52">
        <f>IF( AND(BC18 &gt;= $B$37, SUM($B52:BB52)  &lt; $B$37 ), 1, 0)</f>
        <v>0</v>
      </c>
      <c r="BD52">
        <f>IF( AND(BD18 &gt;= $B$37, SUM($B52:BC52)  &lt; $B$37 ), 1, 0)</f>
        <v>0</v>
      </c>
      <c r="BE52">
        <f>IF( AND(BE18 &gt;= $B$37, SUM($B52:BD52)  &lt; $B$37 ), 1, 0)</f>
        <v>0</v>
      </c>
      <c r="BF52">
        <f>IF( AND(BF18 &gt;= $B$37, SUM($B52:BE52)  &lt; $B$37 ), 1, 0)</f>
        <v>0</v>
      </c>
      <c r="BG52">
        <f>IF( AND(BG18 &gt;= $B$37, SUM($B52:BF52)  &lt; $B$37 ), 1, 0)</f>
        <v>0</v>
      </c>
      <c r="BH52">
        <f>IF( AND(BH18 &gt;= $B$37, SUM($B52:BG52)  &lt; $B$37 ), 1, 0)</f>
        <v>0</v>
      </c>
      <c r="BI52">
        <f>IF( AND(BI18 &gt;= $B$37, SUM($B52:BH52)  &lt; $B$37 ), 1, 0)</f>
        <v>0</v>
      </c>
      <c r="BJ52">
        <f>IF( AND(BJ18 &gt;= $B$37, SUM($B52:BI52)  &lt; $B$37 ), 1, 0)</f>
        <v>0</v>
      </c>
      <c r="BK52">
        <f>IF( AND(BK18 &gt;= $B$37, SUM($B52:BJ52)  &lt; $B$37 ), 1, 0)</f>
        <v>0</v>
      </c>
      <c r="BL52">
        <f>IF( AND(BL18 &gt;= $B$37, SUM($B52:BK52)  &lt; $B$37 ), 1, 0)</f>
        <v>0</v>
      </c>
      <c r="BM52">
        <f>IF( AND(BM18 &gt;= $B$37, SUM($B52:BL52)  &lt; $B$37 ), 1, 0)</f>
        <v>0</v>
      </c>
      <c r="BN52">
        <f>IF( AND(BN18 &gt;= $B$37, SUM($B52:BM52)  &lt; $B$37 ), 1, 0)</f>
        <v>0</v>
      </c>
      <c r="BO52">
        <f>IF( AND(BO18 &gt;= $B$37, SUM($B52:BN52)  &lt; $B$37 ), 1, 0)</f>
        <v>0</v>
      </c>
      <c r="BP52">
        <f>IF( AND(BP18 &gt;= $B$37, SUM($B52:BO52)  &lt; $B$37 ), 1, 0)</f>
        <v>0</v>
      </c>
      <c r="BQ52">
        <f>IF( AND(BQ18 &gt;= $B$37, SUM($B52:BP52)  &lt; $B$37 ), 1, 0)</f>
        <v>0</v>
      </c>
      <c r="BR52">
        <f>IF( AND(BR18 &gt;= $B$37, SUM($B52:BQ52)  &lt; $B$37 ), 1, 0)</f>
        <v>0</v>
      </c>
      <c r="BS52">
        <f>IF( AND(BS18 &gt;= $B$37, SUM($B52:BR52)  &lt; $B$37 ), 1, 0)</f>
        <v>0</v>
      </c>
      <c r="BT52">
        <f>IF( AND(BT18 &gt;= $B$37, SUM($B52:BS52)  &lt; $B$37 ), 1, 0)</f>
        <v>0</v>
      </c>
      <c r="BU52">
        <f>IF( AND(BU18 &gt;= $B$37, SUM($B52:BT52)  &lt; $B$37 ), 1, 0)</f>
        <v>0</v>
      </c>
      <c r="BV52">
        <f>IF( AND(BV18 &gt;= $B$37, SUM($B52:BU52)  &lt; $B$37 ), 1, 0)</f>
        <v>0</v>
      </c>
      <c r="BW52">
        <f>IF( AND(BW18 &gt;= $B$37, SUM($B52:BV52)  &lt; $B$37 ), 1, 0)</f>
        <v>0</v>
      </c>
      <c r="BX52">
        <f>IF( AND(BX18 &gt;= $B$37, SUM($B52:BW52)  &lt; $B$37 ), 1, 0)</f>
        <v>0</v>
      </c>
      <c r="BY52">
        <f>IF( AND(BY18 &gt;= $B$37, SUM($B52:BX52)  &lt; $B$37 ), 1, 0)</f>
        <v>0</v>
      </c>
      <c r="BZ52">
        <f>IF( AND(BZ18 &gt;= $B$37, SUM($B52:BY52)  &lt; $B$37 ), 1, 0)</f>
        <v>0</v>
      </c>
      <c r="CA52">
        <f>IF( AND(CA18 &gt;= $B$37, SUM($B52:BZ52)  &lt; $B$37 ), 1, 0)</f>
        <v>0</v>
      </c>
      <c r="CB52">
        <f>IF( AND(CB18 &gt;= $B$37, SUM($B52:CA52)  &lt; $B$37 ), 1, 0)</f>
        <v>0</v>
      </c>
      <c r="CC52">
        <f>IF( AND(CC18 &gt;= $B$37, SUM($B52:CB52)  &lt; $B$37 ), 1, 0)</f>
        <v>0</v>
      </c>
      <c r="CD52">
        <f>IF( AND(CD18 &gt;= $B$37, SUM($B52:CC52)  &lt; $B$37 ), 1, 0)</f>
        <v>0</v>
      </c>
      <c r="CE52">
        <f>IF( AND(CE18 &gt;= $B$37, SUM($B52:CD52)  &lt; $B$37 ), 1, 0)</f>
        <v>0</v>
      </c>
      <c r="CF52">
        <f>IF( AND(CF18 &gt;= $B$37, SUM($B52:CE52)  &lt; $B$37 ), 1, 0)</f>
        <v>0</v>
      </c>
      <c r="CG52">
        <f>IF( AND(CG18 &gt;= $B$37, SUM($B52:CF52)  &lt; $B$37 ), 1, 0)</f>
        <v>0</v>
      </c>
      <c r="CH52">
        <f>IF( AND(CH18 &gt;= $B$37, SUM($B52:CG52)  &lt; $B$37 ), 1, 0)</f>
        <v>0</v>
      </c>
      <c r="CI52">
        <f>IF( AND(CI18 &gt;= $B$37, SUM($B52:CH52)  &lt; $B$37 ), 1, 0)</f>
        <v>0</v>
      </c>
      <c r="CJ52">
        <f>IF( AND(CJ18 &gt;= $B$37, SUM($B52:CI52)  &lt; $B$37 ), 1, 0)</f>
        <v>0</v>
      </c>
      <c r="CK52">
        <f>IF( AND(CK18 &gt;= $B$37, SUM($B52:CJ52)  &lt; $B$37 ), 1, 0)</f>
        <v>0</v>
      </c>
      <c r="CL52">
        <f>IF( AND(CL18 &gt;= $B$37, SUM($B52:CK52)  &lt; $B$37 ), 1, 0)</f>
        <v>0</v>
      </c>
      <c r="CM52">
        <f>IF( AND(CM18 &gt;= $B$37, SUM($B52:CL52)  &lt; $B$37 ), 1, 0)</f>
        <v>0</v>
      </c>
      <c r="CN52">
        <f>IF( AND(CN18 &gt;= $B$37, SUM($B52:CM52)  &lt; $B$37 ), 1, 0)</f>
        <v>0</v>
      </c>
      <c r="CO52">
        <f>IF( AND(CO18 &gt;= $B$37, SUM($B52:CN52)  &lt; $B$37 ), 1, 0)</f>
        <v>0</v>
      </c>
      <c r="CP52">
        <f>IF( AND(CP18 &gt;= $B$37, SUM($B52:CO52)  &lt; $B$37 ), 1, 0)</f>
        <v>0</v>
      </c>
      <c r="CQ52">
        <f>IF( AND(CQ18 &gt;= $B$37, SUM($B52:CP52)  &lt; $B$37 ), 1, 0)</f>
        <v>0</v>
      </c>
      <c r="CR52">
        <f>IF( AND(CR18 &gt;= $B$37, SUM($B52:CQ52)  &lt; $B$37 ), 1, 0)</f>
        <v>0</v>
      </c>
      <c r="CS52">
        <f>IF( AND(CS18 &gt;= $B$37, SUM($B52:CR52)  &lt; $B$37 ), 1, 0)</f>
        <v>0</v>
      </c>
      <c r="CT52">
        <f>IF( AND(CT18 &gt;= $B$37, SUM($B52:CS52)  &lt; $B$37 ), 1, 0)</f>
        <v>0</v>
      </c>
      <c r="CU52">
        <f>IF( AND(CU18 &gt;= $B$37, SUM($B52:CT52)  &lt; $B$37 ), 1, 0)</f>
        <v>0</v>
      </c>
      <c r="CV52">
        <f>IF( AND(CV18 &gt;= $B$37, SUM($B52:CU52)  &lt; $B$37 ), 1, 0)</f>
        <v>0</v>
      </c>
      <c r="CW52">
        <f>IF( AND(CW18 &gt;= $B$37, SUM($B52:CV52)  &lt; $B$37 ), 1, 0)</f>
        <v>0</v>
      </c>
      <c r="CX52">
        <f>IF( AND(CX18 &gt;= $B$37, SUM($B52:CW52)  &lt; $B$37 ), 1, 0)</f>
        <v>0</v>
      </c>
      <c r="CY52">
        <f>IF( AND(CY18 &gt;= $B$37, SUM($B52:CX52)  &lt; $B$37 ), 1, 0)</f>
        <v>0</v>
      </c>
      <c r="CZ52">
        <f>IF( AND(CZ18 &gt;= $B$37, SUM($B52:CY52)  &lt; $B$37 ), 1, 0)</f>
        <v>0</v>
      </c>
      <c r="DA52">
        <f>IF( AND(DA18 &gt;= $B$37, SUM($B52:CZ52)  &lt; $B$37 ), 1, 0)</f>
        <v>0</v>
      </c>
      <c r="DB52">
        <f>IF( AND(DB18 &gt;= $B$37, SUM($B52:DA52)  &lt; $B$37 ), 1, 0)</f>
        <v>0</v>
      </c>
      <c r="DC52">
        <f>IF( AND(DC18 &gt;= $B$37, SUM($B52:DB52)  &lt; $B$37 ), 1, 0)</f>
        <v>0</v>
      </c>
      <c r="DD52">
        <f>IF( AND(DD18 &gt;= $B$37, SUM($B52:DC52)  &lt; $B$37 ), 1, 0)</f>
        <v>0</v>
      </c>
      <c r="DE52">
        <f>IF( AND(DE18 &gt;= $B$37, SUM($B52:DD52)  &lt; $B$37 ), 1, 0)</f>
        <v>0</v>
      </c>
      <c r="DF52">
        <f>IF( AND(DF18 &gt;= $B$37, SUM($B52:DE52)  &lt; $B$37 ), 1, 0)</f>
        <v>0</v>
      </c>
      <c r="DG52">
        <f>IF( AND(DG18 &gt;= $B$37, SUM($B52:DF52)  &lt; $B$37 ), 1, 0)</f>
        <v>0</v>
      </c>
      <c r="DH52">
        <f>IF( AND(DH18 &gt;= $B$37, SUM($B52:DG52)  &lt; $B$37 ), 1, 0)</f>
        <v>0</v>
      </c>
      <c r="DI52">
        <f>IF( AND(DI18 &gt;= $B$37, SUM($B52:DH52)  &lt; $B$37 ), 1, 0)</f>
        <v>0</v>
      </c>
      <c r="DJ52">
        <f>IF( AND(DJ18 &gt;= $B$37, SUM($B52:DI52)  &lt; $B$37 ), 1, 0)</f>
        <v>0</v>
      </c>
      <c r="DK52">
        <f>IF( AND(DK18 &gt;= $B$37, SUM($B52:DJ52)  &lt; $B$37 ), 1, 0)</f>
        <v>0</v>
      </c>
      <c r="DL52">
        <f>IF( AND(DL18 &gt;= $B$37, SUM($B52:DK52)  &lt; $B$37 ), 1, 0)</f>
        <v>0</v>
      </c>
      <c r="DM52">
        <f>IF( AND(DM18 &gt;= $B$37, SUM($B52:DL52)  &lt; $B$37 ), 1, 0)</f>
        <v>0</v>
      </c>
      <c r="DN52">
        <f>IF( AND(DN18 &gt;= $B$37, SUM($B52:DM52)  &lt; $B$37 ), 1, 0)</f>
        <v>0</v>
      </c>
      <c r="DO52">
        <f>IF( AND(DO18 &gt;= $B$37, SUM($B52:DN52)  &lt; $B$37 ), 1, 0)</f>
        <v>0</v>
      </c>
      <c r="DP52">
        <f>IF( AND(DP18 &gt;= $B$37, SUM($B52:DO52)  &lt; $B$37 ), 1, 0)</f>
        <v>0</v>
      </c>
      <c r="DQ52">
        <f>IF( AND(DQ18 &gt;= $B$37, SUM($B52:DP52)  &lt; $B$37 ), 1, 0)</f>
        <v>0</v>
      </c>
      <c r="DR52">
        <f>IF( AND(DR18 &gt;= $B$37, SUM($B52:DQ52)  &lt; $B$37 ), 1, 0)</f>
        <v>0</v>
      </c>
      <c r="DS52">
        <f>IF( AND(DS18 &gt;= $B$37, SUM($B52:DR52)  &lt; $B$37 ), 1, 0)</f>
        <v>0</v>
      </c>
      <c r="DT52">
        <f>IF( AND(DT18 &gt;= $B$37, SUM($B52:DS52)  &lt; $B$37 ), 1, 0)</f>
        <v>0</v>
      </c>
      <c r="DU52">
        <f>IF( AND(DU18 &gt;= $B$37, SUM($B52:DT52)  &lt; $B$37 ), 1, 0)</f>
        <v>0</v>
      </c>
      <c r="DV52">
        <f>IF( AND(DV18 &gt;= $B$37, SUM($B52:DU52)  &lt; $B$37 ), 1, 0)</f>
        <v>0</v>
      </c>
      <c r="DW52">
        <f>IF( AND(DW18 &gt;= $B$37, SUM($B52:DV52)  &lt; $B$37 ), 1, 0)</f>
        <v>0</v>
      </c>
      <c r="DX52">
        <f>IF( AND(DX18 &gt;= $B$37, SUM($B52:DW52)  &lt; $B$37 ), 1, 0)</f>
        <v>0</v>
      </c>
      <c r="DY52">
        <f>IF( AND(DY18 &gt;= $B$37, SUM($B52:DX52)  &lt; $B$37 ), 1, 0)</f>
        <v>0</v>
      </c>
      <c r="DZ52">
        <f>IF( AND(DZ18 &gt;= $B$37, SUM($B52:DY52)  &lt; $B$37 ), 1, 0)</f>
        <v>0</v>
      </c>
      <c r="EA52">
        <f>IF( AND(EA18 &gt;= $B$37, SUM($B52:DZ52)  &lt; $B$37 ), 1, 0)</f>
        <v>0</v>
      </c>
      <c r="EB52">
        <f>IF( AND(EB18 &gt;= $B$37, SUM($B52:EA52)  &lt; $B$37 ), 1, 0)</f>
        <v>0</v>
      </c>
      <c r="EC52">
        <f>IF( AND(EC18 &gt;= $B$37, SUM($B52:EB52)  &lt; $B$37 ), 1, 0)</f>
        <v>0</v>
      </c>
      <c r="ED52">
        <f>IF( AND(ED18 &gt;= $B$37, SUM($B52:EC52)  &lt; $B$37 ), 1, 0)</f>
        <v>0</v>
      </c>
      <c r="EE52">
        <f>IF( AND(EE18 &gt;= $B$37, SUM($B52:ED52)  &lt; $B$37 ), 1, 0)</f>
        <v>0</v>
      </c>
      <c r="EF52">
        <f>IF( AND(EF18 &gt;= $B$37, SUM($B52:EE52)  &lt; $B$37 ), 1, 0)</f>
        <v>0</v>
      </c>
    </row>
    <row r="53" spans="1:136" x14ac:dyDescent="0.35">
      <c r="A53" t="str">
        <f t="shared" si="33"/>
        <v>PA</v>
      </c>
      <c r="B53" s="6">
        <v>0</v>
      </c>
      <c r="C53">
        <f>IF( AND(C19 &gt;= $B$37, SUM($B53:B53)  &lt; $B$37 ), 1, 0)</f>
        <v>0</v>
      </c>
      <c r="D53">
        <f>IF( AND(D19 &gt;= $B$37, SUM($B53:C53)  &lt; $B$37 ), 1, 0)</f>
        <v>0</v>
      </c>
      <c r="E53">
        <f>IF( AND(E19 &gt;= $B$37, SUM($B53:D53)  &lt; $B$37 ), 1, 0)</f>
        <v>0</v>
      </c>
      <c r="F53">
        <f>IF( AND(F19 &gt;= $B$37, SUM($B53:E53)  &lt; $B$37 ), 1, 0)</f>
        <v>0</v>
      </c>
      <c r="G53">
        <f>IF( AND(G19 &gt;= $B$37, SUM($B53:F53)  &lt; $B$37 ), 1, 0)</f>
        <v>0</v>
      </c>
      <c r="H53">
        <f>IF( AND(H19 &gt;= $B$37, SUM($B53:G53)  &lt; $B$37 ), 1, 0)</f>
        <v>0</v>
      </c>
      <c r="I53">
        <f>IF( AND(I19 &gt;= $B$37, SUM($B53:H53)  &lt; $B$37 ), 1, 0)</f>
        <v>0</v>
      </c>
      <c r="J53">
        <f>IF( AND(J19 &gt;= $B$37, SUM($B53:I53)  &lt; $B$37 ), 1, 0)</f>
        <v>0</v>
      </c>
      <c r="K53">
        <f>IF( AND(K19 &gt;= $B$37, SUM($B53:J53)  &lt; $B$37 ), 1, 0)</f>
        <v>0</v>
      </c>
      <c r="L53">
        <f>IF( AND(L19 &gt;= $B$37, SUM($B53:K53)  &lt; $B$37 ), 1, 0)</f>
        <v>0</v>
      </c>
      <c r="M53">
        <f>IF( AND(M19 &gt;= $B$37, SUM($B53:L53)  &lt; $B$37 ), 1, 0)</f>
        <v>0</v>
      </c>
      <c r="N53">
        <f>IF( AND(N19 &gt;= $B$37, SUM($B53:M53)  &lt; $B$37 ), 1, 0)</f>
        <v>0</v>
      </c>
      <c r="O53">
        <f>IF( AND(O19 &gt;= $B$37, SUM($B53:N53)  &lt; $B$37 ), 1, 0)</f>
        <v>0</v>
      </c>
      <c r="P53">
        <f>IF( AND(P19 &gt;= $B$37, SUM($B53:O53)  &lt; $B$37 ), 1, 0)</f>
        <v>0</v>
      </c>
      <c r="Q53">
        <f>IF( AND(Q19 &gt;= $B$37, SUM($B53:P53)  &lt; $B$37 ), 1, 0)</f>
        <v>0</v>
      </c>
      <c r="R53">
        <f>IF( AND(R19 &gt;= $B$37, SUM($B53:Q53)  &lt; $B$37 ), 1, 0)</f>
        <v>0</v>
      </c>
      <c r="S53">
        <f>IF( AND(S19 &gt;= $B$37, SUM($B53:R53)  &lt; $B$37 ), 1, 0)</f>
        <v>0</v>
      </c>
      <c r="T53">
        <f>IF( AND(T19 &gt;= $B$37, SUM($B53:S53)  &lt; $B$37 ), 1, 0)</f>
        <v>0</v>
      </c>
      <c r="U53">
        <f>IF( AND(U19 &gt;= $B$37, SUM($B53:T53)  &lt; $B$37 ), 1, 0)</f>
        <v>0</v>
      </c>
      <c r="V53">
        <f>IF( AND(V19 &gt;= $B$37, SUM($B53:U53)  &lt; $B$37 ), 1, 0)</f>
        <v>0</v>
      </c>
      <c r="W53">
        <f>IF( AND(W19 &gt;= $B$37, SUM($B53:V53)  &lt; $B$37 ), 1, 0)</f>
        <v>0</v>
      </c>
      <c r="X53">
        <f>IF( AND(X19 &gt;= $B$37, SUM($B53:W53)  &lt; $B$37 ), 1, 0)</f>
        <v>0</v>
      </c>
      <c r="Y53">
        <f>IF( AND(Y19 &gt;= $B$37, SUM($B53:X53)  &lt; $B$37 ), 1, 0)</f>
        <v>0</v>
      </c>
      <c r="Z53">
        <f>IF( AND(Z19 &gt;= $B$37, SUM($B53:Y53)  &lt; $B$37 ), 1, 0)</f>
        <v>0</v>
      </c>
      <c r="AA53">
        <f>IF( AND(AA19 &gt;= $B$37, SUM($B53:Z53)  &lt; $B$37 ), 1, 0)</f>
        <v>0</v>
      </c>
      <c r="AB53">
        <f>IF( AND(AB19 &gt;= $B$37, SUM($B53:AA53)  &lt; $B$37 ), 1, 0)</f>
        <v>0</v>
      </c>
      <c r="AC53">
        <f>IF( AND(AC19 &gt;= $B$37, SUM($B53:AB53)  &lt; $B$37 ), 1, 0)</f>
        <v>0</v>
      </c>
      <c r="AD53">
        <f>IF( AND(AD19 &gt;= $B$37, SUM($B53:AC53)  &lt; $B$37 ), 1, 0)</f>
        <v>0</v>
      </c>
      <c r="AE53">
        <f>IF( AND(AE19 &gt;= $B$37, SUM($B53:AD53)  &lt; $B$37 ), 1, 0)</f>
        <v>0</v>
      </c>
      <c r="AF53">
        <f>IF( AND(AF19 &gt;= $B$37, SUM($B53:AE53)  &lt; $B$37 ), 1, 0)</f>
        <v>1</v>
      </c>
      <c r="AG53">
        <f>IF( AND(AG19 &gt;= $B$37, SUM($B53:AF53)  &lt; $B$37 ), 1, 0)</f>
        <v>0</v>
      </c>
      <c r="AH53">
        <f>IF( AND(AH19 &gt;= $B$37, SUM($B53:AG53)  &lt; $B$37 ), 1, 0)</f>
        <v>0</v>
      </c>
      <c r="AI53">
        <f>IF( AND(AI19 &gt;= $B$37, SUM($B53:AH53)  &lt; $B$37 ), 1, 0)</f>
        <v>0</v>
      </c>
      <c r="AJ53">
        <f>IF( AND(AJ19 &gt;= $B$37, SUM($B53:AI53)  &lt; $B$37 ), 1, 0)</f>
        <v>0</v>
      </c>
      <c r="AK53">
        <f>IF( AND(AK19 &gt;= $B$37, SUM($B53:AJ53)  &lt; $B$37 ), 1, 0)</f>
        <v>0</v>
      </c>
      <c r="AL53">
        <f>IF( AND(AL19 &gt;= $B$37, SUM($B53:AK53)  &lt; $B$37 ), 1, 0)</f>
        <v>0</v>
      </c>
      <c r="AM53">
        <f>IF( AND(AM19 &gt;= $B$37, SUM($B53:AL53)  &lt; $B$37 ), 1, 0)</f>
        <v>0</v>
      </c>
      <c r="AN53">
        <f>IF( AND(AN19 &gt;= $B$37, SUM($B53:AM53)  &lt; $B$37 ), 1, 0)</f>
        <v>0</v>
      </c>
      <c r="AO53">
        <f>IF( AND(AO19 &gt;= $B$37, SUM($B53:AN53)  &lt; $B$37 ), 1, 0)</f>
        <v>0</v>
      </c>
      <c r="AP53">
        <f>IF( AND(AP19 &gt;= $B$37, SUM($B53:AO53)  &lt; $B$37 ), 1, 0)</f>
        <v>0</v>
      </c>
      <c r="AQ53">
        <f>IF( AND(AQ19 &gt;= $B$37, SUM($B53:AP53)  &lt; $B$37 ), 1, 0)</f>
        <v>0</v>
      </c>
      <c r="AR53">
        <f>IF( AND(AR19 &gt;= $B$37, SUM($B53:AQ53)  &lt; $B$37 ), 1, 0)</f>
        <v>0</v>
      </c>
      <c r="AS53">
        <f>IF( AND(AS19 &gt;= $B$37, SUM($B53:AR53)  &lt; $B$37 ), 1, 0)</f>
        <v>0</v>
      </c>
      <c r="AT53">
        <f>IF( AND(AT19 &gt;= $B$37, SUM($B53:AS53)  &lt; $B$37 ), 1, 0)</f>
        <v>0</v>
      </c>
      <c r="AU53">
        <f>IF( AND(AU19 &gt;= $B$37, SUM($B53:AT53)  &lt; $B$37 ), 1, 0)</f>
        <v>0</v>
      </c>
      <c r="AV53">
        <f>IF( AND(AV19 &gt;= $B$37, SUM($B53:AU53)  &lt; $B$37 ), 1, 0)</f>
        <v>0</v>
      </c>
      <c r="AW53">
        <f>IF( AND(AW19 &gt;= $B$37, SUM($B53:AV53)  &lt; $B$37 ), 1, 0)</f>
        <v>0</v>
      </c>
      <c r="AX53">
        <f>IF( AND(AX19 &gt;= $B$37, SUM($B53:AW53)  &lt; $B$37 ), 1, 0)</f>
        <v>0</v>
      </c>
      <c r="AY53">
        <f>IF( AND(AY19 &gt;= $B$37, SUM($B53:AX53)  &lt; $B$37 ), 1, 0)</f>
        <v>0</v>
      </c>
      <c r="AZ53">
        <f>IF( AND(AZ19 &gt;= $B$37, SUM($B53:AY53)  &lt; $B$37 ), 1, 0)</f>
        <v>0</v>
      </c>
      <c r="BA53">
        <f>IF( AND(BA19 &gt;= $B$37, SUM($B53:AZ53)  &lt; $B$37 ), 1, 0)</f>
        <v>0</v>
      </c>
      <c r="BB53">
        <f>IF( AND(BB19 &gt;= $B$37, SUM($B53:BA53)  &lt; $B$37 ), 1, 0)</f>
        <v>0</v>
      </c>
      <c r="BC53">
        <f>IF( AND(BC19 &gt;= $B$37, SUM($B53:BB53)  &lt; $B$37 ), 1, 0)</f>
        <v>0</v>
      </c>
      <c r="BD53">
        <f>IF( AND(BD19 &gt;= $B$37, SUM($B53:BC53)  &lt; $B$37 ), 1, 0)</f>
        <v>0</v>
      </c>
      <c r="BE53">
        <f>IF( AND(BE19 &gt;= $B$37, SUM($B53:BD53)  &lt; $B$37 ), 1, 0)</f>
        <v>0</v>
      </c>
      <c r="BF53">
        <f>IF( AND(BF19 &gt;= $B$37, SUM($B53:BE53)  &lt; $B$37 ), 1, 0)</f>
        <v>0</v>
      </c>
      <c r="BG53">
        <f>IF( AND(BG19 &gt;= $B$37, SUM($B53:BF53)  &lt; $B$37 ), 1, 0)</f>
        <v>0</v>
      </c>
      <c r="BH53">
        <f>IF( AND(BH19 &gt;= $B$37, SUM($B53:BG53)  &lt; $B$37 ), 1, 0)</f>
        <v>0</v>
      </c>
      <c r="BI53">
        <f>IF( AND(BI19 &gt;= $B$37, SUM($B53:BH53)  &lt; $B$37 ), 1, 0)</f>
        <v>0</v>
      </c>
      <c r="BJ53">
        <f>IF( AND(BJ19 &gt;= $B$37, SUM($B53:BI53)  &lt; $B$37 ), 1, 0)</f>
        <v>0</v>
      </c>
      <c r="BK53">
        <f>IF( AND(BK19 &gt;= $B$37, SUM($B53:BJ53)  &lt; $B$37 ), 1, 0)</f>
        <v>0</v>
      </c>
      <c r="BL53">
        <f>IF( AND(BL19 &gt;= $B$37, SUM($B53:BK53)  &lt; $B$37 ), 1, 0)</f>
        <v>0</v>
      </c>
      <c r="BM53">
        <f>IF( AND(BM19 &gt;= $B$37, SUM($B53:BL53)  &lt; $B$37 ), 1, 0)</f>
        <v>0</v>
      </c>
      <c r="BN53">
        <f>IF( AND(BN19 &gt;= $B$37, SUM($B53:BM53)  &lt; $B$37 ), 1, 0)</f>
        <v>0</v>
      </c>
      <c r="BO53">
        <f>IF( AND(BO19 &gt;= $B$37, SUM($B53:BN53)  &lt; $B$37 ), 1, 0)</f>
        <v>0</v>
      </c>
      <c r="BP53">
        <f>IF( AND(BP19 &gt;= $B$37, SUM($B53:BO53)  &lt; $B$37 ), 1, 0)</f>
        <v>0</v>
      </c>
      <c r="BQ53">
        <f>IF( AND(BQ19 &gt;= $B$37, SUM($B53:BP53)  &lt; $B$37 ), 1, 0)</f>
        <v>0</v>
      </c>
      <c r="BR53">
        <f>IF( AND(BR19 &gt;= $B$37, SUM($B53:BQ53)  &lt; $B$37 ), 1, 0)</f>
        <v>0</v>
      </c>
      <c r="BS53">
        <f>IF( AND(BS19 &gt;= $B$37, SUM($B53:BR53)  &lt; $B$37 ), 1, 0)</f>
        <v>0</v>
      </c>
      <c r="BT53">
        <f>IF( AND(BT19 &gt;= $B$37, SUM($B53:BS53)  &lt; $B$37 ), 1, 0)</f>
        <v>0</v>
      </c>
      <c r="BU53">
        <f>IF( AND(BU19 &gt;= $B$37, SUM($B53:BT53)  &lt; $B$37 ), 1, 0)</f>
        <v>0</v>
      </c>
      <c r="BV53">
        <f>IF( AND(BV19 &gt;= $B$37, SUM($B53:BU53)  &lt; $B$37 ), 1, 0)</f>
        <v>0</v>
      </c>
      <c r="BW53">
        <f>IF( AND(BW19 &gt;= $B$37, SUM($B53:BV53)  &lt; $B$37 ), 1, 0)</f>
        <v>0</v>
      </c>
      <c r="BX53">
        <f>IF( AND(BX19 &gt;= $B$37, SUM($B53:BW53)  &lt; $B$37 ), 1, 0)</f>
        <v>0</v>
      </c>
      <c r="BY53">
        <f>IF( AND(BY19 &gt;= $B$37, SUM($B53:BX53)  &lt; $B$37 ), 1, 0)</f>
        <v>0</v>
      </c>
      <c r="BZ53">
        <f>IF( AND(BZ19 &gt;= $B$37, SUM($B53:BY53)  &lt; $B$37 ), 1, 0)</f>
        <v>0</v>
      </c>
      <c r="CA53">
        <f>IF( AND(CA19 &gt;= $B$37, SUM($B53:BZ53)  &lt; $B$37 ), 1, 0)</f>
        <v>0</v>
      </c>
      <c r="CB53">
        <f>IF( AND(CB19 &gt;= $B$37, SUM($B53:CA53)  &lt; $B$37 ), 1, 0)</f>
        <v>0</v>
      </c>
      <c r="CC53">
        <f>IF( AND(CC19 &gt;= $B$37, SUM($B53:CB53)  &lt; $B$37 ), 1, 0)</f>
        <v>0</v>
      </c>
      <c r="CD53">
        <f>IF( AND(CD19 &gt;= $B$37, SUM($B53:CC53)  &lt; $B$37 ), 1, 0)</f>
        <v>0</v>
      </c>
      <c r="CE53">
        <f>IF( AND(CE19 &gt;= $B$37, SUM($B53:CD53)  &lt; $B$37 ), 1, 0)</f>
        <v>0</v>
      </c>
      <c r="CF53">
        <f>IF( AND(CF19 &gt;= $B$37, SUM($B53:CE53)  &lt; $B$37 ), 1, 0)</f>
        <v>0</v>
      </c>
      <c r="CG53">
        <f>IF( AND(CG19 &gt;= $B$37, SUM($B53:CF53)  &lt; $B$37 ), 1, 0)</f>
        <v>0</v>
      </c>
      <c r="CH53">
        <f>IF( AND(CH19 &gt;= $B$37, SUM($B53:CG53)  &lt; $B$37 ), 1, 0)</f>
        <v>0</v>
      </c>
      <c r="CI53">
        <f>IF( AND(CI19 &gt;= $B$37, SUM($B53:CH53)  &lt; $B$37 ), 1, 0)</f>
        <v>0</v>
      </c>
      <c r="CJ53">
        <f>IF( AND(CJ19 &gt;= $B$37, SUM($B53:CI53)  &lt; $B$37 ), 1, 0)</f>
        <v>0</v>
      </c>
      <c r="CK53">
        <f>IF( AND(CK19 &gt;= $B$37, SUM($B53:CJ53)  &lt; $B$37 ), 1, 0)</f>
        <v>0</v>
      </c>
      <c r="CL53">
        <f>IF( AND(CL19 &gt;= $B$37, SUM($B53:CK53)  &lt; $B$37 ), 1, 0)</f>
        <v>0</v>
      </c>
      <c r="CM53">
        <f>IF( AND(CM19 &gt;= $B$37, SUM($B53:CL53)  &lt; $B$37 ), 1, 0)</f>
        <v>0</v>
      </c>
      <c r="CN53">
        <f>IF( AND(CN19 &gt;= $B$37, SUM($B53:CM53)  &lt; $B$37 ), 1, 0)</f>
        <v>0</v>
      </c>
      <c r="CO53">
        <f>IF( AND(CO19 &gt;= $B$37, SUM($B53:CN53)  &lt; $B$37 ), 1, 0)</f>
        <v>0</v>
      </c>
      <c r="CP53">
        <f>IF( AND(CP19 &gt;= $B$37, SUM($B53:CO53)  &lt; $B$37 ), 1, 0)</f>
        <v>0</v>
      </c>
      <c r="CQ53">
        <f>IF( AND(CQ19 &gt;= $B$37, SUM($B53:CP53)  &lt; $B$37 ), 1, 0)</f>
        <v>0</v>
      </c>
      <c r="CR53">
        <f>IF( AND(CR19 &gt;= $B$37, SUM($B53:CQ53)  &lt; $B$37 ), 1, 0)</f>
        <v>0</v>
      </c>
      <c r="CS53">
        <f>IF( AND(CS19 &gt;= $B$37, SUM($B53:CR53)  &lt; $B$37 ), 1, 0)</f>
        <v>0</v>
      </c>
      <c r="CT53">
        <f>IF( AND(CT19 &gt;= $B$37, SUM($B53:CS53)  &lt; $B$37 ), 1, 0)</f>
        <v>0</v>
      </c>
      <c r="CU53">
        <f>IF( AND(CU19 &gt;= $B$37, SUM($B53:CT53)  &lt; $B$37 ), 1, 0)</f>
        <v>0</v>
      </c>
      <c r="CV53">
        <f>IF( AND(CV19 &gt;= $B$37, SUM($B53:CU53)  &lt; $B$37 ), 1, 0)</f>
        <v>0</v>
      </c>
      <c r="CW53">
        <f>IF( AND(CW19 &gt;= $B$37, SUM($B53:CV53)  &lt; $B$37 ), 1, 0)</f>
        <v>0</v>
      </c>
      <c r="CX53">
        <f>IF( AND(CX19 &gt;= $B$37, SUM($B53:CW53)  &lt; $B$37 ), 1, 0)</f>
        <v>0</v>
      </c>
      <c r="CY53">
        <f>IF( AND(CY19 &gt;= $B$37, SUM($B53:CX53)  &lt; $B$37 ), 1, 0)</f>
        <v>0</v>
      </c>
      <c r="CZ53">
        <f>IF( AND(CZ19 &gt;= $B$37, SUM($B53:CY53)  &lt; $B$37 ), 1, 0)</f>
        <v>0</v>
      </c>
      <c r="DA53">
        <f>IF( AND(DA19 &gt;= $B$37, SUM($B53:CZ53)  &lt; $B$37 ), 1, 0)</f>
        <v>0</v>
      </c>
      <c r="DB53">
        <f>IF( AND(DB19 &gt;= $B$37, SUM($B53:DA53)  &lt; $B$37 ), 1, 0)</f>
        <v>0</v>
      </c>
      <c r="DC53">
        <f>IF( AND(DC19 &gt;= $B$37, SUM($B53:DB53)  &lt; $B$37 ), 1, 0)</f>
        <v>0</v>
      </c>
      <c r="DD53">
        <f>IF( AND(DD19 &gt;= $B$37, SUM($B53:DC53)  &lt; $B$37 ), 1, 0)</f>
        <v>0</v>
      </c>
      <c r="DE53">
        <f>IF( AND(DE19 &gt;= $B$37, SUM($B53:DD53)  &lt; $B$37 ), 1, 0)</f>
        <v>0</v>
      </c>
      <c r="DF53">
        <f>IF( AND(DF19 &gt;= $B$37, SUM($B53:DE53)  &lt; $B$37 ), 1, 0)</f>
        <v>0</v>
      </c>
      <c r="DG53">
        <f>IF( AND(DG19 &gt;= $B$37, SUM($B53:DF53)  &lt; $B$37 ), 1, 0)</f>
        <v>0</v>
      </c>
      <c r="DH53">
        <f>IF( AND(DH19 &gt;= $B$37, SUM($B53:DG53)  &lt; $B$37 ), 1, 0)</f>
        <v>0</v>
      </c>
      <c r="DI53">
        <f>IF( AND(DI19 &gt;= $B$37, SUM($B53:DH53)  &lt; $B$37 ), 1, 0)</f>
        <v>0</v>
      </c>
      <c r="DJ53">
        <f>IF( AND(DJ19 &gt;= $B$37, SUM($B53:DI53)  &lt; $B$37 ), 1, 0)</f>
        <v>0</v>
      </c>
      <c r="DK53">
        <f>IF( AND(DK19 &gt;= $B$37, SUM($B53:DJ53)  &lt; $B$37 ), 1, 0)</f>
        <v>0</v>
      </c>
      <c r="DL53">
        <f>IF( AND(DL19 &gt;= $B$37, SUM($B53:DK53)  &lt; $B$37 ), 1, 0)</f>
        <v>0</v>
      </c>
      <c r="DM53">
        <f>IF( AND(DM19 &gt;= $B$37, SUM($B53:DL53)  &lt; $B$37 ), 1, 0)</f>
        <v>0</v>
      </c>
      <c r="DN53">
        <f>IF( AND(DN19 &gt;= $B$37, SUM($B53:DM53)  &lt; $B$37 ), 1, 0)</f>
        <v>0</v>
      </c>
      <c r="DO53">
        <f>IF( AND(DO19 &gt;= $B$37, SUM($B53:DN53)  &lt; $B$37 ), 1, 0)</f>
        <v>0</v>
      </c>
      <c r="DP53">
        <f>IF( AND(DP19 &gt;= $B$37, SUM($B53:DO53)  &lt; $B$37 ), 1, 0)</f>
        <v>0</v>
      </c>
      <c r="DQ53">
        <f>IF( AND(DQ19 &gt;= $B$37, SUM($B53:DP53)  &lt; $B$37 ), 1, 0)</f>
        <v>0</v>
      </c>
      <c r="DR53">
        <f>IF( AND(DR19 &gt;= $B$37, SUM($B53:DQ53)  &lt; $B$37 ), 1, 0)</f>
        <v>0</v>
      </c>
      <c r="DS53">
        <f>IF( AND(DS19 &gt;= $B$37, SUM($B53:DR53)  &lt; $B$37 ), 1, 0)</f>
        <v>0</v>
      </c>
      <c r="DT53">
        <f>IF( AND(DT19 &gt;= $B$37, SUM($B53:DS53)  &lt; $B$37 ), 1, 0)</f>
        <v>0</v>
      </c>
      <c r="DU53">
        <f>IF( AND(DU19 &gt;= $B$37, SUM($B53:DT53)  &lt; $B$37 ), 1, 0)</f>
        <v>0</v>
      </c>
      <c r="DV53">
        <f>IF( AND(DV19 &gt;= $B$37, SUM($B53:DU53)  &lt; $B$37 ), 1, 0)</f>
        <v>0</v>
      </c>
      <c r="DW53">
        <f>IF( AND(DW19 &gt;= $B$37, SUM($B53:DV53)  &lt; $B$37 ), 1, 0)</f>
        <v>0</v>
      </c>
      <c r="DX53">
        <f>IF( AND(DX19 &gt;= $B$37, SUM($B53:DW53)  &lt; $B$37 ), 1, 0)</f>
        <v>0</v>
      </c>
      <c r="DY53">
        <f>IF( AND(DY19 &gt;= $B$37, SUM($B53:DX53)  &lt; $B$37 ), 1, 0)</f>
        <v>0</v>
      </c>
      <c r="DZ53">
        <f>IF( AND(DZ19 &gt;= $B$37, SUM($B53:DY53)  &lt; $B$37 ), 1, 0)</f>
        <v>0</v>
      </c>
      <c r="EA53">
        <f>IF( AND(EA19 &gt;= $B$37, SUM($B53:DZ53)  &lt; $B$37 ), 1, 0)</f>
        <v>0</v>
      </c>
      <c r="EB53">
        <f>IF( AND(EB19 &gt;= $B$37, SUM($B53:EA53)  &lt; $B$37 ), 1, 0)</f>
        <v>0</v>
      </c>
      <c r="EC53">
        <f>IF( AND(EC19 &gt;= $B$37, SUM($B53:EB53)  &lt; $B$37 ), 1, 0)</f>
        <v>0</v>
      </c>
      <c r="ED53">
        <f>IF( AND(ED19 &gt;= $B$37, SUM($B53:EC53)  &lt; $B$37 ), 1, 0)</f>
        <v>0</v>
      </c>
      <c r="EE53">
        <f>IF( AND(EE19 &gt;= $B$37, SUM($B53:ED53)  &lt; $B$37 ), 1, 0)</f>
        <v>0</v>
      </c>
      <c r="EF53">
        <f>IF( AND(EF19 &gt;= $B$37, SUM($B53:EE53)  &lt; $B$37 ), 1, 0)</f>
        <v>0</v>
      </c>
    </row>
    <row r="54" spans="1:136" x14ac:dyDescent="0.35">
      <c r="A54" t="str">
        <f t="shared" si="33"/>
        <v>PB</v>
      </c>
      <c r="B54" s="6">
        <v>0</v>
      </c>
      <c r="C54">
        <f>IF( AND(C20 &gt;= $B$37, SUM($B54:B54)  &lt; $B$37 ), 1, 0)</f>
        <v>0</v>
      </c>
      <c r="D54">
        <f>IF( AND(D20 &gt;= $B$37, SUM($B54:C54)  &lt; $B$37 ), 1, 0)</f>
        <v>0</v>
      </c>
      <c r="E54">
        <f>IF( AND(E20 &gt;= $B$37, SUM($B54:D54)  &lt; $B$37 ), 1, 0)</f>
        <v>0</v>
      </c>
      <c r="F54">
        <f>IF( AND(F20 &gt;= $B$37, SUM($B54:E54)  &lt; $B$37 ), 1, 0)</f>
        <v>0</v>
      </c>
      <c r="G54">
        <f>IF( AND(G20 &gt;= $B$37, SUM($B54:F54)  &lt; $B$37 ), 1, 0)</f>
        <v>0</v>
      </c>
      <c r="H54">
        <f>IF( AND(H20 &gt;= $B$37, SUM($B54:G54)  &lt; $B$37 ), 1, 0)</f>
        <v>0</v>
      </c>
      <c r="I54">
        <f>IF( AND(I20 &gt;= $B$37, SUM($B54:H54)  &lt; $B$37 ), 1, 0)</f>
        <v>0</v>
      </c>
      <c r="J54">
        <f>IF( AND(J20 &gt;= $B$37, SUM($B54:I54)  &lt; $B$37 ), 1, 0)</f>
        <v>0</v>
      </c>
      <c r="K54">
        <f>IF( AND(K20 &gt;= $B$37, SUM($B54:J54)  &lt; $B$37 ), 1, 0)</f>
        <v>0</v>
      </c>
      <c r="L54">
        <f>IF( AND(L20 &gt;= $B$37, SUM($B54:K54)  &lt; $B$37 ), 1, 0)</f>
        <v>0</v>
      </c>
      <c r="M54">
        <f>IF( AND(M20 &gt;= $B$37, SUM($B54:L54)  &lt; $B$37 ), 1, 0)</f>
        <v>0</v>
      </c>
      <c r="N54">
        <f>IF( AND(N20 &gt;= $B$37, SUM($B54:M54)  &lt; $B$37 ), 1, 0)</f>
        <v>0</v>
      </c>
      <c r="O54">
        <f>IF( AND(O20 &gt;= $B$37, SUM($B54:N54)  &lt; $B$37 ), 1, 0)</f>
        <v>0</v>
      </c>
      <c r="P54">
        <f>IF( AND(P20 &gt;= $B$37, SUM($B54:O54)  &lt; $B$37 ), 1, 0)</f>
        <v>0</v>
      </c>
      <c r="Q54">
        <f>IF( AND(Q20 &gt;= $B$37, SUM($B54:P54)  &lt; $B$37 ), 1, 0)</f>
        <v>0</v>
      </c>
      <c r="R54">
        <f>IF( AND(R20 &gt;= $B$37, SUM($B54:Q54)  &lt; $B$37 ), 1, 0)</f>
        <v>0</v>
      </c>
      <c r="S54">
        <f>IF( AND(S20 &gt;= $B$37, SUM($B54:R54)  &lt; $B$37 ), 1, 0)</f>
        <v>0</v>
      </c>
      <c r="T54">
        <f>IF( AND(T20 &gt;= $B$37, SUM($B54:S54)  &lt; $B$37 ), 1, 0)</f>
        <v>0</v>
      </c>
      <c r="U54">
        <f>IF( AND(U20 &gt;= $B$37, SUM($B54:T54)  &lt; $B$37 ), 1, 0)</f>
        <v>0</v>
      </c>
      <c r="V54">
        <f>IF( AND(V20 &gt;= $B$37, SUM($B54:U54)  &lt; $B$37 ), 1, 0)</f>
        <v>0</v>
      </c>
      <c r="W54">
        <f>IF( AND(W20 &gt;= $B$37, SUM($B54:V54)  &lt; $B$37 ), 1, 0)</f>
        <v>0</v>
      </c>
      <c r="X54">
        <f>IF( AND(X20 &gt;= $B$37, SUM($B54:W54)  &lt; $B$37 ), 1, 0)</f>
        <v>0</v>
      </c>
      <c r="Y54">
        <f>IF( AND(Y20 &gt;= $B$37, SUM($B54:X54)  &lt; $B$37 ), 1, 0)</f>
        <v>0</v>
      </c>
      <c r="Z54">
        <f>IF( AND(Z20 &gt;= $B$37, SUM($B54:Y54)  &lt; $B$37 ), 1, 0)</f>
        <v>0</v>
      </c>
      <c r="AA54">
        <f>IF( AND(AA20 &gt;= $B$37, SUM($B54:Z54)  &lt; $B$37 ), 1, 0)</f>
        <v>0</v>
      </c>
      <c r="AB54">
        <f>IF( AND(AB20 &gt;= $B$37, SUM($B54:AA54)  &lt; $B$37 ), 1, 0)</f>
        <v>0</v>
      </c>
      <c r="AC54">
        <f>IF( AND(AC20 &gt;= $B$37, SUM($B54:AB54)  &lt; $B$37 ), 1, 0)</f>
        <v>0</v>
      </c>
      <c r="AD54">
        <f>IF( AND(AD20 &gt;= $B$37, SUM($B54:AC54)  &lt; $B$37 ), 1, 0)</f>
        <v>0</v>
      </c>
      <c r="AE54">
        <f>IF( AND(AE20 &gt;= $B$37, SUM($B54:AD54)  &lt; $B$37 ), 1, 0)</f>
        <v>0</v>
      </c>
      <c r="AF54">
        <f>IF( AND(AF20 &gt;= $B$37, SUM($B54:AE54)  &lt; $B$37 ), 1, 0)</f>
        <v>1</v>
      </c>
      <c r="AG54">
        <f>IF( AND(AG20 &gt;= $B$37, SUM($B54:AF54)  &lt; $B$37 ), 1, 0)</f>
        <v>0</v>
      </c>
      <c r="AH54">
        <f>IF( AND(AH20 &gt;= $B$37, SUM($B54:AG54)  &lt; $B$37 ), 1, 0)</f>
        <v>0</v>
      </c>
      <c r="AI54">
        <f>IF( AND(AI20 &gt;= $B$37, SUM($B54:AH54)  &lt; $B$37 ), 1, 0)</f>
        <v>0</v>
      </c>
      <c r="AJ54">
        <f>IF( AND(AJ20 &gt;= $B$37, SUM($B54:AI54)  &lt; $B$37 ), 1, 0)</f>
        <v>0</v>
      </c>
      <c r="AK54">
        <f>IF( AND(AK20 &gt;= $B$37, SUM($B54:AJ54)  &lt; $B$37 ), 1, 0)</f>
        <v>0</v>
      </c>
      <c r="AL54">
        <f>IF( AND(AL20 &gt;= $B$37, SUM($B54:AK54)  &lt; $B$37 ), 1, 0)</f>
        <v>0</v>
      </c>
      <c r="AM54">
        <f>IF( AND(AM20 &gt;= $B$37, SUM($B54:AL54)  &lt; $B$37 ), 1, 0)</f>
        <v>0</v>
      </c>
      <c r="AN54">
        <f>IF( AND(AN20 &gt;= $B$37, SUM($B54:AM54)  &lt; $B$37 ), 1, 0)</f>
        <v>0</v>
      </c>
      <c r="AO54">
        <f>IF( AND(AO20 &gt;= $B$37, SUM($B54:AN54)  &lt; $B$37 ), 1, 0)</f>
        <v>0</v>
      </c>
      <c r="AP54">
        <f>IF( AND(AP20 &gt;= $B$37, SUM($B54:AO54)  &lt; $B$37 ), 1, 0)</f>
        <v>0</v>
      </c>
      <c r="AQ54">
        <f>IF( AND(AQ20 &gt;= $B$37, SUM($B54:AP54)  &lt; $B$37 ), 1, 0)</f>
        <v>0</v>
      </c>
      <c r="AR54">
        <f>IF( AND(AR20 &gt;= $B$37, SUM($B54:AQ54)  &lt; $B$37 ), 1, 0)</f>
        <v>0</v>
      </c>
      <c r="AS54">
        <f>IF( AND(AS20 &gt;= $B$37, SUM($B54:AR54)  &lt; $B$37 ), 1, 0)</f>
        <v>0</v>
      </c>
      <c r="AT54">
        <f>IF( AND(AT20 &gt;= $B$37, SUM($B54:AS54)  &lt; $B$37 ), 1, 0)</f>
        <v>0</v>
      </c>
      <c r="AU54">
        <f>IF( AND(AU20 &gt;= $B$37, SUM($B54:AT54)  &lt; $B$37 ), 1, 0)</f>
        <v>0</v>
      </c>
      <c r="AV54">
        <f>IF( AND(AV20 &gt;= $B$37, SUM($B54:AU54)  &lt; $B$37 ), 1, 0)</f>
        <v>0</v>
      </c>
      <c r="AW54">
        <f>IF( AND(AW20 &gt;= $B$37, SUM($B54:AV54)  &lt; $B$37 ), 1, 0)</f>
        <v>0</v>
      </c>
      <c r="AX54">
        <f>IF( AND(AX20 &gt;= $B$37, SUM($B54:AW54)  &lt; $B$37 ), 1, 0)</f>
        <v>0</v>
      </c>
      <c r="AY54">
        <f>IF( AND(AY20 &gt;= $B$37, SUM($B54:AX54)  &lt; $B$37 ), 1, 0)</f>
        <v>0</v>
      </c>
      <c r="AZ54">
        <f>IF( AND(AZ20 &gt;= $B$37, SUM($B54:AY54)  &lt; $B$37 ), 1, 0)</f>
        <v>0</v>
      </c>
      <c r="BA54">
        <f>IF( AND(BA20 &gt;= $B$37, SUM($B54:AZ54)  &lt; $B$37 ), 1, 0)</f>
        <v>0</v>
      </c>
      <c r="BB54">
        <f>IF( AND(BB20 &gt;= $B$37, SUM($B54:BA54)  &lt; $B$37 ), 1, 0)</f>
        <v>0</v>
      </c>
      <c r="BC54">
        <f>IF( AND(BC20 &gt;= $B$37, SUM($B54:BB54)  &lt; $B$37 ), 1, 0)</f>
        <v>0</v>
      </c>
      <c r="BD54">
        <f>IF( AND(BD20 &gt;= $B$37, SUM($B54:BC54)  &lt; $B$37 ), 1, 0)</f>
        <v>0</v>
      </c>
      <c r="BE54">
        <f>IF( AND(BE20 &gt;= $B$37, SUM($B54:BD54)  &lt; $B$37 ), 1, 0)</f>
        <v>0</v>
      </c>
      <c r="BF54">
        <f>IF( AND(BF20 &gt;= $B$37, SUM($B54:BE54)  &lt; $B$37 ), 1, 0)</f>
        <v>0</v>
      </c>
      <c r="BG54">
        <f>IF( AND(BG20 &gt;= $B$37, SUM($B54:BF54)  &lt; $B$37 ), 1, 0)</f>
        <v>0</v>
      </c>
      <c r="BH54">
        <f>IF( AND(BH20 &gt;= $B$37, SUM($B54:BG54)  &lt; $B$37 ), 1, 0)</f>
        <v>0</v>
      </c>
      <c r="BI54">
        <f>IF( AND(BI20 &gt;= $B$37, SUM($B54:BH54)  &lt; $B$37 ), 1, 0)</f>
        <v>0</v>
      </c>
      <c r="BJ54">
        <f>IF( AND(BJ20 &gt;= $B$37, SUM($B54:BI54)  &lt; $B$37 ), 1, 0)</f>
        <v>0</v>
      </c>
      <c r="BK54">
        <f>IF( AND(BK20 &gt;= $B$37, SUM($B54:BJ54)  &lt; $B$37 ), 1, 0)</f>
        <v>0</v>
      </c>
      <c r="BL54">
        <f>IF( AND(BL20 &gt;= $B$37, SUM($B54:BK54)  &lt; $B$37 ), 1, 0)</f>
        <v>0</v>
      </c>
      <c r="BM54">
        <f>IF( AND(BM20 &gt;= $B$37, SUM($B54:BL54)  &lt; $B$37 ), 1, 0)</f>
        <v>0</v>
      </c>
      <c r="BN54">
        <f>IF( AND(BN20 &gt;= $B$37, SUM($B54:BM54)  &lt; $B$37 ), 1, 0)</f>
        <v>0</v>
      </c>
      <c r="BO54">
        <f>IF( AND(BO20 &gt;= $B$37, SUM($B54:BN54)  &lt; $B$37 ), 1, 0)</f>
        <v>0</v>
      </c>
      <c r="BP54">
        <f>IF( AND(BP20 &gt;= $B$37, SUM($B54:BO54)  &lt; $B$37 ), 1, 0)</f>
        <v>0</v>
      </c>
      <c r="BQ54">
        <f>IF( AND(BQ20 &gt;= $B$37, SUM($B54:BP54)  &lt; $B$37 ), 1, 0)</f>
        <v>0</v>
      </c>
      <c r="BR54">
        <f>IF( AND(BR20 &gt;= $B$37, SUM($B54:BQ54)  &lt; $B$37 ), 1, 0)</f>
        <v>0</v>
      </c>
      <c r="BS54">
        <f>IF( AND(BS20 &gt;= $B$37, SUM($B54:BR54)  &lt; $B$37 ), 1, 0)</f>
        <v>0</v>
      </c>
      <c r="BT54">
        <f>IF( AND(BT20 &gt;= $B$37, SUM($B54:BS54)  &lt; $B$37 ), 1, 0)</f>
        <v>0</v>
      </c>
      <c r="BU54">
        <f>IF( AND(BU20 &gt;= $B$37, SUM($B54:BT54)  &lt; $B$37 ), 1, 0)</f>
        <v>0</v>
      </c>
      <c r="BV54">
        <f>IF( AND(BV20 &gt;= $B$37, SUM($B54:BU54)  &lt; $B$37 ), 1, 0)</f>
        <v>0</v>
      </c>
      <c r="BW54">
        <f>IF( AND(BW20 &gt;= $B$37, SUM($B54:BV54)  &lt; $B$37 ), 1, 0)</f>
        <v>0</v>
      </c>
      <c r="BX54">
        <f>IF( AND(BX20 &gt;= $B$37, SUM($B54:BW54)  &lt; $B$37 ), 1, 0)</f>
        <v>0</v>
      </c>
      <c r="BY54">
        <f>IF( AND(BY20 &gt;= $B$37, SUM($B54:BX54)  &lt; $B$37 ), 1, 0)</f>
        <v>0</v>
      </c>
      <c r="BZ54">
        <f>IF( AND(BZ20 &gt;= $B$37, SUM($B54:BY54)  &lt; $B$37 ), 1, 0)</f>
        <v>0</v>
      </c>
      <c r="CA54">
        <f>IF( AND(CA20 &gt;= $B$37, SUM($B54:BZ54)  &lt; $B$37 ), 1, 0)</f>
        <v>0</v>
      </c>
      <c r="CB54">
        <f>IF( AND(CB20 &gt;= $B$37, SUM($B54:CA54)  &lt; $B$37 ), 1, 0)</f>
        <v>0</v>
      </c>
      <c r="CC54">
        <f>IF( AND(CC20 &gt;= $B$37, SUM($B54:CB54)  &lt; $B$37 ), 1, 0)</f>
        <v>0</v>
      </c>
      <c r="CD54">
        <f>IF( AND(CD20 &gt;= $B$37, SUM($B54:CC54)  &lt; $B$37 ), 1, 0)</f>
        <v>0</v>
      </c>
      <c r="CE54">
        <f>IF( AND(CE20 &gt;= $B$37, SUM($B54:CD54)  &lt; $B$37 ), 1, 0)</f>
        <v>0</v>
      </c>
      <c r="CF54">
        <f>IF( AND(CF20 &gt;= $B$37, SUM($B54:CE54)  &lt; $B$37 ), 1, 0)</f>
        <v>0</v>
      </c>
      <c r="CG54">
        <f>IF( AND(CG20 &gt;= $B$37, SUM($B54:CF54)  &lt; $B$37 ), 1, 0)</f>
        <v>0</v>
      </c>
      <c r="CH54">
        <f>IF( AND(CH20 &gt;= $B$37, SUM($B54:CG54)  &lt; $B$37 ), 1, 0)</f>
        <v>0</v>
      </c>
      <c r="CI54">
        <f>IF( AND(CI20 &gt;= $B$37, SUM($B54:CH54)  &lt; $B$37 ), 1, 0)</f>
        <v>0</v>
      </c>
      <c r="CJ54">
        <f>IF( AND(CJ20 &gt;= $B$37, SUM($B54:CI54)  &lt; $B$37 ), 1, 0)</f>
        <v>0</v>
      </c>
      <c r="CK54">
        <f>IF( AND(CK20 &gt;= $B$37, SUM($B54:CJ54)  &lt; $B$37 ), 1, 0)</f>
        <v>0</v>
      </c>
      <c r="CL54">
        <f>IF( AND(CL20 &gt;= $B$37, SUM($B54:CK54)  &lt; $B$37 ), 1, 0)</f>
        <v>0</v>
      </c>
      <c r="CM54">
        <f>IF( AND(CM20 &gt;= $B$37, SUM($B54:CL54)  &lt; $B$37 ), 1, 0)</f>
        <v>0</v>
      </c>
      <c r="CN54">
        <f>IF( AND(CN20 &gt;= $B$37, SUM($B54:CM54)  &lt; $B$37 ), 1, 0)</f>
        <v>0</v>
      </c>
      <c r="CO54">
        <f>IF( AND(CO20 &gt;= $B$37, SUM($B54:CN54)  &lt; $B$37 ), 1, 0)</f>
        <v>0</v>
      </c>
      <c r="CP54">
        <f>IF( AND(CP20 &gt;= $B$37, SUM($B54:CO54)  &lt; $B$37 ), 1, 0)</f>
        <v>0</v>
      </c>
      <c r="CQ54">
        <f>IF( AND(CQ20 &gt;= $B$37, SUM($B54:CP54)  &lt; $B$37 ), 1, 0)</f>
        <v>0</v>
      </c>
      <c r="CR54">
        <f>IF( AND(CR20 &gt;= $B$37, SUM($B54:CQ54)  &lt; $B$37 ), 1, 0)</f>
        <v>0</v>
      </c>
      <c r="CS54">
        <f>IF( AND(CS20 &gt;= $B$37, SUM($B54:CR54)  &lt; $B$37 ), 1, 0)</f>
        <v>0</v>
      </c>
      <c r="CT54">
        <f>IF( AND(CT20 &gt;= $B$37, SUM($B54:CS54)  &lt; $B$37 ), 1, 0)</f>
        <v>0</v>
      </c>
      <c r="CU54">
        <f>IF( AND(CU20 &gt;= $B$37, SUM($B54:CT54)  &lt; $B$37 ), 1, 0)</f>
        <v>0</v>
      </c>
      <c r="CV54">
        <f>IF( AND(CV20 &gt;= $B$37, SUM($B54:CU54)  &lt; $B$37 ), 1, 0)</f>
        <v>0</v>
      </c>
      <c r="CW54">
        <f>IF( AND(CW20 &gt;= $B$37, SUM($B54:CV54)  &lt; $B$37 ), 1, 0)</f>
        <v>0</v>
      </c>
      <c r="CX54">
        <f>IF( AND(CX20 &gt;= $B$37, SUM($B54:CW54)  &lt; $B$37 ), 1, 0)</f>
        <v>0</v>
      </c>
      <c r="CY54">
        <f>IF( AND(CY20 &gt;= $B$37, SUM($B54:CX54)  &lt; $B$37 ), 1, 0)</f>
        <v>0</v>
      </c>
      <c r="CZ54">
        <f>IF( AND(CZ20 &gt;= $B$37, SUM($B54:CY54)  &lt; $B$37 ), 1, 0)</f>
        <v>0</v>
      </c>
      <c r="DA54">
        <f>IF( AND(DA20 &gt;= $B$37, SUM($B54:CZ54)  &lt; $B$37 ), 1, 0)</f>
        <v>0</v>
      </c>
      <c r="DB54">
        <f>IF( AND(DB20 &gt;= $B$37, SUM($B54:DA54)  &lt; $B$37 ), 1, 0)</f>
        <v>0</v>
      </c>
      <c r="DC54">
        <f>IF( AND(DC20 &gt;= $B$37, SUM($B54:DB54)  &lt; $B$37 ), 1, 0)</f>
        <v>0</v>
      </c>
      <c r="DD54">
        <f>IF( AND(DD20 &gt;= $B$37, SUM($B54:DC54)  &lt; $B$37 ), 1, 0)</f>
        <v>0</v>
      </c>
      <c r="DE54">
        <f>IF( AND(DE20 &gt;= $B$37, SUM($B54:DD54)  &lt; $B$37 ), 1, 0)</f>
        <v>0</v>
      </c>
      <c r="DF54">
        <f>IF( AND(DF20 &gt;= $B$37, SUM($B54:DE54)  &lt; $B$37 ), 1, 0)</f>
        <v>0</v>
      </c>
      <c r="DG54">
        <f>IF( AND(DG20 &gt;= $B$37, SUM($B54:DF54)  &lt; $B$37 ), 1, 0)</f>
        <v>0</v>
      </c>
      <c r="DH54">
        <f>IF( AND(DH20 &gt;= $B$37, SUM($B54:DG54)  &lt; $B$37 ), 1, 0)</f>
        <v>0</v>
      </c>
      <c r="DI54">
        <f>IF( AND(DI20 &gt;= $B$37, SUM($B54:DH54)  &lt; $B$37 ), 1, 0)</f>
        <v>0</v>
      </c>
      <c r="DJ54">
        <f>IF( AND(DJ20 &gt;= $B$37, SUM($B54:DI54)  &lt; $B$37 ), 1, 0)</f>
        <v>0</v>
      </c>
      <c r="DK54">
        <f>IF( AND(DK20 &gt;= $B$37, SUM($B54:DJ54)  &lt; $B$37 ), 1, 0)</f>
        <v>0</v>
      </c>
      <c r="DL54">
        <f>IF( AND(DL20 &gt;= $B$37, SUM($B54:DK54)  &lt; $B$37 ), 1, 0)</f>
        <v>0</v>
      </c>
      <c r="DM54">
        <f>IF( AND(DM20 &gt;= $B$37, SUM($B54:DL54)  &lt; $B$37 ), 1, 0)</f>
        <v>0</v>
      </c>
      <c r="DN54">
        <f>IF( AND(DN20 &gt;= $B$37, SUM($B54:DM54)  &lt; $B$37 ), 1, 0)</f>
        <v>0</v>
      </c>
      <c r="DO54">
        <f>IF( AND(DO20 &gt;= $B$37, SUM($B54:DN54)  &lt; $B$37 ), 1, 0)</f>
        <v>0</v>
      </c>
      <c r="DP54">
        <f>IF( AND(DP20 &gt;= $B$37, SUM($B54:DO54)  &lt; $B$37 ), 1, 0)</f>
        <v>0</v>
      </c>
      <c r="DQ54">
        <f>IF( AND(DQ20 &gt;= $B$37, SUM($B54:DP54)  &lt; $B$37 ), 1, 0)</f>
        <v>0</v>
      </c>
      <c r="DR54">
        <f>IF( AND(DR20 &gt;= $B$37, SUM($B54:DQ54)  &lt; $B$37 ), 1, 0)</f>
        <v>0</v>
      </c>
      <c r="DS54">
        <f>IF( AND(DS20 &gt;= $B$37, SUM($B54:DR54)  &lt; $B$37 ), 1, 0)</f>
        <v>0</v>
      </c>
      <c r="DT54">
        <f>IF( AND(DT20 &gt;= $B$37, SUM($B54:DS54)  &lt; $B$37 ), 1, 0)</f>
        <v>0</v>
      </c>
      <c r="DU54">
        <f>IF( AND(DU20 &gt;= $B$37, SUM($B54:DT54)  &lt; $B$37 ), 1, 0)</f>
        <v>0</v>
      </c>
      <c r="DV54">
        <f>IF( AND(DV20 &gt;= $B$37, SUM($B54:DU54)  &lt; $B$37 ), 1, 0)</f>
        <v>0</v>
      </c>
      <c r="DW54">
        <f>IF( AND(DW20 &gt;= $B$37, SUM($B54:DV54)  &lt; $B$37 ), 1, 0)</f>
        <v>0</v>
      </c>
      <c r="DX54">
        <f>IF( AND(DX20 &gt;= $B$37, SUM($B54:DW54)  &lt; $B$37 ), 1, 0)</f>
        <v>0</v>
      </c>
      <c r="DY54">
        <f>IF( AND(DY20 &gt;= $B$37, SUM($B54:DX54)  &lt; $B$37 ), 1, 0)</f>
        <v>0</v>
      </c>
      <c r="DZ54">
        <f>IF( AND(DZ20 &gt;= $B$37, SUM($B54:DY54)  &lt; $B$37 ), 1, 0)</f>
        <v>0</v>
      </c>
      <c r="EA54">
        <f>IF( AND(EA20 &gt;= $B$37, SUM($B54:DZ54)  &lt; $B$37 ), 1, 0)</f>
        <v>0</v>
      </c>
      <c r="EB54">
        <f>IF( AND(EB20 &gt;= $B$37, SUM($B54:EA54)  &lt; $B$37 ), 1, 0)</f>
        <v>0</v>
      </c>
      <c r="EC54">
        <f>IF( AND(EC20 &gt;= $B$37, SUM($B54:EB54)  &lt; $B$37 ), 1, 0)</f>
        <v>0</v>
      </c>
      <c r="ED54">
        <f>IF( AND(ED20 &gt;= $B$37, SUM($B54:EC54)  &lt; $B$37 ), 1, 0)</f>
        <v>0</v>
      </c>
      <c r="EE54">
        <f>IF( AND(EE20 &gt;= $B$37, SUM($B54:ED54)  &lt; $B$37 ), 1, 0)</f>
        <v>0</v>
      </c>
      <c r="EF54">
        <f>IF( AND(EF20 &gt;= $B$37, SUM($B54:EE54)  &lt; $B$37 ), 1, 0)</f>
        <v>0</v>
      </c>
    </row>
    <row r="55" spans="1:136" x14ac:dyDescent="0.35">
      <c r="A55" t="str">
        <f t="shared" si="33"/>
        <v>PE</v>
      </c>
      <c r="B55" s="6">
        <v>0</v>
      </c>
      <c r="C55">
        <f>IF( AND(C21 &gt;= $B$37, SUM($B55:B55)  &lt; $B$37 ), 1, 0)</f>
        <v>0</v>
      </c>
      <c r="D55">
        <f>IF( AND(D21 &gt;= $B$37, SUM($B55:C55)  &lt; $B$37 ), 1, 0)</f>
        <v>0</v>
      </c>
      <c r="E55">
        <f>IF( AND(E21 &gt;= $B$37, SUM($B55:D55)  &lt; $B$37 ), 1, 0)</f>
        <v>0</v>
      </c>
      <c r="F55">
        <f>IF( AND(F21 &gt;= $B$37, SUM($B55:E55)  &lt; $B$37 ), 1, 0)</f>
        <v>0</v>
      </c>
      <c r="G55">
        <f>IF( AND(G21 &gt;= $B$37, SUM($B55:F55)  &lt; $B$37 ), 1, 0)</f>
        <v>0</v>
      </c>
      <c r="H55">
        <f>IF( AND(H21 &gt;= $B$37, SUM($B55:G55)  &lt; $B$37 ), 1, 0)</f>
        <v>0</v>
      </c>
      <c r="I55">
        <f>IF( AND(I21 &gt;= $B$37, SUM($B55:H55)  &lt; $B$37 ), 1, 0)</f>
        <v>0</v>
      </c>
      <c r="J55">
        <f>IF( AND(J21 &gt;= $B$37, SUM($B55:I55)  &lt; $B$37 ), 1, 0)</f>
        <v>0</v>
      </c>
      <c r="K55">
        <f>IF( AND(K21 &gt;= $B$37, SUM($B55:J55)  &lt; $B$37 ), 1, 0)</f>
        <v>0</v>
      </c>
      <c r="L55">
        <f>IF( AND(L21 &gt;= $B$37, SUM($B55:K55)  &lt; $B$37 ), 1, 0)</f>
        <v>0</v>
      </c>
      <c r="M55">
        <f>IF( AND(M21 &gt;= $B$37, SUM($B55:L55)  &lt; $B$37 ), 1, 0)</f>
        <v>0</v>
      </c>
      <c r="N55">
        <f>IF( AND(N21 &gt;= $B$37, SUM($B55:M55)  &lt; $B$37 ), 1, 0)</f>
        <v>0</v>
      </c>
      <c r="O55">
        <f>IF( AND(O21 &gt;= $B$37, SUM($B55:N55)  &lt; $B$37 ), 1, 0)</f>
        <v>0</v>
      </c>
      <c r="P55">
        <f>IF( AND(P21 &gt;= $B$37, SUM($B55:O55)  &lt; $B$37 ), 1, 0)</f>
        <v>0</v>
      </c>
      <c r="Q55">
        <f>IF( AND(Q21 &gt;= $B$37, SUM($B55:P55)  &lt; $B$37 ), 1, 0)</f>
        <v>0</v>
      </c>
      <c r="R55">
        <f>IF( AND(R21 &gt;= $B$37, SUM($B55:Q55)  &lt; $B$37 ), 1, 0)</f>
        <v>0</v>
      </c>
      <c r="S55">
        <f>IF( AND(S21 &gt;= $B$37, SUM($B55:R55)  &lt; $B$37 ), 1, 0)</f>
        <v>0</v>
      </c>
      <c r="T55">
        <f>IF( AND(T21 &gt;= $B$37, SUM($B55:S55)  &lt; $B$37 ), 1, 0)</f>
        <v>0</v>
      </c>
      <c r="U55">
        <f>IF( AND(U21 &gt;= $B$37, SUM($B55:T55)  &lt; $B$37 ), 1, 0)</f>
        <v>0</v>
      </c>
      <c r="V55">
        <f>IF( AND(V21 &gt;= $B$37, SUM($B55:U55)  &lt; $B$37 ), 1, 0)</f>
        <v>0</v>
      </c>
      <c r="W55">
        <f>IF( AND(W21 &gt;= $B$37, SUM($B55:V55)  &lt; $B$37 ), 1, 0)</f>
        <v>1</v>
      </c>
      <c r="X55">
        <f>IF( AND(X21 &gt;= $B$37, SUM($B55:W55)  &lt; $B$37 ), 1, 0)</f>
        <v>0</v>
      </c>
      <c r="Y55">
        <f>IF( AND(Y21 &gt;= $B$37, SUM($B55:X55)  &lt; $B$37 ), 1, 0)</f>
        <v>0</v>
      </c>
      <c r="Z55">
        <f>IF( AND(Z21 &gt;= $B$37, SUM($B55:Y55)  &lt; $B$37 ), 1, 0)</f>
        <v>0</v>
      </c>
      <c r="AA55">
        <f>IF( AND(AA21 &gt;= $B$37, SUM($B55:Z55)  &lt; $B$37 ), 1, 0)</f>
        <v>0</v>
      </c>
      <c r="AB55">
        <f>IF( AND(AB21 &gt;= $B$37, SUM($B55:AA55)  &lt; $B$37 ), 1, 0)</f>
        <v>0</v>
      </c>
      <c r="AC55">
        <f>IF( AND(AC21 &gt;= $B$37, SUM($B55:AB55)  &lt; $B$37 ), 1, 0)</f>
        <v>0</v>
      </c>
      <c r="AD55">
        <f>IF( AND(AD21 &gt;= $B$37, SUM($B55:AC55)  &lt; $B$37 ), 1, 0)</f>
        <v>0</v>
      </c>
      <c r="AE55">
        <f>IF( AND(AE21 &gt;= $B$37, SUM($B55:AD55)  &lt; $B$37 ), 1, 0)</f>
        <v>0</v>
      </c>
      <c r="AF55">
        <f>IF( AND(AF21 &gt;= $B$37, SUM($B55:AE55)  &lt; $B$37 ), 1, 0)</f>
        <v>0</v>
      </c>
      <c r="AG55">
        <f>IF( AND(AG21 &gt;= $B$37, SUM($B55:AF55)  &lt; $B$37 ), 1, 0)</f>
        <v>0</v>
      </c>
      <c r="AH55">
        <f>IF( AND(AH21 &gt;= $B$37, SUM($B55:AG55)  &lt; $B$37 ), 1, 0)</f>
        <v>0</v>
      </c>
      <c r="AI55">
        <f>IF( AND(AI21 &gt;= $B$37, SUM($B55:AH55)  &lt; $B$37 ), 1, 0)</f>
        <v>0</v>
      </c>
      <c r="AJ55">
        <f>IF( AND(AJ21 &gt;= $B$37, SUM($B55:AI55)  &lt; $B$37 ), 1, 0)</f>
        <v>0</v>
      </c>
      <c r="AK55">
        <f>IF( AND(AK21 &gt;= $B$37, SUM($B55:AJ55)  &lt; $B$37 ), 1, 0)</f>
        <v>0</v>
      </c>
      <c r="AL55">
        <f>IF( AND(AL21 &gt;= $B$37, SUM($B55:AK55)  &lt; $B$37 ), 1, 0)</f>
        <v>0</v>
      </c>
      <c r="AM55">
        <f>IF( AND(AM21 &gt;= $B$37, SUM($B55:AL55)  &lt; $B$37 ), 1, 0)</f>
        <v>0</v>
      </c>
      <c r="AN55">
        <f>IF( AND(AN21 &gt;= $B$37, SUM($B55:AM55)  &lt; $B$37 ), 1, 0)</f>
        <v>0</v>
      </c>
      <c r="AO55">
        <f>IF( AND(AO21 &gt;= $B$37, SUM($B55:AN55)  &lt; $B$37 ), 1, 0)</f>
        <v>0</v>
      </c>
      <c r="AP55">
        <f>IF( AND(AP21 &gt;= $B$37, SUM($B55:AO55)  &lt; $B$37 ), 1, 0)</f>
        <v>0</v>
      </c>
      <c r="AQ55">
        <f>IF( AND(AQ21 &gt;= $B$37, SUM($B55:AP55)  &lt; $B$37 ), 1, 0)</f>
        <v>0</v>
      </c>
      <c r="AR55">
        <f>IF( AND(AR21 &gt;= $B$37, SUM($B55:AQ55)  &lt; $B$37 ), 1, 0)</f>
        <v>0</v>
      </c>
      <c r="AS55">
        <f>IF( AND(AS21 &gt;= $B$37, SUM($B55:AR55)  &lt; $B$37 ), 1, 0)</f>
        <v>0</v>
      </c>
      <c r="AT55">
        <f>IF( AND(AT21 &gt;= $B$37, SUM($B55:AS55)  &lt; $B$37 ), 1, 0)</f>
        <v>0</v>
      </c>
      <c r="AU55">
        <f>IF( AND(AU21 &gt;= $B$37, SUM($B55:AT55)  &lt; $B$37 ), 1, 0)</f>
        <v>0</v>
      </c>
      <c r="AV55">
        <f>IF( AND(AV21 &gt;= $B$37, SUM($B55:AU55)  &lt; $B$37 ), 1, 0)</f>
        <v>0</v>
      </c>
      <c r="AW55">
        <f>IF( AND(AW21 &gt;= $B$37, SUM($B55:AV55)  &lt; $B$37 ), 1, 0)</f>
        <v>0</v>
      </c>
      <c r="AX55">
        <f>IF( AND(AX21 &gt;= $B$37, SUM($B55:AW55)  &lt; $B$37 ), 1, 0)</f>
        <v>0</v>
      </c>
      <c r="AY55">
        <f>IF( AND(AY21 &gt;= $B$37, SUM($B55:AX55)  &lt; $B$37 ), 1, 0)</f>
        <v>0</v>
      </c>
      <c r="AZ55">
        <f>IF( AND(AZ21 &gt;= $B$37, SUM($B55:AY55)  &lt; $B$37 ), 1, 0)</f>
        <v>0</v>
      </c>
      <c r="BA55">
        <f>IF( AND(BA21 &gt;= $B$37, SUM($B55:AZ55)  &lt; $B$37 ), 1, 0)</f>
        <v>0</v>
      </c>
      <c r="BB55">
        <f>IF( AND(BB21 &gt;= $B$37, SUM($B55:BA55)  &lt; $B$37 ), 1, 0)</f>
        <v>0</v>
      </c>
      <c r="BC55">
        <f>IF( AND(BC21 &gt;= $B$37, SUM($B55:BB55)  &lt; $B$37 ), 1, 0)</f>
        <v>0</v>
      </c>
      <c r="BD55">
        <f>IF( AND(BD21 &gt;= $B$37, SUM($B55:BC55)  &lt; $B$37 ), 1, 0)</f>
        <v>0</v>
      </c>
      <c r="BE55">
        <f>IF( AND(BE21 &gt;= $B$37, SUM($B55:BD55)  &lt; $B$37 ), 1, 0)</f>
        <v>0</v>
      </c>
      <c r="BF55">
        <f>IF( AND(BF21 &gt;= $B$37, SUM($B55:BE55)  &lt; $B$37 ), 1, 0)</f>
        <v>0</v>
      </c>
      <c r="BG55">
        <f>IF( AND(BG21 &gt;= $B$37, SUM($B55:BF55)  &lt; $B$37 ), 1, 0)</f>
        <v>0</v>
      </c>
      <c r="BH55">
        <f>IF( AND(BH21 &gt;= $B$37, SUM($B55:BG55)  &lt; $B$37 ), 1, 0)</f>
        <v>0</v>
      </c>
      <c r="BI55">
        <f>IF( AND(BI21 &gt;= $B$37, SUM($B55:BH55)  &lt; $B$37 ), 1, 0)</f>
        <v>0</v>
      </c>
      <c r="BJ55">
        <f>IF( AND(BJ21 &gt;= $B$37, SUM($B55:BI55)  &lt; $B$37 ), 1, 0)</f>
        <v>0</v>
      </c>
      <c r="BK55">
        <f>IF( AND(BK21 &gt;= $B$37, SUM($B55:BJ55)  &lt; $B$37 ), 1, 0)</f>
        <v>0</v>
      </c>
      <c r="BL55">
        <f>IF( AND(BL21 &gt;= $B$37, SUM($B55:BK55)  &lt; $B$37 ), 1, 0)</f>
        <v>0</v>
      </c>
      <c r="BM55">
        <f>IF( AND(BM21 &gt;= $B$37, SUM($B55:BL55)  &lt; $B$37 ), 1, 0)</f>
        <v>0</v>
      </c>
      <c r="BN55">
        <f>IF( AND(BN21 &gt;= $B$37, SUM($B55:BM55)  &lt; $B$37 ), 1, 0)</f>
        <v>0</v>
      </c>
      <c r="BO55">
        <f>IF( AND(BO21 &gt;= $B$37, SUM($B55:BN55)  &lt; $B$37 ), 1, 0)</f>
        <v>0</v>
      </c>
      <c r="BP55">
        <f>IF( AND(BP21 &gt;= $B$37, SUM($B55:BO55)  &lt; $B$37 ), 1, 0)</f>
        <v>0</v>
      </c>
      <c r="BQ55">
        <f>IF( AND(BQ21 &gt;= $B$37, SUM($B55:BP55)  &lt; $B$37 ), 1, 0)</f>
        <v>0</v>
      </c>
      <c r="BR55">
        <f>IF( AND(BR21 &gt;= $B$37, SUM($B55:BQ55)  &lt; $B$37 ), 1, 0)</f>
        <v>0</v>
      </c>
      <c r="BS55">
        <f>IF( AND(BS21 &gt;= $B$37, SUM($B55:BR55)  &lt; $B$37 ), 1, 0)</f>
        <v>0</v>
      </c>
      <c r="BT55">
        <f>IF( AND(BT21 &gt;= $B$37, SUM($B55:BS55)  &lt; $B$37 ), 1, 0)</f>
        <v>0</v>
      </c>
      <c r="BU55">
        <f>IF( AND(BU21 &gt;= $B$37, SUM($B55:BT55)  &lt; $B$37 ), 1, 0)</f>
        <v>0</v>
      </c>
      <c r="BV55">
        <f>IF( AND(BV21 &gt;= $B$37, SUM($B55:BU55)  &lt; $B$37 ), 1, 0)</f>
        <v>0</v>
      </c>
      <c r="BW55">
        <f>IF( AND(BW21 &gt;= $B$37, SUM($B55:BV55)  &lt; $B$37 ), 1, 0)</f>
        <v>0</v>
      </c>
      <c r="BX55">
        <f>IF( AND(BX21 &gt;= $B$37, SUM($B55:BW55)  &lt; $B$37 ), 1, 0)</f>
        <v>0</v>
      </c>
      <c r="BY55">
        <f>IF( AND(BY21 &gt;= $B$37, SUM($B55:BX55)  &lt; $B$37 ), 1, 0)</f>
        <v>0</v>
      </c>
      <c r="BZ55">
        <f>IF( AND(BZ21 &gt;= $B$37, SUM($B55:BY55)  &lt; $B$37 ), 1, 0)</f>
        <v>0</v>
      </c>
      <c r="CA55">
        <f>IF( AND(CA21 &gt;= $B$37, SUM($B55:BZ55)  &lt; $B$37 ), 1, 0)</f>
        <v>0</v>
      </c>
      <c r="CB55">
        <f>IF( AND(CB21 &gt;= $B$37, SUM($B55:CA55)  &lt; $B$37 ), 1, 0)</f>
        <v>0</v>
      </c>
      <c r="CC55">
        <f>IF( AND(CC21 &gt;= $B$37, SUM($B55:CB55)  &lt; $B$37 ), 1, 0)</f>
        <v>0</v>
      </c>
      <c r="CD55">
        <f>IF( AND(CD21 &gt;= $B$37, SUM($B55:CC55)  &lt; $B$37 ), 1, 0)</f>
        <v>0</v>
      </c>
      <c r="CE55">
        <f>IF( AND(CE21 &gt;= $B$37, SUM($B55:CD55)  &lt; $B$37 ), 1, 0)</f>
        <v>0</v>
      </c>
      <c r="CF55">
        <f>IF( AND(CF21 &gt;= $B$37, SUM($B55:CE55)  &lt; $B$37 ), 1, 0)</f>
        <v>0</v>
      </c>
      <c r="CG55">
        <f>IF( AND(CG21 &gt;= $B$37, SUM($B55:CF55)  &lt; $B$37 ), 1, 0)</f>
        <v>0</v>
      </c>
      <c r="CH55">
        <f>IF( AND(CH21 &gt;= $B$37, SUM($B55:CG55)  &lt; $B$37 ), 1, 0)</f>
        <v>0</v>
      </c>
      <c r="CI55">
        <f>IF( AND(CI21 &gt;= $B$37, SUM($B55:CH55)  &lt; $B$37 ), 1, 0)</f>
        <v>0</v>
      </c>
      <c r="CJ55">
        <f>IF( AND(CJ21 &gt;= $B$37, SUM($B55:CI55)  &lt; $B$37 ), 1, 0)</f>
        <v>0</v>
      </c>
      <c r="CK55">
        <f>IF( AND(CK21 &gt;= $B$37, SUM($B55:CJ55)  &lt; $B$37 ), 1, 0)</f>
        <v>0</v>
      </c>
      <c r="CL55">
        <f>IF( AND(CL21 &gt;= $B$37, SUM($B55:CK55)  &lt; $B$37 ), 1, 0)</f>
        <v>0</v>
      </c>
      <c r="CM55">
        <f>IF( AND(CM21 &gt;= $B$37, SUM($B55:CL55)  &lt; $B$37 ), 1, 0)</f>
        <v>0</v>
      </c>
      <c r="CN55">
        <f>IF( AND(CN21 &gt;= $B$37, SUM($B55:CM55)  &lt; $B$37 ), 1, 0)</f>
        <v>0</v>
      </c>
      <c r="CO55">
        <f>IF( AND(CO21 &gt;= $B$37, SUM($B55:CN55)  &lt; $B$37 ), 1, 0)</f>
        <v>0</v>
      </c>
      <c r="CP55">
        <f>IF( AND(CP21 &gt;= $B$37, SUM($B55:CO55)  &lt; $B$37 ), 1, 0)</f>
        <v>0</v>
      </c>
      <c r="CQ55">
        <f>IF( AND(CQ21 &gt;= $B$37, SUM($B55:CP55)  &lt; $B$37 ), 1, 0)</f>
        <v>0</v>
      </c>
      <c r="CR55">
        <f>IF( AND(CR21 &gt;= $B$37, SUM($B55:CQ55)  &lt; $B$37 ), 1, 0)</f>
        <v>0</v>
      </c>
      <c r="CS55">
        <f>IF( AND(CS21 &gt;= $B$37, SUM($B55:CR55)  &lt; $B$37 ), 1, 0)</f>
        <v>0</v>
      </c>
      <c r="CT55">
        <f>IF( AND(CT21 &gt;= $B$37, SUM($B55:CS55)  &lt; $B$37 ), 1, 0)</f>
        <v>0</v>
      </c>
      <c r="CU55">
        <f>IF( AND(CU21 &gt;= $B$37, SUM($B55:CT55)  &lt; $B$37 ), 1, 0)</f>
        <v>0</v>
      </c>
      <c r="CV55">
        <f>IF( AND(CV21 &gt;= $B$37, SUM($B55:CU55)  &lt; $B$37 ), 1, 0)</f>
        <v>0</v>
      </c>
      <c r="CW55">
        <f>IF( AND(CW21 &gt;= $B$37, SUM($B55:CV55)  &lt; $B$37 ), 1, 0)</f>
        <v>0</v>
      </c>
      <c r="CX55">
        <f>IF( AND(CX21 &gt;= $B$37, SUM($B55:CW55)  &lt; $B$37 ), 1, 0)</f>
        <v>0</v>
      </c>
      <c r="CY55">
        <f>IF( AND(CY21 &gt;= $B$37, SUM($B55:CX55)  &lt; $B$37 ), 1, 0)</f>
        <v>0</v>
      </c>
      <c r="CZ55">
        <f>IF( AND(CZ21 &gt;= $B$37, SUM($B55:CY55)  &lt; $B$37 ), 1, 0)</f>
        <v>0</v>
      </c>
      <c r="DA55">
        <f>IF( AND(DA21 &gt;= $B$37, SUM($B55:CZ55)  &lt; $B$37 ), 1, 0)</f>
        <v>0</v>
      </c>
      <c r="DB55">
        <f>IF( AND(DB21 &gt;= $B$37, SUM($B55:DA55)  &lt; $B$37 ), 1, 0)</f>
        <v>0</v>
      </c>
      <c r="DC55">
        <f>IF( AND(DC21 &gt;= $B$37, SUM($B55:DB55)  &lt; $B$37 ), 1, 0)</f>
        <v>0</v>
      </c>
      <c r="DD55">
        <f>IF( AND(DD21 &gt;= $B$37, SUM($B55:DC55)  &lt; $B$37 ), 1, 0)</f>
        <v>0</v>
      </c>
      <c r="DE55">
        <f>IF( AND(DE21 &gt;= $B$37, SUM($B55:DD55)  &lt; $B$37 ), 1, 0)</f>
        <v>0</v>
      </c>
      <c r="DF55">
        <f>IF( AND(DF21 &gt;= $B$37, SUM($B55:DE55)  &lt; $B$37 ), 1, 0)</f>
        <v>0</v>
      </c>
      <c r="DG55">
        <f>IF( AND(DG21 &gt;= $B$37, SUM($B55:DF55)  &lt; $B$37 ), 1, 0)</f>
        <v>0</v>
      </c>
      <c r="DH55">
        <f>IF( AND(DH21 &gt;= $B$37, SUM($B55:DG55)  &lt; $B$37 ), 1, 0)</f>
        <v>0</v>
      </c>
      <c r="DI55">
        <f>IF( AND(DI21 &gt;= $B$37, SUM($B55:DH55)  &lt; $B$37 ), 1, 0)</f>
        <v>0</v>
      </c>
      <c r="DJ55">
        <f>IF( AND(DJ21 &gt;= $B$37, SUM($B55:DI55)  &lt; $B$37 ), 1, 0)</f>
        <v>0</v>
      </c>
      <c r="DK55">
        <f>IF( AND(DK21 &gt;= $B$37, SUM($B55:DJ55)  &lt; $B$37 ), 1, 0)</f>
        <v>0</v>
      </c>
      <c r="DL55">
        <f>IF( AND(DL21 &gt;= $B$37, SUM($B55:DK55)  &lt; $B$37 ), 1, 0)</f>
        <v>0</v>
      </c>
      <c r="DM55">
        <f>IF( AND(DM21 &gt;= $B$37, SUM($B55:DL55)  &lt; $B$37 ), 1, 0)</f>
        <v>0</v>
      </c>
      <c r="DN55">
        <f>IF( AND(DN21 &gt;= $B$37, SUM($B55:DM55)  &lt; $B$37 ), 1, 0)</f>
        <v>0</v>
      </c>
      <c r="DO55">
        <f>IF( AND(DO21 &gt;= $B$37, SUM($B55:DN55)  &lt; $B$37 ), 1, 0)</f>
        <v>0</v>
      </c>
      <c r="DP55">
        <f>IF( AND(DP21 &gt;= $B$37, SUM($B55:DO55)  &lt; $B$37 ), 1, 0)</f>
        <v>0</v>
      </c>
      <c r="DQ55">
        <f>IF( AND(DQ21 &gt;= $B$37, SUM($B55:DP55)  &lt; $B$37 ), 1, 0)</f>
        <v>0</v>
      </c>
      <c r="DR55">
        <f>IF( AND(DR21 &gt;= $B$37, SUM($B55:DQ55)  &lt; $B$37 ), 1, 0)</f>
        <v>0</v>
      </c>
      <c r="DS55">
        <f>IF( AND(DS21 &gt;= $B$37, SUM($B55:DR55)  &lt; $B$37 ), 1, 0)</f>
        <v>0</v>
      </c>
      <c r="DT55">
        <f>IF( AND(DT21 &gt;= $B$37, SUM($B55:DS55)  &lt; $B$37 ), 1, 0)</f>
        <v>0</v>
      </c>
      <c r="DU55">
        <f>IF( AND(DU21 &gt;= $B$37, SUM($B55:DT55)  &lt; $B$37 ), 1, 0)</f>
        <v>0</v>
      </c>
      <c r="DV55">
        <f>IF( AND(DV21 &gt;= $B$37, SUM($B55:DU55)  &lt; $B$37 ), 1, 0)</f>
        <v>0</v>
      </c>
      <c r="DW55">
        <f>IF( AND(DW21 &gt;= $B$37, SUM($B55:DV55)  &lt; $B$37 ), 1, 0)</f>
        <v>0</v>
      </c>
      <c r="DX55">
        <f>IF( AND(DX21 &gt;= $B$37, SUM($B55:DW55)  &lt; $B$37 ), 1, 0)</f>
        <v>0</v>
      </c>
      <c r="DY55">
        <f>IF( AND(DY21 &gt;= $B$37, SUM($B55:DX55)  &lt; $B$37 ), 1, 0)</f>
        <v>0</v>
      </c>
      <c r="DZ55">
        <f>IF( AND(DZ21 &gt;= $B$37, SUM($B55:DY55)  &lt; $B$37 ), 1, 0)</f>
        <v>0</v>
      </c>
      <c r="EA55">
        <f>IF( AND(EA21 &gt;= $B$37, SUM($B55:DZ55)  &lt; $B$37 ), 1, 0)</f>
        <v>0</v>
      </c>
      <c r="EB55">
        <f>IF( AND(EB21 &gt;= $B$37, SUM($B55:EA55)  &lt; $B$37 ), 1, 0)</f>
        <v>0</v>
      </c>
      <c r="EC55">
        <f>IF( AND(EC21 &gt;= $B$37, SUM($B55:EB55)  &lt; $B$37 ), 1, 0)</f>
        <v>0</v>
      </c>
      <c r="ED55">
        <f>IF( AND(ED21 &gt;= $B$37, SUM($B55:EC55)  &lt; $B$37 ), 1, 0)</f>
        <v>0</v>
      </c>
      <c r="EE55">
        <f>IF( AND(EE21 &gt;= $B$37, SUM($B55:ED55)  &lt; $B$37 ), 1, 0)</f>
        <v>0</v>
      </c>
      <c r="EF55">
        <f>IF( AND(EF21 &gt;= $B$37, SUM($B55:EE55)  &lt; $B$37 ), 1, 0)</f>
        <v>0</v>
      </c>
    </row>
    <row r="56" spans="1:136" x14ac:dyDescent="0.35">
      <c r="A56" t="str">
        <f t="shared" si="33"/>
        <v>PI</v>
      </c>
      <c r="B56" s="6">
        <v>0</v>
      </c>
      <c r="C56">
        <f>IF( AND(C22 &gt;= $B$37, SUM($B56:B56)  &lt; $B$37 ), 1, 0)</f>
        <v>0</v>
      </c>
      <c r="D56">
        <f>IF( AND(D22 &gt;= $B$37, SUM($B56:C56)  &lt; $B$37 ), 1, 0)</f>
        <v>0</v>
      </c>
      <c r="E56">
        <f>IF( AND(E22 &gt;= $B$37, SUM($B56:D56)  &lt; $B$37 ), 1, 0)</f>
        <v>0</v>
      </c>
      <c r="F56">
        <f>IF( AND(F22 &gt;= $B$37, SUM($B56:E56)  &lt; $B$37 ), 1, 0)</f>
        <v>0</v>
      </c>
      <c r="G56">
        <f>IF( AND(G22 &gt;= $B$37, SUM($B56:F56)  &lt; $B$37 ), 1, 0)</f>
        <v>0</v>
      </c>
      <c r="H56">
        <f>IF( AND(H22 &gt;= $B$37, SUM($B56:G56)  &lt; $B$37 ), 1, 0)</f>
        <v>0</v>
      </c>
      <c r="I56">
        <f>IF( AND(I22 &gt;= $B$37, SUM($B56:H56)  &lt; $B$37 ), 1, 0)</f>
        <v>0</v>
      </c>
      <c r="J56">
        <f>IF( AND(J22 &gt;= $B$37, SUM($B56:I56)  &lt; $B$37 ), 1, 0)</f>
        <v>0</v>
      </c>
      <c r="K56">
        <f>IF( AND(K22 &gt;= $B$37, SUM($B56:J56)  &lt; $B$37 ), 1, 0)</f>
        <v>0</v>
      </c>
      <c r="L56">
        <f>IF( AND(L22 &gt;= $B$37, SUM($B56:K56)  &lt; $B$37 ), 1, 0)</f>
        <v>0</v>
      </c>
      <c r="M56">
        <f>IF( AND(M22 &gt;= $B$37, SUM($B56:L56)  &lt; $B$37 ), 1, 0)</f>
        <v>0</v>
      </c>
      <c r="N56">
        <f>IF( AND(N22 &gt;= $B$37, SUM($B56:M56)  &lt; $B$37 ), 1, 0)</f>
        <v>0</v>
      </c>
      <c r="O56">
        <f>IF( AND(O22 &gt;= $B$37, SUM($B56:N56)  &lt; $B$37 ), 1, 0)</f>
        <v>0</v>
      </c>
      <c r="P56">
        <f>IF( AND(P22 &gt;= $B$37, SUM($B56:O56)  &lt; $B$37 ), 1, 0)</f>
        <v>0</v>
      </c>
      <c r="Q56">
        <f>IF( AND(Q22 &gt;= $B$37, SUM($B56:P56)  &lt; $B$37 ), 1, 0)</f>
        <v>0</v>
      </c>
      <c r="R56">
        <f>IF( AND(R22 &gt;= $B$37, SUM($B56:Q56)  &lt; $B$37 ), 1, 0)</f>
        <v>0</v>
      </c>
      <c r="S56">
        <f>IF( AND(S22 &gt;= $B$37, SUM($B56:R56)  &lt; $B$37 ), 1, 0)</f>
        <v>0</v>
      </c>
      <c r="T56">
        <f>IF( AND(T22 &gt;= $B$37, SUM($B56:S56)  &lt; $B$37 ), 1, 0)</f>
        <v>0</v>
      </c>
      <c r="U56">
        <f>IF( AND(U22 &gt;= $B$37, SUM($B56:T56)  &lt; $B$37 ), 1, 0)</f>
        <v>0</v>
      </c>
      <c r="V56">
        <f>IF( AND(V22 &gt;= $B$37, SUM($B56:U56)  &lt; $B$37 ), 1, 0)</f>
        <v>0</v>
      </c>
      <c r="W56">
        <f>IF( AND(W22 &gt;= $B$37, SUM($B56:V56)  &lt; $B$37 ), 1, 0)</f>
        <v>0</v>
      </c>
      <c r="X56">
        <f>IF( AND(X22 &gt;= $B$37, SUM($B56:W56)  &lt; $B$37 ), 1, 0)</f>
        <v>0</v>
      </c>
      <c r="Y56">
        <f>IF( AND(Y22 &gt;= $B$37, SUM($B56:X56)  &lt; $B$37 ), 1, 0)</f>
        <v>0</v>
      </c>
      <c r="Z56">
        <f>IF( AND(Z22 &gt;= $B$37, SUM($B56:Y56)  &lt; $B$37 ), 1, 0)</f>
        <v>0</v>
      </c>
      <c r="AA56">
        <f>IF( AND(AA22 &gt;= $B$37, SUM($B56:Z56)  &lt; $B$37 ), 1, 0)</f>
        <v>1</v>
      </c>
      <c r="AB56">
        <f>IF( AND(AB22 &gt;= $B$37, SUM($B56:AA56)  &lt; $B$37 ), 1, 0)</f>
        <v>0</v>
      </c>
      <c r="AC56">
        <f>IF( AND(AC22 &gt;= $B$37, SUM($B56:AB56)  &lt; $B$37 ), 1, 0)</f>
        <v>0</v>
      </c>
      <c r="AD56">
        <f>IF( AND(AD22 &gt;= $B$37, SUM($B56:AC56)  &lt; $B$37 ), 1, 0)</f>
        <v>0</v>
      </c>
      <c r="AE56">
        <f>IF( AND(AE22 &gt;= $B$37, SUM($B56:AD56)  &lt; $B$37 ), 1, 0)</f>
        <v>0</v>
      </c>
      <c r="AF56">
        <f>IF( AND(AF22 &gt;= $B$37, SUM($B56:AE56)  &lt; $B$37 ), 1, 0)</f>
        <v>0</v>
      </c>
      <c r="AG56">
        <f>IF( AND(AG22 &gt;= $B$37, SUM($B56:AF56)  &lt; $B$37 ), 1, 0)</f>
        <v>0</v>
      </c>
      <c r="AH56">
        <f>IF( AND(AH22 &gt;= $B$37, SUM($B56:AG56)  &lt; $B$37 ), 1, 0)</f>
        <v>0</v>
      </c>
      <c r="AI56">
        <f>IF( AND(AI22 &gt;= $B$37, SUM($B56:AH56)  &lt; $B$37 ), 1, 0)</f>
        <v>0</v>
      </c>
      <c r="AJ56">
        <f>IF( AND(AJ22 &gt;= $B$37, SUM($B56:AI56)  &lt; $B$37 ), 1, 0)</f>
        <v>0</v>
      </c>
      <c r="AK56">
        <f>IF( AND(AK22 &gt;= $B$37, SUM($B56:AJ56)  &lt; $B$37 ), 1, 0)</f>
        <v>0</v>
      </c>
      <c r="AL56">
        <f>IF( AND(AL22 &gt;= $B$37, SUM($B56:AK56)  &lt; $B$37 ), 1, 0)</f>
        <v>0</v>
      </c>
      <c r="AM56">
        <f>IF( AND(AM22 &gt;= $B$37, SUM($B56:AL56)  &lt; $B$37 ), 1, 0)</f>
        <v>0</v>
      </c>
      <c r="AN56">
        <f>IF( AND(AN22 &gt;= $B$37, SUM($B56:AM56)  &lt; $B$37 ), 1, 0)</f>
        <v>0</v>
      </c>
      <c r="AO56">
        <f>IF( AND(AO22 &gt;= $B$37, SUM($B56:AN56)  &lt; $B$37 ), 1, 0)</f>
        <v>0</v>
      </c>
      <c r="AP56">
        <f>IF( AND(AP22 &gt;= $B$37, SUM($B56:AO56)  &lt; $B$37 ), 1, 0)</f>
        <v>0</v>
      </c>
      <c r="AQ56">
        <f>IF( AND(AQ22 &gt;= $B$37, SUM($B56:AP56)  &lt; $B$37 ), 1, 0)</f>
        <v>0</v>
      </c>
      <c r="AR56">
        <f>IF( AND(AR22 &gt;= $B$37, SUM($B56:AQ56)  &lt; $B$37 ), 1, 0)</f>
        <v>0</v>
      </c>
      <c r="AS56">
        <f>IF( AND(AS22 &gt;= $B$37, SUM($B56:AR56)  &lt; $B$37 ), 1, 0)</f>
        <v>0</v>
      </c>
      <c r="AT56">
        <f>IF( AND(AT22 &gt;= $B$37, SUM($B56:AS56)  &lt; $B$37 ), 1, 0)</f>
        <v>0</v>
      </c>
      <c r="AU56">
        <f>IF( AND(AU22 &gt;= $B$37, SUM($B56:AT56)  &lt; $B$37 ), 1, 0)</f>
        <v>0</v>
      </c>
      <c r="AV56">
        <f>IF( AND(AV22 &gt;= $B$37, SUM($B56:AU56)  &lt; $B$37 ), 1, 0)</f>
        <v>0</v>
      </c>
      <c r="AW56">
        <f>IF( AND(AW22 &gt;= $B$37, SUM($B56:AV56)  &lt; $B$37 ), 1, 0)</f>
        <v>0</v>
      </c>
      <c r="AX56">
        <f>IF( AND(AX22 &gt;= $B$37, SUM($B56:AW56)  &lt; $B$37 ), 1, 0)</f>
        <v>0</v>
      </c>
      <c r="AY56">
        <f>IF( AND(AY22 &gt;= $B$37, SUM($B56:AX56)  &lt; $B$37 ), 1, 0)</f>
        <v>0</v>
      </c>
      <c r="AZ56">
        <f>IF( AND(AZ22 &gt;= $B$37, SUM($B56:AY56)  &lt; $B$37 ), 1, 0)</f>
        <v>0</v>
      </c>
      <c r="BA56">
        <f>IF( AND(BA22 &gt;= $B$37, SUM($B56:AZ56)  &lt; $B$37 ), 1, 0)</f>
        <v>0</v>
      </c>
      <c r="BB56">
        <f>IF( AND(BB22 &gt;= $B$37, SUM($B56:BA56)  &lt; $B$37 ), 1, 0)</f>
        <v>0</v>
      </c>
      <c r="BC56">
        <f>IF( AND(BC22 &gt;= $B$37, SUM($B56:BB56)  &lt; $B$37 ), 1, 0)</f>
        <v>0</v>
      </c>
      <c r="BD56">
        <f>IF( AND(BD22 &gt;= $B$37, SUM($B56:BC56)  &lt; $B$37 ), 1, 0)</f>
        <v>0</v>
      </c>
      <c r="BE56">
        <f>IF( AND(BE22 &gt;= $B$37, SUM($B56:BD56)  &lt; $B$37 ), 1, 0)</f>
        <v>0</v>
      </c>
      <c r="BF56">
        <f>IF( AND(BF22 &gt;= $B$37, SUM($B56:BE56)  &lt; $B$37 ), 1, 0)</f>
        <v>0</v>
      </c>
      <c r="BG56">
        <f>IF( AND(BG22 &gt;= $B$37, SUM($B56:BF56)  &lt; $B$37 ), 1, 0)</f>
        <v>0</v>
      </c>
      <c r="BH56">
        <f>IF( AND(BH22 &gt;= $B$37, SUM($B56:BG56)  &lt; $B$37 ), 1, 0)</f>
        <v>0</v>
      </c>
      <c r="BI56">
        <f>IF( AND(BI22 &gt;= $B$37, SUM($B56:BH56)  &lt; $B$37 ), 1, 0)</f>
        <v>0</v>
      </c>
      <c r="BJ56">
        <f>IF( AND(BJ22 &gt;= $B$37, SUM($B56:BI56)  &lt; $B$37 ), 1, 0)</f>
        <v>0</v>
      </c>
      <c r="BK56">
        <f>IF( AND(BK22 &gt;= $B$37, SUM($B56:BJ56)  &lt; $B$37 ), 1, 0)</f>
        <v>0</v>
      </c>
      <c r="BL56">
        <f>IF( AND(BL22 &gt;= $B$37, SUM($B56:BK56)  &lt; $B$37 ), 1, 0)</f>
        <v>0</v>
      </c>
      <c r="BM56">
        <f>IF( AND(BM22 &gt;= $B$37, SUM($B56:BL56)  &lt; $B$37 ), 1, 0)</f>
        <v>0</v>
      </c>
      <c r="BN56">
        <f>IF( AND(BN22 &gt;= $B$37, SUM($B56:BM56)  &lt; $B$37 ), 1, 0)</f>
        <v>0</v>
      </c>
      <c r="BO56">
        <f>IF( AND(BO22 &gt;= $B$37, SUM($B56:BN56)  &lt; $B$37 ), 1, 0)</f>
        <v>0</v>
      </c>
      <c r="BP56">
        <f>IF( AND(BP22 &gt;= $B$37, SUM($B56:BO56)  &lt; $B$37 ), 1, 0)</f>
        <v>0</v>
      </c>
      <c r="BQ56">
        <f>IF( AND(BQ22 &gt;= $B$37, SUM($B56:BP56)  &lt; $B$37 ), 1, 0)</f>
        <v>0</v>
      </c>
      <c r="BR56">
        <f>IF( AND(BR22 &gt;= $B$37, SUM($B56:BQ56)  &lt; $B$37 ), 1, 0)</f>
        <v>0</v>
      </c>
      <c r="BS56">
        <f>IF( AND(BS22 &gt;= $B$37, SUM($B56:BR56)  &lt; $B$37 ), 1, 0)</f>
        <v>0</v>
      </c>
      <c r="BT56">
        <f>IF( AND(BT22 &gt;= $B$37, SUM($B56:BS56)  &lt; $B$37 ), 1, 0)</f>
        <v>0</v>
      </c>
      <c r="BU56">
        <f>IF( AND(BU22 &gt;= $B$37, SUM($B56:BT56)  &lt; $B$37 ), 1, 0)</f>
        <v>0</v>
      </c>
      <c r="BV56">
        <f>IF( AND(BV22 &gt;= $B$37, SUM($B56:BU56)  &lt; $B$37 ), 1, 0)</f>
        <v>0</v>
      </c>
      <c r="BW56">
        <f>IF( AND(BW22 &gt;= $B$37, SUM($B56:BV56)  &lt; $B$37 ), 1, 0)</f>
        <v>0</v>
      </c>
      <c r="BX56">
        <f>IF( AND(BX22 &gt;= $B$37, SUM($B56:BW56)  &lt; $B$37 ), 1, 0)</f>
        <v>0</v>
      </c>
      <c r="BY56">
        <f>IF( AND(BY22 &gt;= $B$37, SUM($B56:BX56)  &lt; $B$37 ), 1, 0)</f>
        <v>0</v>
      </c>
      <c r="BZ56">
        <f>IF( AND(BZ22 &gt;= $B$37, SUM($B56:BY56)  &lt; $B$37 ), 1, 0)</f>
        <v>0</v>
      </c>
      <c r="CA56">
        <f>IF( AND(CA22 &gt;= $B$37, SUM($B56:BZ56)  &lt; $B$37 ), 1, 0)</f>
        <v>0</v>
      </c>
      <c r="CB56">
        <f>IF( AND(CB22 &gt;= $B$37, SUM($B56:CA56)  &lt; $B$37 ), 1, 0)</f>
        <v>0</v>
      </c>
      <c r="CC56">
        <f>IF( AND(CC22 &gt;= $B$37, SUM($B56:CB56)  &lt; $B$37 ), 1, 0)</f>
        <v>0</v>
      </c>
      <c r="CD56">
        <f>IF( AND(CD22 &gt;= $B$37, SUM($B56:CC56)  &lt; $B$37 ), 1, 0)</f>
        <v>0</v>
      </c>
      <c r="CE56">
        <f>IF( AND(CE22 &gt;= $B$37, SUM($B56:CD56)  &lt; $B$37 ), 1, 0)</f>
        <v>0</v>
      </c>
      <c r="CF56">
        <f>IF( AND(CF22 &gt;= $B$37, SUM($B56:CE56)  &lt; $B$37 ), 1, 0)</f>
        <v>0</v>
      </c>
      <c r="CG56">
        <f>IF( AND(CG22 &gt;= $B$37, SUM($B56:CF56)  &lt; $B$37 ), 1, 0)</f>
        <v>0</v>
      </c>
      <c r="CH56">
        <f>IF( AND(CH22 &gt;= $B$37, SUM($B56:CG56)  &lt; $B$37 ), 1, 0)</f>
        <v>0</v>
      </c>
      <c r="CI56">
        <f>IF( AND(CI22 &gt;= $B$37, SUM($B56:CH56)  &lt; $B$37 ), 1, 0)</f>
        <v>0</v>
      </c>
      <c r="CJ56">
        <f>IF( AND(CJ22 &gt;= $B$37, SUM($B56:CI56)  &lt; $B$37 ), 1, 0)</f>
        <v>0</v>
      </c>
      <c r="CK56">
        <f>IF( AND(CK22 &gt;= $B$37, SUM($B56:CJ56)  &lt; $B$37 ), 1, 0)</f>
        <v>0</v>
      </c>
      <c r="CL56">
        <f>IF( AND(CL22 &gt;= $B$37, SUM($B56:CK56)  &lt; $B$37 ), 1, 0)</f>
        <v>0</v>
      </c>
      <c r="CM56">
        <f>IF( AND(CM22 &gt;= $B$37, SUM($B56:CL56)  &lt; $B$37 ), 1, 0)</f>
        <v>0</v>
      </c>
      <c r="CN56">
        <f>IF( AND(CN22 &gt;= $B$37, SUM($B56:CM56)  &lt; $B$37 ), 1, 0)</f>
        <v>0</v>
      </c>
      <c r="CO56">
        <f>IF( AND(CO22 &gt;= $B$37, SUM($B56:CN56)  &lt; $B$37 ), 1, 0)</f>
        <v>0</v>
      </c>
      <c r="CP56">
        <f>IF( AND(CP22 &gt;= $B$37, SUM($B56:CO56)  &lt; $B$37 ), 1, 0)</f>
        <v>0</v>
      </c>
      <c r="CQ56">
        <f>IF( AND(CQ22 &gt;= $B$37, SUM($B56:CP56)  &lt; $B$37 ), 1, 0)</f>
        <v>0</v>
      </c>
      <c r="CR56">
        <f>IF( AND(CR22 &gt;= $B$37, SUM($B56:CQ56)  &lt; $B$37 ), 1, 0)</f>
        <v>0</v>
      </c>
      <c r="CS56">
        <f>IF( AND(CS22 &gt;= $B$37, SUM($B56:CR56)  &lt; $B$37 ), 1, 0)</f>
        <v>0</v>
      </c>
      <c r="CT56">
        <f>IF( AND(CT22 &gt;= $B$37, SUM($B56:CS56)  &lt; $B$37 ), 1, 0)</f>
        <v>0</v>
      </c>
      <c r="CU56">
        <f>IF( AND(CU22 &gt;= $B$37, SUM($B56:CT56)  &lt; $B$37 ), 1, 0)</f>
        <v>0</v>
      </c>
      <c r="CV56">
        <f>IF( AND(CV22 &gt;= $B$37, SUM($B56:CU56)  &lt; $B$37 ), 1, 0)</f>
        <v>0</v>
      </c>
      <c r="CW56">
        <f>IF( AND(CW22 &gt;= $B$37, SUM($B56:CV56)  &lt; $B$37 ), 1, 0)</f>
        <v>0</v>
      </c>
      <c r="CX56">
        <f>IF( AND(CX22 &gt;= $B$37, SUM($B56:CW56)  &lt; $B$37 ), 1, 0)</f>
        <v>0</v>
      </c>
      <c r="CY56">
        <f>IF( AND(CY22 &gt;= $B$37, SUM($B56:CX56)  &lt; $B$37 ), 1, 0)</f>
        <v>0</v>
      </c>
      <c r="CZ56">
        <f>IF( AND(CZ22 &gt;= $B$37, SUM($B56:CY56)  &lt; $B$37 ), 1, 0)</f>
        <v>0</v>
      </c>
      <c r="DA56">
        <f>IF( AND(DA22 &gt;= $B$37, SUM($B56:CZ56)  &lt; $B$37 ), 1, 0)</f>
        <v>0</v>
      </c>
      <c r="DB56">
        <f>IF( AND(DB22 &gt;= $B$37, SUM($B56:DA56)  &lt; $B$37 ), 1, 0)</f>
        <v>0</v>
      </c>
      <c r="DC56">
        <f>IF( AND(DC22 &gt;= $B$37, SUM($B56:DB56)  &lt; $B$37 ), 1, 0)</f>
        <v>0</v>
      </c>
      <c r="DD56">
        <f>IF( AND(DD22 &gt;= $B$37, SUM($B56:DC56)  &lt; $B$37 ), 1, 0)</f>
        <v>0</v>
      </c>
      <c r="DE56">
        <f>IF( AND(DE22 &gt;= $B$37, SUM($B56:DD56)  &lt; $B$37 ), 1, 0)</f>
        <v>0</v>
      </c>
      <c r="DF56">
        <f>IF( AND(DF22 &gt;= $B$37, SUM($B56:DE56)  &lt; $B$37 ), 1, 0)</f>
        <v>0</v>
      </c>
      <c r="DG56">
        <f>IF( AND(DG22 &gt;= $B$37, SUM($B56:DF56)  &lt; $B$37 ), 1, 0)</f>
        <v>0</v>
      </c>
      <c r="DH56">
        <f>IF( AND(DH22 &gt;= $B$37, SUM($B56:DG56)  &lt; $B$37 ), 1, 0)</f>
        <v>0</v>
      </c>
      <c r="DI56">
        <f>IF( AND(DI22 &gt;= $B$37, SUM($B56:DH56)  &lt; $B$37 ), 1, 0)</f>
        <v>0</v>
      </c>
      <c r="DJ56">
        <f>IF( AND(DJ22 &gt;= $B$37, SUM($B56:DI56)  &lt; $B$37 ), 1, 0)</f>
        <v>0</v>
      </c>
      <c r="DK56">
        <f>IF( AND(DK22 &gt;= $B$37, SUM($B56:DJ56)  &lt; $B$37 ), 1, 0)</f>
        <v>0</v>
      </c>
      <c r="DL56">
        <f>IF( AND(DL22 &gt;= $B$37, SUM($B56:DK56)  &lt; $B$37 ), 1, 0)</f>
        <v>0</v>
      </c>
      <c r="DM56">
        <f>IF( AND(DM22 &gt;= $B$37, SUM($B56:DL56)  &lt; $B$37 ), 1, 0)</f>
        <v>0</v>
      </c>
      <c r="DN56">
        <f>IF( AND(DN22 &gt;= $B$37, SUM($B56:DM56)  &lt; $B$37 ), 1, 0)</f>
        <v>0</v>
      </c>
      <c r="DO56">
        <f>IF( AND(DO22 &gt;= $B$37, SUM($B56:DN56)  &lt; $B$37 ), 1, 0)</f>
        <v>0</v>
      </c>
      <c r="DP56">
        <f>IF( AND(DP22 &gt;= $B$37, SUM($B56:DO56)  &lt; $B$37 ), 1, 0)</f>
        <v>0</v>
      </c>
      <c r="DQ56">
        <f>IF( AND(DQ22 &gt;= $B$37, SUM($B56:DP56)  &lt; $B$37 ), 1, 0)</f>
        <v>0</v>
      </c>
      <c r="DR56">
        <f>IF( AND(DR22 &gt;= $B$37, SUM($B56:DQ56)  &lt; $B$37 ), 1, 0)</f>
        <v>0</v>
      </c>
      <c r="DS56">
        <f>IF( AND(DS22 &gt;= $B$37, SUM($B56:DR56)  &lt; $B$37 ), 1, 0)</f>
        <v>0</v>
      </c>
      <c r="DT56">
        <f>IF( AND(DT22 &gt;= $B$37, SUM($B56:DS56)  &lt; $B$37 ), 1, 0)</f>
        <v>0</v>
      </c>
      <c r="DU56">
        <f>IF( AND(DU22 &gt;= $B$37, SUM($B56:DT56)  &lt; $B$37 ), 1, 0)</f>
        <v>0</v>
      </c>
      <c r="DV56">
        <f>IF( AND(DV22 &gt;= $B$37, SUM($B56:DU56)  &lt; $B$37 ), 1, 0)</f>
        <v>0</v>
      </c>
      <c r="DW56">
        <f>IF( AND(DW22 &gt;= $B$37, SUM($B56:DV56)  &lt; $B$37 ), 1, 0)</f>
        <v>0</v>
      </c>
      <c r="DX56">
        <f>IF( AND(DX22 &gt;= $B$37, SUM($B56:DW56)  &lt; $B$37 ), 1, 0)</f>
        <v>0</v>
      </c>
      <c r="DY56">
        <f>IF( AND(DY22 &gt;= $B$37, SUM($B56:DX56)  &lt; $B$37 ), 1, 0)</f>
        <v>0</v>
      </c>
      <c r="DZ56">
        <f>IF( AND(DZ22 &gt;= $B$37, SUM($B56:DY56)  &lt; $B$37 ), 1, 0)</f>
        <v>0</v>
      </c>
      <c r="EA56">
        <f>IF( AND(EA22 &gt;= $B$37, SUM($B56:DZ56)  &lt; $B$37 ), 1, 0)</f>
        <v>0</v>
      </c>
      <c r="EB56">
        <f>IF( AND(EB22 &gt;= $B$37, SUM($B56:EA56)  &lt; $B$37 ), 1, 0)</f>
        <v>0</v>
      </c>
      <c r="EC56">
        <f>IF( AND(EC22 &gt;= $B$37, SUM($B56:EB56)  &lt; $B$37 ), 1, 0)</f>
        <v>0</v>
      </c>
      <c r="ED56">
        <f>IF( AND(ED22 &gt;= $B$37, SUM($B56:EC56)  &lt; $B$37 ), 1, 0)</f>
        <v>0</v>
      </c>
      <c r="EE56">
        <f>IF( AND(EE22 &gt;= $B$37, SUM($B56:ED56)  &lt; $B$37 ), 1, 0)</f>
        <v>0</v>
      </c>
      <c r="EF56">
        <f>IF( AND(EF22 &gt;= $B$37, SUM($B56:EE56)  &lt; $B$37 ), 1, 0)</f>
        <v>0</v>
      </c>
    </row>
    <row r="57" spans="1:136" x14ac:dyDescent="0.35">
      <c r="A57" t="str">
        <f t="shared" si="33"/>
        <v>PR</v>
      </c>
      <c r="B57" s="6">
        <v>0</v>
      </c>
      <c r="C57">
        <f>IF( AND(C23 &gt;= $B$37, SUM($B57:B57)  &lt; $B$37 ), 1, 0)</f>
        <v>0</v>
      </c>
      <c r="D57">
        <f>IF( AND(D23 &gt;= $B$37, SUM($B57:C57)  &lt; $B$37 ), 1, 0)</f>
        <v>0</v>
      </c>
      <c r="E57">
        <f>IF( AND(E23 &gt;= $B$37, SUM($B57:D57)  &lt; $B$37 ), 1, 0)</f>
        <v>0</v>
      </c>
      <c r="F57">
        <f>IF( AND(F23 &gt;= $B$37, SUM($B57:E57)  &lt; $B$37 ), 1, 0)</f>
        <v>0</v>
      </c>
      <c r="G57">
        <f>IF( AND(G23 &gt;= $B$37, SUM($B57:F57)  &lt; $B$37 ), 1, 0)</f>
        <v>0</v>
      </c>
      <c r="H57">
        <f>IF( AND(H23 &gt;= $B$37, SUM($B57:G57)  &lt; $B$37 ), 1, 0)</f>
        <v>0</v>
      </c>
      <c r="I57">
        <f>IF( AND(I23 &gt;= $B$37, SUM($B57:H57)  &lt; $B$37 ), 1, 0)</f>
        <v>0</v>
      </c>
      <c r="J57">
        <f>IF( AND(J23 &gt;= $B$37, SUM($B57:I57)  &lt; $B$37 ), 1, 0)</f>
        <v>0</v>
      </c>
      <c r="K57">
        <f>IF( AND(K23 &gt;= $B$37, SUM($B57:J57)  &lt; $B$37 ), 1, 0)</f>
        <v>0</v>
      </c>
      <c r="L57">
        <f>IF( AND(L23 &gt;= $B$37, SUM($B57:K57)  &lt; $B$37 ), 1, 0)</f>
        <v>0</v>
      </c>
      <c r="M57">
        <f>IF( AND(M23 &gt;= $B$37, SUM($B57:L57)  &lt; $B$37 ), 1, 0)</f>
        <v>0</v>
      </c>
      <c r="N57">
        <f>IF( AND(N23 &gt;= $B$37, SUM($B57:M57)  &lt; $B$37 ), 1, 0)</f>
        <v>0</v>
      </c>
      <c r="O57">
        <f>IF( AND(O23 &gt;= $B$37, SUM($B57:N57)  &lt; $B$37 ), 1, 0)</f>
        <v>0</v>
      </c>
      <c r="P57">
        <f>IF( AND(P23 &gt;= $B$37, SUM($B57:O57)  &lt; $B$37 ), 1, 0)</f>
        <v>0</v>
      </c>
      <c r="Q57">
        <f>IF( AND(Q23 &gt;= $B$37, SUM($B57:P57)  &lt; $B$37 ), 1, 0)</f>
        <v>0</v>
      </c>
      <c r="R57">
        <f>IF( AND(R23 &gt;= $B$37, SUM($B57:Q57)  &lt; $B$37 ), 1, 0)</f>
        <v>0</v>
      </c>
      <c r="S57">
        <f>IF( AND(S23 &gt;= $B$37, SUM($B57:R57)  &lt; $B$37 ), 1, 0)</f>
        <v>0</v>
      </c>
      <c r="T57">
        <f>IF( AND(T23 &gt;= $B$37, SUM($B57:S57)  &lt; $B$37 ), 1, 0)</f>
        <v>0</v>
      </c>
      <c r="U57">
        <f>IF( AND(U23 &gt;= $B$37, SUM($B57:T57)  &lt; $B$37 ), 1, 0)</f>
        <v>0</v>
      </c>
      <c r="V57">
        <f>IF( AND(V23 &gt;= $B$37, SUM($B57:U57)  &lt; $B$37 ), 1, 0)</f>
        <v>0</v>
      </c>
      <c r="W57">
        <f>IF( AND(W23 &gt;= $B$37, SUM($B57:V57)  &lt; $B$37 ), 1, 0)</f>
        <v>0</v>
      </c>
      <c r="X57">
        <f>IF( AND(X23 &gt;= $B$37, SUM($B57:W57)  &lt; $B$37 ), 1, 0)</f>
        <v>1</v>
      </c>
      <c r="Y57">
        <f>IF( AND(Y23 &gt;= $B$37, SUM($B57:X57)  &lt; $B$37 ), 1, 0)</f>
        <v>0</v>
      </c>
      <c r="Z57">
        <f>IF( AND(Z23 &gt;= $B$37, SUM($B57:Y57)  &lt; $B$37 ), 1, 0)</f>
        <v>0</v>
      </c>
      <c r="AA57">
        <f>IF( AND(AA23 &gt;= $B$37, SUM($B57:Z57)  &lt; $B$37 ), 1, 0)</f>
        <v>0</v>
      </c>
      <c r="AB57">
        <f>IF( AND(AB23 &gt;= $B$37, SUM($B57:AA57)  &lt; $B$37 ), 1, 0)</f>
        <v>0</v>
      </c>
      <c r="AC57">
        <f>IF( AND(AC23 &gt;= $B$37, SUM($B57:AB57)  &lt; $B$37 ), 1, 0)</f>
        <v>0</v>
      </c>
      <c r="AD57">
        <f>IF( AND(AD23 &gt;= $B$37, SUM($B57:AC57)  &lt; $B$37 ), 1, 0)</f>
        <v>0</v>
      </c>
      <c r="AE57">
        <f>IF( AND(AE23 &gt;= $B$37, SUM($B57:AD57)  &lt; $B$37 ), 1, 0)</f>
        <v>0</v>
      </c>
      <c r="AF57">
        <f>IF( AND(AF23 &gt;= $B$37, SUM($B57:AE57)  &lt; $B$37 ), 1, 0)</f>
        <v>0</v>
      </c>
      <c r="AG57">
        <f>IF( AND(AG23 &gt;= $B$37, SUM($B57:AF57)  &lt; $B$37 ), 1, 0)</f>
        <v>0</v>
      </c>
      <c r="AH57">
        <f>IF( AND(AH23 &gt;= $B$37, SUM($B57:AG57)  &lt; $B$37 ), 1, 0)</f>
        <v>0</v>
      </c>
      <c r="AI57">
        <f>IF( AND(AI23 &gt;= $B$37, SUM($B57:AH57)  &lt; $B$37 ), 1, 0)</f>
        <v>0</v>
      </c>
      <c r="AJ57">
        <f>IF( AND(AJ23 &gt;= $B$37, SUM($B57:AI57)  &lt; $B$37 ), 1, 0)</f>
        <v>0</v>
      </c>
      <c r="AK57">
        <f>IF( AND(AK23 &gt;= $B$37, SUM($B57:AJ57)  &lt; $B$37 ), 1, 0)</f>
        <v>0</v>
      </c>
      <c r="AL57">
        <f>IF( AND(AL23 &gt;= $B$37, SUM($B57:AK57)  &lt; $B$37 ), 1, 0)</f>
        <v>0</v>
      </c>
      <c r="AM57">
        <f>IF( AND(AM23 &gt;= $B$37, SUM($B57:AL57)  &lt; $B$37 ), 1, 0)</f>
        <v>0</v>
      </c>
      <c r="AN57">
        <f>IF( AND(AN23 &gt;= $B$37, SUM($B57:AM57)  &lt; $B$37 ), 1, 0)</f>
        <v>0</v>
      </c>
      <c r="AO57">
        <f>IF( AND(AO23 &gt;= $B$37, SUM($B57:AN57)  &lt; $B$37 ), 1, 0)</f>
        <v>0</v>
      </c>
      <c r="AP57">
        <f>IF( AND(AP23 &gt;= $B$37, SUM($B57:AO57)  &lt; $B$37 ), 1, 0)</f>
        <v>0</v>
      </c>
      <c r="AQ57">
        <f>IF( AND(AQ23 &gt;= $B$37, SUM($B57:AP57)  &lt; $B$37 ), 1, 0)</f>
        <v>0</v>
      </c>
      <c r="AR57">
        <f>IF( AND(AR23 &gt;= $B$37, SUM($B57:AQ57)  &lt; $B$37 ), 1, 0)</f>
        <v>0</v>
      </c>
      <c r="AS57">
        <f>IF( AND(AS23 &gt;= $B$37, SUM($B57:AR57)  &lt; $B$37 ), 1, 0)</f>
        <v>0</v>
      </c>
      <c r="AT57">
        <f>IF( AND(AT23 &gt;= $B$37, SUM($B57:AS57)  &lt; $B$37 ), 1, 0)</f>
        <v>0</v>
      </c>
      <c r="AU57">
        <f>IF( AND(AU23 &gt;= $B$37, SUM($B57:AT57)  &lt; $B$37 ), 1, 0)</f>
        <v>0</v>
      </c>
      <c r="AV57">
        <f>IF( AND(AV23 &gt;= $B$37, SUM($B57:AU57)  &lt; $B$37 ), 1, 0)</f>
        <v>0</v>
      </c>
      <c r="AW57">
        <f>IF( AND(AW23 &gt;= $B$37, SUM($B57:AV57)  &lt; $B$37 ), 1, 0)</f>
        <v>0</v>
      </c>
      <c r="AX57">
        <f>IF( AND(AX23 &gt;= $B$37, SUM($B57:AW57)  &lt; $B$37 ), 1, 0)</f>
        <v>0</v>
      </c>
      <c r="AY57">
        <f>IF( AND(AY23 &gt;= $B$37, SUM($B57:AX57)  &lt; $B$37 ), 1, 0)</f>
        <v>0</v>
      </c>
      <c r="AZ57">
        <f>IF( AND(AZ23 &gt;= $B$37, SUM($B57:AY57)  &lt; $B$37 ), 1, 0)</f>
        <v>0</v>
      </c>
      <c r="BA57">
        <f>IF( AND(BA23 &gt;= $B$37, SUM($B57:AZ57)  &lt; $B$37 ), 1, 0)</f>
        <v>0</v>
      </c>
      <c r="BB57">
        <f>IF( AND(BB23 &gt;= $B$37, SUM($B57:BA57)  &lt; $B$37 ), 1, 0)</f>
        <v>0</v>
      </c>
      <c r="BC57">
        <f>IF( AND(BC23 &gt;= $B$37, SUM($B57:BB57)  &lt; $B$37 ), 1, 0)</f>
        <v>0</v>
      </c>
      <c r="BD57">
        <f>IF( AND(BD23 &gt;= $B$37, SUM($B57:BC57)  &lt; $B$37 ), 1, 0)</f>
        <v>0</v>
      </c>
      <c r="BE57">
        <f>IF( AND(BE23 &gt;= $B$37, SUM($B57:BD57)  &lt; $B$37 ), 1, 0)</f>
        <v>0</v>
      </c>
      <c r="BF57">
        <f>IF( AND(BF23 &gt;= $B$37, SUM($B57:BE57)  &lt; $B$37 ), 1, 0)</f>
        <v>0</v>
      </c>
      <c r="BG57">
        <f>IF( AND(BG23 &gt;= $B$37, SUM($B57:BF57)  &lt; $B$37 ), 1, 0)</f>
        <v>0</v>
      </c>
      <c r="BH57">
        <f>IF( AND(BH23 &gt;= $B$37, SUM($B57:BG57)  &lt; $B$37 ), 1, 0)</f>
        <v>0</v>
      </c>
      <c r="BI57">
        <f>IF( AND(BI23 &gt;= $B$37, SUM($B57:BH57)  &lt; $B$37 ), 1, 0)</f>
        <v>0</v>
      </c>
      <c r="BJ57">
        <f>IF( AND(BJ23 &gt;= $B$37, SUM($B57:BI57)  &lt; $B$37 ), 1, 0)</f>
        <v>0</v>
      </c>
      <c r="BK57">
        <f>IF( AND(BK23 &gt;= $B$37, SUM($B57:BJ57)  &lt; $B$37 ), 1, 0)</f>
        <v>0</v>
      </c>
      <c r="BL57">
        <f>IF( AND(BL23 &gt;= $B$37, SUM($B57:BK57)  &lt; $B$37 ), 1, 0)</f>
        <v>0</v>
      </c>
      <c r="BM57">
        <f>IF( AND(BM23 &gt;= $B$37, SUM($B57:BL57)  &lt; $B$37 ), 1, 0)</f>
        <v>0</v>
      </c>
      <c r="BN57">
        <f>IF( AND(BN23 &gt;= $B$37, SUM($B57:BM57)  &lt; $B$37 ), 1, 0)</f>
        <v>0</v>
      </c>
      <c r="BO57">
        <f>IF( AND(BO23 &gt;= $B$37, SUM($B57:BN57)  &lt; $B$37 ), 1, 0)</f>
        <v>0</v>
      </c>
      <c r="BP57">
        <f>IF( AND(BP23 &gt;= $B$37, SUM($B57:BO57)  &lt; $B$37 ), 1, 0)</f>
        <v>0</v>
      </c>
      <c r="BQ57">
        <f>IF( AND(BQ23 &gt;= $B$37, SUM($B57:BP57)  &lt; $B$37 ), 1, 0)</f>
        <v>0</v>
      </c>
      <c r="BR57">
        <f>IF( AND(BR23 &gt;= $B$37, SUM($B57:BQ57)  &lt; $B$37 ), 1, 0)</f>
        <v>0</v>
      </c>
      <c r="BS57">
        <f>IF( AND(BS23 &gt;= $B$37, SUM($B57:BR57)  &lt; $B$37 ), 1, 0)</f>
        <v>0</v>
      </c>
      <c r="BT57">
        <f>IF( AND(BT23 &gt;= $B$37, SUM($B57:BS57)  &lt; $B$37 ), 1, 0)</f>
        <v>0</v>
      </c>
      <c r="BU57">
        <f>IF( AND(BU23 &gt;= $B$37, SUM($B57:BT57)  &lt; $B$37 ), 1, 0)</f>
        <v>0</v>
      </c>
      <c r="BV57">
        <f>IF( AND(BV23 &gt;= $B$37, SUM($B57:BU57)  &lt; $B$37 ), 1, 0)</f>
        <v>0</v>
      </c>
      <c r="BW57">
        <f>IF( AND(BW23 &gt;= $B$37, SUM($B57:BV57)  &lt; $B$37 ), 1, 0)</f>
        <v>0</v>
      </c>
      <c r="BX57">
        <f>IF( AND(BX23 &gt;= $B$37, SUM($B57:BW57)  &lt; $B$37 ), 1, 0)</f>
        <v>0</v>
      </c>
      <c r="BY57">
        <f>IF( AND(BY23 &gt;= $B$37, SUM($B57:BX57)  &lt; $B$37 ), 1, 0)</f>
        <v>0</v>
      </c>
      <c r="BZ57">
        <f>IF( AND(BZ23 &gt;= $B$37, SUM($B57:BY57)  &lt; $B$37 ), 1, 0)</f>
        <v>0</v>
      </c>
      <c r="CA57">
        <f>IF( AND(CA23 &gt;= $B$37, SUM($B57:BZ57)  &lt; $B$37 ), 1, 0)</f>
        <v>0</v>
      </c>
      <c r="CB57">
        <f>IF( AND(CB23 &gt;= $B$37, SUM($B57:CA57)  &lt; $B$37 ), 1, 0)</f>
        <v>0</v>
      </c>
      <c r="CC57">
        <f>IF( AND(CC23 &gt;= $B$37, SUM($B57:CB57)  &lt; $B$37 ), 1, 0)</f>
        <v>0</v>
      </c>
      <c r="CD57">
        <f>IF( AND(CD23 &gt;= $B$37, SUM($B57:CC57)  &lt; $B$37 ), 1, 0)</f>
        <v>0</v>
      </c>
      <c r="CE57">
        <f>IF( AND(CE23 &gt;= $B$37, SUM($B57:CD57)  &lt; $B$37 ), 1, 0)</f>
        <v>0</v>
      </c>
      <c r="CF57">
        <f>IF( AND(CF23 &gt;= $B$37, SUM($B57:CE57)  &lt; $B$37 ), 1, 0)</f>
        <v>0</v>
      </c>
      <c r="CG57">
        <f>IF( AND(CG23 &gt;= $B$37, SUM($B57:CF57)  &lt; $B$37 ), 1, 0)</f>
        <v>0</v>
      </c>
      <c r="CH57">
        <f>IF( AND(CH23 &gt;= $B$37, SUM($B57:CG57)  &lt; $B$37 ), 1, 0)</f>
        <v>0</v>
      </c>
      <c r="CI57">
        <f>IF( AND(CI23 &gt;= $B$37, SUM($B57:CH57)  &lt; $B$37 ), 1, 0)</f>
        <v>0</v>
      </c>
      <c r="CJ57">
        <f>IF( AND(CJ23 &gt;= $B$37, SUM($B57:CI57)  &lt; $B$37 ), 1, 0)</f>
        <v>0</v>
      </c>
      <c r="CK57">
        <f>IF( AND(CK23 &gt;= $B$37, SUM($B57:CJ57)  &lt; $B$37 ), 1, 0)</f>
        <v>0</v>
      </c>
      <c r="CL57">
        <f>IF( AND(CL23 &gt;= $B$37, SUM($B57:CK57)  &lt; $B$37 ), 1, 0)</f>
        <v>0</v>
      </c>
      <c r="CM57">
        <f>IF( AND(CM23 &gt;= $B$37, SUM($B57:CL57)  &lt; $B$37 ), 1, 0)</f>
        <v>0</v>
      </c>
      <c r="CN57">
        <f>IF( AND(CN23 &gt;= $B$37, SUM($B57:CM57)  &lt; $B$37 ), 1, 0)</f>
        <v>0</v>
      </c>
      <c r="CO57">
        <f>IF( AND(CO23 &gt;= $B$37, SUM($B57:CN57)  &lt; $B$37 ), 1, 0)</f>
        <v>0</v>
      </c>
      <c r="CP57">
        <f>IF( AND(CP23 &gt;= $B$37, SUM($B57:CO57)  &lt; $B$37 ), 1, 0)</f>
        <v>0</v>
      </c>
      <c r="CQ57">
        <f>IF( AND(CQ23 &gt;= $B$37, SUM($B57:CP57)  &lt; $B$37 ), 1, 0)</f>
        <v>0</v>
      </c>
      <c r="CR57">
        <f>IF( AND(CR23 &gt;= $B$37, SUM($B57:CQ57)  &lt; $B$37 ), 1, 0)</f>
        <v>0</v>
      </c>
      <c r="CS57">
        <f>IF( AND(CS23 &gt;= $B$37, SUM($B57:CR57)  &lt; $B$37 ), 1, 0)</f>
        <v>0</v>
      </c>
      <c r="CT57">
        <f>IF( AND(CT23 &gt;= $B$37, SUM($B57:CS57)  &lt; $B$37 ), 1, 0)</f>
        <v>0</v>
      </c>
      <c r="CU57">
        <f>IF( AND(CU23 &gt;= $B$37, SUM($B57:CT57)  &lt; $B$37 ), 1, 0)</f>
        <v>0</v>
      </c>
      <c r="CV57">
        <f>IF( AND(CV23 &gt;= $B$37, SUM($B57:CU57)  &lt; $B$37 ), 1, 0)</f>
        <v>0</v>
      </c>
      <c r="CW57">
        <f>IF( AND(CW23 &gt;= $B$37, SUM($B57:CV57)  &lt; $B$37 ), 1, 0)</f>
        <v>0</v>
      </c>
      <c r="CX57">
        <f>IF( AND(CX23 &gt;= $B$37, SUM($B57:CW57)  &lt; $B$37 ), 1, 0)</f>
        <v>0</v>
      </c>
      <c r="CY57">
        <f>IF( AND(CY23 &gt;= $B$37, SUM($B57:CX57)  &lt; $B$37 ), 1, 0)</f>
        <v>0</v>
      </c>
      <c r="CZ57">
        <f>IF( AND(CZ23 &gt;= $B$37, SUM($B57:CY57)  &lt; $B$37 ), 1, 0)</f>
        <v>0</v>
      </c>
      <c r="DA57">
        <f>IF( AND(DA23 &gt;= $B$37, SUM($B57:CZ57)  &lt; $B$37 ), 1, 0)</f>
        <v>0</v>
      </c>
      <c r="DB57">
        <f>IF( AND(DB23 &gt;= $B$37, SUM($B57:DA57)  &lt; $B$37 ), 1, 0)</f>
        <v>0</v>
      </c>
      <c r="DC57">
        <f>IF( AND(DC23 &gt;= $B$37, SUM($B57:DB57)  &lt; $B$37 ), 1, 0)</f>
        <v>0</v>
      </c>
      <c r="DD57">
        <f>IF( AND(DD23 &gt;= $B$37, SUM($B57:DC57)  &lt; $B$37 ), 1, 0)</f>
        <v>0</v>
      </c>
      <c r="DE57">
        <f>IF( AND(DE23 &gt;= $B$37, SUM($B57:DD57)  &lt; $B$37 ), 1, 0)</f>
        <v>0</v>
      </c>
      <c r="DF57">
        <f>IF( AND(DF23 &gt;= $B$37, SUM($B57:DE57)  &lt; $B$37 ), 1, 0)</f>
        <v>0</v>
      </c>
      <c r="DG57">
        <f>IF( AND(DG23 &gt;= $B$37, SUM($B57:DF57)  &lt; $B$37 ), 1, 0)</f>
        <v>0</v>
      </c>
      <c r="DH57">
        <f>IF( AND(DH23 &gt;= $B$37, SUM($B57:DG57)  &lt; $B$37 ), 1, 0)</f>
        <v>0</v>
      </c>
      <c r="DI57">
        <f>IF( AND(DI23 &gt;= $B$37, SUM($B57:DH57)  &lt; $B$37 ), 1, 0)</f>
        <v>0</v>
      </c>
      <c r="DJ57">
        <f>IF( AND(DJ23 &gt;= $B$37, SUM($B57:DI57)  &lt; $B$37 ), 1, 0)</f>
        <v>0</v>
      </c>
      <c r="DK57">
        <f>IF( AND(DK23 &gt;= $B$37, SUM($B57:DJ57)  &lt; $B$37 ), 1, 0)</f>
        <v>0</v>
      </c>
      <c r="DL57">
        <f>IF( AND(DL23 &gt;= $B$37, SUM($B57:DK57)  &lt; $B$37 ), 1, 0)</f>
        <v>0</v>
      </c>
      <c r="DM57">
        <f>IF( AND(DM23 &gt;= $B$37, SUM($B57:DL57)  &lt; $B$37 ), 1, 0)</f>
        <v>0</v>
      </c>
      <c r="DN57">
        <f>IF( AND(DN23 &gt;= $B$37, SUM($B57:DM57)  &lt; $B$37 ), 1, 0)</f>
        <v>0</v>
      </c>
      <c r="DO57">
        <f>IF( AND(DO23 &gt;= $B$37, SUM($B57:DN57)  &lt; $B$37 ), 1, 0)</f>
        <v>0</v>
      </c>
      <c r="DP57">
        <f>IF( AND(DP23 &gt;= $B$37, SUM($B57:DO57)  &lt; $B$37 ), 1, 0)</f>
        <v>0</v>
      </c>
      <c r="DQ57">
        <f>IF( AND(DQ23 &gt;= $B$37, SUM($B57:DP57)  &lt; $B$37 ), 1, 0)</f>
        <v>0</v>
      </c>
      <c r="DR57">
        <f>IF( AND(DR23 &gt;= $B$37, SUM($B57:DQ57)  &lt; $B$37 ), 1, 0)</f>
        <v>0</v>
      </c>
      <c r="DS57">
        <f>IF( AND(DS23 &gt;= $B$37, SUM($B57:DR57)  &lt; $B$37 ), 1, 0)</f>
        <v>0</v>
      </c>
      <c r="DT57">
        <f>IF( AND(DT23 &gt;= $B$37, SUM($B57:DS57)  &lt; $B$37 ), 1, 0)</f>
        <v>0</v>
      </c>
      <c r="DU57">
        <f>IF( AND(DU23 &gt;= $B$37, SUM($B57:DT57)  &lt; $B$37 ), 1, 0)</f>
        <v>0</v>
      </c>
      <c r="DV57">
        <f>IF( AND(DV23 &gt;= $B$37, SUM($B57:DU57)  &lt; $B$37 ), 1, 0)</f>
        <v>0</v>
      </c>
      <c r="DW57">
        <f>IF( AND(DW23 &gt;= $B$37, SUM($B57:DV57)  &lt; $B$37 ), 1, 0)</f>
        <v>0</v>
      </c>
      <c r="DX57">
        <f>IF( AND(DX23 &gt;= $B$37, SUM($B57:DW57)  &lt; $B$37 ), 1, 0)</f>
        <v>0</v>
      </c>
      <c r="DY57">
        <f>IF( AND(DY23 &gt;= $B$37, SUM($B57:DX57)  &lt; $B$37 ), 1, 0)</f>
        <v>0</v>
      </c>
      <c r="DZ57">
        <f>IF( AND(DZ23 &gt;= $B$37, SUM($B57:DY57)  &lt; $B$37 ), 1, 0)</f>
        <v>0</v>
      </c>
      <c r="EA57">
        <f>IF( AND(EA23 &gt;= $B$37, SUM($B57:DZ57)  &lt; $B$37 ), 1, 0)</f>
        <v>0</v>
      </c>
      <c r="EB57">
        <f>IF( AND(EB23 &gt;= $B$37, SUM($B57:EA57)  &lt; $B$37 ), 1, 0)</f>
        <v>0</v>
      </c>
      <c r="EC57">
        <f>IF( AND(EC23 &gt;= $B$37, SUM($B57:EB57)  &lt; $B$37 ), 1, 0)</f>
        <v>0</v>
      </c>
      <c r="ED57">
        <f>IF( AND(ED23 &gt;= $B$37, SUM($B57:EC57)  &lt; $B$37 ), 1, 0)</f>
        <v>0</v>
      </c>
      <c r="EE57">
        <f>IF( AND(EE23 &gt;= $B$37, SUM($B57:ED57)  &lt; $B$37 ), 1, 0)</f>
        <v>0</v>
      </c>
      <c r="EF57">
        <f>IF( AND(EF23 &gt;= $B$37, SUM($B57:EE57)  &lt; $B$37 ), 1, 0)</f>
        <v>0</v>
      </c>
    </row>
    <row r="58" spans="1:136" x14ac:dyDescent="0.35">
      <c r="A58" t="str">
        <f t="shared" si="33"/>
        <v>RJ</v>
      </c>
      <c r="B58" s="6">
        <v>0</v>
      </c>
      <c r="C58">
        <f>IF( AND(C24 &gt;= $B$37, SUM($B58:B58)  &lt; $B$37 ), 1, 0)</f>
        <v>0</v>
      </c>
      <c r="D58">
        <f>IF( AND(D24 &gt;= $B$37, SUM($B58:C58)  &lt; $B$37 ), 1, 0)</f>
        <v>0</v>
      </c>
      <c r="E58">
        <f>IF( AND(E24 &gt;= $B$37, SUM($B58:D58)  &lt; $B$37 ), 1, 0)</f>
        <v>0</v>
      </c>
      <c r="F58">
        <f>IF( AND(F24 &gt;= $B$37, SUM($B58:E58)  &lt; $B$37 ), 1, 0)</f>
        <v>0</v>
      </c>
      <c r="G58">
        <f>IF( AND(G24 &gt;= $B$37, SUM($B58:F58)  &lt; $B$37 ), 1, 0)</f>
        <v>0</v>
      </c>
      <c r="H58">
        <f>IF( AND(H24 &gt;= $B$37, SUM($B58:G58)  &lt; $B$37 ), 1, 0)</f>
        <v>0</v>
      </c>
      <c r="I58">
        <f>IF( AND(I24 &gt;= $B$37, SUM($B58:H58)  &lt; $B$37 ), 1, 0)</f>
        <v>0</v>
      </c>
      <c r="J58">
        <f>IF( AND(J24 &gt;= $B$37, SUM($B58:I58)  &lt; $B$37 ), 1, 0)</f>
        <v>0</v>
      </c>
      <c r="K58">
        <f>IF( AND(K24 &gt;= $B$37, SUM($B58:J58)  &lt; $B$37 ), 1, 0)</f>
        <v>0</v>
      </c>
      <c r="L58">
        <f>IF( AND(L24 &gt;= $B$37, SUM($B58:K58)  &lt; $B$37 ), 1, 0)</f>
        <v>0</v>
      </c>
      <c r="M58">
        <f>IF( AND(M24 &gt;= $B$37, SUM($B58:L58)  &lt; $B$37 ), 1, 0)</f>
        <v>0</v>
      </c>
      <c r="N58">
        <f>IF( AND(N24 &gt;= $B$37, SUM($B58:M58)  &lt; $B$37 ), 1, 0)</f>
        <v>0</v>
      </c>
      <c r="O58">
        <f>IF( AND(O24 &gt;= $B$37, SUM($B58:N58)  &lt; $B$37 ), 1, 0)</f>
        <v>0</v>
      </c>
      <c r="P58">
        <f>IF( AND(P24 &gt;= $B$37, SUM($B58:O58)  &lt; $B$37 ), 1, 0)</f>
        <v>0</v>
      </c>
      <c r="Q58">
        <f>IF( AND(Q24 &gt;= $B$37, SUM($B58:P58)  &lt; $B$37 ), 1, 0)</f>
        <v>0</v>
      </c>
      <c r="R58">
        <f>IF( AND(R24 &gt;= $B$37, SUM($B58:Q58)  &lt; $B$37 ), 1, 0)</f>
        <v>0</v>
      </c>
      <c r="S58">
        <f>IF( AND(S24 &gt;= $B$37, SUM($B58:R58)  &lt; $B$37 ), 1, 0)</f>
        <v>0</v>
      </c>
      <c r="T58">
        <f>IF( AND(T24 &gt;= $B$37, SUM($B58:S58)  &lt; $B$37 ), 1, 0)</f>
        <v>1</v>
      </c>
      <c r="U58">
        <f>IF( AND(U24 &gt;= $B$37, SUM($B58:T58)  &lt; $B$37 ), 1, 0)</f>
        <v>0</v>
      </c>
      <c r="V58">
        <f>IF( AND(V24 &gt;= $B$37, SUM($B58:U58)  &lt; $B$37 ), 1, 0)</f>
        <v>0</v>
      </c>
      <c r="W58">
        <f>IF( AND(W24 &gt;= $B$37, SUM($B58:V58)  &lt; $B$37 ), 1, 0)</f>
        <v>0</v>
      </c>
      <c r="X58">
        <f>IF( AND(X24 &gt;= $B$37, SUM($B58:W58)  &lt; $B$37 ), 1, 0)</f>
        <v>0</v>
      </c>
      <c r="Y58">
        <f>IF( AND(Y24 &gt;= $B$37, SUM($B58:X58)  &lt; $B$37 ), 1, 0)</f>
        <v>0</v>
      </c>
      <c r="Z58">
        <f>IF( AND(Z24 &gt;= $B$37, SUM($B58:Y58)  &lt; $B$37 ), 1, 0)</f>
        <v>0</v>
      </c>
      <c r="AA58">
        <f>IF( AND(AA24 &gt;= $B$37, SUM($B58:Z58)  &lt; $B$37 ), 1, 0)</f>
        <v>0</v>
      </c>
      <c r="AB58">
        <f>IF( AND(AB24 &gt;= $B$37, SUM($B58:AA58)  &lt; $B$37 ), 1, 0)</f>
        <v>0</v>
      </c>
      <c r="AC58">
        <f>IF( AND(AC24 &gt;= $B$37, SUM($B58:AB58)  &lt; $B$37 ), 1, 0)</f>
        <v>0</v>
      </c>
      <c r="AD58">
        <f>IF( AND(AD24 &gt;= $B$37, SUM($B58:AC58)  &lt; $B$37 ), 1, 0)</f>
        <v>0</v>
      </c>
      <c r="AE58">
        <f>IF( AND(AE24 &gt;= $B$37, SUM($B58:AD58)  &lt; $B$37 ), 1, 0)</f>
        <v>0</v>
      </c>
      <c r="AF58">
        <f>IF( AND(AF24 &gt;= $B$37, SUM($B58:AE58)  &lt; $B$37 ), 1, 0)</f>
        <v>0</v>
      </c>
      <c r="AG58">
        <f>IF( AND(AG24 &gt;= $B$37, SUM($B58:AF58)  &lt; $B$37 ), 1, 0)</f>
        <v>0</v>
      </c>
      <c r="AH58">
        <f>IF( AND(AH24 &gt;= $B$37, SUM($B58:AG58)  &lt; $B$37 ), 1, 0)</f>
        <v>0</v>
      </c>
      <c r="AI58">
        <f>IF( AND(AI24 &gt;= $B$37, SUM($B58:AH58)  &lt; $B$37 ), 1, 0)</f>
        <v>0</v>
      </c>
      <c r="AJ58">
        <f>IF( AND(AJ24 &gt;= $B$37, SUM($B58:AI58)  &lt; $B$37 ), 1, 0)</f>
        <v>0</v>
      </c>
      <c r="AK58">
        <f>IF( AND(AK24 &gt;= $B$37, SUM($B58:AJ58)  &lt; $B$37 ), 1, 0)</f>
        <v>0</v>
      </c>
      <c r="AL58">
        <f>IF( AND(AL24 &gt;= $B$37, SUM($B58:AK58)  &lt; $B$37 ), 1, 0)</f>
        <v>0</v>
      </c>
      <c r="AM58">
        <f>IF( AND(AM24 &gt;= $B$37, SUM($B58:AL58)  &lt; $B$37 ), 1, 0)</f>
        <v>0</v>
      </c>
      <c r="AN58">
        <f>IF( AND(AN24 &gt;= $B$37, SUM($B58:AM58)  &lt; $B$37 ), 1, 0)</f>
        <v>0</v>
      </c>
      <c r="AO58">
        <f>IF( AND(AO24 &gt;= $B$37, SUM($B58:AN58)  &lt; $B$37 ), 1, 0)</f>
        <v>0</v>
      </c>
      <c r="AP58">
        <f>IF( AND(AP24 &gt;= $B$37, SUM($B58:AO58)  &lt; $B$37 ), 1, 0)</f>
        <v>0</v>
      </c>
      <c r="AQ58">
        <f>IF( AND(AQ24 &gt;= $B$37, SUM($B58:AP58)  &lt; $B$37 ), 1, 0)</f>
        <v>0</v>
      </c>
      <c r="AR58">
        <f>IF( AND(AR24 &gt;= $B$37, SUM($B58:AQ58)  &lt; $B$37 ), 1, 0)</f>
        <v>0</v>
      </c>
      <c r="AS58">
        <f>IF( AND(AS24 &gt;= $B$37, SUM($B58:AR58)  &lt; $B$37 ), 1, 0)</f>
        <v>0</v>
      </c>
      <c r="AT58">
        <f>IF( AND(AT24 &gt;= $B$37, SUM($B58:AS58)  &lt; $B$37 ), 1, 0)</f>
        <v>0</v>
      </c>
      <c r="AU58">
        <f>IF( AND(AU24 &gt;= $B$37, SUM($B58:AT58)  &lt; $B$37 ), 1, 0)</f>
        <v>0</v>
      </c>
      <c r="AV58">
        <f>IF( AND(AV24 &gt;= $B$37, SUM($B58:AU58)  &lt; $B$37 ), 1, 0)</f>
        <v>0</v>
      </c>
      <c r="AW58">
        <f>IF( AND(AW24 &gt;= $B$37, SUM($B58:AV58)  &lt; $B$37 ), 1, 0)</f>
        <v>0</v>
      </c>
      <c r="AX58">
        <f>IF( AND(AX24 &gt;= $B$37, SUM($B58:AW58)  &lt; $B$37 ), 1, 0)</f>
        <v>0</v>
      </c>
      <c r="AY58">
        <f>IF( AND(AY24 &gt;= $B$37, SUM($B58:AX58)  &lt; $B$37 ), 1, 0)</f>
        <v>0</v>
      </c>
      <c r="AZ58">
        <f>IF( AND(AZ24 &gt;= $B$37, SUM($B58:AY58)  &lt; $B$37 ), 1, 0)</f>
        <v>0</v>
      </c>
      <c r="BA58">
        <f>IF( AND(BA24 &gt;= $B$37, SUM($B58:AZ58)  &lt; $B$37 ), 1, 0)</f>
        <v>0</v>
      </c>
      <c r="BB58">
        <f>IF( AND(BB24 &gt;= $B$37, SUM($B58:BA58)  &lt; $B$37 ), 1, 0)</f>
        <v>0</v>
      </c>
      <c r="BC58">
        <f>IF( AND(BC24 &gt;= $B$37, SUM($B58:BB58)  &lt; $B$37 ), 1, 0)</f>
        <v>0</v>
      </c>
      <c r="BD58">
        <f>IF( AND(BD24 &gt;= $B$37, SUM($B58:BC58)  &lt; $B$37 ), 1, 0)</f>
        <v>0</v>
      </c>
      <c r="BE58">
        <f>IF( AND(BE24 &gt;= $B$37, SUM($B58:BD58)  &lt; $B$37 ), 1, 0)</f>
        <v>0</v>
      </c>
      <c r="BF58">
        <f>IF( AND(BF24 &gt;= $B$37, SUM($B58:BE58)  &lt; $B$37 ), 1, 0)</f>
        <v>0</v>
      </c>
      <c r="BG58">
        <f>IF( AND(BG24 &gt;= $B$37, SUM($B58:BF58)  &lt; $B$37 ), 1, 0)</f>
        <v>0</v>
      </c>
      <c r="BH58">
        <f>IF( AND(BH24 &gt;= $B$37, SUM($B58:BG58)  &lt; $B$37 ), 1, 0)</f>
        <v>0</v>
      </c>
      <c r="BI58">
        <f>IF( AND(BI24 &gt;= $B$37, SUM($B58:BH58)  &lt; $B$37 ), 1, 0)</f>
        <v>0</v>
      </c>
      <c r="BJ58">
        <f>IF( AND(BJ24 &gt;= $B$37, SUM($B58:BI58)  &lt; $B$37 ), 1, 0)</f>
        <v>0</v>
      </c>
      <c r="BK58">
        <f>IF( AND(BK24 &gt;= $B$37, SUM($B58:BJ58)  &lt; $B$37 ), 1, 0)</f>
        <v>0</v>
      </c>
      <c r="BL58">
        <f>IF( AND(BL24 &gt;= $B$37, SUM($B58:BK58)  &lt; $B$37 ), 1, 0)</f>
        <v>0</v>
      </c>
      <c r="BM58">
        <f>IF( AND(BM24 &gt;= $B$37, SUM($B58:BL58)  &lt; $B$37 ), 1, 0)</f>
        <v>0</v>
      </c>
      <c r="BN58">
        <f>IF( AND(BN24 &gt;= $B$37, SUM($B58:BM58)  &lt; $B$37 ), 1, 0)</f>
        <v>0</v>
      </c>
      <c r="BO58">
        <f>IF( AND(BO24 &gt;= $B$37, SUM($B58:BN58)  &lt; $B$37 ), 1, 0)</f>
        <v>0</v>
      </c>
      <c r="BP58">
        <f>IF( AND(BP24 &gt;= $B$37, SUM($B58:BO58)  &lt; $B$37 ), 1, 0)</f>
        <v>0</v>
      </c>
      <c r="BQ58">
        <f>IF( AND(BQ24 &gt;= $B$37, SUM($B58:BP58)  &lt; $B$37 ), 1, 0)</f>
        <v>0</v>
      </c>
      <c r="BR58">
        <f>IF( AND(BR24 &gt;= $B$37, SUM($B58:BQ58)  &lt; $B$37 ), 1, 0)</f>
        <v>0</v>
      </c>
      <c r="BS58">
        <f>IF( AND(BS24 &gt;= $B$37, SUM($B58:BR58)  &lt; $B$37 ), 1, 0)</f>
        <v>0</v>
      </c>
      <c r="BT58">
        <f>IF( AND(BT24 &gt;= $B$37, SUM($B58:BS58)  &lt; $B$37 ), 1, 0)</f>
        <v>0</v>
      </c>
      <c r="BU58">
        <f>IF( AND(BU24 &gt;= $B$37, SUM($B58:BT58)  &lt; $B$37 ), 1, 0)</f>
        <v>0</v>
      </c>
      <c r="BV58">
        <f>IF( AND(BV24 &gt;= $B$37, SUM($B58:BU58)  &lt; $B$37 ), 1, 0)</f>
        <v>0</v>
      </c>
      <c r="BW58">
        <f>IF( AND(BW24 &gt;= $B$37, SUM($B58:BV58)  &lt; $B$37 ), 1, 0)</f>
        <v>0</v>
      </c>
      <c r="BX58">
        <f>IF( AND(BX24 &gt;= $B$37, SUM($B58:BW58)  &lt; $B$37 ), 1, 0)</f>
        <v>0</v>
      </c>
      <c r="BY58">
        <f>IF( AND(BY24 &gt;= $B$37, SUM($B58:BX58)  &lt; $B$37 ), 1, 0)</f>
        <v>0</v>
      </c>
      <c r="BZ58">
        <f>IF( AND(BZ24 &gt;= $B$37, SUM($B58:BY58)  &lt; $B$37 ), 1, 0)</f>
        <v>0</v>
      </c>
      <c r="CA58">
        <f>IF( AND(CA24 &gt;= $B$37, SUM($B58:BZ58)  &lt; $B$37 ), 1, 0)</f>
        <v>0</v>
      </c>
      <c r="CB58">
        <f>IF( AND(CB24 &gt;= $B$37, SUM($B58:CA58)  &lt; $B$37 ), 1, 0)</f>
        <v>0</v>
      </c>
      <c r="CC58">
        <f>IF( AND(CC24 &gt;= $B$37, SUM($B58:CB58)  &lt; $B$37 ), 1, 0)</f>
        <v>0</v>
      </c>
      <c r="CD58">
        <f>IF( AND(CD24 &gt;= $B$37, SUM($B58:CC58)  &lt; $B$37 ), 1, 0)</f>
        <v>0</v>
      </c>
      <c r="CE58">
        <f>IF( AND(CE24 &gt;= $B$37, SUM($B58:CD58)  &lt; $B$37 ), 1, 0)</f>
        <v>0</v>
      </c>
      <c r="CF58">
        <f>IF( AND(CF24 &gt;= $B$37, SUM($B58:CE58)  &lt; $B$37 ), 1, 0)</f>
        <v>0</v>
      </c>
      <c r="CG58">
        <f>IF( AND(CG24 &gt;= $B$37, SUM($B58:CF58)  &lt; $B$37 ), 1, 0)</f>
        <v>0</v>
      </c>
      <c r="CH58">
        <f>IF( AND(CH24 &gt;= $B$37, SUM($B58:CG58)  &lt; $B$37 ), 1, 0)</f>
        <v>0</v>
      </c>
      <c r="CI58">
        <f>IF( AND(CI24 &gt;= $B$37, SUM($B58:CH58)  &lt; $B$37 ), 1, 0)</f>
        <v>0</v>
      </c>
      <c r="CJ58">
        <f>IF( AND(CJ24 &gt;= $B$37, SUM($B58:CI58)  &lt; $B$37 ), 1, 0)</f>
        <v>0</v>
      </c>
      <c r="CK58">
        <f>IF( AND(CK24 &gt;= $B$37, SUM($B58:CJ58)  &lt; $B$37 ), 1, 0)</f>
        <v>0</v>
      </c>
      <c r="CL58">
        <f>IF( AND(CL24 &gt;= $B$37, SUM($B58:CK58)  &lt; $B$37 ), 1, 0)</f>
        <v>0</v>
      </c>
      <c r="CM58">
        <f>IF( AND(CM24 &gt;= $B$37, SUM($B58:CL58)  &lt; $B$37 ), 1, 0)</f>
        <v>0</v>
      </c>
      <c r="CN58">
        <f>IF( AND(CN24 &gt;= $B$37, SUM($B58:CM58)  &lt; $B$37 ), 1, 0)</f>
        <v>0</v>
      </c>
      <c r="CO58">
        <f>IF( AND(CO24 &gt;= $B$37, SUM($B58:CN58)  &lt; $B$37 ), 1, 0)</f>
        <v>0</v>
      </c>
      <c r="CP58">
        <f>IF( AND(CP24 &gt;= $B$37, SUM($B58:CO58)  &lt; $B$37 ), 1, 0)</f>
        <v>0</v>
      </c>
      <c r="CQ58">
        <f>IF( AND(CQ24 &gt;= $B$37, SUM($B58:CP58)  &lt; $B$37 ), 1, 0)</f>
        <v>0</v>
      </c>
      <c r="CR58">
        <f>IF( AND(CR24 &gt;= $B$37, SUM($B58:CQ58)  &lt; $B$37 ), 1, 0)</f>
        <v>0</v>
      </c>
      <c r="CS58">
        <f>IF( AND(CS24 &gt;= $B$37, SUM($B58:CR58)  &lt; $B$37 ), 1, 0)</f>
        <v>0</v>
      </c>
      <c r="CT58">
        <f>IF( AND(CT24 &gt;= $B$37, SUM($B58:CS58)  &lt; $B$37 ), 1, 0)</f>
        <v>0</v>
      </c>
      <c r="CU58">
        <f>IF( AND(CU24 &gt;= $B$37, SUM($B58:CT58)  &lt; $B$37 ), 1, 0)</f>
        <v>0</v>
      </c>
      <c r="CV58">
        <f>IF( AND(CV24 &gt;= $B$37, SUM($B58:CU58)  &lt; $B$37 ), 1, 0)</f>
        <v>0</v>
      </c>
      <c r="CW58">
        <f>IF( AND(CW24 &gt;= $B$37, SUM($B58:CV58)  &lt; $B$37 ), 1, 0)</f>
        <v>0</v>
      </c>
      <c r="CX58">
        <f>IF( AND(CX24 &gt;= $B$37, SUM($B58:CW58)  &lt; $B$37 ), 1, 0)</f>
        <v>0</v>
      </c>
      <c r="CY58">
        <f>IF( AND(CY24 &gt;= $B$37, SUM($B58:CX58)  &lt; $B$37 ), 1, 0)</f>
        <v>0</v>
      </c>
      <c r="CZ58">
        <f>IF( AND(CZ24 &gt;= $B$37, SUM($B58:CY58)  &lt; $B$37 ), 1, 0)</f>
        <v>0</v>
      </c>
      <c r="DA58">
        <f>IF( AND(DA24 &gt;= $B$37, SUM($B58:CZ58)  &lt; $B$37 ), 1, 0)</f>
        <v>0</v>
      </c>
      <c r="DB58">
        <f>IF( AND(DB24 &gt;= $B$37, SUM($B58:DA58)  &lt; $B$37 ), 1, 0)</f>
        <v>0</v>
      </c>
      <c r="DC58">
        <f>IF( AND(DC24 &gt;= $B$37, SUM($B58:DB58)  &lt; $B$37 ), 1, 0)</f>
        <v>0</v>
      </c>
      <c r="DD58">
        <f>IF( AND(DD24 &gt;= $B$37, SUM($B58:DC58)  &lt; $B$37 ), 1, 0)</f>
        <v>0</v>
      </c>
      <c r="DE58">
        <f>IF( AND(DE24 &gt;= $B$37, SUM($B58:DD58)  &lt; $B$37 ), 1, 0)</f>
        <v>0</v>
      </c>
      <c r="DF58">
        <f>IF( AND(DF24 &gt;= $B$37, SUM($B58:DE58)  &lt; $B$37 ), 1, 0)</f>
        <v>0</v>
      </c>
      <c r="DG58">
        <f>IF( AND(DG24 &gt;= $B$37, SUM($B58:DF58)  &lt; $B$37 ), 1, 0)</f>
        <v>0</v>
      </c>
      <c r="DH58">
        <f>IF( AND(DH24 &gt;= $B$37, SUM($B58:DG58)  &lt; $B$37 ), 1, 0)</f>
        <v>0</v>
      </c>
      <c r="DI58">
        <f>IF( AND(DI24 &gt;= $B$37, SUM($B58:DH58)  &lt; $B$37 ), 1, 0)</f>
        <v>0</v>
      </c>
      <c r="DJ58">
        <f>IF( AND(DJ24 &gt;= $B$37, SUM($B58:DI58)  &lt; $B$37 ), 1, 0)</f>
        <v>0</v>
      </c>
      <c r="DK58">
        <f>IF( AND(DK24 &gt;= $B$37, SUM($B58:DJ58)  &lt; $B$37 ), 1, 0)</f>
        <v>0</v>
      </c>
      <c r="DL58">
        <f>IF( AND(DL24 &gt;= $B$37, SUM($B58:DK58)  &lt; $B$37 ), 1, 0)</f>
        <v>0</v>
      </c>
      <c r="DM58">
        <f>IF( AND(DM24 &gt;= $B$37, SUM($B58:DL58)  &lt; $B$37 ), 1, 0)</f>
        <v>0</v>
      </c>
      <c r="DN58">
        <f>IF( AND(DN24 &gt;= $B$37, SUM($B58:DM58)  &lt; $B$37 ), 1, 0)</f>
        <v>0</v>
      </c>
      <c r="DO58">
        <f>IF( AND(DO24 &gt;= $B$37, SUM($B58:DN58)  &lt; $B$37 ), 1, 0)</f>
        <v>0</v>
      </c>
      <c r="DP58">
        <f>IF( AND(DP24 &gt;= $B$37, SUM($B58:DO58)  &lt; $B$37 ), 1, 0)</f>
        <v>0</v>
      </c>
      <c r="DQ58">
        <f>IF( AND(DQ24 &gt;= $B$37, SUM($B58:DP58)  &lt; $B$37 ), 1, 0)</f>
        <v>0</v>
      </c>
      <c r="DR58">
        <f>IF( AND(DR24 &gt;= $B$37, SUM($B58:DQ58)  &lt; $B$37 ), 1, 0)</f>
        <v>0</v>
      </c>
      <c r="DS58">
        <f>IF( AND(DS24 &gt;= $B$37, SUM($B58:DR58)  &lt; $B$37 ), 1, 0)</f>
        <v>0</v>
      </c>
      <c r="DT58">
        <f>IF( AND(DT24 &gt;= $B$37, SUM($B58:DS58)  &lt; $B$37 ), 1, 0)</f>
        <v>0</v>
      </c>
      <c r="DU58">
        <f>IF( AND(DU24 &gt;= $B$37, SUM($B58:DT58)  &lt; $B$37 ), 1, 0)</f>
        <v>0</v>
      </c>
      <c r="DV58">
        <f>IF( AND(DV24 &gt;= $B$37, SUM($B58:DU58)  &lt; $B$37 ), 1, 0)</f>
        <v>0</v>
      </c>
      <c r="DW58">
        <f>IF( AND(DW24 &gt;= $B$37, SUM($B58:DV58)  &lt; $B$37 ), 1, 0)</f>
        <v>0</v>
      </c>
      <c r="DX58">
        <f>IF( AND(DX24 &gt;= $B$37, SUM($B58:DW58)  &lt; $B$37 ), 1, 0)</f>
        <v>0</v>
      </c>
      <c r="DY58">
        <f>IF( AND(DY24 &gt;= $B$37, SUM($B58:DX58)  &lt; $B$37 ), 1, 0)</f>
        <v>0</v>
      </c>
      <c r="DZ58">
        <f>IF( AND(DZ24 &gt;= $B$37, SUM($B58:DY58)  &lt; $B$37 ), 1, 0)</f>
        <v>0</v>
      </c>
      <c r="EA58">
        <f>IF( AND(EA24 &gt;= $B$37, SUM($B58:DZ58)  &lt; $B$37 ), 1, 0)</f>
        <v>0</v>
      </c>
      <c r="EB58">
        <f>IF( AND(EB24 &gt;= $B$37, SUM($B58:EA58)  &lt; $B$37 ), 1, 0)</f>
        <v>0</v>
      </c>
      <c r="EC58">
        <f>IF( AND(EC24 &gt;= $B$37, SUM($B58:EB58)  &lt; $B$37 ), 1, 0)</f>
        <v>0</v>
      </c>
      <c r="ED58">
        <f>IF( AND(ED24 &gt;= $B$37, SUM($B58:EC58)  &lt; $B$37 ), 1, 0)</f>
        <v>0</v>
      </c>
      <c r="EE58">
        <f>IF( AND(EE24 &gt;= $B$37, SUM($B58:ED58)  &lt; $B$37 ), 1, 0)</f>
        <v>0</v>
      </c>
      <c r="EF58">
        <f>IF( AND(EF24 &gt;= $B$37, SUM($B58:EE58)  &lt; $B$37 ), 1, 0)</f>
        <v>0</v>
      </c>
    </row>
    <row r="59" spans="1:136" x14ac:dyDescent="0.35">
      <c r="A59" t="str">
        <f t="shared" si="33"/>
        <v>RN</v>
      </c>
      <c r="B59" s="6">
        <v>0</v>
      </c>
      <c r="C59">
        <f>IF( AND(C25 &gt;= $B$37, SUM($B59:B59)  &lt; $B$37 ), 1, 0)</f>
        <v>0</v>
      </c>
      <c r="D59">
        <f>IF( AND(D25 &gt;= $B$37, SUM($B59:C59)  &lt; $B$37 ), 1, 0)</f>
        <v>0</v>
      </c>
      <c r="E59">
        <f>IF( AND(E25 &gt;= $B$37, SUM($B59:D59)  &lt; $B$37 ), 1, 0)</f>
        <v>0</v>
      </c>
      <c r="F59">
        <f>IF( AND(F25 &gt;= $B$37, SUM($B59:E59)  &lt; $B$37 ), 1, 0)</f>
        <v>0</v>
      </c>
      <c r="G59">
        <f>IF( AND(G25 &gt;= $B$37, SUM($B59:F59)  &lt; $B$37 ), 1, 0)</f>
        <v>0</v>
      </c>
      <c r="H59">
        <f>IF( AND(H25 &gt;= $B$37, SUM($B59:G59)  &lt; $B$37 ), 1, 0)</f>
        <v>0</v>
      </c>
      <c r="I59">
        <f>IF( AND(I25 &gt;= $B$37, SUM($B59:H59)  &lt; $B$37 ), 1, 0)</f>
        <v>0</v>
      </c>
      <c r="J59">
        <f>IF( AND(J25 &gt;= $B$37, SUM($B59:I59)  &lt; $B$37 ), 1, 0)</f>
        <v>0</v>
      </c>
      <c r="K59">
        <f>IF( AND(K25 &gt;= $B$37, SUM($B59:J59)  &lt; $B$37 ), 1, 0)</f>
        <v>0</v>
      </c>
      <c r="L59">
        <f>IF( AND(L25 &gt;= $B$37, SUM($B59:K59)  &lt; $B$37 ), 1, 0)</f>
        <v>0</v>
      </c>
      <c r="M59">
        <f>IF( AND(M25 &gt;= $B$37, SUM($B59:L59)  &lt; $B$37 ), 1, 0)</f>
        <v>0</v>
      </c>
      <c r="N59">
        <f>IF( AND(N25 &gt;= $B$37, SUM($B59:M59)  &lt; $B$37 ), 1, 0)</f>
        <v>0</v>
      </c>
      <c r="O59">
        <f>IF( AND(O25 &gt;= $B$37, SUM($B59:N59)  &lt; $B$37 ), 1, 0)</f>
        <v>0</v>
      </c>
      <c r="P59">
        <f>IF( AND(P25 &gt;= $B$37, SUM($B59:O59)  &lt; $B$37 ), 1, 0)</f>
        <v>0</v>
      </c>
      <c r="Q59">
        <f>IF( AND(Q25 &gt;= $B$37, SUM($B59:P59)  &lt; $B$37 ), 1, 0)</f>
        <v>0</v>
      </c>
      <c r="R59">
        <f>IF( AND(R25 &gt;= $B$37, SUM($B59:Q59)  &lt; $B$37 ), 1, 0)</f>
        <v>0</v>
      </c>
      <c r="S59">
        <f>IF( AND(S25 &gt;= $B$37, SUM($B59:R59)  &lt; $B$37 ), 1, 0)</f>
        <v>0</v>
      </c>
      <c r="T59">
        <f>IF( AND(T25 &gt;= $B$37, SUM($B59:S59)  &lt; $B$37 ), 1, 0)</f>
        <v>0</v>
      </c>
      <c r="U59">
        <f>IF( AND(U25 &gt;= $B$37, SUM($B59:T59)  &lt; $B$37 ), 1, 0)</f>
        <v>0</v>
      </c>
      <c r="V59">
        <f>IF( AND(V25 &gt;= $B$37, SUM($B59:U59)  &lt; $B$37 ), 1, 0)</f>
        <v>0</v>
      </c>
      <c r="W59">
        <f>IF( AND(W25 &gt;= $B$37, SUM($B59:V59)  &lt; $B$37 ), 1, 0)</f>
        <v>0</v>
      </c>
      <c r="X59">
        <f>IF( AND(X25 &gt;= $B$37, SUM($B59:W59)  &lt; $B$37 ), 1, 0)</f>
        <v>0</v>
      </c>
      <c r="Y59">
        <f>IF( AND(Y25 &gt;= $B$37, SUM($B59:X59)  &lt; $B$37 ), 1, 0)</f>
        <v>0</v>
      </c>
      <c r="Z59">
        <f>IF( AND(Z25 &gt;= $B$37, SUM($B59:Y59)  &lt; $B$37 ), 1, 0)</f>
        <v>0</v>
      </c>
      <c r="AA59">
        <f>IF( AND(AA25 &gt;= $B$37, SUM($B59:Z59)  &lt; $B$37 ), 1, 0)</f>
        <v>1</v>
      </c>
      <c r="AB59">
        <f>IF( AND(AB25 &gt;= $B$37, SUM($B59:AA59)  &lt; $B$37 ), 1, 0)</f>
        <v>0</v>
      </c>
      <c r="AC59">
        <f>IF( AND(AC25 &gt;= $B$37, SUM($B59:AB59)  &lt; $B$37 ), 1, 0)</f>
        <v>0</v>
      </c>
      <c r="AD59">
        <f>IF( AND(AD25 &gt;= $B$37, SUM($B59:AC59)  &lt; $B$37 ), 1, 0)</f>
        <v>0</v>
      </c>
      <c r="AE59">
        <f>IF( AND(AE25 &gt;= $B$37, SUM($B59:AD59)  &lt; $B$37 ), 1, 0)</f>
        <v>0</v>
      </c>
      <c r="AF59">
        <f>IF( AND(AF25 &gt;= $B$37, SUM($B59:AE59)  &lt; $B$37 ), 1, 0)</f>
        <v>0</v>
      </c>
      <c r="AG59">
        <f>IF( AND(AG25 &gt;= $B$37, SUM($B59:AF59)  &lt; $B$37 ), 1, 0)</f>
        <v>0</v>
      </c>
      <c r="AH59">
        <f>IF( AND(AH25 &gt;= $B$37, SUM($B59:AG59)  &lt; $B$37 ), 1, 0)</f>
        <v>0</v>
      </c>
      <c r="AI59">
        <f>IF( AND(AI25 &gt;= $B$37, SUM($B59:AH59)  &lt; $B$37 ), 1, 0)</f>
        <v>0</v>
      </c>
      <c r="AJ59">
        <f>IF( AND(AJ25 &gt;= $B$37, SUM($B59:AI59)  &lt; $B$37 ), 1, 0)</f>
        <v>0</v>
      </c>
      <c r="AK59">
        <f>IF( AND(AK25 &gt;= $B$37, SUM($B59:AJ59)  &lt; $B$37 ), 1, 0)</f>
        <v>0</v>
      </c>
      <c r="AL59">
        <f>IF( AND(AL25 &gt;= $B$37, SUM($B59:AK59)  &lt; $B$37 ), 1, 0)</f>
        <v>0</v>
      </c>
      <c r="AM59">
        <f>IF( AND(AM25 &gt;= $B$37, SUM($B59:AL59)  &lt; $B$37 ), 1, 0)</f>
        <v>0</v>
      </c>
      <c r="AN59">
        <f>IF( AND(AN25 &gt;= $B$37, SUM($B59:AM59)  &lt; $B$37 ), 1, 0)</f>
        <v>0</v>
      </c>
      <c r="AO59">
        <f>IF( AND(AO25 &gt;= $B$37, SUM($B59:AN59)  &lt; $B$37 ), 1, 0)</f>
        <v>0</v>
      </c>
      <c r="AP59">
        <f>IF( AND(AP25 &gt;= $B$37, SUM($B59:AO59)  &lt; $B$37 ), 1, 0)</f>
        <v>0</v>
      </c>
      <c r="AQ59">
        <f>IF( AND(AQ25 &gt;= $B$37, SUM($B59:AP59)  &lt; $B$37 ), 1, 0)</f>
        <v>0</v>
      </c>
      <c r="AR59">
        <f>IF( AND(AR25 &gt;= $B$37, SUM($B59:AQ59)  &lt; $B$37 ), 1, 0)</f>
        <v>0</v>
      </c>
      <c r="AS59">
        <f>IF( AND(AS25 &gt;= $B$37, SUM($B59:AR59)  &lt; $B$37 ), 1, 0)</f>
        <v>0</v>
      </c>
      <c r="AT59">
        <f>IF( AND(AT25 &gt;= $B$37, SUM($B59:AS59)  &lt; $B$37 ), 1, 0)</f>
        <v>0</v>
      </c>
      <c r="AU59">
        <f>IF( AND(AU25 &gt;= $B$37, SUM($B59:AT59)  &lt; $B$37 ), 1, 0)</f>
        <v>0</v>
      </c>
      <c r="AV59">
        <f>IF( AND(AV25 &gt;= $B$37, SUM($B59:AU59)  &lt; $B$37 ), 1, 0)</f>
        <v>0</v>
      </c>
      <c r="AW59">
        <f>IF( AND(AW25 &gt;= $B$37, SUM($B59:AV59)  &lt; $B$37 ), 1, 0)</f>
        <v>0</v>
      </c>
      <c r="AX59">
        <f>IF( AND(AX25 &gt;= $B$37, SUM($B59:AW59)  &lt; $B$37 ), 1, 0)</f>
        <v>0</v>
      </c>
      <c r="AY59">
        <f>IF( AND(AY25 &gt;= $B$37, SUM($B59:AX59)  &lt; $B$37 ), 1, 0)</f>
        <v>0</v>
      </c>
      <c r="AZ59">
        <f>IF( AND(AZ25 &gt;= $B$37, SUM($B59:AY59)  &lt; $B$37 ), 1, 0)</f>
        <v>0</v>
      </c>
      <c r="BA59">
        <f>IF( AND(BA25 &gt;= $B$37, SUM($B59:AZ59)  &lt; $B$37 ), 1, 0)</f>
        <v>0</v>
      </c>
      <c r="BB59">
        <f>IF( AND(BB25 &gt;= $B$37, SUM($B59:BA59)  &lt; $B$37 ), 1, 0)</f>
        <v>0</v>
      </c>
      <c r="BC59">
        <f>IF( AND(BC25 &gt;= $B$37, SUM($B59:BB59)  &lt; $B$37 ), 1, 0)</f>
        <v>0</v>
      </c>
      <c r="BD59">
        <f>IF( AND(BD25 &gt;= $B$37, SUM($B59:BC59)  &lt; $B$37 ), 1, 0)</f>
        <v>0</v>
      </c>
      <c r="BE59">
        <f>IF( AND(BE25 &gt;= $B$37, SUM($B59:BD59)  &lt; $B$37 ), 1, 0)</f>
        <v>0</v>
      </c>
      <c r="BF59">
        <f>IF( AND(BF25 &gt;= $B$37, SUM($B59:BE59)  &lt; $B$37 ), 1, 0)</f>
        <v>0</v>
      </c>
      <c r="BG59">
        <f>IF( AND(BG25 &gt;= $B$37, SUM($B59:BF59)  &lt; $B$37 ), 1, 0)</f>
        <v>0</v>
      </c>
      <c r="BH59">
        <f>IF( AND(BH25 &gt;= $B$37, SUM($B59:BG59)  &lt; $B$37 ), 1, 0)</f>
        <v>0</v>
      </c>
      <c r="BI59">
        <f>IF( AND(BI25 &gt;= $B$37, SUM($B59:BH59)  &lt; $B$37 ), 1, 0)</f>
        <v>0</v>
      </c>
      <c r="BJ59">
        <f>IF( AND(BJ25 &gt;= $B$37, SUM($B59:BI59)  &lt; $B$37 ), 1, 0)</f>
        <v>0</v>
      </c>
      <c r="BK59">
        <f>IF( AND(BK25 &gt;= $B$37, SUM($B59:BJ59)  &lt; $B$37 ), 1, 0)</f>
        <v>0</v>
      </c>
      <c r="BL59">
        <f>IF( AND(BL25 &gt;= $B$37, SUM($B59:BK59)  &lt; $B$37 ), 1, 0)</f>
        <v>0</v>
      </c>
      <c r="BM59">
        <f>IF( AND(BM25 &gt;= $B$37, SUM($B59:BL59)  &lt; $B$37 ), 1, 0)</f>
        <v>0</v>
      </c>
      <c r="BN59">
        <f>IF( AND(BN25 &gt;= $B$37, SUM($B59:BM59)  &lt; $B$37 ), 1, 0)</f>
        <v>0</v>
      </c>
      <c r="BO59">
        <f>IF( AND(BO25 &gt;= $B$37, SUM($B59:BN59)  &lt; $B$37 ), 1, 0)</f>
        <v>0</v>
      </c>
      <c r="BP59">
        <f>IF( AND(BP25 &gt;= $B$37, SUM($B59:BO59)  &lt; $B$37 ), 1, 0)</f>
        <v>0</v>
      </c>
      <c r="BQ59">
        <f>IF( AND(BQ25 &gt;= $B$37, SUM($B59:BP59)  &lt; $B$37 ), 1, 0)</f>
        <v>0</v>
      </c>
      <c r="BR59">
        <f>IF( AND(BR25 &gt;= $B$37, SUM($B59:BQ59)  &lt; $B$37 ), 1, 0)</f>
        <v>0</v>
      </c>
      <c r="BS59">
        <f>IF( AND(BS25 &gt;= $B$37, SUM($B59:BR59)  &lt; $B$37 ), 1, 0)</f>
        <v>0</v>
      </c>
      <c r="BT59">
        <f>IF( AND(BT25 &gt;= $B$37, SUM($B59:BS59)  &lt; $B$37 ), 1, 0)</f>
        <v>0</v>
      </c>
      <c r="BU59">
        <f>IF( AND(BU25 &gt;= $B$37, SUM($B59:BT59)  &lt; $B$37 ), 1, 0)</f>
        <v>0</v>
      </c>
      <c r="BV59">
        <f>IF( AND(BV25 &gt;= $B$37, SUM($B59:BU59)  &lt; $B$37 ), 1, 0)</f>
        <v>0</v>
      </c>
      <c r="BW59">
        <f>IF( AND(BW25 &gt;= $B$37, SUM($B59:BV59)  &lt; $B$37 ), 1, 0)</f>
        <v>0</v>
      </c>
      <c r="BX59">
        <f>IF( AND(BX25 &gt;= $B$37, SUM($B59:BW59)  &lt; $B$37 ), 1, 0)</f>
        <v>0</v>
      </c>
      <c r="BY59">
        <f>IF( AND(BY25 &gt;= $B$37, SUM($B59:BX59)  &lt; $B$37 ), 1, 0)</f>
        <v>0</v>
      </c>
      <c r="BZ59">
        <f>IF( AND(BZ25 &gt;= $B$37, SUM($B59:BY59)  &lt; $B$37 ), 1, 0)</f>
        <v>0</v>
      </c>
      <c r="CA59">
        <f>IF( AND(CA25 &gt;= $B$37, SUM($B59:BZ59)  &lt; $B$37 ), 1, 0)</f>
        <v>0</v>
      </c>
      <c r="CB59">
        <f>IF( AND(CB25 &gt;= $B$37, SUM($B59:CA59)  &lt; $B$37 ), 1, 0)</f>
        <v>0</v>
      </c>
      <c r="CC59">
        <f>IF( AND(CC25 &gt;= $B$37, SUM($B59:CB59)  &lt; $B$37 ), 1, 0)</f>
        <v>0</v>
      </c>
      <c r="CD59">
        <f>IF( AND(CD25 &gt;= $B$37, SUM($B59:CC59)  &lt; $B$37 ), 1, 0)</f>
        <v>0</v>
      </c>
      <c r="CE59">
        <f>IF( AND(CE25 &gt;= $B$37, SUM($B59:CD59)  &lt; $B$37 ), 1, 0)</f>
        <v>0</v>
      </c>
      <c r="CF59">
        <f>IF( AND(CF25 &gt;= $B$37, SUM($B59:CE59)  &lt; $B$37 ), 1, 0)</f>
        <v>0</v>
      </c>
      <c r="CG59">
        <f>IF( AND(CG25 &gt;= $B$37, SUM($B59:CF59)  &lt; $B$37 ), 1, 0)</f>
        <v>0</v>
      </c>
      <c r="CH59">
        <f>IF( AND(CH25 &gt;= $B$37, SUM($B59:CG59)  &lt; $B$37 ), 1, 0)</f>
        <v>0</v>
      </c>
      <c r="CI59">
        <f>IF( AND(CI25 &gt;= $B$37, SUM($B59:CH59)  &lt; $B$37 ), 1, 0)</f>
        <v>0</v>
      </c>
      <c r="CJ59">
        <f>IF( AND(CJ25 &gt;= $B$37, SUM($B59:CI59)  &lt; $B$37 ), 1, 0)</f>
        <v>0</v>
      </c>
      <c r="CK59">
        <f>IF( AND(CK25 &gt;= $B$37, SUM($B59:CJ59)  &lt; $B$37 ), 1, 0)</f>
        <v>0</v>
      </c>
      <c r="CL59">
        <f>IF( AND(CL25 &gt;= $B$37, SUM($B59:CK59)  &lt; $B$37 ), 1, 0)</f>
        <v>0</v>
      </c>
      <c r="CM59">
        <f>IF( AND(CM25 &gt;= $B$37, SUM($B59:CL59)  &lt; $B$37 ), 1, 0)</f>
        <v>0</v>
      </c>
      <c r="CN59">
        <f>IF( AND(CN25 &gt;= $B$37, SUM($B59:CM59)  &lt; $B$37 ), 1, 0)</f>
        <v>0</v>
      </c>
      <c r="CO59">
        <f>IF( AND(CO25 &gt;= $B$37, SUM($B59:CN59)  &lt; $B$37 ), 1, 0)</f>
        <v>0</v>
      </c>
      <c r="CP59">
        <f>IF( AND(CP25 &gt;= $B$37, SUM($B59:CO59)  &lt; $B$37 ), 1, 0)</f>
        <v>0</v>
      </c>
      <c r="CQ59">
        <f>IF( AND(CQ25 &gt;= $B$37, SUM($B59:CP59)  &lt; $B$37 ), 1, 0)</f>
        <v>0</v>
      </c>
      <c r="CR59">
        <f>IF( AND(CR25 &gt;= $B$37, SUM($B59:CQ59)  &lt; $B$37 ), 1, 0)</f>
        <v>0</v>
      </c>
      <c r="CS59">
        <f>IF( AND(CS25 &gt;= $B$37, SUM($B59:CR59)  &lt; $B$37 ), 1, 0)</f>
        <v>0</v>
      </c>
      <c r="CT59">
        <f>IF( AND(CT25 &gt;= $B$37, SUM($B59:CS59)  &lt; $B$37 ), 1, 0)</f>
        <v>0</v>
      </c>
      <c r="CU59">
        <f>IF( AND(CU25 &gt;= $B$37, SUM($B59:CT59)  &lt; $B$37 ), 1, 0)</f>
        <v>0</v>
      </c>
      <c r="CV59">
        <f>IF( AND(CV25 &gt;= $B$37, SUM($B59:CU59)  &lt; $B$37 ), 1, 0)</f>
        <v>0</v>
      </c>
      <c r="CW59">
        <f>IF( AND(CW25 &gt;= $B$37, SUM($B59:CV59)  &lt; $B$37 ), 1, 0)</f>
        <v>0</v>
      </c>
      <c r="CX59">
        <f>IF( AND(CX25 &gt;= $B$37, SUM($B59:CW59)  &lt; $B$37 ), 1, 0)</f>
        <v>0</v>
      </c>
      <c r="CY59">
        <f>IF( AND(CY25 &gt;= $B$37, SUM($B59:CX59)  &lt; $B$37 ), 1, 0)</f>
        <v>0</v>
      </c>
      <c r="CZ59">
        <f>IF( AND(CZ25 &gt;= $B$37, SUM($B59:CY59)  &lt; $B$37 ), 1, 0)</f>
        <v>0</v>
      </c>
      <c r="DA59">
        <f>IF( AND(DA25 &gt;= $B$37, SUM($B59:CZ59)  &lt; $B$37 ), 1, 0)</f>
        <v>0</v>
      </c>
      <c r="DB59">
        <f>IF( AND(DB25 &gt;= $B$37, SUM($B59:DA59)  &lt; $B$37 ), 1, 0)</f>
        <v>0</v>
      </c>
      <c r="DC59">
        <f>IF( AND(DC25 &gt;= $B$37, SUM($B59:DB59)  &lt; $B$37 ), 1, 0)</f>
        <v>0</v>
      </c>
      <c r="DD59">
        <f>IF( AND(DD25 &gt;= $B$37, SUM($B59:DC59)  &lt; $B$37 ), 1, 0)</f>
        <v>0</v>
      </c>
      <c r="DE59">
        <f>IF( AND(DE25 &gt;= $B$37, SUM($B59:DD59)  &lt; $B$37 ), 1, 0)</f>
        <v>0</v>
      </c>
      <c r="DF59">
        <f>IF( AND(DF25 &gt;= $B$37, SUM($B59:DE59)  &lt; $B$37 ), 1, 0)</f>
        <v>0</v>
      </c>
      <c r="DG59">
        <f>IF( AND(DG25 &gt;= $B$37, SUM($B59:DF59)  &lt; $B$37 ), 1, 0)</f>
        <v>0</v>
      </c>
      <c r="DH59">
        <f>IF( AND(DH25 &gt;= $B$37, SUM($B59:DG59)  &lt; $B$37 ), 1, 0)</f>
        <v>0</v>
      </c>
      <c r="DI59">
        <f>IF( AND(DI25 &gt;= $B$37, SUM($B59:DH59)  &lt; $B$37 ), 1, 0)</f>
        <v>0</v>
      </c>
      <c r="DJ59">
        <f>IF( AND(DJ25 &gt;= $B$37, SUM($B59:DI59)  &lt; $B$37 ), 1, 0)</f>
        <v>0</v>
      </c>
      <c r="DK59">
        <f>IF( AND(DK25 &gt;= $B$37, SUM($B59:DJ59)  &lt; $B$37 ), 1, 0)</f>
        <v>0</v>
      </c>
      <c r="DL59">
        <f>IF( AND(DL25 &gt;= $B$37, SUM($B59:DK59)  &lt; $B$37 ), 1, 0)</f>
        <v>0</v>
      </c>
      <c r="DM59">
        <f>IF( AND(DM25 &gt;= $B$37, SUM($B59:DL59)  &lt; $B$37 ), 1, 0)</f>
        <v>0</v>
      </c>
      <c r="DN59">
        <f>IF( AND(DN25 &gt;= $B$37, SUM($B59:DM59)  &lt; $B$37 ), 1, 0)</f>
        <v>0</v>
      </c>
      <c r="DO59">
        <f>IF( AND(DO25 &gt;= $B$37, SUM($B59:DN59)  &lt; $B$37 ), 1, 0)</f>
        <v>0</v>
      </c>
      <c r="DP59">
        <f>IF( AND(DP25 &gt;= $B$37, SUM($B59:DO59)  &lt; $B$37 ), 1, 0)</f>
        <v>0</v>
      </c>
      <c r="DQ59">
        <f>IF( AND(DQ25 &gt;= $B$37, SUM($B59:DP59)  &lt; $B$37 ), 1, 0)</f>
        <v>0</v>
      </c>
      <c r="DR59">
        <f>IF( AND(DR25 &gt;= $B$37, SUM($B59:DQ59)  &lt; $B$37 ), 1, 0)</f>
        <v>0</v>
      </c>
      <c r="DS59">
        <f>IF( AND(DS25 &gt;= $B$37, SUM($B59:DR59)  &lt; $B$37 ), 1, 0)</f>
        <v>0</v>
      </c>
      <c r="DT59">
        <f>IF( AND(DT25 &gt;= $B$37, SUM($B59:DS59)  &lt; $B$37 ), 1, 0)</f>
        <v>0</v>
      </c>
      <c r="DU59">
        <f>IF( AND(DU25 &gt;= $B$37, SUM($B59:DT59)  &lt; $B$37 ), 1, 0)</f>
        <v>0</v>
      </c>
      <c r="DV59">
        <f>IF( AND(DV25 &gt;= $B$37, SUM($B59:DU59)  &lt; $B$37 ), 1, 0)</f>
        <v>0</v>
      </c>
      <c r="DW59">
        <f>IF( AND(DW25 &gt;= $B$37, SUM($B59:DV59)  &lt; $B$37 ), 1, 0)</f>
        <v>0</v>
      </c>
      <c r="DX59">
        <f>IF( AND(DX25 &gt;= $B$37, SUM($B59:DW59)  &lt; $B$37 ), 1, 0)</f>
        <v>0</v>
      </c>
      <c r="DY59">
        <f>IF( AND(DY25 &gt;= $B$37, SUM($B59:DX59)  &lt; $B$37 ), 1, 0)</f>
        <v>0</v>
      </c>
      <c r="DZ59">
        <f>IF( AND(DZ25 &gt;= $B$37, SUM($B59:DY59)  &lt; $B$37 ), 1, 0)</f>
        <v>0</v>
      </c>
      <c r="EA59">
        <f>IF( AND(EA25 &gt;= $B$37, SUM($B59:DZ59)  &lt; $B$37 ), 1, 0)</f>
        <v>0</v>
      </c>
      <c r="EB59">
        <f>IF( AND(EB25 &gt;= $B$37, SUM($B59:EA59)  &lt; $B$37 ), 1, 0)</f>
        <v>0</v>
      </c>
      <c r="EC59">
        <f>IF( AND(EC25 &gt;= $B$37, SUM($B59:EB59)  &lt; $B$37 ), 1, 0)</f>
        <v>0</v>
      </c>
      <c r="ED59">
        <f>IF( AND(ED25 &gt;= $B$37, SUM($B59:EC59)  &lt; $B$37 ), 1, 0)</f>
        <v>0</v>
      </c>
      <c r="EE59">
        <f>IF( AND(EE25 &gt;= $B$37, SUM($B59:ED59)  &lt; $B$37 ), 1, 0)</f>
        <v>0</v>
      </c>
      <c r="EF59">
        <f>IF( AND(EF25 &gt;= $B$37, SUM($B59:EE59)  &lt; $B$37 ), 1, 0)</f>
        <v>0</v>
      </c>
    </row>
    <row r="60" spans="1:136" x14ac:dyDescent="0.35">
      <c r="A60" t="str">
        <f t="shared" si="33"/>
        <v>RO</v>
      </c>
      <c r="B60" s="6">
        <v>0</v>
      </c>
      <c r="C60">
        <f>IF( AND(C26 &gt;= $B$37, SUM($B60:B60)  &lt; $B$37 ), 1, 0)</f>
        <v>0</v>
      </c>
      <c r="D60">
        <f>IF( AND(D26 &gt;= $B$37, SUM($B60:C60)  &lt; $B$37 ), 1, 0)</f>
        <v>0</v>
      </c>
      <c r="E60">
        <f>IF( AND(E26 &gt;= $B$37, SUM($B60:D60)  &lt; $B$37 ), 1, 0)</f>
        <v>0</v>
      </c>
      <c r="F60">
        <f>IF( AND(F26 &gt;= $B$37, SUM($B60:E60)  &lt; $B$37 ), 1, 0)</f>
        <v>0</v>
      </c>
      <c r="G60">
        <f>IF( AND(G26 &gt;= $B$37, SUM($B60:F60)  &lt; $B$37 ), 1, 0)</f>
        <v>0</v>
      </c>
      <c r="H60">
        <f>IF( AND(H26 &gt;= $B$37, SUM($B60:G60)  &lt; $B$37 ), 1, 0)</f>
        <v>0</v>
      </c>
      <c r="I60">
        <f>IF( AND(I26 &gt;= $B$37, SUM($B60:H60)  &lt; $B$37 ), 1, 0)</f>
        <v>0</v>
      </c>
      <c r="J60">
        <f>IF( AND(J26 &gt;= $B$37, SUM($B60:I60)  &lt; $B$37 ), 1, 0)</f>
        <v>0</v>
      </c>
      <c r="K60">
        <f>IF( AND(K26 &gt;= $B$37, SUM($B60:J60)  &lt; $B$37 ), 1, 0)</f>
        <v>0</v>
      </c>
      <c r="L60">
        <f>IF( AND(L26 &gt;= $B$37, SUM($B60:K60)  &lt; $B$37 ), 1, 0)</f>
        <v>0</v>
      </c>
      <c r="M60">
        <f>IF( AND(M26 &gt;= $B$37, SUM($B60:L60)  &lt; $B$37 ), 1, 0)</f>
        <v>0</v>
      </c>
      <c r="N60">
        <f>IF( AND(N26 &gt;= $B$37, SUM($B60:M60)  &lt; $B$37 ), 1, 0)</f>
        <v>0</v>
      </c>
      <c r="O60">
        <f>IF( AND(O26 &gt;= $B$37, SUM($B60:N60)  &lt; $B$37 ), 1, 0)</f>
        <v>0</v>
      </c>
      <c r="P60">
        <f>IF( AND(P26 &gt;= $B$37, SUM($B60:O60)  &lt; $B$37 ), 1, 0)</f>
        <v>0</v>
      </c>
      <c r="Q60">
        <f>IF( AND(Q26 &gt;= $B$37, SUM($B60:P60)  &lt; $B$37 ), 1, 0)</f>
        <v>0</v>
      </c>
      <c r="R60">
        <f>IF( AND(R26 &gt;= $B$37, SUM($B60:Q60)  &lt; $B$37 ), 1, 0)</f>
        <v>0</v>
      </c>
      <c r="S60">
        <f>IF( AND(S26 &gt;= $B$37, SUM($B60:R60)  &lt; $B$37 ), 1, 0)</f>
        <v>0</v>
      </c>
      <c r="T60">
        <f>IF( AND(T26 &gt;= $B$37, SUM($B60:S60)  &lt; $B$37 ), 1, 0)</f>
        <v>0</v>
      </c>
      <c r="U60">
        <f>IF( AND(U26 &gt;= $B$37, SUM($B60:T60)  &lt; $B$37 ), 1, 0)</f>
        <v>0</v>
      </c>
      <c r="V60">
        <f>IF( AND(V26 &gt;= $B$37, SUM($B60:U60)  &lt; $B$37 ), 1, 0)</f>
        <v>0</v>
      </c>
      <c r="W60">
        <f>IF( AND(W26 &gt;= $B$37, SUM($B60:V60)  &lt; $B$37 ), 1, 0)</f>
        <v>0</v>
      </c>
      <c r="X60">
        <f>IF( AND(X26 &gt;= $B$37, SUM($B60:W60)  &lt; $B$37 ), 1, 0)</f>
        <v>0</v>
      </c>
      <c r="Y60">
        <f>IF( AND(Y26 &gt;= $B$37, SUM($B60:X60)  &lt; $B$37 ), 1, 0)</f>
        <v>0</v>
      </c>
      <c r="Z60">
        <f>IF( AND(Z26 &gt;= $B$37, SUM($B60:Y60)  &lt; $B$37 ), 1, 0)</f>
        <v>0</v>
      </c>
      <c r="AA60">
        <f>IF( AND(AA26 &gt;= $B$37, SUM($B60:Z60)  &lt; $B$37 ), 1, 0)</f>
        <v>0</v>
      </c>
      <c r="AB60">
        <f>IF( AND(AB26 &gt;= $B$37, SUM($B60:AA60)  &lt; $B$37 ), 1, 0)</f>
        <v>1</v>
      </c>
      <c r="AC60">
        <f>IF( AND(AC26 &gt;= $B$37, SUM($B60:AB60)  &lt; $B$37 ), 1, 0)</f>
        <v>0</v>
      </c>
      <c r="AD60">
        <f>IF( AND(AD26 &gt;= $B$37, SUM($B60:AC60)  &lt; $B$37 ), 1, 0)</f>
        <v>0</v>
      </c>
      <c r="AE60">
        <f>IF( AND(AE26 &gt;= $B$37, SUM($B60:AD60)  &lt; $B$37 ), 1, 0)</f>
        <v>0</v>
      </c>
      <c r="AF60">
        <f>IF( AND(AF26 &gt;= $B$37, SUM($B60:AE60)  &lt; $B$37 ), 1, 0)</f>
        <v>0</v>
      </c>
      <c r="AG60">
        <f>IF( AND(AG26 &gt;= $B$37, SUM($B60:AF60)  &lt; $B$37 ), 1, 0)</f>
        <v>0</v>
      </c>
      <c r="AH60">
        <f>IF( AND(AH26 &gt;= $B$37, SUM($B60:AG60)  &lt; $B$37 ), 1, 0)</f>
        <v>0</v>
      </c>
      <c r="AI60">
        <f>IF( AND(AI26 &gt;= $B$37, SUM($B60:AH60)  &lt; $B$37 ), 1, 0)</f>
        <v>0</v>
      </c>
      <c r="AJ60">
        <f>IF( AND(AJ26 &gt;= $B$37, SUM($B60:AI60)  &lt; $B$37 ), 1, 0)</f>
        <v>0</v>
      </c>
      <c r="AK60">
        <f>IF( AND(AK26 &gt;= $B$37, SUM($B60:AJ60)  &lt; $B$37 ), 1, 0)</f>
        <v>0</v>
      </c>
      <c r="AL60">
        <f>IF( AND(AL26 &gt;= $B$37, SUM($B60:AK60)  &lt; $B$37 ), 1, 0)</f>
        <v>0</v>
      </c>
      <c r="AM60">
        <f>IF( AND(AM26 &gt;= $B$37, SUM($B60:AL60)  &lt; $B$37 ), 1, 0)</f>
        <v>0</v>
      </c>
      <c r="AN60">
        <f>IF( AND(AN26 &gt;= $B$37, SUM($B60:AM60)  &lt; $B$37 ), 1, 0)</f>
        <v>0</v>
      </c>
      <c r="AO60">
        <f>IF( AND(AO26 &gt;= $B$37, SUM($B60:AN60)  &lt; $B$37 ), 1, 0)</f>
        <v>0</v>
      </c>
      <c r="AP60">
        <f>IF( AND(AP26 &gt;= $B$37, SUM($B60:AO60)  &lt; $B$37 ), 1, 0)</f>
        <v>0</v>
      </c>
      <c r="AQ60">
        <f>IF( AND(AQ26 &gt;= $B$37, SUM($B60:AP60)  &lt; $B$37 ), 1, 0)</f>
        <v>0</v>
      </c>
      <c r="AR60">
        <f>IF( AND(AR26 &gt;= $B$37, SUM($B60:AQ60)  &lt; $B$37 ), 1, 0)</f>
        <v>0</v>
      </c>
      <c r="AS60">
        <f>IF( AND(AS26 &gt;= $B$37, SUM($B60:AR60)  &lt; $B$37 ), 1, 0)</f>
        <v>0</v>
      </c>
      <c r="AT60">
        <f>IF( AND(AT26 &gt;= $B$37, SUM($B60:AS60)  &lt; $B$37 ), 1, 0)</f>
        <v>0</v>
      </c>
      <c r="AU60">
        <f>IF( AND(AU26 &gt;= $B$37, SUM($B60:AT60)  &lt; $B$37 ), 1, 0)</f>
        <v>0</v>
      </c>
      <c r="AV60">
        <f>IF( AND(AV26 &gt;= $B$37, SUM($B60:AU60)  &lt; $B$37 ), 1, 0)</f>
        <v>0</v>
      </c>
      <c r="AW60">
        <f>IF( AND(AW26 &gt;= $B$37, SUM($B60:AV60)  &lt; $B$37 ), 1, 0)</f>
        <v>0</v>
      </c>
      <c r="AX60">
        <f>IF( AND(AX26 &gt;= $B$37, SUM($B60:AW60)  &lt; $B$37 ), 1, 0)</f>
        <v>0</v>
      </c>
      <c r="AY60">
        <f>IF( AND(AY26 &gt;= $B$37, SUM($B60:AX60)  &lt; $B$37 ), 1, 0)</f>
        <v>0</v>
      </c>
      <c r="AZ60">
        <f>IF( AND(AZ26 &gt;= $B$37, SUM($B60:AY60)  &lt; $B$37 ), 1, 0)</f>
        <v>0</v>
      </c>
      <c r="BA60">
        <f>IF( AND(BA26 &gt;= $B$37, SUM($B60:AZ60)  &lt; $B$37 ), 1, 0)</f>
        <v>0</v>
      </c>
      <c r="BB60">
        <f>IF( AND(BB26 &gt;= $B$37, SUM($B60:BA60)  &lt; $B$37 ), 1, 0)</f>
        <v>0</v>
      </c>
      <c r="BC60">
        <f>IF( AND(BC26 &gt;= $B$37, SUM($B60:BB60)  &lt; $B$37 ), 1, 0)</f>
        <v>0</v>
      </c>
      <c r="BD60">
        <f>IF( AND(BD26 &gt;= $B$37, SUM($B60:BC60)  &lt; $B$37 ), 1, 0)</f>
        <v>0</v>
      </c>
      <c r="BE60">
        <f>IF( AND(BE26 &gt;= $B$37, SUM($B60:BD60)  &lt; $B$37 ), 1, 0)</f>
        <v>0</v>
      </c>
      <c r="BF60">
        <f>IF( AND(BF26 &gt;= $B$37, SUM($B60:BE60)  &lt; $B$37 ), 1, 0)</f>
        <v>0</v>
      </c>
      <c r="BG60">
        <f>IF( AND(BG26 &gt;= $B$37, SUM($B60:BF60)  &lt; $B$37 ), 1, 0)</f>
        <v>0</v>
      </c>
      <c r="BH60">
        <f>IF( AND(BH26 &gt;= $B$37, SUM($B60:BG60)  &lt; $B$37 ), 1, 0)</f>
        <v>0</v>
      </c>
      <c r="BI60">
        <f>IF( AND(BI26 &gt;= $B$37, SUM($B60:BH60)  &lt; $B$37 ), 1, 0)</f>
        <v>0</v>
      </c>
      <c r="BJ60">
        <f>IF( AND(BJ26 &gt;= $B$37, SUM($B60:BI60)  &lt; $B$37 ), 1, 0)</f>
        <v>0</v>
      </c>
      <c r="BK60">
        <f>IF( AND(BK26 &gt;= $B$37, SUM($B60:BJ60)  &lt; $B$37 ), 1, 0)</f>
        <v>0</v>
      </c>
      <c r="BL60">
        <f>IF( AND(BL26 &gt;= $B$37, SUM($B60:BK60)  &lt; $B$37 ), 1, 0)</f>
        <v>0</v>
      </c>
      <c r="BM60">
        <f>IF( AND(BM26 &gt;= $B$37, SUM($B60:BL60)  &lt; $B$37 ), 1, 0)</f>
        <v>0</v>
      </c>
      <c r="BN60">
        <f>IF( AND(BN26 &gt;= $B$37, SUM($B60:BM60)  &lt; $B$37 ), 1, 0)</f>
        <v>0</v>
      </c>
      <c r="BO60">
        <f>IF( AND(BO26 &gt;= $B$37, SUM($B60:BN60)  &lt; $B$37 ), 1, 0)</f>
        <v>0</v>
      </c>
      <c r="BP60">
        <f>IF( AND(BP26 &gt;= $B$37, SUM($B60:BO60)  &lt; $B$37 ), 1, 0)</f>
        <v>0</v>
      </c>
      <c r="BQ60">
        <f>IF( AND(BQ26 &gt;= $B$37, SUM($B60:BP60)  &lt; $B$37 ), 1, 0)</f>
        <v>0</v>
      </c>
      <c r="BR60">
        <f>IF( AND(BR26 &gt;= $B$37, SUM($B60:BQ60)  &lt; $B$37 ), 1, 0)</f>
        <v>0</v>
      </c>
      <c r="BS60">
        <f>IF( AND(BS26 &gt;= $B$37, SUM($B60:BR60)  &lt; $B$37 ), 1, 0)</f>
        <v>0</v>
      </c>
      <c r="BT60">
        <f>IF( AND(BT26 &gt;= $B$37, SUM($B60:BS60)  &lt; $B$37 ), 1, 0)</f>
        <v>0</v>
      </c>
      <c r="BU60">
        <f>IF( AND(BU26 &gt;= $B$37, SUM($B60:BT60)  &lt; $B$37 ), 1, 0)</f>
        <v>0</v>
      </c>
      <c r="BV60">
        <f>IF( AND(BV26 &gt;= $B$37, SUM($B60:BU60)  &lt; $B$37 ), 1, 0)</f>
        <v>0</v>
      </c>
      <c r="BW60">
        <f>IF( AND(BW26 &gt;= $B$37, SUM($B60:BV60)  &lt; $B$37 ), 1, 0)</f>
        <v>0</v>
      </c>
      <c r="BX60">
        <f>IF( AND(BX26 &gt;= $B$37, SUM($B60:BW60)  &lt; $B$37 ), 1, 0)</f>
        <v>0</v>
      </c>
      <c r="BY60">
        <f>IF( AND(BY26 &gt;= $B$37, SUM($B60:BX60)  &lt; $B$37 ), 1, 0)</f>
        <v>0</v>
      </c>
      <c r="BZ60">
        <f>IF( AND(BZ26 &gt;= $B$37, SUM($B60:BY60)  &lt; $B$37 ), 1, 0)</f>
        <v>0</v>
      </c>
      <c r="CA60">
        <f>IF( AND(CA26 &gt;= $B$37, SUM($B60:BZ60)  &lt; $B$37 ), 1, 0)</f>
        <v>0</v>
      </c>
      <c r="CB60">
        <f>IF( AND(CB26 &gt;= $B$37, SUM($B60:CA60)  &lt; $B$37 ), 1, 0)</f>
        <v>0</v>
      </c>
      <c r="CC60">
        <f>IF( AND(CC26 &gt;= $B$37, SUM($B60:CB60)  &lt; $B$37 ), 1, 0)</f>
        <v>0</v>
      </c>
      <c r="CD60">
        <f>IF( AND(CD26 &gt;= $B$37, SUM($B60:CC60)  &lt; $B$37 ), 1, 0)</f>
        <v>0</v>
      </c>
      <c r="CE60">
        <f>IF( AND(CE26 &gt;= $B$37, SUM($B60:CD60)  &lt; $B$37 ), 1, 0)</f>
        <v>0</v>
      </c>
      <c r="CF60">
        <f>IF( AND(CF26 &gt;= $B$37, SUM($B60:CE60)  &lt; $B$37 ), 1, 0)</f>
        <v>0</v>
      </c>
      <c r="CG60">
        <f>IF( AND(CG26 &gt;= $B$37, SUM($B60:CF60)  &lt; $B$37 ), 1, 0)</f>
        <v>0</v>
      </c>
      <c r="CH60">
        <f>IF( AND(CH26 &gt;= $B$37, SUM($B60:CG60)  &lt; $B$37 ), 1, 0)</f>
        <v>0</v>
      </c>
      <c r="CI60">
        <f>IF( AND(CI26 &gt;= $B$37, SUM($B60:CH60)  &lt; $B$37 ), 1, 0)</f>
        <v>0</v>
      </c>
      <c r="CJ60">
        <f>IF( AND(CJ26 &gt;= $B$37, SUM($B60:CI60)  &lt; $B$37 ), 1, 0)</f>
        <v>0</v>
      </c>
      <c r="CK60">
        <f>IF( AND(CK26 &gt;= $B$37, SUM($B60:CJ60)  &lt; $B$37 ), 1, 0)</f>
        <v>0</v>
      </c>
      <c r="CL60">
        <f>IF( AND(CL26 &gt;= $B$37, SUM($B60:CK60)  &lt; $B$37 ), 1, 0)</f>
        <v>0</v>
      </c>
      <c r="CM60">
        <f>IF( AND(CM26 &gt;= $B$37, SUM($B60:CL60)  &lt; $B$37 ), 1, 0)</f>
        <v>0</v>
      </c>
      <c r="CN60">
        <f>IF( AND(CN26 &gt;= $B$37, SUM($B60:CM60)  &lt; $B$37 ), 1, 0)</f>
        <v>0</v>
      </c>
      <c r="CO60">
        <f>IF( AND(CO26 &gt;= $B$37, SUM($B60:CN60)  &lt; $B$37 ), 1, 0)</f>
        <v>0</v>
      </c>
      <c r="CP60">
        <f>IF( AND(CP26 &gt;= $B$37, SUM($B60:CO60)  &lt; $B$37 ), 1, 0)</f>
        <v>0</v>
      </c>
      <c r="CQ60">
        <f>IF( AND(CQ26 &gt;= $B$37, SUM($B60:CP60)  &lt; $B$37 ), 1, 0)</f>
        <v>0</v>
      </c>
      <c r="CR60">
        <f>IF( AND(CR26 &gt;= $B$37, SUM($B60:CQ60)  &lt; $B$37 ), 1, 0)</f>
        <v>0</v>
      </c>
      <c r="CS60">
        <f>IF( AND(CS26 &gt;= $B$37, SUM($B60:CR60)  &lt; $B$37 ), 1, 0)</f>
        <v>0</v>
      </c>
      <c r="CT60">
        <f>IF( AND(CT26 &gt;= $B$37, SUM($B60:CS60)  &lt; $B$37 ), 1, 0)</f>
        <v>0</v>
      </c>
      <c r="CU60">
        <f>IF( AND(CU26 &gt;= $B$37, SUM($B60:CT60)  &lt; $B$37 ), 1, 0)</f>
        <v>0</v>
      </c>
      <c r="CV60">
        <f>IF( AND(CV26 &gt;= $B$37, SUM($B60:CU60)  &lt; $B$37 ), 1, 0)</f>
        <v>0</v>
      </c>
      <c r="CW60">
        <f>IF( AND(CW26 &gt;= $B$37, SUM($B60:CV60)  &lt; $B$37 ), 1, 0)</f>
        <v>0</v>
      </c>
      <c r="CX60">
        <f>IF( AND(CX26 &gt;= $B$37, SUM($B60:CW60)  &lt; $B$37 ), 1, 0)</f>
        <v>0</v>
      </c>
      <c r="CY60">
        <f>IF( AND(CY26 &gt;= $B$37, SUM($B60:CX60)  &lt; $B$37 ), 1, 0)</f>
        <v>0</v>
      </c>
      <c r="CZ60">
        <f>IF( AND(CZ26 &gt;= $B$37, SUM($B60:CY60)  &lt; $B$37 ), 1, 0)</f>
        <v>0</v>
      </c>
      <c r="DA60">
        <f>IF( AND(DA26 &gt;= $B$37, SUM($B60:CZ60)  &lt; $B$37 ), 1, 0)</f>
        <v>0</v>
      </c>
      <c r="DB60">
        <f>IF( AND(DB26 &gt;= $B$37, SUM($B60:DA60)  &lt; $B$37 ), 1, 0)</f>
        <v>0</v>
      </c>
      <c r="DC60">
        <f>IF( AND(DC26 &gt;= $B$37, SUM($B60:DB60)  &lt; $B$37 ), 1, 0)</f>
        <v>0</v>
      </c>
      <c r="DD60">
        <f>IF( AND(DD26 &gt;= $B$37, SUM($B60:DC60)  &lt; $B$37 ), 1, 0)</f>
        <v>0</v>
      </c>
      <c r="DE60">
        <f>IF( AND(DE26 &gt;= $B$37, SUM($B60:DD60)  &lt; $B$37 ), 1, 0)</f>
        <v>0</v>
      </c>
      <c r="DF60">
        <f>IF( AND(DF26 &gt;= $B$37, SUM($B60:DE60)  &lt; $B$37 ), 1, 0)</f>
        <v>0</v>
      </c>
      <c r="DG60">
        <f>IF( AND(DG26 &gt;= $B$37, SUM($B60:DF60)  &lt; $B$37 ), 1, 0)</f>
        <v>0</v>
      </c>
      <c r="DH60">
        <f>IF( AND(DH26 &gt;= $B$37, SUM($B60:DG60)  &lt; $B$37 ), 1, 0)</f>
        <v>0</v>
      </c>
      <c r="DI60">
        <f>IF( AND(DI26 &gt;= $B$37, SUM($B60:DH60)  &lt; $B$37 ), 1, 0)</f>
        <v>0</v>
      </c>
      <c r="DJ60">
        <f>IF( AND(DJ26 &gt;= $B$37, SUM($B60:DI60)  &lt; $B$37 ), 1, 0)</f>
        <v>0</v>
      </c>
      <c r="DK60">
        <f>IF( AND(DK26 &gt;= $B$37, SUM($B60:DJ60)  &lt; $B$37 ), 1, 0)</f>
        <v>0</v>
      </c>
      <c r="DL60">
        <f>IF( AND(DL26 &gt;= $B$37, SUM($B60:DK60)  &lt; $B$37 ), 1, 0)</f>
        <v>0</v>
      </c>
      <c r="DM60">
        <f>IF( AND(DM26 &gt;= $B$37, SUM($B60:DL60)  &lt; $B$37 ), 1, 0)</f>
        <v>0</v>
      </c>
      <c r="DN60">
        <f>IF( AND(DN26 &gt;= $B$37, SUM($B60:DM60)  &lt; $B$37 ), 1, 0)</f>
        <v>0</v>
      </c>
      <c r="DO60">
        <f>IF( AND(DO26 &gt;= $B$37, SUM($B60:DN60)  &lt; $B$37 ), 1, 0)</f>
        <v>0</v>
      </c>
      <c r="DP60">
        <f>IF( AND(DP26 &gt;= $B$37, SUM($B60:DO60)  &lt; $B$37 ), 1, 0)</f>
        <v>0</v>
      </c>
      <c r="DQ60">
        <f>IF( AND(DQ26 &gt;= $B$37, SUM($B60:DP60)  &lt; $B$37 ), 1, 0)</f>
        <v>0</v>
      </c>
      <c r="DR60">
        <f>IF( AND(DR26 &gt;= $B$37, SUM($B60:DQ60)  &lt; $B$37 ), 1, 0)</f>
        <v>0</v>
      </c>
      <c r="DS60">
        <f>IF( AND(DS26 &gt;= $B$37, SUM($B60:DR60)  &lt; $B$37 ), 1, 0)</f>
        <v>0</v>
      </c>
      <c r="DT60">
        <f>IF( AND(DT26 &gt;= $B$37, SUM($B60:DS60)  &lt; $B$37 ), 1, 0)</f>
        <v>0</v>
      </c>
      <c r="DU60">
        <f>IF( AND(DU26 &gt;= $B$37, SUM($B60:DT60)  &lt; $B$37 ), 1, 0)</f>
        <v>0</v>
      </c>
      <c r="DV60">
        <f>IF( AND(DV26 &gt;= $B$37, SUM($B60:DU60)  &lt; $B$37 ), 1, 0)</f>
        <v>0</v>
      </c>
      <c r="DW60">
        <f>IF( AND(DW26 &gt;= $B$37, SUM($B60:DV60)  &lt; $B$37 ), 1, 0)</f>
        <v>0</v>
      </c>
      <c r="DX60">
        <f>IF( AND(DX26 &gt;= $B$37, SUM($B60:DW60)  &lt; $B$37 ), 1, 0)</f>
        <v>0</v>
      </c>
      <c r="DY60">
        <f>IF( AND(DY26 &gt;= $B$37, SUM($B60:DX60)  &lt; $B$37 ), 1, 0)</f>
        <v>0</v>
      </c>
      <c r="DZ60">
        <f>IF( AND(DZ26 &gt;= $B$37, SUM($B60:DY60)  &lt; $B$37 ), 1, 0)</f>
        <v>0</v>
      </c>
      <c r="EA60">
        <f>IF( AND(EA26 &gt;= $B$37, SUM($B60:DZ60)  &lt; $B$37 ), 1, 0)</f>
        <v>0</v>
      </c>
      <c r="EB60">
        <f>IF( AND(EB26 &gt;= $B$37, SUM($B60:EA60)  &lt; $B$37 ), 1, 0)</f>
        <v>0</v>
      </c>
      <c r="EC60">
        <f>IF( AND(EC26 &gt;= $B$37, SUM($B60:EB60)  &lt; $B$37 ), 1, 0)</f>
        <v>0</v>
      </c>
      <c r="ED60">
        <f>IF( AND(ED26 &gt;= $B$37, SUM($B60:EC60)  &lt; $B$37 ), 1, 0)</f>
        <v>0</v>
      </c>
      <c r="EE60">
        <f>IF( AND(EE26 &gt;= $B$37, SUM($B60:ED60)  &lt; $B$37 ), 1, 0)</f>
        <v>0</v>
      </c>
      <c r="EF60">
        <f>IF( AND(EF26 &gt;= $B$37, SUM($B60:EE60)  &lt; $B$37 ), 1, 0)</f>
        <v>0</v>
      </c>
    </row>
    <row r="61" spans="1:136" x14ac:dyDescent="0.35">
      <c r="A61" t="str">
        <f t="shared" si="33"/>
        <v>RR</v>
      </c>
      <c r="B61" s="6">
        <v>0</v>
      </c>
      <c r="C61">
        <f>IF( AND(C27 &gt;= $B$37, SUM($B61:B61)  &lt; $B$37 ), 1, 0)</f>
        <v>0</v>
      </c>
      <c r="D61">
        <f>IF( AND(D27 &gt;= $B$37, SUM($B61:C61)  &lt; $B$37 ), 1, 0)</f>
        <v>0</v>
      </c>
      <c r="E61">
        <f>IF( AND(E27 &gt;= $B$37, SUM($B61:D61)  &lt; $B$37 ), 1, 0)</f>
        <v>0</v>
      </c>
      <c r="F61">
        <f>IF( AND(F27 &gt;= $B$37, SUM($B61:E61)  &lt; $B$37 ), 1, 0)</f>
        <v>0</v>
      </c>
      <c r="G61">
        <f>IF( AND(G27 &gt;= $B$37, SUM($B61:F61)  &lt; $B$37 ), 1, 0)</f>
        <v>0</v>
      </c>
      <c r="H61">
        <f>IF( AND(H27 &gt;= $B$37, SUM($B61:G61)  &lt; $B$37 ), 1, 0)</f>
        <v>0</v>
      </c>
      <c r="I61">
        <f>IF( AND(I27 &gt;= $B$37, SUM($B61:H61)  &lt; $B$37 ), 1, 0)</f>
        <v>0</v>
      </c>
      <c r="J61">
        <f>IF( AND(J27 &gt;= $B$37, SUM($B61:I61)  &lt; $B$37 ), 1, 0)</f>
        <v>0</v>
      </c>
      <c r="K61">
        <f>IF( AND(K27 &gt;= $B$37, SUM($B61:J61)  &lt; $B$37 ), 1, 0)</f>
        <v>0</v>
      </c>
      <c r="L61">
        <f>IF( AND(L27 &gt;= $B$37, SUM($B61:K61)  &lt; $B$37 ), 1, 0)</f>
        <v>0</v>
      </c>
      <c r="M61">
        <f>IF( AND(M27 &gt;= $B$37, SUM($B61:L61)  &lt; $B$37 ), 1, 0)</f>
        <v>0</v>
      </c>
      <c r="N61">
        <f>IF( AND(N27 &gt;= $B$37, SUM($B61:M61)  &lt; $B$37 ), 1, 0)</f>
        <v>0</v>
      </c>
      <c r="O61">
        <f>IF( AND(O27 &gt;= $B$37, SUM($B61:N61)  &lt; $B$37 ), 1, 0)</f>
        <v>0</v>
      </c>
      <c r="P61">
        <f>IF( AND(P27 &gt;= $B$37, SUM($B61:O61)  &lt; $B$37 ), 1, 0)</f>
        <v>0</v>
      </c>
      <c r="Q61">
        <f>IF( AND(Q27 &gt;= $B$37, SUM($B61:P61)  &lt; $B$37 ), 1, 0)</f>
        <v>0</v>
      </c>
      <c r="R61">
        <f>IF( AND(R27 &gt;= $B$37, SUM($B61:Q61)  &lt; $B$37 ), 1, 0)</f>
        <v>0</v>
      </c>
      <c r="S61">
        <f>IF( AND(S27 &gt;= $B$37, SUM($B61:R61)  &lt; $B$37 ), 1, 0)</f>
        <v>0</v>
      </c>
      <c r="T61">
        <f>IF( AND(T27 &gt;= $B$37, SUM($B61:S61)  &lt; $B$37 ), 1, 0)</f>
        <v>0</v>
      </c>
      <c r="U61">
        <f>IF( AND(U27 &gt;= $B$37, SUM($B61:T61)  &lt; $B$37 ), 1, 0)</f>
        <v>0</v>
      </c>
      <c r="V61">
        <f>IF( AND(V27 &gt;= $B$37, SUM($B61:U61)  &lt; $B$37 ), 1, 0)</f>
        <v>0</v>
      </c>
      <c r="W61">
        <f>IF( AND(W27 &gt;= $B$37, SUM($B61:V61)  &lt; $B$37 ), 1, 0)</f>
        <v>0</v>
      </c>
      <c r="X61">
        <f>IF( AND(X27 &gt;= $B$37, SUM($B61:W61)  &lt; $B$37 ), 1, 0)</f>
        <v>0</v>
      </c>
      <c r="Y61">
        <f>IF( AND(Y27 &gt;= $B$37, SUM($B61:X61)  &lt; $B$37 ), 1, 0)</f>
        <v>0</v>
      </c>
      <c r="Z61">
        <f>IF( AND(Z27 &gt;= $B$37, SUM($B61:Y61)  &lt; $B$37 ), 1, 0)</f>
        <v>0</v>
      </c>
      <c r="AA61">
        <f>IF( AND(AA27 &gt;= $B$37, SUM($B61:Z61)  &lt; $B$37 ), 1, 0)</f>
        <v>0</v>
      </c>
      <c r="AB61">
        <f>IF( AND(AB27 &gt;= $B$37, SUM($B61:AA61)  &lt; $B$37 ), 1, 0)</f>
        <v>1</v>
      </c>
      <c r="AC61">
        <f>IF( AND(AC27 &gt;= $B$37, SUM($B61:AB61)  &lt; $B$37 ), 1, 0)</f>
        <v>0</v>
      </c>
      <c r="AD61">
        <f>IF( AND(AD27 &gt;= $B$37, SUM($B61:AC61)  &lt; $B$37 ), 1, 0)</f>
        <v>0</v>
      </c>
      <c r="AE61">
        <f>IF( AND(AE27 &gt;= $B$37, SUM($B61:AD61)  &lt; $B$37 ), 1, 0)</f>
        <v>0</v>
      </c>
      <c r="AF61">
        <f>IF( AND(AF27 &gt;= $B$37, SUM($B61:AE61)  &lt; $B$37 ), 1, 0)</f>
        <v>0</v>
      </c>
      <c r="AG61">
        <f>IF( AND(AG27 &gt;= $B$37, SUM($B61:AF61)  &lt; $B$37 ), 1, 0)</f>
        <v>0</v>
      </c>
      <c r="AH61">
        <f>IF( AND(AH27 &gt;= $B$37, SUM($B61:AG61)  &lt; $B$37 ), 1, 0)</f>
        <v>0</v>
      </c>
      <c r="AI61">
        <f>IF( AND(AI27 &gt;= $B$37, SUM($B61:AH61)  &lt; $B$37 ), 1, 0)</f>
        <v>0</v>
      </c>
      <c r="AJ61">
        <f>IF( AND(AJ27 &gt;= $B$37, SUM($B61:AI61)  &lt; $B$37 ), 1, 0)</f>
        <v>0</v>
      </c>
      <c r="AK61">
        <f>IF( AND(AK27 &gt;= $B$37, SUM($B61:AJ61)  &lt; $B$37 ), 1, 0)</f>
        <v>0</v>
      </c>
      <c r="AL61">
        <f>IF( AND(AL27 &gt;= $B$37, SUM($B61:AK61)  &lt; $B$37 ), 1, 0)</f>
        <v>0</v>
      </c>
      <c r="AM61">
        <f>IF( AND(AM27 &gt;= $B$37, SUM($B61:AL61)  &lt; $B$37 ), 1, 0)</f>
        <v>0</v>
      </c>
      <c r="AN61">
        <f>IF( AND(AN27 &gt;= $B$37, SUM($B61:AM61)  &lt; $B$37 ), 1, 0)</f>
        <v>0</v>
      </c>
      <c r="AO61">
        <f>IF( AND(AO27 &gt;= $B$37, SUM($B61:AN61)  &lt; $B$37 ), 1, 0)</f>
        <v>0</v>
      </c>
      <c r="AP61">
        <f>IF( AND(AP27 &gt;= $B$37, SUM($B61:AO61)  &lt; $B$37 ), 1, 0)</f>
        <v>0</v>
      </c>
      <c r="AQ61">
        <f>IF( AND(AQ27 &gt;= $B$37, SUM($B61:AP61)  &lt; $B$37 ), 1, 0)</f>
        <v>0</v>
      </c>
      <c r="AR61">
        <f>IF( AND(AR27 &gt;= $B$37, SUM($B61:AQ61)  &lt; $B$37 ), 1, 0)</f>
        <v>0</v>
      </c>
      <c r="AS61">
        <f>IF( AND(AS27 &gt;= $B$37, SUM($B61:AR61)  &lt; $B$37 ), 1, 0)</f>
        <v>0</v>
      </c>
      <c r="AT61">
        <f>IF( AND(AT27 &gt;= $B$37, SUM($B61:AS61)  &lt; $B$37 ), 1, 0)</f>
        <v>0</v>
      </c>
      <c r="AU61">
        <f>IF( AND(AU27 &gt;= $B$37, SUM($B61:AT61)  &lt; $B$37 ), 1, 0)</f>
        <v>0</v>
      </c>
      <c r="AV61">
        <f>IF( AND(AV27 &gt;= $B$37, SUM($B61:AU61)  &lt; $B$37 ), 1, 0)</f>
        <v>0</v>
      </c>
      <c r="AW61">
        <f>IF( AND(AW27 &gt;= $B$37, SUM($B61:AV61)  &lt; $B$37 ), 1, 0)</f>
        <v>0</v>
      </c>
      <c r="AX61">
        <f>IF( AND(AX27 &gt;= $B$37, SUM($B61:AW61)  &lt; $B$37 ), 1, 0)</f>
        <v>0</v>
      </c>
      <c r="AY61">
        <f>IF( AND(AY27 &gt;= $B$37, SUM($B61:AX61)  &lt; $B$37 ), 1, 0)</f>
        <v>0</v>
      </c>
      <c r="AZ61">
        <f>IF( AND(AZ27 &gt;= $B$37, SUM($B61:AY61)  &lt; $B$37 ), 1, 0)</f>
        <v>0</v>
      </c>
      <c r="BA61">
        <f>IF( AND(BA27 &gt;= $B$37, SUM($B61:AZ61)  &lt; $B$37 ), 1, 0)</f>
        <v>0</v>
      </c>
      <c r="BB61">
        <f>IF( AND(BB27 &gt;= $B$37, SUM($B61:BA61)  &lt; $B$37 ), 1, 0)</f>
        <v>0</v>
      </c>
      <c r="BC61">
        <f>IF( AND(BC27 &gt;= $B$37, SUM($B61:BB61)  &lt; $B$37 ), 1, 0)</f>
        <v>0</v>
      </c>
      <c r="BD61">
        <f>IF( AND(BD27 &gt;= $B$37, SUM($B61:BC61)  &lt; $B$37 ), 1, 0)</f>
        <v>0</v>
      </c>
      <c r="BE61">
        <f>IF( AND(BE27 &gt;= $B$37, SUM($B61:BD61)  &lt; $B$37 ), 1, 0)</f>
        <v>0</v>
      </c>
      <c r="BF61">
        <f>IF( AND(BF27 &gt;= $B$37, SUM($B61:BE61)  &lt; $B$37 ), 1, 0)</f>
        <v>0</v>
      </c>
      <c r="BG61">
        <f>IF( AND(BG27 &gt;= $B$37, SUM($B61:BF61)  &lt; $B$37 ), 1, 0)</f>
        <v>0</v>
      </c>
      <c r="BH61">
        <f>IF( AND(BH27 &gt;= $B$37, SUM($B61:BG61)  &lt; $B$37 ), 1, 0)</f>
        <v>0</v>
      </c>
      <c r="BI61">
        <f>IF( AND(BI27 &gt;= $B$37, SUM($B61:BH61)  &lt; $B$37 ), 1, 0)</f>
        <v>0</v>
      </c>
      <c r="BJ61">
        <f>IF( AND(BJ27 &gt;= $B$37, SUM($B61:BI61)  &lt; $B$37 ), 1, 0)</f>
        <v>0</v>
      </c>
      <c r="BK61">
        <f>IF( AND(BK27 &gt;= $B$37, SUM($B61:BJ61)  &lt; $B$37 ), 1, 0)</f>
        <v>0</v>
      </c>
      <c r="BL61">
        <f>IF( AND(BL27 &gt;= $B$37, SUM($B61:BK61)  &lt; $B$37 ), 1, 0)</f>
        <v>0</v>
      </c>
      <c r="BM61">
        <f>IF( AND(BM27 &gt;= $B$37, SUM($B61:BL61)  &lt; $B$37 ), 1, 0)</f>
        <v>0</v>
      </c>
      <c r="BN61">
        <f>IF( AND(BN27 &gt;= $B$37, SUM($B61:BM61)  &lt; $B$37 ), 1, 0)</f>
        <v>0</v>
      </c>
      <c r="BO61">
        <f>IF( AND(BO27 &gt;= $B$37, SUM($B61:BN61)  &lt; $B$37 ), 1, 0)</f>
        <v>0</v>
      </c>
      <c r="BP61">
        <f>IF( AND(BP27 &gt;= $B$37, SUM($B61:BO61)  &lt; $B$37 ), 1, 0)</f>
        <v>0</v>
      </c>
      <c r="BQ61">
        <f>IF( AND(BQ27 &gt;= $B$37, SUM($B61:BP61)  &lt; $B$37 ), 1, 0)</f>
        <v>0</v>
      </c>
      <c r="BR61">
        <f>IF( AND(BR27 &gt;= $B$37, SUM($B61:BQ61)  &lt; $B$37 ), 1, 0)</f>
        <v>0</v>
      </c>
      <c r="BS61">
        <f>IF( AND(BS27 &gt;= $B$37, SUM($B61:BR61)  &lt; $B$37 ), 1, 0)</f>
        <v>0</v>
      </c>
      <c r="BT61">
        <f>IF( AND(BT27 &gt;= $B$37, SUM($B61:BS61)  &lt; $B$37 ), 1, 0)</f>
        <v>0</v>
      </c>
      <c r="BU61">
        <f>IF( AND(BU27 &gt;= $B$37, SUM($B61:BT61)  &lt; $B$37 ), 1, 0)</f>
        <v>0</v>
      </c>
      <c r="BV61">
        <f>IF( AND(BV27 &gt;= $B$37, SUM($B61:BU61)  &lt; $B$37 ), 1, 0)</f>
        <v>0</v>
      </c>
      <c r="BW61">
        <f>IF( AND(BW27 &gt;= $B$37, SUM($B61:BV61)  &lt; $B$37 ), 1, 0)</f>
        <v>0</v>
      </c>
      <c r="BX61">
        <f>IF( AND(BX27 &gt;= $B$37, SUM($B61:BW61)  &lt; $B$37 ), 1, 0)</f>
        <v>0</v>
      </c>
      <c r="BY61">
        <f>IF( AND(BY27 &gt;= $B$37, SUM($B61:BX61)  &lt; $B$37 ), 1, 0)</f>
        <v>0</v>
      </c>
      <c r="BZ61">
        <f>IF( AND(BZ27 &gt;= $B$37, SUM($B61:BY61)  &lt; $B$37 ), 1, 0)</f>
        <v>0</v>
      </c>
      <c r="CA61">
        <f>IF( AND(CA27 &gt;= $B$37, SUM($B61:BZ61)  &lt; $B$37 ), 1, 0)</f>
        <v>0</v>
      </c>
      <c r="CB61">
        <f>IF( AND(CB27 &gt;= $B$37, SUM($B61:CA61)  &lt; $B$37 ), 1, 0)</f>
        <v>0</v>
      </c>
      <c r="CC61">
        <f>IF( AND(CC27 &gt;= $B$37, SUM($B61:CB61)  &lt; $B$37 ), 1, 0)</f>
        <v>0</v>
      </c>
      <c r="CD61">
        <f>IF( AND(CD27 &gt;= $B$37, SUM($B61:CC61)  &lt; $B$37 ), 1, 0)</f>
        <v>0</v>
      </c>
      <c r="CE61">
        <f>IF( AND(CE27 &gt;= $B$37, SUM($B61:CD61)  &lt; $B$37 ), 1, 0)</f>
        <v>0</v>
      </c>
      <c r="CF61">
        <f>IF( AND(CF27 &gt;= $B$37, SUM($B61:CE61)  &lt; $B$37 ), 1, 0)</f>
        <v>0</v>
      </c>
      <c r="CG61">
        <f>IF( AND(CG27 &gt;= $B$37, SUM($B61:CF61)  &lt; $B$37 ), 1, 0)</f>
        <v>0</v>
      </c>
      <c r="CH61">
        <f>IF( AND(CH27 &gt;= $B$37, SUM($B61:CG61)  &lt; $B$37 ), 1, 0)</f>
        <v>0</v>
      </c>
      <c r="CI61">
        <f>IF( AND(CI27 &gt;= $B$37, SUM($B61:CH61)  &lt; $B$37 ), 1, 0)</f>
        <v>0</v>
      </c>
      <c r="CJ61">
        <f>IF( AND(CJ27 &gt;= $B$37, SUM($B61:CI61)  &lt; $B$37 ), 1, 0)</f>
        <v>0</v>
      </c>
      <c r="CK61">
        <f>IF( AND(CK27 &gt;= $B$37, SUM($B61:CJ61)  &lt; $B$37 ), 1, 0)</f>
        <v>0</v>
      </c>
      <c r="CL61">
        <f>IF( AND(CL27 &gt;= $B$37, SUM($B61:CK61)  &lt; $B$37 ), 1, 0)</f>
        <v>0</v>
      </c>
      <c r="CM61">
        <f>IF( AND(CM27 &gt;= $B$37, SUM($B61:CL61)  &lt; $B$37 ), 1, 0)</f>
        <v>0</v>
      </c>
      <c r="CN61">
        <f>IF( AND(CN27 &gt;= $B$37, SUM($B61:CM61)  &lt; $B$37 ), 1, 0)</f>
        <v>0</v>
      </c>
      <c r="CO61">
        <f>IF( AND(CO27 &gt;= $B$37, SUM($B61:CN61)  &lt; $B$37 ), 1, 0)</f>
        <v>0</v>
      </c>
      <c r="CP61">
        <f>IF( AND(CP27 &gt;= $B$37, SUM($B61:CO61)  &lt; $B$37 ), 1, 0)</f>
        <v>0</v>
      </c>
      <c r="CQ61">
        <f>IF( AND(CQ27 &gt;= $B$37, SUM($B61:CP61)  &lt; $B$37 ), 1, 0)</f>
        <v>0</v>
      </c>
      <c r="CR61">
        <f>IF( AND(CR27 &gt;= $B$37, SUM($B61:CQ61)  &lt; $B$37 ), 1, 0)</f>
        <v>0</v>
      </c>
      <c r="CS61">
        <f>IF( AND(CS27 &gt;= $B$37, SUM($B61:CR61)  &lt; $B$37 ), 1, 0)</f>
        <v>0</v>
      </c>
      <c r="CT61">
        <f>IF( AND(CT27 &gt;= $B$37, SUM($B61:CS61)  &lt; $B$37 ), 1, 0)</f>
        <v>0</v>
      </c>
      <c r="CU61">
        <f>IF( AND(CU27 &gt;= $B$37, SUM($B61:CT61)  &lt; $B$37 ), 1, 0)</f>
        <v>0</v>
      </c>
      <c r="CV61">
        <f>IF( AND(CV27 &gt;= $B$37, SUM($B61:CU61)  &lt; $B$37 ), 1, 0)</f>
        <v>0</v>
      </c>
      <c r="CW61">
        <f>IF( AND(CW27 &gt;= $B$37, SUM($B61:CV61)  &lt; $B$37 ), 1, 0)</f>
        <v>0</v>
      </c>
      <c r="CX61">
        <f>IF( AND(CX27 &gt;= $B$37, SUM($B61:CW61)  &lt; $B$37 ), 1, 0)</f>
        <v>0</v>
      </c>
      <c r="CY61">
        <f>IF( AND(CY27 &gt;= $B$37, SUM($B61:CX61)  &lt; $B$37 ), 1, 0)</f>
        <v>0</v>
      </c>
      <c r="CZ61">
        <f>IF( AND(CZ27 &gt;= $B$37, SUM($B61:CY61)  &lt; $B$37 ), 1, 0)</f>
        <v>0</v>
      </c>
      <c r="DA61">
        <f>IF( AND(DA27 &gt;= $B$37, SUM($B61:CZ61)  &lt; $B$37 ), 1, 0)</f>
        <v>0</v>
      </c>
      <c r="DB61">
        <f>IF( AND(DB27 &gt;= $B$37, SUM($B61:DA61)  &lt; $B$37 ), 1, 0)</f>
        <v>0</v>
      </c>
      <c r="DC61">
        <f>IF( AND(DC27 &gt;= $B$37, SUM($B61:DB61)  &lt; $B$37 ), 1, 0)</f>
        <v>0</v>
      </c>
      <c r="DD61">
        <f>IF( AND(DD27 &gt;= $B$37, SUM($B61:DC61)  &lt; $B$37 ), 1, 0)</f>
        <v>0</v>
      </c>
      <c r="DE61">
        <f>IF( AND(DE27 &gt;= $B$37, SUM($B61:DD61)  &lt; $B$37 ), 1, 0)</f>
        <v>0</v>
      </c>
      <c r="DF61">
        <f>IF( AND(DF27 &gt;= $B$37, SUM($B61:DE61)  &lt; $B$37 ), 1, 0)</f>
        <v>0</v>
      </c>
      <c r="DG61">
        <f>IF( AND(DG27 &gt;= $B$37, SUM($B61:DF61)  &lt; $B$37 ), 1, 0)</f>
        <v>0</v>
      </c>
      <c r="DH61">
        <f>IF( AND(DH27 &gt;= $B$37, SUM($B61:DG61)  &lt; $B$37 ), 1, 0)</f>
        <v>0</v>
      </c>
      <c r="DI61">
        <f>IF( AND(DI27 &gt;= $B$37, SUM($B61:DH61)  &lt; $B$37 ), 1, 0)</f>
        <v>0</v>
      </c>
      <c r="DJ61">
        <f>IF( AND(DJ27 &gt;= $B$37, SUM($B61:DI61)  &lt; $B$37 ), 1, 0)</f>
        <v>0</v>
      </c>
      <c r="DK61">
        <f>IF( AND(DK27 &gt;= $B$37, SUM($B61:DJ61)  &lt; $B$37 ), 1, 0)</f>
        <v>0</v>
      </c>
      <c r="DL61">
        <f>IF( AND(DL27 &gt;= $B$37, SUM($B61:DK61)  &lt; $B$37 ), 1, 0)</f>
        <v>0</v>
      </c>
      <c r="DM61">
        <f>IF( AND(DM27 &gt;= $B$37, SUM($B61:DL61)  &lt; $B$37 ), 1, 0)</f>
        <v>0</v>
      </c>
      <c r="DN61">
        <f>IF( AND(DN27 &gt;= $B$37, SUM($B61:DM61)  &lt; $B$37 ), 1, 0)</f>
        <v>0</v>
      </c>
      <c r="DO61">
        <f>IF( AND(DO27 &gt;= $B$37, SUM($B61:DN61)  &lt; $B$37 ), 1, 0)</f>
        <v>0</v>
      </c>
      <c r="DP61">
        <f>IF( AND(DP27 &gt;= $B$37, SUM($B61:DO61)  &lt; $B$37 ), 1, 0)</f>
        <v>0</v>
      </c>
      <c r="DQ61">
        <f>IF( AND(DQ27 &gt;= $B$37, SUM($B61:DP61)  &lt; $B$37 ), 1, 0)</f>
        <v>0</v>
      </c>
      <c r="DR61">
        <f>IF( AND(DR27 &gt;= $B$37, SUM($B61:DQ61)  &lt; $B$37 ), 1, 0)</f>
        <v>0</v>
      </c>
      <c r="DS61">
        <f>IF( AND(DS27 &gt;= $B$37, SUM($B61:DR61)  &lt; $B$37 ), 1, 0)</f>
        <v>0</v>
      </c>
      <c r="DT61">
        <f>IF( AND(DT27 &gt;= $B$37, SUM($B61:DS61)  &lt; $B$37 ), 1, 0)</f>
        <v>0</v>
      </c>
      <c r="DU61">
        <f>IF( AND(DU27 &gt;= $B$37, SUM($B61:DT61)  &lt; $B$37 ), 1, 0)</f>
        <v>0</v>
      </c>
      <c r="DV61">
        <f>IF( AND(DV27 &gt;= $B$37, SUM($B61:DU61)  &lt; $B$37 ), 1, 0)</f>
        <v>0</v>
      </c>
      <c r="DW61">
        <f>IF( AND(DW27 &gt;= $B$37, SUM($B61:DV61)  &lt; $B$37 ), 1, 0)</f>
        <v>0</v>
      </c>
      <c r="DX61">
        <f>IF( AND(DX27 &gt;= $B$37, SUM($B61:DW61)  &lt; $B$37 ), 1, 0)</f>
        <v>0</v>
      </c>
      <c r="DY61">
        <f>IF( AND(DY27 &gt;= $B$37, SUM($B61:DX61)  &lt; $B$37 ), 1, 0)</f>
        <v>0</v>
      </c>
      <c r="DZ61">
        <f>IF( AND(DZ27 &gt;= $B$37, SUM($B61:DY61)  &lt; $B$37 ), 1, 0)</f>
        <v>0</v>
      </c>
      <c r="EA61">
        <f>IF( AND(EA27 &gt;= $B$37, SUM($B61:DZ61)  &lt; $B$37 ), 1, 0)</f>
        <v>0</v>
      </c>
      <c r="EB61">
        <f>IF( AND(EB27 &gt;= $B$37, SUM($B61:EA61)  &lt; $B$37 ), 1, 0)</f>
        <v>0</v>
      </c>
      <c r="EC61">
        <f>IF( AND(EC27 &gt;= $B$37, SUM($B61:EB61)  &lt; $B$37 ), 1, 0)</f>
        <v>0</v>
      </c>
      <c r="ED61">
        <f>IF( AND(ED27 &gt;= $B$37, SUM($B61:EC61)  &lt; $B$37 ), 1, 0)</f>
        <v>0</v>
      </c>
      <c r="EE61">
        <f>IF( AND(EE27 &gt;= $B$37, SUM($B61:ED61)  &lt; $B$37 ), 1, 0)</f>
        <v>0</v>
      </c>
      <c r="EF61">
        <f>IF( AND(EF27 &gt;= $B$37, SUM($B61:EE61)  &lt; $B$37 ), 1, 0)</f>
        <v>0</v>
      </c>
    </row>
    <row r="62" spans="1:136" x14ac:dyDescent="0.35">
      <c r="A62" t="str">
        <f t="shared" si="33"/>
        <v>RS</v>
      </c>
      <c r="B62" s="6">
        <v>0</v>
      </c>
      <c r="C62">
        <f>IF( AND(C28 &gt;= $B$37, SUM($B62:B62)  &lt; $B$37 ), 1, 0)</f>
        <v>0</v>
      </c>
      <c r="D62">
        <f>IF( AND(D28 &gt;= $B$37, SUM($B62:C62)  &lt; $B$37 ), 1, 0)</f>
        <v>0</v>
      </c>
      <c r="E62">
        <f>IF( AND(E28 &gt;= $B$37, SUM($B62:D62)  &lt; $B$37 ), 1, 0)</f>
        <v>0</v>
      </c>
      <c r="F62">
        <f>IF( AND(F28 &gt;= $B$37, SUM($B62:E62)  &lt; $B$37 ), 1, 0)</f>
        <v>0</v>
      </c>
      <c r="G62">
        <f>IF( AND(G28 &gt;= $B$37, SUM($B62:F62)  &lt; $B$37 ), 1, 0)</f>
        <v>0</v>
      </c>
      <c r="H62">
        <f>IF( AND(H28 &gt;= $B$37, SUM($B62:G62)  &lt; $B$37 ), 1, 0)</f>
        <v>0</v>
      </c>
      <c r="I62">
        <f>IF( AND(I28 &gt;= $B$37, SUM($B62:H62)  &lt; $B$37 ), 1, 0)</f>
        <v>0</v>
      </c>
      <c r="J62">
        <f>IF( AND(J28 &gt;= $B$37, SUM($B62:I62)  &lt; $B$37 ), 1, 0)</f>
        <v>0</v>
      </c>
      <c r="K62">
        <f>IF( AND(K28 &gt;= $B$37, SUM($B62:J62)  &lt; $B$37 ), 1, 0)</f>
        <v>0</v>
      </c>
      <c r="L62">
        <f>IF( AND(L28 &gt;= $B$37, SUM($B62:K62)  &lt; $B$37 ), 1, 0)</f>
        <v>0</v>
      </c>
      <c r="M62">
        <f>IF( AND(M28 &gt;= $B$37, SUM($B62:L62)  &lt; $B$37 ), 1, 0)</f>
        <v>0</v>
      </c>
      <c r="N62">
        <f>IF( AND(N28 &gt;= $B$37, SUM($B62:M62)  &lt; $B$37 ), 1, 0)</f>
        <v>0</v>
      </c>
      <c r="O62">
        <f>IF( AND(O28 &gt;= $B$37, SUM($B62:N62)  &lt; $B$37 ), 1, 0)</f>
        <v>0</v>
      </c>
      <c r="P62">
        <f>IF( AND(P28 &gt;= $B$37, SUM($B62:O62)  &lt; $B$37 ), 1, 0)</f>
        <v>0</v>
      </c>
      <c r="Q62">
        <f>IF( AND(Q28 &gt;= $B$37, SUM($B62:P62)  &lt; $B$37 ), 1, 0)</f>
        <v>0</v>
      </c>
      <c r="R62">
        <f>IF( AND(R28 &gt;= $B$37, SUM($B62:Q62)  &lt; $B$37 ), 1, 0)</f>
        <v>0</v>
      </c>
      <c r="S62">
        <f>IF( AND(S28 &gt;= $B$37, SUM($B62:R62)  &lt; $B$37 ), 1, 0)</f>
        <v>0</v>
      </c>
      <c r="T62">
        <f>IF( AND(T28 &gt;= $B$37, SUM($B62:S62)  &lt; $B$37 ), 1, 0)</f>
        <v>0</v>
      </c>
      <c r="U62">
        <f>IF( AND(U28 &gt;= $B$37, SUM($B62:T62)  &lt; $B$37 ), 1, 0)</f>
        <v>0</v>
      </c>
      <c r="V62">
        <f>IF( AND(V28 &gt;= $B$37, SUM($B62:U62)  &lt; $B$37 ), 1, 0)</f>
        <v>0</v>
      </c>
      <c r="W62">
        <f>IF( AND(W28 &gt;= $B$37, SUM($B62:V62)  &lt; $B$37 ), 1, 0)</f>
        <v>0</v>
      </c>
      <c r="X62">
        <f>IF( AND(X28 &gt;= $B$37, SUM($B62:W62)  &lt; $B$37 ), 1, 0)</f>
        <v>1</v>
      </c>
      <c r="Y62">
        <f>IF( AND(Y28 &gt;= $B$37, SUM($B62:X62)  &lt; $B$37 ), 1, 0)</f>
        <v>0</v>
      </c>
      <c r="Z62">
        <f>IF( AND(Z28 &gt;= $B$37, SUM($B62:Y62)  &lt; $B$37 ), 1, 0)</f>
        <v>0</v>
      </c>
      <c r="AA62">
        <f>IF( AND(AA28 &gt;= $B$37, SUM($B62:Z62)  &lt; $B$37 ), 1, 0)</f>
        <v>0</v>
      </c>
      <c r="AB62">
        <f>IF( AND(AB28 &gt;= $B$37, SUM($B62:AA62)  &lt; $B$37 ), 1, 0)</f>
        <v>0</v>
      </c>
      <c r="AC62">
        <f>IF( AND(AC28 &gt;= $B$37, SUM($B62:AB62)  &lt; $B$37 ), 1, 0)</f>
        <v>0</v>
      </c>
      <c r="AD62">
        <f>IF( AND(AD28 &gt;= $B$37, SUM($B62:AC62)  &lt; $B$37 ), 1, 0)</f>
        <v>0</v>
      </c>
      <c r="AE62">
        <f>IF( AND(AE28 &gt;= $B$37, SUM($B62:AD62)  &lt; $B$37 ), 1, 0)</f>
        <v>0</v>
      </c>
      <c r="AF62">
        <f>IF( AND(AF28 &gt;= $B$37, SUM($B62:AE62)  &lt; $B$37 ), 1, 0)</f>
        <v>0</v>
      </c>
      <c r="AG62">
        <f>IF( AND(AG28 &gt;= $B$37, SUM($B62:AF62)  &lt; $B$37 ), 1, 0)</f>
        <v>0</v>
      </c>
      <c r="AH62">
        <f>IF( AND(AH28 &gt;= $B$37, SUM($B62:AG62)  &lt; $B$37 ), 1, 0)</f>
        <v>0</v>
      </c>
      <c r="AI62">
        <f>IF( AND(AI28 &gt;= $B$37, SUM($B62:AH62)  &lt; $B$37 ), 1, 0)</f>
        <v>0</v>
      </c>
      <c r="AJ62">
        <f>IF( AND(AJ28 &gt;= $B$37, SUM($B62:AI62)  &lt; $B$37 ), 1, 0)</f>
        <v>0</v>
      </c>
      <c r="AK62">
        <f>IF( AND(AK28 &gt;= $B$37, SUM($B62:AJ62)  &lt; $B$37 ), 1, 0)</f>
        <v>0</v>
      </c>
      <c r="AL62">
        <f>IF( AND(AL28 &gt;= $B$37, SUM($B62:AK62)  &lt; $B$37 ), 1, 0)</f>
        <v>0</v>
      </c>
      <c r="AM62">
        <f>IF( AND(AM28 &gt;= $B$37, SUM($B62:AL62)  &lt; $B$37 ), 1, 0)</f>
        <v>0</v>
      </c>
      <c r="AN62">
        <f>IF( AND(AN28 &gt;= $B$37, SUM($B62:AM62)  &lt; $B$37 ), 1, 0)</f>
        <v>0</v>
      </c>
      <c r="AO62">
        <f>IF( AND(AO28 &gt;= $B$37, SUM($B62:AN62)  &lt; $B$37 ), 1, 0)</f>
        <v>0</v>
      </c>
      <c r="AP62">
        <f>IF( AND(AP28 &gt;= $B$37, SUM($B62:AO62)  &lt; $B$37 ), 1, 0)</f>
        <v>0</v>
      </c>
      <c r="AQ62">
        <f>IF( AND(AQ28 &gt;= $B$37, SUM($B62:AP62)  &lt; $B$37 ), 1, 0)</f>
        <v>0</v>
      </c>
      <c r="AR62">
        <f>IF( AND(AR28 &gt;= $B$37, SUM($B62:AQ62)  &lt; $B$37 ), 1, 0)</f>
        <v>0</v>
      </c>
      <c r="AS62">
        <f>IF( AND(AS28 &gt;= $B$37, SUM($B62:AR62)  &lt; $B$37 ), 1, 0)</f>
        <v>0</v>
      </c>
      <c r="AT62">
        <f>IF( AND(AT28 &gt;= $B$37, SUM($B62:AS62)  &lt; $B$37 ), 1, 0)</f>
        <v>0</v>
      </c>
      <c r="AU62">
        <f>IF( AND(AU28 &gt;= $B$37, SUM($B62:AT62)  &lt; $B$37 ), 1, 0)</f>
        <v>0</v>
      </c>
      <c r="AV62">
        <f>IF( AND(AV28 &gt;= $B$37, SUM($B62:AU62)  &lt; $B$37 ), 1, 0)</f>
        <v>0</v>
      </c>
      <c r="AW62">
        <f>IF( AND(AW28 &gt;= $B$37, SUM($B62:AV62)  &lt; $B$37 ), 1, 0)</f>
        <v>0</v>
      </c>
      <c r="AX62">
        <f>IF( AND(AX28 &gt;= $B$37, SUM($B62:AW62)  &lt; $B$37 ), 1, 0)</f>
        <v>0</v>
      </c>
      <c r="AY62">
        <f>IF( AND(AY28 &gt;= $B$37, SUM($B62:AX62)  &lt; $B$37 ), 1, 0)</f>
        <v>0</v>
      </c>
      <c r="AZ62">
        <f>IF( AND(AZ28 &gt;= $B$37, SUM($B62:AY62)  &lt; $B$37 ), 1, 0)</f>
        <v>0</v>
      </c>
      <c r="BA62">
        <f>IF( AND(BA28 &gt;= $B$37, SUM($B62:AZ62)  &lt; $B$37 ), 1, 0)</f>
        <v>0</v>
      </c>
      <c r="BB62">
        <f>IF( AND(BB28 &gt;= $B$37, SUM($B62:BA62)  &lt; $B$37 ), 1, 0)</f>
        <v>0</v>
      </c>
      <c r="BC62">
        <f>IF( AND(BC28 &gt;= $B$37, SUM($B62:BB62)  &lt; $B$37 ), 1, 0)</f>
        <v>0</v>
      </c>
      <c r="BD62">
        <f>IF( AND(BD28 &gt;= $B$37, SUM($B62:BC62)  &lt; $B$37 ), 1, 0)</f>
        <v>0</v>
      </c>
      <c r="BE62">
        <f>IF( AND(BE28 &gt;= $B$37, SUM($B62:BD62)  &lt; $B$37 ), 1, 0)</f>
        <v>0</v>
      </c>
      <c r="BF62">
        <f>IF( AND(BF28 &gt;= $B$37, SUM($B62:BE62)  &lt; $B$37 ), 1, 0)</f>
        <v>0</v>
      </c>
      <c r="BG62">
        <f>IF( AND(BG28 &gt;= $B$37, SUM($B62:BF62)  &lt; $B$37 ), 1, 0)</f>
        <v>0</v>
      </c>
      <c r="BH62">
        <f>IF( AND(BH28 &gt;= $B$37, SUM($B62:BG62)  &lt; $B$37 ), 1, 0)</f>
        <v>0</v>
      </c>
      <c r="BI62">
        <f>IF( AND(BI28 &gt;= $B$37, SUM($B62:BH62)  &lt; $B$37 ), 1, 0)</f>
        <v>0</v>
      </c>
      <c r="BJ62">
        <f>IF( AND(BJ28 &gt;= $B$37, SUM($B62:BI62)  &lt; $B$37 ), 1, 0)</f>
        <v>0</v>
      </c>
      <c r="BK62">
        <f>IF( AND(BK28 &gt;= $B$37, SUM($B62:BJ62)  &lt; $B$37 ), 1, 0)</f>
        <v>0</v>
      </c>
      <c r="BL62">
        <f>IF( AND(BL28 &gt;= $B$37, SUM($B62:BK62)  &lt; $B$37 ), 1, 0)</f>
        <v>0</v>
      </c>
      <c r="BM62">
        <f>IF( AND(BM28 &gt;= $B$37, SUM($B62:BL62)  &lt; $B$37 ), 1, 0)</f>
        <v>0</v>
      </c>
      <c r="BN62">
        <f>IF( AND(BN28 &gt;= $B$37, SUM($B62:BM62)  &lt; $B$37 ), 1, 0)</f>
        <v>0</v>
      </c>
      <c r="BO62">
        <f>IF( AND(BO28 &gt;= $B$37, SUM($B62:BN62)  &lt; $B$37 ), 1, 0)</f>
        <v>0</v>
      </c>
      <c r="BP62">
        <f>IF( AND(BP28 &gt;= $B$37, SUM($B62:BO62)  &lt; $B$37 ), 1, 0)</f>
        <v>0</v>
      </c>
      <c r="BQ62">
        <f>IF( AND(BQ28 &gt;= $B$37, SUM($B62:BP62)  &lt; $B$37 ), 1, 0)</f>
        <v>0</v>
      </c>
      <c r="BR62">
        <f>IF( AND(BR28 &gt;= $B$37, SUM($B62:BQ62)  &lt; $B$37 ), 1, 0)</f>
        <v>0</v>
      </c>
      <c r="BS62">
        <f>IF( AND(BS28 &gt;= $B$37, SUM($B62:BR62)  &lt; $B$37 ), 1, 0)</f>
        <v>0</v>
      </c>
      <c r="BT62">
        <f>IF( AND(BT28 &gt;= $B$37, SUM($B62:BS62)  &lt; $B$37 ), 1, 0)</f>
        <v>0</v>
      </c>
      <c r="BU62">
        <f>IF( AND(BU28 &gt;= $B$37, SUM($B62:BT62)  &lt; $B$37 ), 1, 0)</f>
        <v>0</v>
      </c>
      <c r="BV62">
        <f>IF( AND(BV28 &gt;= $B$37, SUM($B62:BU62)  &lt; $B$37 ), 1, 0)</f>
        <v>0</v>
      </c>
      <c r="BW62">
        <f>IF( AND(BW28 &gt;= $B$37, SUM($B62:BV62)  &lt; $B$37 ), 1, 0)</f>
        <v>0</v>
      </c>
      <c r="BX62">
        <f>IF( AND(BX28 &gt;= $B$37, SUM($B62:BW62)  &lt; $B$37 ), 1, 0)</f>
        <v>0</v>
      </c>
      <c r="BY62">
        <f>IF( AND(BY28 &gt;= $B$37, SUM($B62:BX62)  &lt; $B$37 ), 1, 0)</f>
        <v>0</v>
      </c>
      <c r="BZ62">
        <f>IF( AND(BZ28 &gt;= $B$37, SUM($B62:BY62)  &lt; $B$37 ), 1, 0)</f>
        <v>0</v>
      </c>
      <c r="CA62">
        <f>IF( AND(CA28 &gt;= $B$37, SUM($B62:BZ62)  &lt; $B$37 ), 1, 0)</f>
        <v>0</v>
      </c>
      <c r="CB62">
        <f>IF( AND(CB28 &gt;= $B$37, SUM($B62:CA62)  &lt; $B$37 ), 1, 0)</f>
        <v>0</v>
      </c>
      <c r="CC62">
        <f>IF( AND(CC28 &gt;= $B$37, SUM($B62:CB62)  &lt; $B$37 ), 1, 0)</f>
        <v>0</v>
      </c>
      <c r="CD62">
        <f>IF( AND(CD28 &gt;= $B$37, SUM($B62:CC62)  &lt; $B$37 ), 1, 0)</f>
        <v>0</v>
      </c>
      <c r="CE62">
        <f>IF( AND(CE28 &gt;= $B$37, SUM($B62:CD62)  &lt; $B$37 ), 1, 0)</f>
        <v>0</v>
      </c>
      <c r="CF62">
        <f>IF( AND(CF28 &gt;= $B$37, SUM($B62:CE62)  &lt; $B$37 ), 1, 0)</f>
        <v>0</v>
      </c>
      <c r="CG62">
        <f>IF( AND(CG28 &gt;= $B$37, SUM($B62:CF62)  &lt; $B$37 ), 1, 0)</f>
        <v>0</v>
      </c>
      <c r="CH62">
        <f>IF( AND(CH28 &gt;= $B$37, SUM($B62:CG62)  &lt; $B$37 ), 1, 0)</f>
        <v>0</v>
      </c>
      <c r="CI62">
        <f>IF( AND(CI28 &gt;= $B$37, SUM($B62:CH62)  &lt; $B$37 ), 1, 0)</f>
        <v>0</v>
      </c>
      <c r="CJ62">
        <f>IF( AND(CJ28 &gt;= $B$37, SUM($B62:CI62)  &lt; $B$37 ), 1, 0)</f>
        <v>0</v>
      </c>
      <c r="CK62">
        <f>IF( AND(CK28 &gt;= $B$37, SUM($B62:CJ62)  &lt; $B$37 ), 1, 0)</f>
        <v>0</v>
      </c>
      <c r="CL62">
        <f>IF( AND(CL28 &gt;= $B$37, SUM($B62:CK62)  &lt; $B$37 ), 1, 0)</f>
        <v>0</v>
      </c>
      <c r="CM62">
        <f>IF( AND(CM28 &gt;= $B$37, SUM($B62:CL62)  &lt; $B$37 ), 1, 0)</f>
        <v>0</v>
      </c>
      <c r="CN62">
        <f>IF( AND(CN28 &gt;= $B$37, SUM($B62:CM62)  &lt; $B$37 ), 1, 0)</f>
        <v>0</v>
      </c>
      <c r="CO62">
        <f>IF( AND(CO28 &gt;= $B$37, SUM($B62:CN62)  &lt; $B$37 ), 1, 0)</f>
        <v>0</v>
      </c>
      <c r="CP62">
        <f>IF( AND(CP28 &gt;= $B$37, SUM($B62:CO62)  &lt; $B$37 ), 1, 0)</f>
        <v>0</v>
      </c>
      <c r="CQ62">
        <f>IF( AND(CQ28 &gt;= $B$37, SUM($B62:CP62)  &lt; $B$37 ), 1, 0)</f>
        <v>0</v>
      </c>
      <c r="CR62">
        <f>IF( AND(CR28 &gt;= $B$37, SUM($B62:CQ62)  &lt; $B$37 ), 1, 0)</f>
        <v>0</v>
      </c>
      <c r="CS62">
        <f>IF( AND(CS28 &gt;= $B$37, SUM($B62:CR62)  &lt; $B$37 ), 1, 0)</f>
        <v>0</v>
      </c>
      <c r="CT62">
        <f>IF( AND(CT28 &gt;= $B$37, SUM($B62:CS62)  &lt; $B$37 ), 1, 0)</f>
        <v>0</v>
      </c>
      <c r="CU62">
        <f>IF( AND(CU28 &gt;= $B$37, SUM($B62:CT62)  &lt; $B$37 ), 1, 0)</f>
        <v>0</v>
      </c>
      <c r="CV62">
        <f>IF( AND(CV28 &gt;= $B$37, SUM($B62:CU62)  &lt; $B$37 ), 1, 0)</f>
        <v>0</v>
      </c>
      <c r="CW62">
        <f>IF( AND(CW28 &gt;= $B$37, SUM($B62:CV62)  &lt; $B$37 ), 1, 0)</f>
        <v>0</v>
      </c>
      <c r="CX62">
        <f>IF( AND(CX28 &gt;= $B$37, SUM($B62:CW62)  &lt; $B$37 ), 1, 0)</f>
        <v>0</v>
      </c>
      <c r="CY62">
        <f>IF( AND(CY28 &gt;= $B$37, SUM($B62:CX62)  &lt; $B$37 ), 1, 0)</f>
        <v>0</v>
      </c>
      <c r="CZ62">
        <f>IF( AND(CZ28 &gt;= $B$37, SUM($B62:CY62)  &lt; $B$37 ), 1, 0)</f>
        <v>0</v>
      </c>
      <c r="DA62">
        <f>IF( AND(DA28 &gt;= $B$37, SUM($B62:CZ62)  &lt; $B$37 ), 1, 0)</f>
        <v>0</v>
      </c>
      <c r="DB62">
        <f>IF( AND(DB28 &gt;= $B$37, SUM($B62:DA62)  &lt; $B$37 ), 1, 0)</f>
        <v>0</v>
      </c>
      <c r="DC62">
        <f>IF( AND(DC28 &gt;= $B$37, SUM($B62:DB62)  &lt; $B$37 ), 1, 0)</f>
        <v>0</v>
      </c>
      <c r="DD62">
        <f>IF( AND(DD28 &gt;= $B$37, SUM($B62:DC62)  &lt; $B$37 ), 1, 0)</f>
        <v>0</v>
      </c>
      <c r="DE62">
        <f>IF( AND(DE28 &gt;= $B$37, SUM($B62:DD62)  &lt; $B$37 ), 1, 0)</f>
        <v>0</v>
      </c>
      <c r="DF62">
        <f>IF( AND(DF28 &gt;= $B$37, SUM($B62:DE62)  &lt; $B$37 ), 1, 0)</f>
        <v>0</v>
      </c>
      <c r="DG62">
        <f>IF( AND(DG28 &gt;= $B$37, SUM($B62:DF62)  &lt; $B$37 ), 1, 0)</f>
        <v>0</v>
      </c>
      <c r="DH62">
        <f>IF( AND(DH28 &gt;= $B$37, SUM($B62:DG62)  &lt; $B$37 ), 1, 0)</f>
        <v>0</v>
      </c>
      <c r="DI62">
        <f>IF( AND(DI28 &gt;= $B$37, SUM($B62:DH62)  &lt; $B$37 ), 1, 0)</f>
        <v>0</v>
      </c>
      <c r="DJ62">
        <f>IF( AND(DJ28 &gt;= $B$37, SUM($B62:DI62)  &lt; $B$37 ), 1, 0)</f>
        <v>0</v>
      </c>
      <c r="DK62">
        <f>IF( AND(DK28 &gt;= $B$37, SUM($B62:DJ62)  &lt; $B$37 ), 1, 0)</f>
        <v>0</v>
      </c>
      <c r="DL62">
        <f>IF( AND(DL28 &gt;= $B$37, SUM($B62:DK62)  &lt; $B$37 ), 1, 0)</f>
        <v>0</v>
      </c>
      <c r="DM62">
        <f>IF( AND(DM28 &gt;= $B$37, SUM($B62:DL62)  &lt; $B$37 ), 1, 0)</f>
        <v>0</v>
      </c>
      <c r="DN62">
        <f>IF( AND(DN28 &gt;= $B$37, SUM($B62:DM62)  &lt; $B$37 ), 1, 0)</f>
        <v>0</v>
      </c>
      <c r="DO62">
        <f>IF( AND(DO28 &gt;= $B$37, SUM($B62:DN62)  &lt; $B$37 ), 1, 0)</f>
        <v>0</v>
      </c>
      <c r="DP62">
        <f>IF( AND(DP28 &gt;= $B$37, SUM($B62:DO62)  &lt; $B$37 ), 1, 0)</f>
        <v>0</v>
      </c>
      <c r="DQ62">
        <f>IF( AND(DQ28 &gt;= $B$37, SUM($B62:DP62)  &lt; $B$37 ), 1, 0)</f>
        <v>0</v>
      </c>
      <c r="DR62">
        <f>IF( AND(DR28 &gt;= $B$37, SUM($B62:DQ62)  &lt; $B$37 ), 1, 0)</f>
        <v>0</v>
      </c>
      <c r="DS62">
        <f>IF( AND(DS28 &gt;= $B$37, SUM($B62:DR62)  &lt; $B$37 ), 1, 0)</f>
        <v>0</v>
      </c>
      <c r="DT62">
        <f>IF( AND(DT28 &gt;= $B$37, SUM($B62:DS62)  &lt; $B$37 ), 1, 0)</f>
        <v>0</v>
      </c>
      <c r="DU62">
        <f>IF( AND(DU28 &gt;= $B$37, SUM($B62:DT62)  &lt; $B$37 ), 1, 0)</f>
        <v>0</v>
      </c>
      <c r="DV62">
        <f>IF( AND(DV28 &gt;= $B$37, SUM($B62:DU62)  &lt; $B$37 ), 1, 0)</f>
        <v>0</v>
      </c>
      <c r="DW62">
        <f>IF( AND(DW28 &gt;= $B$37, SUM($B62:DV62)  &lt; $B$37 ), 1, 0)</f>
        <v>0</v>
      </c>
      <c r="DX62">
        <f>IF( AND(DX28 &gt;= $B$37, SUM($B62:DW62)  &lt; $B$37 ), 1, 0)</f>
        <v>0</v>
      </c>
      <c r="DY62">
        <f>IF( AND(DY28 &gt;= $B$37, SUM($B62:DX62)  &lt; $B$37 ), 1, 0)</f>
        <v>0</v>
      </c>
      <c r="DZ62">
        <f>IF( AND(DZ28 &gt;= $B$37, SUM($B62:DY62)  &lt; $B$37 ), 1, 0)</f>
        <v>0</v>
      </c>
      <c r="EA62">
        <f>IF( AND(EA28 &gt;= $B$37, SUM($B62:DZ62)  &lt; $B$37 ), 1, 0)</f>
        <v>0</v>
      </c>
      <c r="EB62">
        <f>IF( AND(EB28 &gt;= $B$37, SUM($B62:EA62)  &lt; $B$37 ), 1, 0)</f>
        <v>0</v>
      </c>
      <c r="EC62">
        <f>IF( AND(EC28 &gt;= $B$37, SUM($B62:EB62)  &lt; $B$37 ), 1, 0)</f>
        <v>0</v>
      </c>
      <c r="ED62">
        <f>IF( AND(ED28 &gt;= $B$37, SUM($B62:EC62)  &lt; $B$37 ), 1, 0)</f>
        <v>0</v>
      </c>
      <c r="EE62">
        <f>IF( AND(EE28 &gt;= $B$37, SUM($B62:ED62)  &lt; $B$37 ), 1, 0)</f>
        <v>0</v>
      </c>
      <c r="EF62">
        <f>IF( AND(EF28 &gt;= $B$37, SUM($B62:EE62)  &lt; $B$37 ), 1, 0)</f>
        <v>0</v>
      </c>
    </row>
    <row r="63" spans="1:136" x14ac:dyDescent="0.35">
      <c r="A63" t="str">
        <f t="shared" si="33"/>
        <v>SC</v>
      </c>
      <c r="B63" s="6">
        <v>0</v>
      </c>
      <c r="C63">
        <f>IF( AND(C29 &gt;= $B$37, SUM($B63:B63)  &lt; $B$37 ), 1, 0)</f>
        <v>0</v>
      </c>
      <c r="D63">
        <f>IF( AND(D29 &gt;= $B$37, SUM($B63:C63)  &lt; $B$37 ), 1, 0)</f>
        <v>0</v>
      </c>
      <c r="E63">
        <f>IF( AND(E29 &gt;= $B$37, SUM($B63:D63)  &lt; $B$37 ), 1, 0)</f>
        <v>0</v>
      </c>
      <c r="F63">
        <f>IF( AND(F29 &gt;= $B$37, SUM($B63:E63)  &lt; $B$37 ), 1, 0)</f>
        <v>0</v>
      </c>
      <c r="G63">
        <f>IF( AND(G29 &gt;= $B$37, SUM($B63:F63)  &lt; $B$37 ), 1, 0)</f>
        <v>0</v>
      </c>
      <c r="H63">
        <f>IF( AND(H29 &gt;= $B$37, SUM($B63:G63)  &lt; $B$37 ), 1, 0)</f>
        <v>0</v>
      </c>
      <c r="I63">
        <f>IF( AND(I29 &gt;= $B$37, SUM($B63:H63)  &lt; $B$37 ), 1, 0)</f>
        <v>0</v>
      </c>
      <c r="J63">
        <f>IF( AND(J29 &gt;= $B$37, SUM($B63:I63)  &lt; $B$37 ), 1, 0)</f>
        <v>0</v>
      </c>
      <c r="K63">
        <f>IF( AND(K29 &gt;= $B$37, SUM($B63:J63)  &lt; $B$37 ), 1, 0)</f>
        <v>0</v>
      </c>
      <c r="L63">
        <f>IF( AND(L29 &gt;= $B$37, SUM($B63:K63)  &lt; $B$37 ), 1, 0)</f>
        <v>0</v>
      </c>
      <c r="M63">
        <f>IF( AND(M29 &gt;= $B$37, SUM($B63:L63)  &lt; $B$37 ), 1, 0)</f>
        <v>0</v>
      </c>
      <c r="N63">
        <f>IF( AND(N29 &gt;= $B$37, SUM($B63:M63)  &lt; $B$37 ), 1, 0)</f>
        <v>0</v>
      </c>
      <c r="O63">
        <f>IF( AND(O29 &gt;= $B$37, SUM($B63:N63)  &lt; $B$37 ), 1, 0)</f>
        <v>0</v>
      </c>
      <c r="P63">
        <f>IF( AND(P29 &gt;= $B$37, SUM($B63:O63)  &lt; $B$37 ), 1, 0)</f>
        <v>0</v>
      </c>
      <c r="Q63">
        <f>IF( AND(Q29 &gt;= $B$37, SUM($B63:P63)  &lt; $B$37 ), 1, 0)</f>
        <v>0</v>
      </c>
      <c r="R63">
        <f>IF( AND(R29 &gt;= $B$37, SUM($B63:Q63)  &lt; $B$37 ), 1, 0)</f>
        <v>0</v>
      </c>
      <c r="S63">
        <f>IF( AND(S29 &gt;= $B$37, SUM($B63:R63)  &lt; $B$37 ), 1, 0)</f>
        <v>0</v>
      </c>
      <c r="T63">
        <f>IF( AND(T29 &gt;= $B$37, SUM($B63:S63)  &lt; $B$37 ), 1, 0)</f>
        <v>0</v>
      </c>
      <c r="U63">
        <f>IF( AND(U29 &gt;= $B$37, SUM($B63:T63)  &lt; $B$37 ), 1, 0)</f>
        <v>0</v>
      </c>
      <c r="V63">
        <f>IF( AND(V29 &gt;= $B$37, SUM($B63:U63)  &lt; $B$37 ), 1, 0)</f>
        <v>0</v>
      </c>
      <c r="W63">
        <f>IF( AND(W29 &gt;= $B$37, SUM($B63:V63)  &lt; $B$37 ), 1, 0)</f>
        <v>0</v>
      </c>
      <c r="X63">
        <f>IF( AND(X29 &gt;= $B$37, SUM($B63:W63)  &lt; $B$37 ), 1, 0)</f>
        <v>1</v>
      </c>
      <c r="Y63">
        <f>IF( AND(Y29 &gt;= $B$37, SUM($B63:X63)  &lt; $B$37 ), 1, 0)</f>
        <v>0</v>
      </c>
      <c r="Z63">
        <f>IF( AND(Z29 &gt;= $B$37, SUM($B63:Y63)  &lt; $B$37 ), 1, 0)</f>
        <v>0</v>
      </c>
      <c r="AA63">
        <f>IF( AND(AA29 &gt;= $B$37, SUM($B63:Z63)  &lt; $B$37 ), 1, 0)</f>
        <v>0</v>
      </c>
      <c r="AB63">
        <f>IF( AND(AB29 &gt;= $B$37, SUM($B63:AA63)  &lt; $B$37 ), 1, 0)</f>
        <v>0</v>
      </c>
      <c r="AC63">
        <f>IF( AND(AC29 &gt;= $B$37, SUM($B63:AB63)  &lt; $B$37 ), 1, 0)</f>
        <v>0</v>
      </c>
      <c r="AD63">
        <f>IF( AND(AD29 &gt;= $B$37, SUM($B63:AC63)  &lt; $B$37 ), 1, 0)</f>
        <v>0</v>
      </c>
      <c r="AE63">
        <f>IF( AND(AE29 &gt;= $B$37, SUM($B63:AD63)  &lt; $B$37 ), 1, 0)</f>
        <v>0</v>
      </c>
      <c r="AF63">
        <f>IF( AND(AF29 &gt;= $B$37, SUM($B63:AE63)  &lt; $B$37 ), 1, 0)</f>
        <v>0</v>
      </c>
      <c r="AG63">
        <f>IF( AND(AG29 &gt;= $B$37, SUM($B63:AF63)  &lt; $B$37 ), 1, 0)</f>
        <v>0</v>
      </c>
      <c r="AH63">
        <f>IF( AND(AH29 &gt;= $B$37, SUM($B63:AG63)  &lt; $B$37 ), 1, 0)</f>
        <v>0</v>
      </c>
      <c r="AI63">
        <f>IF( AND(AI29 &gt;= $B$37, SUM($B63:AH63)  &lt; $B$37 ), 1, 0)</f>
        <v>0</v>
      </c>
      <c r="AJ63">
        <f>IF( AND(AJ29 &gt;= $B$37, SUM($B63:AI63)  &lt; $B$37 ), 1, 0)</f>
        <v>0</v>
      </c>
      <c r="AK63">
        <f>IF( AND(AK29 &gt;= $B$37, SUM($B63:AJ63)  &lt; $B$37 ), 1, 0)</f>
        <v>0</v>
      </c>
      <c r="AL63">
        <f>IF( AND(AL29 &gt;= $B$37, SUM($B63:AK63)  &lt; $B$37 ), 1, 0)</f>
        <v>0</v>
      </c>
      <c r="AM63">
        <f>IF( AND(AM29 &gt;= $B$37, SUM($B63:AL63)  &lt; $B$37 ), 1, 0)</f>
        <v>0</v>
      </c>
      <c r="AN63">
        <f>IF( AND(AN29 &gt;= $B$37, SUM($B63:AM63)  &lt; $B$37 ), 1, 0)</f>
        <v>0</v>
      </c>
      <c r="AO63">
        <f>IF( AND(AO29 &gt;= $B$37, SUM($B63:AN63)  &lt; $B$37 ), 1, 0)</f>
        <v>0</v>
      </c>
      <c r="AP63">
        <f>IF( AND(AP29 &gt;= $B$37, SUM($B63:AO63)  &lt; $B$37 ), 1, 0)</f>
        <v>0</v>
      </c>
      <c r="AQ63">
        <f>IF( AND(AQ29 &gt;= $B$37, SUM($B63:AP63)  &lt; $B$37 ), 1, 0)</f>
        <v>0</v>
      </c>
      <c r="AR63">
        <f>IF( AND(AR29 &gt;= $B$37, SUM($B63:AQ63)  &lt; $B$37 ), 1, 0)</f>
        <v>0</v>
      </c>
      <c r="AS63">
        <f>IF( AND(AS29 &gt;= $B$37, SUM($B63:AR63)  &lt; $B$37 ), 1, 0)</f>
        <v>0</v>
      </c>
      <c r="AT63">
        <f>IF( AND(AT29 &gt;= $B$37, SUM($B63:AS63)  &lt; $B$37 ), 1, 0)</f>
        <v>0</v>
      </c>
      <c r="AU63">
        <f>IF( AND(AU29 &gt;= $B$37, SUM($B63:AT63)  &lt; $B$37 ), 1, 0)</f>
        <v>0</v>
      </c>
      <c r="AV63">
        <f>IF( AND(AV29 &gt;= $B$37, SUM($B63:AU63)  &lt; $B$37 ), 1, 0)</f>
        <v>0</v>
      </c>
      <c r="AW63">
        <f>IF( AND(AW29 &gt;= $B$37, SUM($B63:AV63)  &lt; $B$37 ), 1, 0)</f>
        <v>0</v>
      </c>
      <c r="AX63">
        <f>IF( AND(AX29 &gt;= $B$37, SUM($B63:AW63)  &lt; $B$37 ), 1, 0)</f>
        <v>0</v>
      </c>
      <c r="AY63">
        <f>IF( AND(AY29 &gt;= $B$37, SUM($B63:AX63)  &lt; $B$37 ), 1, 0)</f>
        <v>0</v>
      </c>
      <c r="AZ63">
        <f>IF( AND(AZ29 &gt;= $B$37, SUM($B63:AY63)  &lt; $B$37 ), 1, 0)</f>
        <v>0</v>
      </c>
      <c r="BA63">
        <f>IF( AND(BA29 &gt;= $B$37, SUM($B63:AZ63)  &lt; $B$37 ), 1, 0)</f>
        <v>0</v>
      </c>
      <c r="BB63">
        <f>IF( AND(BB29 &gt;= $B$37, SUM($B63:BA63)  &lt; $B$37 ), 1, 0)</f>
        <v>0</v>
      </c>
      <c r="BC63">
        <f>IF( AND(BC29 &gt;= $B$37, SUM($B63:BB63)  &lt; $B$37 ), 1, 0)</f>
        <v>0</v>
      </c>
      <c r="BD63">
        <f>IF( AND(BD29 &gt;= $B$37, SUM($B63:BC63)  &lt; $B$37 ), 1, 0)</f>
        <v>0</v>
      </c>
      <c r="BE63">
        <f>IF( AND(BE29 &gt;= $B$37, SUM($B63:BD63)  &lt; $B$37 ), 1, 0)</f>
        <v>0</v>
      </c>
      <c r="BF63">
        <f>IF( AND(BF29 &gt;= $B$37, SUM($B63:BE63)  &lt; $B$37 ), 1, 0)</f>
        <v>0</v>
      </c>
      <c r="BG63">
        <f>IF( AND(BG29 &gt;= $B$37, SUM($B63:BF63)  &lt; $B$37 ), 1, 0)</f>
        <v>0</v>
      </c>
      <c r="BH63">
        <f>IF( AND(BH29 &gt;= $B$37, SUM($B63:BG63)  &lt; $B$37 ), 1, 0)</f>
        <v>0</v>
      </c>
      <c r="BI63">
        <f>IF( AND(BI29 &gt;= $B$37, SUM($B63:BH63)  &lt; $B$37 ), 1, 0)</f>
        <v>0</v>
      </c>
      <c r="BJ63">
        <f>IF( AND(BJ29 &gt;= $B$37, SUM($B63:BI63)  &lt; $B$37 ), 1, 0)</f>
        <v>0</v>
      </c>
      <c r="BK63">
        <f>IF( AND(BK29 &gt;= $B$37, SUM($B63:BJ63)  &lt; $B$37 ), 1, 0)</f>
        <v>0</v>
      </c>
      <c r="BL63">
        <f>IF( AND(BL29 &gt;= $B$37, SUM($B63:BK63)  &lt; $B$37 ), 1, 0)</f>
        <v>0</v>
      </c>
      <c r="BM63">
        <f>IF( AND(BM29 &gt;= $B$37, SUM($B63:BL63)  &lt; $B$37 ), 1, 0)</f>
        <v>0</v>
      </c>
      <c r="BN63">
        <f>IF( AND(BN29 &gt;= $B$37, SUM($B63:BM63)  &lt; $B$37 ), 1, 0)</f>
        <v>0</v>
      </c>
      <c r="BO63">
        <f>IF( AND(BO29 &gt;= $B$37, SUM($B63:BN63)  &lt; $B$37 ), 1, 0)</f>
        <v>0</v>
      </c>
      <c r="BP63">
        <f>IF( AND(BP29 &gt;= $B$37, SUM($B63:BO63)  &lt; $B$37 ), 1, 0)</f>
        <v>0</v>
      </c>
      <c r="BQ63">
        <f>IF( AND(BQ29 &gt;= $B$37, SUM($B63:BP63)  &lt; $B$37 ), 1, 0)</f>
        <v>0</v>
      </c>
      <c r="BR63">
        <f>IF( AND(BR29 &gt;= $B$37, SUM($B63:BQ63)  &lt; $B$37 ), 1, 0)</f>
        <v>0</v>
      </c>
      <c r="BS63">
        <f>IF( AND(BS29 &gt;= $B$37, SUM($B63:BR63)  &lt; $B$37 ), 1, 0)</f>
        <v>0</v>
      </c>
      <c r="BT63">
        <f>IF( AND(BT29 &gt;= $B$37, SUM($B63:BS63)  &lt; $B$37 ), 1, 0)</f>
        <v>0</v>
      </c>
      <c r="BU63">
        <f>IF( AND(BU29 &gt;= $B$37, SUM($B63:BT63)  &lt; $B$37 ), 1, 0)</f>
        <v>0</v>
      </c>
      <c r="BV63">
        <f>IF( AND(BV29 &gt;= $B$37, SUM($B63:BU63)  &lt; $B$37 ), 1, 0)</f>
        <v>0</v>
      </c>
      <c r="BW63">
        <f>IF( AND(BW29 &gt;= $B$37, SUM($B63:BV63)  &lt; $B$37 ), 1, 0)</f>
        <v>0</v>
      </c>
      <c r="BX63">
        <f>IF( AND(BX29 &gt;= $B$37, SUM($B63:BW63)  &lt; $B$37 ), 1, 0)</f>
        <v>0</v>
      </c>
      <c r="BY63">
        <f>IF( AND(BY29 &gt;= $B$37, SUM($B63:BX63)  &lt; $B$37 ), 1, 0)</f>
        <v>0</v>
      </c>
      <c r="BZ63">
        <f>IF( AND(BZ29 &gt;= $B$37, SUM($B63:BY63)  &lt; $B$37 ), 1, 0)</f>
        <v>0</v>
      </c>
      <c r="CA63">
        <f>IF( AND(CA29 &gt;= $B$37, SUM($B63:BZ63)  &lt; $B$37 ), 1, 0)</f>
        <v>0</v>
      </c>
      <c r="CB63">
        <f>IF( AND(CB29 &gt;= $B$37, SUM($B63:CA63)  &lt; $B$37 ), 1, 0)</f>
        <v>0</v>
      </c>
      <c r="CC63">
        <f>IF( AND(CC29 &gt;= $B$37, SUM($B63:CB63)  &lt; $B$37 ), 1, 0)</f>
        <v>0</v>
      </c>
      <c r="CD63">
        <f>IF( AND(CD29 &gt;= $B$37, SUM($B63:CC63)  &lt; $B$37 ), 1, 0)</f>
        <v>0</v>
      </c>
      <c r="CE63">
        <f>IF( AND(CE29 &gt;= $B$37, SUM($B63:CD63)  &lt; $B$37 ), 1, 0)</f>
        <v>0</v>
      </c>
      <c r="CF63">
        <f>IF( AND(CF29 &gt;= $B$37, SUM($B63:CE63)  &lt; $B$37 ), 1, 0)</f>
        <v>0</v>
      </c>
      <c r="CG63">
        <f>IF( AND(CG29 &gt;= $B$37, SUM($B63:CF63)  &lt; $B$37 ), 1, 0)</f>
        <v>0</v>
      </c>
      <c r="CH63">
        <f>IF( AND(CH29 &gt;= $B$37, SUM($B63:CG63)  &lt; $B$37 ), 1, 0)</f>
        <v>0</v>
      </c>
      <c r="CI63">
        <f>IF( AND(CI29 &gt;= $B$37, SUM($B63:CH63)  &lt; $B$37 ), 1, 0)</f>
        <v>0</v>
      </c>
      <c r="CJ63">
        <f>IF( AND(CJ29 &gt;= $B$37, SUM($B63:CI63)  &lt; $B$37 ), 1, 0)</f>
        <v>0</v>
      </c>
      <c r="CK63">
        <f>IF( AND(CK29 &gt;= $B$37, SUM($B63:CJ63)  &lt; $B$37 ), 1, 0)</f>
        <v>0</v>
      </c>
      <c r="CL63">
        <f>IF( AND(CL29 &gt;= $B$37, SUM($B63:CK63)  &lt; $B$37 ), 1, 0)</f>
        <v>0</v>
      </c>
      <c r="CM63">
        <f>IF( AND(CM29 &gt;= $B$37, SUM($B63:CL63)  &lt; $B$37 ), 1, 0)</f>
        <v>0</v>
      </c>
      <c r="CN63">
        <f>IF( AND(CN29 &gt;= $B$37, SUM($B63:CM63)  &lt; $B$37 ), 1, 0)</f>
        <v>0</v>
      </c>
      <c r="CO63">
        <f>IF( AND(CO29 &gt;= $B$37, SUM($B63:CN63)  &lt; $B$37 ), 1, 0)</f>
        <v>0</v>
      </c>
      <c r="CP63">
        <f>IF( AND(CP29 &gt;= $B$37, SUM($B63:CO63)  &lt; $B$37 ), 1, 0)</f>
        <v>0</v>
      </c>
      <c r="CQ63">
        <f>IF( AND(CQ29 &gt;= $B$37, SUM($B63:CP63)  &lt; $B$37 ), 1, 0)</f>
        <v>0</v>
      </c>
      <c r="CR63">
        <f>IF( AND(CR29 &gt;= $B$37, SUM($B63:CQ63)  &lt; $B$37 ), 1, 0)</f>
        <v>0</v>
      </c>
      <c r="CS63">
        <f>IF( AND(CS29 &gt;= $B$37, SUM($B63:CR63)  &lt; $B$37 ), 1, 0)</f>
        <v>0</v>
      </c>
      <c r="CT63">
        <f>IF( AND(CT29 &gt;= $B$37, SUM($B63:CS63)  &lt; $B$37 ), 1, 0)</f>
        <v>0</v>
      </c>
      <c r="CU63">
        <f>IF( AND(CU29 &gt;= $B$37, SUM($B63:CT63)  &lt; $B$37 ), 1, 0)</f>
        <v>0</v>
      </c>
      <c r="CV63">
        <f>IF( AND(CV29 &gt;= $B$37, SUM($B63:CU63)  &lt; $B$37 ), 1, 0)</f>
        <v>0</v>
      </c>
      <c r="CW63">
        <f>IF( AND(CW29 &gt;= $B$37, SUM($B63:CV63)  &lt; $B$37 ), 1, 0)</f>
        <v>0</v>
      </c>
      <c r="CX63">
        <f>IF( AND(CX29 &gt;= $B$37, SUM($B63:CW63)  &lt; $B$37 ), 1, 0)</f>
        <v>0</v>
      </c>
      <c r="CY63">
        <f>IF( AND(CY29 &gt;= $B$37, SUM($B63:CX63)  &lt; $B$37 ), 1, 0)</f>
        <v>0</v>
      </c>
      <c r="CZ63">
        <f>IF( AND(CZ29 &gt;= $B$37, SUM($B63:CY63)  &lt; $B$37 ), 1, 0)</f>
        <v>0</v>
      </c>
      <c r="DA63">
        <f>IF( AND(DA29 &gt;= $B$37, SUM($B63:CZ63)  &lt; $B$37 ), 1, 0)</f>
        <v>0</v>
      </c>
      <c r="DB63">
        <f>IF( AND(DB29 &gt;= $B$37, SUM($B63:DA63)  &lt; $B$37 ), 1, 0)</f>
        <v>0</v>
      </c>
      <c r="DC63">
        <f>IF( AND(DC29 &gt;= $B$37, SUM($B63:DB63)  &lt; $B$37 ), 1, 0)</f>
        <v>0</v>
      </c>
      <c r="DD63">
        <f>IF( AND(DD29 &gt;= $B$37, SUM($B63:DC63)  &lt; $B$37 ), 1, 0)</f>
        <v>0</v>
      </c>
      <c r="DE63">
        <f>IF( AND(DE29 &gt;= $B$37, SUM($B63:DD63)  &lt; $B$37 ), 1, 0)</f>
        <v>0</v>
      </c>
      <c r="DF63">
        <f>IF( AND(DF29 &gt;= $B$37, SUM($B63:DE63)  &lt; $B$37 ), 1, 0)</f>
        <v>0</v>
      </c>
      <c r="DG63">
        <f>IF( AND(DG29 &gt;= $B$37, SUM($B63:DF63)  &lt; $B$37 ), 1, 0)</f>
        <v>0</v>
      </c>
      <c r="DH63">
        <f>IF( AND(DH29 &gt;= $B$37, SUM($B63:DG63)  &lt; $B$37 ), 1, 0)</f>
        <v>0</v>
      </c>
      <c r="DI63">
        <f>IF( AND(DI29 &gt;= $B$37, SUM($B63:DH63)  &lt; $B$37 ), 1, 0)</f>
        <v>0</v>
      </c>
      <c r="DJ63">
        <f>IF( AND(DJ29 &gt;= $B$37, SUM($B63:DI63)  &lt; $B$37 ), 1, 0)</f>
        <v>0</v>
      </c>
      <c r="DK63">
        <f>IF( AND(DK29 &gt;= $B$37, SUM($B63:DJ63)  &lt; $B$37 ), 1, 0)</f>
        <v>0</v>
      </c>
      <c r="DL63">
        <f>IF( AND(DL29 &gt;= $B$37, SUM($B63:DK63)  &lt; $B$37 ), 1, 0)</f>
        <v>0</v>
      </c>
      <c r="DM63">
        <f>IF( AND(DM29 &gt;= $B$37, SUM($B63:DL63)  &lt; $B$37 ), 1, 0)</f>
        <v>0</v>
      </c>
      <c r="DN63">
        <f>IF( AND(DN29 &gt;= $B$37, SUM($B63:DM63)  &lt; $B$37 ), 1, 0)</f>
        <v>0</v>
      </c>
      <c r="DO63">
        <f>IF( AND(DO29 &gt;= $B$37, SUM($B63:DN63)  &lt; $B$37 ), 1, 0)</f>
        <v>0</v>
      </c>
      <c r="DP63">
        <f>IF( AND(DP29 &gt;= $B$37, SUM($B63:DO63)  &lt; $B$37 ), 1, 0)</f>
        <v>0</v>
      </c>
      <c r="DQ63">
        <f>IF( AND(DQ29 &gt;= $B$37, SUM($B63:DP63)  &lt; $B$37 ), 1, 0)</f>
        <v>0</v>
      </c>
      <c r="DR63">
        <f>IF( AND(DR29 &gt;= $B$37, SUM($B63:DQ63)  &lt; $B$37 ), 1, 0)</f>
        <v>0</v>
      </c>
      <c r="DS63">
        <f>IF( AND(DS29 &gt;= $B$37, SUM($B63:DR63)  &lt; $B$37 ), 1, 0)</f>
        <v>0</v>
      </c>
      <c r="DT63">
        <f>IF( AND(DT29 &gt;= $B$37, SUM($B63:DS63)  &lt; $B$37 ), 1, 0)</f>
        <v>0</v>
      </c>
      <c r="DU63">
        <f>IF( AND(DU29 &gt;= $B$37, SUM($B63:DT63)  &lt; $B$37 ), 1, 0)</f>
        <v>0</v>
      </c>
      <c r="DV63">
        <f>IF( AND(DV29 &gt;= $B$37, SUM($B63:DU63)  &lt; $B$37 ), 1, 0)</f>
        <v>0</v>
      </c>
      <c r="DW63">
        <f>IF( AND(DW29 &gt;= $B$37, SUM($B63:DV63)  &lt; $B$37 ), 1, 0)</f>
        <v>0</v>
      </c>
      <c r="DX63">
        <f>IF( AND(DX29 &gt;= $B$37, SUM($B63:DW63)  &lt; $B$37 ), 1, 0)</f>
        <v>0</v>
      </c>
      <c r="DY63">
        <f>IF( AND(DY29 &gt;= $B$37, SUM($B63:DX63)  &lt; $B$37 ), 1, 0)</f>
        <v>0</v>
      </c>
      <c r="DZ63">
        <f>IF( AND(DZ29 &gt;= $B$37, SUM($B63:DY63)  &lt; $B$37 ), 1, 0)</f>
        <v>0</v>
      </c>
      <c r="EA63">
        <f>IF( AND(EA29 &gt;= $B$37, SUM($B63:DZ63)  &lt; $B$37 ), 1, 0)</f>
        <v>0</v>
      </c>
      <c r="EB63">
        <f>IF( AND(EB29 &gt;= $B$37, SUM($B63:EA63)  &lt; $B$37 ), 1, 0)</f>
        <v>0</v>
      </c>
      <c r="EC63">
        <f>IF( AND(EC29 &gt;= $B$37, SUM($B63:EB63)  &lt; $B$37 ), 1, 0)</f>
        <v>0</v>
      </c>
      <c r="ED63">
        <f>IF( AND(ED29 &gt;= $B$37, SUM($B63:EC63)  &lt; $B$37 ), 1, 0)</f>
        <v>0</v>
      </c>
      <c r="EE63">
        <f>IF( AND(EE29 &gt;= $B$37, SUM($B63:ED63)  &lt; $B$37 ), 1, 0)</f>
        <v>0</v>
      </c>
      <c r="EF63">
        <f>IF( AND(EF29 &gt;= $B$37, SUM($B63:EE63)  &lt; $B$37 ), 1, 0)</f>
        <v>0</v>
      </c>
    </row>
    <row r="64" spans="1:136" x14ac:dyDescent="0.35">
      <c r="A64" t="str">
        <f t="shared" si="33"/>
        <v>SE</v>
      </c>
      <c r="B64" s="6">
        <v>0</v>
      </c>
      <c r="C64">
        <f>IF( AND(C30 &gt;= $B$37, SUM($B64:B64)  &lt; $B$37 ), 1, 0)</f>
        <v>0</v>
      </c>
      <c r="D64">
        <f>IF( AND(D30 &gt;= $B$37, SUM($B64:C64)  &lt; $B$37 ), 1, 0)</f>
        <v>0</v>
      </c>
      <c r="E64">
        <f>IF( AND(E30 &gt;= $B$37, SUM($B64:D64)  &lt; $B$37 ), 1, 0)</f>
        <v>0</v>
      </c>
      <c r="F64">
        <f>IF( AND(F30 &gt;= $B$37, SUM($B64:E64)  &lt; $B$37 ), 1, 0)</f>
        <v>0</v>
      </c>
      <c r="G64">
        <f>IF( AND(G30 &gt;= $B$37, SUM($B64:F64)  &lt; $B$37 ), 1, 0)</f>
        <v>0</v>
      </c>
      <c r="H64">
        <f>IF( AND(H30 &gt;= $B$37, SUM($B64:G64)  &lt; $B$37 ), 1, 0)</f>
        <v>0</v>
      </c>
      <c r="I64">
        <f>IF( AND(I30 &gt;= $B$37, SUM($B64:H64)  &lt; $B$37 ), 1, 0)</f>
        <v>0</v>
      </c>
      <c r="J64">
        <f>IF( AND(J30 &gt;= $B$37, SUM($B64:I64)  &lt; $B$37 ), 1, 0)</f>
        <v>0</v>
      </c>
      <c r="K64">
        <f>IF( AND(K30 &gt;= $B$37, SUM($B64:J64)  &lt; $B$37 ), 1, 0)</f>
        <v>0</v>
      </c>
      <c r="L64">
        <f>IF( AND(L30 &gt;= $B$37, SUM($B64:K64)  &lt; $B$37 ), 1, 0)</f>
        <v>0</v>
      </c>
      <c r="M64">
        <f>IF( AND(M30 &gt;= $B$37, SUM($B64:L64)  &lt; $B$37 ), 1, 0)</f>
        <v>0</v>
      </c>
      <c r="N64">
        <f>IF( AND(N30 &gt;= $B$37, SUM($B64:M64)  &lt; $B$37 ), 1, 0)</f>
        <v>0</v>
      </c>
      <c r="O64">
        <f>IF( AND(O30 &gt;= $B$37, SUM($B64:N64)  &lt; $B$37 ), 1, 0)</f>
        <v>0</v>
      </c>
      <c r="P64">
        <f>IF( AND(P30 &gt;= $B$37, SUM($B64:O64)  &lt; $B$37 ), 1, 0)</f>
        <v>0</v>
      </c>
      <c r="Q64">
        <f>IF( AND(Q30 &gt;= $B$37, SUM($B64:P64)  &lt; $B$37 ), 1, 0)</f>
        <v>0</v>
      </c>
      <c r="R64">
        <f>IF( AND(R30 &gt;= $B$37, SUM($B64:Q64)  &lt; $B$37 ), 1, 0)</f>
        <v>0</v>
      </c>
      <c r="S64">
        <f>IF( AND(S30 &gt;= $B$37, SUM($B64:R64)  &lt; $B$37 ), 1, 0)</f>
        <v>0</v>
      </c>
      <c r="T64">
        <f>IF( AND(T30 &gt;= $B$37, SUM($B64:S64)  &lt; $B$37 ), 1, 0)</f>
        <v>0</v>
      </c>
      <c r="U64">
        <f>IF( AND(U30 &gt;= $B$37, SUM($B64:T64)  &lt; $B$37 ), 1, 0)</f>
        <v>0</v>
      </c>
      <c r="V64">
        <f>IF( AND(V30 &gt;= $B$37, SUM($B64:U64)  &lt; $B$37 ), 1, 0)</f>
        <v>0</v>
      </c>
      <c r="W64">
        <f>IF( AND(W30 &gt;= $B$37, SUM($B64:V64)  &lt; $B$37 ), 1, 0)</f>
        <v>1</v>
      </c>
      <c r="X64">
        <f>IF( AND(X30 &gt;= $B$37, SUM($B64:W64)  &lt; $B$37 ), 1, 0)</f>
        <v>0</v>
      </c>
      <c r="Y64">
        <f>IF( AND(Y30 &gt;= $B$37, SUM($B64:X64)  &lt; $B$37 ), 1, 0)</f>
        <v>0</v>
      </c>
      <c r="Z64">
        <f>IF( AND(Z30 &gt;= $B$37, SUM($B64:Y64)  &lt; $B$37 ), 1, 0)</f>
        <v>0</v>
      </c>
      <c r="AA64">
        <f>IF( AND(AA30 &gt;= $B$37, SUM($B64:Z64)  &lt; $B$37 ), 1, 0)</f>
        <v>0</v>
      </c>
      <c r="AB64">
        <f>IF( AND(AB30 &gt;= $B$37, SUM($B64:AA64)  &lt; $B$37 ), 1, 0)</f>
        <v>0</v>
      </c>
      <c r="AC64">
        <f>IF( AND(AC30 &gt;= $B$37, SUM($B64:AB64)  &lt; $B$37 ), 1, 0)</f>
        <v>0</v>
      </c>
      <c r="AD64">
        <f>IF( AND(AD30 &gt;= $B$37, SUM($B64:AC64)  &lt; $B$37 ), 1, 0)</f>
        <v>0</v>
      </c>
      <c r="AE64">
        <f>IF( AND(AE30 &gt;= $B$37, SUM($B64:AD64)  &lt; $B$37 ), 1, 0)</f>
        <v>0</v>
      </c>
      <c r="AF64">
        <f>IF( AND(AF30 &gt;= $B$37, SUM($B64:AE64)  &lt; $B$37 ), 1, 0)</f>
        <v>0</v>
      </c>
      <c r="AG64">
        <f>IF( AND(AG30 &gt;= $B$37, SUM($B64:AF64)  &lt; $B$37 ), 1, 0)</f>
        <v>0</v>
      </c>
      <c r="AH64">
        <f>IF( AND(AH30 &gt;= $B$37, SUM($B64:AG64)  &lt; $B$37 ), 1, 0)</f>
        <v>0</v>
      </c>
      <c r="AI64">
        <f>IF( AND(AI30 &gt;= $B$37, SUM($B64:AH64)  &lt; $B$37 ), 1, 0)</f>
        <v>0</v>
      </c>
      <c r="AJ64">
        <f>IF( AND(AJ30 &gt;= $B$37, SUM($B64:AI64)  &lt; $B$37 ), 1, 0)</f>
        <v>0</v>
      </c>
      <c r="AK64">
        <f>IF( AND(AK30 &gt;= $B$37, SUM($B64:AJ64)  &lt; $B$37 ), 1, 0)</f>
        <v>0</v>
      </c>
      <c r="AL64">
        <f>IF( AND(AL30 &gt;= $B$37, SUM($B64:AK64)  &lt; $B$37 ), 1, 0)</f>
        <v>0</v>
      </c>
      <c r="AM64">
        <f>IF( AND(AM30 &gt;= $B$37, SUM($B64:AL64)  &lt; $B$37 ), 1, 0)</f>
        <v>0</v>
      </c>
      <c r="AN64">
        <f>IF( AND(AN30 &gt;= $B$37, SUM($B64:AM64)  &lt; $B$37 ), 1, 0)</f>
        <v>0</v>
      </c>
      <c r="AO64">
        <f>IF( AND(AO30 &gt;= $B$37, SUM($B64:AN64)  &lt; $B$37 ), 1, 0)</f>
        <v>0</v>
      </c>
      <c r="AP64">
        <f>IF( AND(AP30 &gt;= $B$37, SUM($B64:AO64)  &lt; $B$37 ), 1, 0)</f>
        <v>0</v>
      </c>
      <c r="AQ64">
        <f>IF( AND(AQ30 &gt;= $B$37, SUM($B64:AP64)  &lt; $B$37 ), 1, 0)</f>
        <v>0</v>
      </c>
      <c r="AR64">
        <f>IF( AND(AR30 &gt;= $B$37, SUM($B64:AQ64)  &lt; $B$37 ), 1, 0)</f>
        <v>0</v>
      </c>
      <c r="AS64">
        <f>IF( AND(AS30 &gt;= $B$37, SUM($B64:AR64)  &lt; $B$37 ), 1, 0)</f>
        <v>0</v>
      </c>
      <c r="AT64">
        <f>IF( AND(AT30 &gt;= $B$37, SUM($B64:AS64)  &lt; $B$37 ), 1, 0)</f>
        <v>0</v>
      </c>
      <c r="AU64">
        <f>IF( AND(AU30 &gt;= $B$37, SUM($B64:AT64)  &lt; $B$37 ), 1, 0)</f>
        <v>0</v>
      </c>
      <c r="AV64">
        <f>IF( AND(AV30 &gt;= $B$37, SUM($B64:AU64)  &lt; $B$37 ), 1, 0)</f>
        <v>0</v>
      </c>
      <c r="AW64">
        <f>IF( AND(AW30 &gt;= $B$37, SUM($B64:AV64)  &lt; $B$37 ), 1, 0)</f>
        <v>0</v>
      </c>
      <c r="AX64">
        <f>IF( AND(AX30 &gt;= $B$37, SUM($B64:AW64)  &lt; $B$37 ), 1, 0)</f>
        <v>0</v>
      </c>
      <c r="AY64">
        <f>IF( AND(AY30 &gt;= $B$37, SUM($B64:AX64)  &lt; $B$37 ), 1, 0)</f>
        <v>0</v>
      </c>
      <c r="AZ64">
        <f>IF( AND(AZ30 &gt;= $B$37, SUM($B64:AY64)  &lt; $B$37 ), 1, 0)</f>
        <v>0</v>
      </c>
      <c r="BA64">
        <f>IF( AND(BA30 &gt;= $B$37, SUM($B64:AZ64)  &lt; $B$37 ), 1, 0)</f>
        <v>0</v>
      </c>
      <c r="BB64">
        <f>IF( AND(BB30 &gt;= $B$37, SUM($B64:BA64)  &lt; $B$37 ), 1, 0)</f>
        <v>0</v>
      </c>
      <c r="BC64">
        <f>IF( AND(BC30 &gt;= $B$37, SUM($B64:BB64)  &lt; $B$37 ), 1, 0)</f>
        <v>0</v>
      </c>
      <c r="BD64">
        <f>IF( AND(BD30 &gt;= $B$37, SUM($B64:BC64)  &lt; $B$37 ), 1, 0)</f>
        <v>0</v>
      </c>
      <c r="BE64">
        <f>IF( AND(BE30 &gt;= $B$37, SUM($B64:BD64)  &lt; $B$37 ), 1, 0)</f>
        <v>0</v>
      </c>
      <c r="BF64">
        <f>IF( AND(BF30 &gt;= $B$37, SUM($B64:BE64)  &lt; $B$37 ), 1, 0)</f>
        <v>0</v>
      </c>
      <c r="BG64">
        <f>IF( AND(BG30 &gt;= $B$37, SUM($B64:BF64)  &lt; $B$37 ), 1, 0)</f>
        <v>0</v>
      </c>
      <c r="BH64">
        <f>IF( AND(BH30 &gt;= $B$37, SUM($B64:BG64)  &lt; $B$37 ), 1, 0)</f>
        <v>0</v>
      </c>
      <c r="BI64">
        <f>IF( AND(BI30 &gt;= $B$37, SUM($B64:BH64)  &lt; $B$37 ), 1, 0)</f>
        <v>0</v>
      </c>
      <c r="BJ64">
        <f>IF( AND(BJ30 &gt;= $B$37, SUM($B64:BI64)  &lt; $B$37 ), 1, 0)</f>
        <v>0</v>
      </c>
      <c r="BK64">
        <f>IF( AND(BK30 &gt;= $B$37, SUM($B64:BJ64)  &lt; $B$37 ), 1, 0)</f>
        <v>0</v>
      </c>
      <c r="BL64">
        <f>IF( AND(BL30 &gt;= $B$37, SUM($B64:BK64)  &lt; $B$37 ), 1, 0)</f>
        <v>0</v>
      </c>
      <c r="BM64">
        <f>IF( AND(BM30 &gt;= $B$37, SUM($B64:BL64)  &lt; $B$37 ), 1, 0)</f>
        <v>0</v>
      </c>
      <c r="BN64">
        <f>IF( AND(BN30 &gt;= $B$37, SUM($B64:BM64)  &lt; $B$37 ), 1, 0)</f>
        <v>0</v>
      </c>
      <c r="BO64">
        <f>IF( AND(BO30 &gt;= $B$37, SUM($B64:BN64)  &lt; $B$37 ), 1, 0)</f>
        <v>0</v>
      </c>
      <c r="BP64">
        <f>IF( AND(BP30 &gt;= $B$37, SUM($B64:BO64)  &lt; $B$37 ), 1, 0)</f>
        <v>0</v>
      </c>
      <c r="BQ64">
        <f>IF( AND(BQ30 &gt;= $B$37, SUM($B64:BP64)  &lt; $B$37 ), 1, 0)</f>
        <v>0</v>
      </c>
      <c r="BR64">
        <f>IF( AND(BR30 &gt;= $B$37, SUM($B64:BQ64)  &lt; $B$37 ), 1, 0)</f>
        <v>0</v>
      </c>
      <c r="BS64">
        <f>IF( AND(BS30 &gt;= $B$37, SUM($B64:BR64)  &lt; $B$37 ), 1, 0)</f>
        <v>0</v>
      </c>
      <c r="BT64">
        <f>IF( AND(BT30 &gt;= $B$37, SUM($B64:BS64)  &lt; $B$37 ), 1, 0)</f>
        <v>0</v>
      </c>
      <c r="BU64">
        <f>IF( AND(BU30 &gt;= $B$37, SUM($B64:BT64)  &lt; $B$37 ), 1, 0)</f>
        <v>0</v>
      </c>
      <c r="BV64">
        <f>IF( AND(BV30 &gt;= $B$37, SUM($B64:BU64)  &lt; $B$37 ), 1, 0)</f>
        <v>0</v>
      </c>
      <c r="BW64">
        <f>IF( AND(BW30 &gt;= $B$37, SUM($B64:BV64)  &lt; $B$37 ), 1, 0)</f>
        <v>0</v>
      </c>
      <c r="BX64">
        <f>IF( AND(BX30 &gt;= $B$37, SUM($B64:BW64)  &lt; $B$37 ), 1, 0)</f>
        <v>0</v>
      </c>
      <c r="BY64">
        <f>IF( AND(BY30 &gt;= $B$37, SUM($B64:BX64)  &lt; $B$37 ), 1, 0)</f>
        <v>0</v>
      </c>
      <c r="BZ64">
        <f>IF( AND(BZ30 &gt;= $B$37, SUM($B64:BY64)  &lt; $B$37 ), 1, 0)</f>
        <v>0</v>
      </c>
      <c r="CA64">
        <f>IF( AND(CA30 &gt;= $B$37, SUM($B64:BZ64)  &lt; $B$37 ), 1, 0)</f>
        <v>0</v>
      </c>
      <c r="CB64">
        <f>IF( AND(CB30 &gt;= $B$37, SUM($B64:CA64)  &lt; $B$37 ), 1, 0)</f>
        <v>0</v>
      </c>
      <c r="CC64">
        <f>IF( AND(CC30 &gt;= $B$37, SUM($B64:CB64)  &lt; $B$37 ), 1, 0)</f>
        <v>0</v>
      </c>
      <c r="CD64">
        <f>IF( AND(CD30 &gt;= $B$37, SUM($B64:CC64)  &lt; $B$37 ), 1, 0)</f>
        <v>0</v>
      </c>
      <c r="CE64">
        <f>IF( AND(CE30 &gt;= $B$37, SUM($B64:CD64)  &lt; $B$37 ), 1, 0)</f>
        <v>0</v>
      </c>
      <c r="CF64">
        <f>IF( AND(CF30 &gt;= $B$37, SUM($B64:CE64)  &lt; $B$37 ), 1, 0)</f>
        <v>0</v>
      </c>
      <c r="CG64">
        <f>IF( AND(CG30 &gt;= $B$37, SUM($B64:CF64)  &lt; $B$37 ), 1, 0)</f>
        <v>0</v>
      </c>
      <c r="CH64">
        <f>IF( AND(CH30 &gt;= $B$37, SUM($B64:CG64)  &lt; $B$37 ), 1, 0)</f>
        <v>0</v>
      </c>
      <c r="CI64">
        <f>IF( AND(CI30 &gt;= $B$37, SUM($B64:CH64)  &lt; $B$37 ), 1, 0)</f>
        <v>0</v>
      </c>
      <c r="CJ64">
        <f>IF( AND(CJ30 &gt;= $B$37, SUM($B64:CI64)  &lt; $B$37 ), 1, 0)</f>
        <v>0</v>
      </c>
      <c r="CK64">
        <f>IF( AND(CK30 &gt;= $B$37, SUM($B64:CJ64)  &lt; $B$37 ), 1, 0)</f>
        <v>0</v>
      </c>
      <c r="CL64">
        <f>IF( AND(CL30 &gt;= $B$37, SUM($B64:CK64)  &lt; $B$37 ), 1, 0)</f>
        <v>0</v>
      </c>
      <c r="CM64">
        <f>IF( AND(CM30 &gt;= $B$37, SUM($B64:CL64)  &lt; $B$37 ), 1, 0)</f>
        <v>0</v>
      </c>
      <c r="CN64">
        <f>IF( AND(CN30 &gt;= $B$37, SUM($B64:CM64)  &lt; $B$37 ), 1, 0)</f>
        <v>0</v>
      </c>
      <c r="CO64">
        <f>IF( AND(CO30 &gt;= $B$37, SUM($B64:CN64)  &lt; $B$37 ), 1, 0)</f>
        <v>0</v>
      </c>
      <c r="CP64">
        <f>IF( AND(CP30 &gt;= $B$37, SUM($B64:CO64)  &lt; $B$37 ), 1, 0)</f>
        <v>0</v>
      </c>
      <c r="CQ64">
        <f>IF( AND(CQ30 &gt;= $B$37, SUM($B64:CP64)  &lt; $B$37 ), 1, 0)</f>
        <v>0</v>
      </c>
      <c r="CR64">
        <f>IF( AND(CR30 &gt;= $B$37, SUM($B64:CQ64)  &lt; $B$37 ), 1, 0)</f>
        <v>0</v>
      </c>
      <c r="CS64">
        <f>IF( AND(CS30 &gt;= $B$37, SUM($B64:CR64)  &lt; $B$37 ), 1, 0)</f>
        <v>0</v>
      </c>
      <c r="CT64">
        <f>IF( AND(CT30 &gt;= $B$37, SUM($B64:CS64)  &lt; $B$37 ), 1, 0)</f>
        <v>0</v>
      </c>
      <c r="CU64">
        <f>IF( AND(CU30 &gt;= $B$37, SUM($B64:CT64)  &lt; $B$37 ), 1, 0)</f>
        <v>0</v>
      </c>
      <c r="CV64">
        <f>IF( AND(CV30 &gt;= $B$37, SUM($B64:CU64)  &lt; $B$37 ), 1, 0)</f>
        <v>0</v>
      </c>
      <c r="CW64">
        <f>IF( AND(CW30 &gt;= $B$37, SUM($B64:CV64)  &lt; $B$37 ), 1, 0)</f>
        <v>0</v>
      </c>
      <c r="CX64">
        <f>IF( AND(CX30 &gt;= $B$37, SUM($B64:CW64)  &lt; $B$37 ), 1, 0)</f>
        <v>0</v>
      </c>
      <c r="CY64">
        <f>IF( AND(CY30 &gt;= $B$37, SUM($B64:CX64)  &lt; $B$37 ), 1, 0)</f>
        <v>0</v>
      </c>
      <c r="CZ64">
        <f>IF( AND(CZ30 &gt;= $B$37, SUM($B64:CY64)  &lt; $B$37 ), 1, 0)</f>
        <v>0</v>
      </c>
      <c r="DA64">
        <f>IF( AND(DA30 &gt;= $B$37, SUM($B64:CZ64)  &lt; $B$37 ), 1, 0)</f>
        <v>0</v>
      </c>
      <c r="DB64">
        <f>IF( AND(DB30 &gt;= $B$37, SUM($B64:DA64)  &lt; $B$37 ), 1, 0)</f>
        <v>0</v>
      </c>
      <c r="DC64">
        <f>IF( AND(DC30 &gt;= $B$37, SUM($B64:DB64)  &lt; $B$37 ), 1, 0)</f>
        <v>0</v>
      </c>
      <c r="DD64">
        <f>IF( AND(DD30 &gt;= $B$37, SUM($B64:DC64)  &lt; $B$37 ), 1, 0)</f>
        <v>0</v>
      </c>
      <c r="DE64">
        <f>IF( AND(DE30 &gt;= $B$37, SUM($B64:DD64)  &lt; $B$37 ), 1, 0)</f>
        <v>0</v>
      </c>
      <c r="DF64">
        <f>IF( AND(DF30 &gt;= $B$37, SUM($B64:DE64)  &lt; $B$37 ), 1, 0)</f>
        <v>0</v>
      </c>
      <c r="DG64">
        <f>IF( AND(DG30 &gt;= $B$37, SUM($B64:DF64)  &lt; $B$37 ), 1, 0)</f>
        <v>0</v>
      </c>
      <c r="DH64">
        <f>IF( AND(DH30 &gt;= $B$37, SUM($B64:DG64)  &lt; $B$37 ), 1, 0)</f>
        <v>0</v>
      </c>
      <c r="DI64">
        <f>IF( AND(DI30 &gt;= $B$37, SUM($B64:DH64)  &lt; $B$37 ), 1, 0)</f>
        <v>0</v>
      </c>
      <c r="DJ64">
        <f>IF( AND(DJ30 &gt;= $B$37, SUM($B64:DI64)  &lt; $B$37 ), 1, 0)</f>
        <v>0</v>
      </c>
      <c r="DK64">
        <f>IF( AND(DK30 &gt;= $B$37, SUM($B64:DJ64)  &lt; $B$37 ), 1, 0)</f>
        <v>0</v>
      </c>
      <c r="DL64">
        <f>IF( AND(DL30 &gt;= $B$37, SUM($B64:DK64)  &lt; $B$37 ), 1, 0)</f>
        <v>0</v>
      </c>
      <c r="DM64">
        <f>IF( AND(DM30 &gt;= $B$37, SUM($B64:DL64)  &lt; $B$37 ), 1, 0)</f>
        <v>0</v>
      </c>
      <c r="DN64">
        <f>IF( AND(DN30 &gt;= $B$37, SUM($B64:DM64)  &lt; $B$37 ), 1, 0)</f>
        <v>0</v>
      </c>
      <c r="DO64">
        <f>IF( AND(DO30 &gt;= $B$37, SUM($B64:DN64)  &lt; $B$37 ), 1, 0)</f>
        <v>0</v>
      </c>
      <c r="DP64">
        <f>IF( AND(DP30 &gt;= $B$37, SUM($B64:DO64)  &lt; $B$37 ), 1, 0)</f>
        <v>0</v>
      </c>
      <c r="DQ64">
        <f>IF( AND(DQ30 &gt;= $B$37, SUM($B64:DP64)  &lt; $B$37 ), 1, 0)</f>
        <v>0</v>
      </c>
      <c r="DR64">
        <f>IF( AND(DR30 &gt;= $B$37, SUM($B64:DQ64)  &lt; $B$37 ), 1, 0)</f>
        <v>0</v>
      </c>
      <c r="DS64">
        <f>IF( AND(DS30 &gt;= $B$37, SUM($B64:DR64)  &lt; $B$37 ), 1, 0)</f>
        <v>0</v>
      </c>
      <c r="DT64">
        <f>IF( AND(DT30 &gt;= $B$37, SUM($B64:DS64)  &lt; $B$37 ), 1, 0)</f>
        <v>0</v>
      </c>
      <c r="DU64">
        <f>IF( AND(DU30 &gt;= $B$37, SUM($B64:DT64)  &lt; $B$37 ), 1, 0)</f>
        <v>0</v>
      </c>
      <c r="DV64">
        <f>IF( AND(DV30 &gt;= $B$37, SUM($B64:DU64)  &lt; $B$37 ), 1, 0)</f>
        <v>0</v>
      </c>
      <c r="DW64">
        <f>IF( AND(DW30 &gt;= $B$37, SUM($B64:DV64)  &lt; $B$37 ), 1, 0)</f>
        <v>0</v>
      </c>
      <c r="DX64">
        <f>IF( AND(DX30 &gt;= $B$37, SUM($B64:DW64)  &lt; $B$37 ), 1, 0)</f>
        <v>0</v>
      </c>
      <c r="DY64">
        <f>IF( AND(DY30 &gt;= $B$37, SUM($B64:DX64)  &lt; $B$37 ), 1, 0)</f>
        <v>0</v>
      </c>
      <c r="DZ64">
        <f>IF( AND(DZ30 &gt;= $B$37, SUM($B64:DY64)  &lt; $B$37 ), 1, 0)</f>
        <v>0</v>
      </c>
      <c r="EA64">
        <f>IF( AND(EA30 &gt;= $B$37, SUM($B64:DZ64)  &lt; $B$37 ), 1, 0)</f>
        <v>0</v>
      </c>
      <c r="EB64">
        <f>IF( AND(EB30 &gt;= $B$37, SUM($B64:EA64)  &lt; $B$37 ), 1, 0)</f>
        <v>0</v>
      </c>
      <c r="EC64">
        <f>IF( AND(EC30 &gt;= $B$37, SUM($B64:EB64)  &lt; $B$37 ), 1, 0)</f>
        <v>0</v>
      </c>
      <c r="ED64">
        <f>IF( AND(ED30 &gt;= $B$37, SUM($B64:EC64)  &lt; $B$37 ), 1, 0)</f>
        <v>0</v>
      </c>
      <c r="EE64">
        <f>IF( AND(EE30 &gt;= $B$37, SUM($B64:ED64)  &lt; $B$37 ), 1, 0)</f>
        <v>0</v>
      </c>
      <c r="EF64">
        <f>IF( AND(EF30 &gt;= $B$37, SUM($B64:EE64)  &lt; $B$37 ), 1, 0)</f>
        <v>0</v>
      </c>
    </row>
    <row r="65" spans="1:136" x14ac:dyDescent="0.35">
      <c r="A65" t="str">
        <f t="shared" si="33"/>
        <v>SP</v>
      </c>
      <c r="B65" s="6">
        <v>0</v>
      </c>
      <c r="C65">
        <f>IF( AND(C31 &gt;= $B$37, SUM($B65:B65)  &lt; $B$37 ), 1, 0)</f>
        <v>0</v>
      </c>
      <c r="D65">
        <f>IF( AND(D31 &gt;= $B$37, SUM($B65:C65)  &lt; $B$37 ), 1, 0)</f>
        <v>0</v>
      </c>
      <c r="E65">
        <f>IF( AND(E31 &gt;= $B$37, SUM($B65:D65)  &lt; $B$37 ), 1, 0)</f>
        <v>0</v>
      </c>
      <c r="F65">
        <f>IF( AND(F31 &gt;= $B$37, SUM($B65:E65)  &lt; $B$37 ), 1, 0)</f>
        <v>0</v>
      </c>
      <c r="G65">
        <f>IF( AND(G31 &gt;= $B$37, SUM($B65:F65)  &lt; $B$37 ), 1, 0)</f>
        <v>0</v>
      </c>
      <c r="H65">
        <f>IF( AND(H31 &gt;= $B$37, SUM($B65:G65)  &lt; $B$37 ), 1, 0)</f>
        <v>0</v>
      </c>
      <c r="I65">
        <f>IF( AND(I31 &gt;= $B$37, SUM($B65:H65)  &lt; $B$37 ), 1, 0)</f>
        <v>0</v>
      </c>
      <c r="J65">
        <f>IF( AND(J31 &gt;= $B$37, SUM($B65:I65)  &lt; $B$37 ), 1, 0)</f>
        <v>0</v>
      </c>
      <c r="K65">
        <f>IF( AND(K31 &gt;= $B$37, SUM($B65:J65)  &lt; $B$37 ), 1, 0)</f>
        <v>0</v>
      </c>
      <c r="L65">
        <f>IF( AND(L31 &gt;= $B$37, SUM($B65:K65)  &lt; $B$37 ), 1, 0)</f>
        <v>0</v>
      </c>
      <c r="M65">
        <f>IF( AND(M31 &gt;= $B$37, SUM($B65:L65)  &lt; $B$37 ), 1, 0)</f>
        <v>0</v>
      </c>
      <c r="N65">
        <f>IF( AND(N31 &gt;= $B$37, SUM($B65:M65)  &lt; $B$37 ), 1, 0)</f>
        <v>0</v>
      </c>
      <c r="O65">
        <f>IF( AND(O31 &gt;= $B$37, SUM($B65:N65)  &lt; $B$37 ), 1, 0)</f>
        <v>0</v>
      </c>
      <c r="P65">
        <f>IF( AND(P31 &gt;= $B$37, SUM($B65:O65)  &lt; $B$37 ), 1, 0)</f>
        <v>0</v>
      </c>
      <c r="Q65">
        <f>IF( AND(Q31 &gt;= $B$37, SUM($B65:P65)  &lt; $B$37 ), 1, 0)</f>
        <v>0</v>
      </c>
      <c r="R65">
        <f>IF( AND(R31 &gt;= $B$37, SUM($B65:Q65)  &lt; $B$37 ), 1, 0)</f>
        <v>0</v>
      </c>
      <c r="S65">
        <f>IF( AND(S31 &gt;= $B$37, SUM($B65:R65)  &lt; $B$37 ), 1, 0)</f>
        <v>1</v>
      </c>
      <c r="T65">
        <f>IF( AND(T31 &gt;= $B$37, SUM($B65:S65)  &lt; $B$37 ), 1, 0)</f>
        <v>0</v>
      </c>
      <c r="U65">
        <f>IF( AND(U31 &gt;= $B$37, SUM($B65:T65)  &lt; $B$37 ), 1, 0)</f>
        <v>0</v>
      </c>
      <c r="V65">
        <f>IF( AND(V31 &gt;= $B$37, SUM($B65:U65)  &lt; $B$37 ), 1, 0)</f>
        <v>0</v>
      </c>
      <c r="W65">
        <f>IF( AND(W31 &gt;= $B$37, SUM($B65:V65)  &lt; $B$37 ), 1, 0)</f>
        <v>0</v>
      </c>
      <c r="X65">
        <f>IF( AND(X31 &gt;= $B$37, SUM($B65:W65)  &lt; $B$37 ), 1, 0)</f>
        <v>0</v>
      </c>
      <c r="Y65">
        <f>IF( AND(Y31 &gt;= $B$37, SUM($B65:X65)  &lt; $B$37 ), 1, 0)</f>
        <v>0</v>
      </c>
      <c r="Z65">
        <f>IF( AND(Z31 &gt;= $B$37, SUM($B65:Y65)  &lt; $B$37 ), 1, 0)</f>
        <v>0</v>
      </c>
      <c r="AA65">
        <f>IF( AND(AA31 &gt;= $B$37, SUM($B65:Z65)  &lt; $B$37 ), 1, 0)</f>
        <v>0</v>
      </c>
      <c r="AB65">
        <f>IF( AND(AB31 &gt;= $B$37, SUM($B65:AA65)  &lt; $B$37 ), 1, 0)</f>
        <v>0</v>
      </c>
      <c r="AC65">
        <f>IF( AND(AC31 &gt;= $B$37, SUM($B65:AB65)  &lt; $B$37 ), 1, 0)</f>
        <v>0</v>
      </c>
      <c r="AD65">
        <f>IF( AND(AD31 &gt;= $B$37, SUM($B65:AC65)  &lt; $B$37 ), 1, 0)</f>
        <v>0</v>
      </c>
      <c r="AE65">
        <f>IF( AND(AE31 &gt;= $B$37, SUM($B65:AD65)  &lt; $B$37 ), 1, 0)</f>
        <v>0</v>
      </c>
      <c r="AF65">
        <f>IF( AND(AF31 &gt;= $B$37, SUM($B65:AE65)  &lt; $B$37 ), 1, 0)</f>
        <v>0</v>
      </c>
      <c r="AG65">
        <f>IF( AND(AG31 &gt;= $B$37, SUM($B65:AF65)  &lt; $B$37 ), 1, 0)</f>
        <v>0</v>
      </c>
      <c r="AH65">
        <f>IF( AND(AH31 &gt;= $B$37, SUM($B65:AG65)  &lt; $B$37 ), 1, 0)</f>
        <v>0</v>
      </c>
      <c r="AI65">
        <f>IF( AND(AI31 &gt;= $B$37, SUM($B65:AH65)  &lt; $B$37 ), 1, 0)</f>
        <v>0</v>
      </c>
      <c r="AJ65">
        <f>IF( AND(AJ31 &gt;= $B$37, SUM($B65:AI65)  &lt; $B$37 ), 1, 0)</f>
        <v>0</v>
      </c>
      <c r="AK65">
        <f>IF( AND(AK31 &gt;= $B$37, SUM($B65:AJ65)  &lt; $B$37 ), 1, 0)</f>
        <v>0</v>
      </c>
      <c r="AL65">
        <f>IF( AND(AL31 &gt;= $B$37, SUM($B65:AK65)  &lt; $B$37 ), 1, 0)</f>
        <v>0</v>
      </c>
      <c r="AM65">
        <f>IF( AND(AM31 &gt;= $B$37, SUM($B65:AL65)  &lt; $B$37 ), 1, 0)</f>
        <v>0</v>
      </c>
      <c r="AN65">
        <f>IF( AND(AN31 &gt;= $B$37, SUM($B65:AM65)  &lt; $B$37 ), 1, 0)</f>
        <v>0</v>
      </c>
      <c r="AO65">
        <f>IF( AND(AO31 &gt;= $B$37, SUM($B65:AN65)  &lt; $B$37 ), 1, 0)</f>
        <v>0</v>
      </c>
      <c r="AP65">
        <f>IF( AND(AP31 &gt;= $B$37, SUM($B65:AO65)  &lt; $B$37 ), 1, 0)</f>
        <v>0</v>
      </c>
      <c r="AQ65">
        <f>IF( AND(AQ31 &gt;= $B$37, SUM($B65:AP65)  &lt; $B$37 ), 1, 0)</f>
        <v>0</v>
      </c>
      <c r="AR65">
        <f>IF( AND(AR31 &gt;= $B$37, SUM($B65:AQ65)  &lt; $B$37 ), 1, 0)</f>
        <v>0</v>
      </c>
      <c r="AS65">
        <f>IF( AND(AS31 &gt;= $B$37, SUM($B65:AR65)  &lt; $B$37 ), 1, 0)</f>
        <v>0</v>
      </c>
      <c r="AT65">
        <f>IF( AND(AT31 &gt;= $B$37, SUM($B65:AS65)  &lt; $B$37 ), 1, 0)</f>
        <v>0</v>
      </c>
      <c r="AU65">
        <f>IF( AND(AU31 &gt;= $B$37, SUM($B65:AT65)  &lt; $B$37 ), 1, 0)</f>
        <v>0</v>
      </c>
      <c r="AV65">
        <f>IF( AND(AV31 &gt;= $B$37, SUM($B65:AU65)  &lt; $B$37 ), 1, 0)</f>
        <v>0</v>
      </c>
      <c r="AW65">
        <f>IF( AND(AW31 &gt;= $B$37, SUM($B65:AV65)  &lt; $B$37 ), 1, 0)</f>
        <v>0</v>
      </c>
      <c r="AX65">
        <f>IF( AND(AX31 &gt;= $B$37, SUM($B65:AW65)  &lt; $B$37 ), 1, 0)</f>
        <v>0</v>
      </c>
      <c r="AY65">
        <f>IF( AND(AY31 &gt;= $B$37, SUM($B65:AX65)  &lt; $B$37 ), 1, 0)</f>
        <v>0</v>
      </c>
      <c r="AZ65">
        <f>IF( AND(AZ31 &gt;= $B$37, SUM($B65:AY65)  &lt; $B$37 ), 1, 0)</f>
        <v>0</v>
      </c>
      <c r="BA65">
        <f>IF( AND(BA31 &gt;= $B$37, SUM($B65:AZ65)  &lt; $B$37 ), 1, 0)</f>
        <v>0</v>
      </c>
      <c r="BB65">
        <f>IF( AND(BB31 &gt;= $B$37, SUM($B65:BA65)  &lt; $B$37 ), 1, 0)</f>
        <v>0</v>
      </c>
      <c r="BC65">
        <f>IF( AND(BC31 &gt;= $B$37, SUM($B65:BB65)  &lt; $B$37 ), 1, 0)</f>
        <v>0</v>
      </c>
      <c r="BD65">
        <f>IF( AND(BD31 &gt;= $B$37, SUM($B65:BC65)  &lt; $B$37 ), 1, 0)</f>
        <v>0</v>
      </c>
      <c r="BE65">
        <f>IF( AND(BE31 &gt;= $B$37, SUM($B65:BD65)  &lt; $B$37 ), 1, 0)</f>
        <v>0</v>
      </c>
      <c r="BF65">
        <f>IF( AND(BF31 &gt;= $B$37, SUM($B65:BE65)  &lt; $B$37 ), 1, 0)</f>
        <v>0</v>
      </c>
      <c r="BG65">
        <f>IF( AND(BG31 &gt;= $B$37, SUM($B65:BF65)  &lt; $B$37 ), 1, 0)</f>
        <v>0</v>
      </c>
      <c r="BH65">
        <f>IF( AND(BH31 &gt;= $B$37, SUM($B65:BG65)  &lt; $B$37 ), 1, 0)</f>
        <v>0</v>
      </c>
      <c r="BI65">
        <f>IF( AND(BI31 &gt;= $B$37, SUM($B65:BH65)  &lt; $B$37 ), 1, 0)</f>
        <v>0</v>
      </c>
      <c r="BJ65">
        <f>IF( AND(BJ31 &gt;= $B$37, SUM($B65:BI65)  &lt; $B$37 ), 1, 0)</f>
        <v>0</v>
      </c>
      <c r="BK65">
        <f>IF( AND(BK31 &gt;= $B$37, SUM($B65:BJ65)  &lt; $B$37 ), 1, 0)</f>
        <v>0</v>
      </c>
      <c r="BL65">
        <f>IF( AND(BL31 &gt;= $B$37, SUM($B65:BK65)  &lt; $B$37 ), 1, 0)</f>
        <v>0</v>
      </c>
      <c r="BM65">
        <f>IF( AND(BM31 &gt;= $B$37, SUM($B65:BL65)  &lt; $B$37 ), 1, 0)</f>
        <v>0</v>
      </c>
      <c r="BN65">
        <f>IF( AND(BN31 &gt;= $B$37, SUM($B65:BM65)  &lt; $B$37 ), 1, 0)</f>
        <v>0</v>
      </c>
      <c r="BO65">
        <f>IF( AND(BO31 &gt;= $B$37, SUM($B65:BN65)  &lt; $B$37 ), 1, 0)</f>
        <v>0</v>
      </c>
      <c r="BP65">
        <f>IF( AND(BP31 &gt;= $B$37, SUM($B65:BO65)  &lt; $B$37 ), 1, 0)</f>
        <v>0</v>
      </c>
      <c r="BQ65">
        <f>IF( AND(BQ31 &gt;= $B$37, SUM($B65:BP65)  &lt; $B$37 ), 1, 0)</f>
        <v>0</v>
      </c>
      <c r="BR65">
        <f>IF( AND(BR31 &gt;= $B$37, SUM($B65:BQ65)  &lt; $B$37 ), 1, 0)</f>
        <v>0</v>
      </c>
      <c r="BS65">
        <f>IF( AND(BS31 &gt;= $B$37, SUM($B65:BR65)  &lt; $B$37 ), 1, 0)</f>
        <v>0</v>
      </c>
      <c r="BT65">
        <f>IF( AND(BT31 &gt;= $B$37, SUM($B65:BS65)  &lt; $B$37 ), 1, 0)</f>
        <v>0</v>
      </c>
      <c r="BU65">
        <f>IF( AND(BU31 &gt;= $B$37, SUM($B65:BT65)  &lt; $B$37 ), 1, 0)</f>
        <v>0</v>
      </c>
      <c r="BV65">
        <f>IF( AND(BV31 &gt;= $B$37, SUM($B65:BU65)  &lt; $B$37 ), 1, 0)</f>
        <v>0</v>
      </c>
      <c r="BW65">
        <f>IF( AND(BW31 &gt;= $B$37, SUM($B65:BV65)  &lt; $B$37 ), 1, 0)</f>
        <v>0</v>
      </c>
      <c r="BX65">
        <f>IF( AND(BX31 &gt;= $B$37, SUM($B65:BW65)  &lt; $B$37 ), 1, 0)</f>
        <v>0</v>
      </c>
      <c r="BY65">
        <f>IF( AND(BY31 &gt;= $B$37, SUM($B65:BX65)  &lt; $B$37 ), 1, 0)</f>
        <v>0</v>
      </c>
      <c r="BZ65">
        <f>IF( AND(BZ31 &gt;= $B$37, SUM($B65:BY65)  &lt; $B$37 ), 1, 0)</f>
        <v>0</v>
      </c>
      <c r="CA65">
        <f>IF( AND(CA31 &gt;= $B$37, SUM($B65:BZ65)  &lt; $B$37 ), 1, 0)</f>
        <v>0</v>
      </c>
      <c r="CB65">
        <f>IF( AND(CB31 &gt;= $B$37, SUM($B65:CA65)  &lt; $B$37 ), 1, 0)</f>
        <v>0</v>
      </c>
      <c r="CC65">
        <f>IF( AND(CC31 &gt;= $B$37, SUM($B65:CB65)  &lt; $B$37 ), 1, 0)</f>
        <v>0</v>
      </c>
      <c r="CD65">
        <f>IF( AND(CD31 &gt;= $B$37, SUM($B65:CC65)  &lt; $B$37 ), 1, 0)</f>
        <v>0</v>
      </c>
      <c r="CE65">
        <f>IF( AND(CE31 &gt;= $B$37, SUM($B65:CD65)  &lt; $B$37 ), 1, 0)</f>
        <v>0</v>
      </c>
      <c r="CF65">
        <f>IF( AND(CF31 &gt;= $B$37, SUM($B65:CE65)  &lt; $B$37 ), 1, 0)</f>
        <v>0</v>
      </c>
      <c r="CG65">
        <f>IF( AND(CG31 &gt;= $B$37, SUM($B65:CF65)  &lt; $B$37 ), 1, 0)</f>
        <v>0</v>
      </c>
      <c r="CH65">
        <f>IF( AND(CH31 &gt;= $B$37, SUM($B65:CG65)  &lt; $B$37 ), 1, 0)</f>
        <v>0</v>
      </c>
      <c r="CI65">
        <f>IF( AND(CI31 &gt;= $B$37, SUM($B65:CH65)  &lt; $B$37 ), 1, 0)</f>
        <v>0</v>
      </c>
      <c r="CJ65">
        <f>IF( AND(CJ31 &gt;= $B$37, SUM($B65:CI65)  &lt; $B$37 ), 1, 0)</f>
        <v>0</v>
      </c>
      <c r="CK65">
        <f>IF( AND(CK31 &gt;= $B$37, SUM($B65:CJ65)  &lt; $B$37 ), 1, 0)</f>
        <v>0</v>
      </c>
      <c r="CL65">
        <f>IF( AND(CL31 &gt;= $B$37, SUM($B65:CK65)  &lt; $B$37 ), 1, 0)</f>
        <v>0</v>
      </c>
      <c r="CM65">
        <f>IF( AND(CM31 &gt;= $B$37, SUM($B65:CL65)  &lt; $B$37 ), 1, 0)</f>
        <v>0</v>
      </c>
      <c r="CN65">
        <f>IF( AND(CN31 &gt;= $B$37, SUM($B65:CM65)  &lt; $B$37 ), 1, 0)</f>
        <v>0</v>
      </c>
      <c r="CO65">
        <f>IF( AND(CO31 &gt;= $B$37, SUM($B65:CN65)  &lt; $B$37 ), 1, 0)</f>
        <v>0</v>
      </c>
      <c r="CP65">
        <f>IF( AND(CP31 &gt;= $B$37, SUM($B65:CO65)  &lt; $B$37 ), 1, 0)</f>
        <v>0</v>
      </c>
      <c r="CQ65">
        <f>IF( AND(CQ31 &gt;= $B$37, SUM($B65:CP65)  &lt; $B$37 ), 1, 0)</f>
        <v>0</v>
      </c>
      <c r="CR65">
        <f>IF( AND(CR31 &gt;= $B$37, SUM($B65:CQ65)  &lt; $B$37 ), 1, 0)</f>
        <v>0</v>
      </c>
      <c r="CS65">
        <f>IF( AND(CS31 &gt;= $B$37, SUM($B65:CR65)  &lt; $B$37 ), 1, 0)</f>
        <v>0</v>
      </c>
      <c r="CT65">
        <f>IF( AND(CT31 &gt;= $B$37, SUM($B65:CS65)  &lt; $B$37 ), 1, 0)</f>
        <v>0</v>
      </c>
      <c r="CU65">
        <f>IF( AND(CU31 &gt;= $B$37, SUM($B65:CT65)  &lt; $B$37 ), 1, 0)</f>
        <v>0</v>
      </c>
      <c r="CV65">
        <f>IF( AND(CV31 &gt;= $B$37, SUM($B65:CU65)  &lt; $B$37 ), 1, 0)</f>
        <v>0</v>
      </c>
      <c r="CW65">
        <f>IF( AND(CW31 &gt;= $B$37, SUM($B65:CV65)  &lt; $B$37 ), 1, 0)</f>
        <v>0</v>
      </c>
      <c r="CX65">
        <f>IF( AND(CX31 &gt;= $B$37, SUM($B65:CW65)  &lt; $B$37 ), 1, 0)</f>
        <v>0</v>
      </c>
      <c r="CY65">
        <f>IF( AND(CY31 &gt;= $B$37, SUM($B65:CX65)  &lt; $B$37 ), 1, 0)</f>
        <v>0</v>
      </c>
      <c r="CZ65">
        <f>IF( AND(CZ31 &gt;= $B$37, SUM($B65:CY65)  &lt; $B$37 ), 1, 0)</f>
        <v>0</v>
      </c>
      <c r="DA65">
        <f>IF( AND(DA31 &gt;= $B$37, SUM($B65:CZ65)  &lt; $B$37 ), 1, 0)</f>
        <v>0</v>
      </c>
      <c r="DB65">
        <f>IF( AND(DB31 &gt;= $B$37, SUM($B65:DA65)  &lt; $B$37 ), 1, 0)</f>
        <v>0</v>
      </c>
      <c r="DC65">
        <f>IF( AND(DC31 &gt;= $B$37, SUM($B65:DB65)  &lt; $B$37 ), 1, 0)</f>
        <v>0</v>
      </c>
      <c r="DD65">
        <f>IF( AND(DD31 &gt;= $B$37, SUM($B65:DC65)  &lt; $B$37 ), 1, 0)</f>
        <v>0</v>
      </c>
      <c r="DE65">
        <f>IF( AND(DE31 &gt;= $B$37, SUM($B65:DD65)  &lt; $B$37 ), 1, 0)</f>
        <v>0</v>
      </c>
      <c r="DF65">
        <f>IF( AND(DF31 &gt;= $B$37, SUM($B65:DE65)  &lt; $B$37 ), 1, 0)</f>
        <v>0</v>
      </c>
      <c r="DG65">
        <f>IF( AND(DG31 &gt;= $B$37, SUM($B65:DF65)  &lt; $B$37 ), 1, 0)</f>
        <v>0</v>
      </c>
      <c r="DH65">
        <f>IF( AND(DH31 &gt;= $B$37, SUM($B65:DG65)  &lt; $B$37 ), 1, 0)</f>
        <v>0</v>
      </c>
      <c r="DI65">
        <f>IF( AND(DI31 &gt;= $B$37, SUM($B65:DH65)  &lt; $B$37 ), 1, 0)</f>
        <v>0</v>
      </c>
      <c r="DJ65">
        <f>IF( AND(DJ31 &gt;= $B$37, SUM($B65:DI65)  &lt; $B$37 ), 1, 0)</f>
        <v>0</v>
      </c>
      <c r="DK65">
        <f>IF( AND(DK31 &gt;= $B$37, SUM($B65:DJ65)  &lt; $B$37 ), 1, 0)</f>
        <v>0</v>
      </c>
      <c r="DL65">
        <f>IF( AND(DL31 &gt;= $B$37, SUM($B65:DK65)  &lt; $B$37 ), 1, 0)</f>
        <v>0</v>
      </c>
      <c r="DM65">
        <f>IF( AND(DM31 &gt;= $B$37, SUM($B65:DL65)  &lt; $B$37 ), 1, 0)</f>
        <v>0</v>
      </c>
      <c r="DN65">
        <f>IF( AND(DN31 &gt;= $B$37, SUM($B65:DM65)  &lt; $B$37 ), 1, 0)</f>
        <v>0</v>
      </c>
      <c r="DO65">
        <f>IF( AND(DO31 &gt;= $B$37, SUM($B65:DN65)  &lt; $B$37 ), 1, 0)</f>
        <v>0</v>
      </c>
      <c r="DP65">
        <f>IF( AND(DP31 &gt;= $B$37, SUM($B65:DO65)  &lt; $B$37 ), 1, 0)</f>
        <v>0</v>
      </c>
      <c r="DQ65">
        <f>IF( AND(DQ31 &gt;= $B$37, SUM($B65:DP65)  &lt; $B$37 ), 1, 0)</f>
        <v>0</v>
      </c>
      <c r="DR65">
        <f>IF( AND(DR31 &gt;= $B$37, SUM($B65:DQ65)  &lt; $B$37 ), 1, 0)</f>
        <v>0</v>
      </c>
      <c r="DS65">
        <f>IF( AND(DS31 &gt;= $B$37, SUM($B65:DR65)  &lt; $B$37 ), 1, 0)</f>
        <v>0</v>
      </c>
      <c r="DT65">
        <f>IF( AND(DT31 &gt;= $B$37, SUM($B65:DS65)  &lt; $B$37 ), 1, 0)</f>
        <v>0</v>
      </c>
      <c r="DU65">
        <f>IF( AND(DU31 &gt;= $B$37, SUM($B65:DT65)  &lt; $B$37 ), 1, 0)</f>
        <v>0</v>
      </c>
      <c r="DV65">
        <f>IF( AND(DV31 &gt;= $B$37, SUM($B65:DU65)  &lt; $B$37 ), 1, 0)</f>
        <v>0</v>
      </c>
      <c r="DW65">
        <f>IF( AND(DW31 &gt;= $B$37, SUM($B65:DV65)  &lt; $B$37 ), 1, 0)</f>
        <v>0</v>
      </c>
      <c r="DX65">
        <f>IF( AND(DX31 &gt;= $B$37, SUM($B65:DW65)  &lt; $B$37 ), 1, 0)</f>
        <v>0</v>
      </c>
      <c r="DY65">
        <f>IF( AND(DY31 &gt;= $B$37, SUM($B65:DX65)  &lt; $B$37 ), 1, 0)</f>
        <v>0</v>
      </c>
      <c r="DZ65">
        <f>IF( AND(DZ31 &gt;= $B$37, SUM($B65:DY65)  &lt; $B$37 ), 1, 0)</f>
        <v>0</v>
      </c>
      <c r="EA65">
        <f>IF( AND(EA31 &gt;= $B$37, SUM($B65:DZ65)  &lt; $B$37 ), 1, 0)</f>
        <v>0</v>
      </c>
      <c r="EB65">
        <f>IF( AND(EB31 &gt;= $B$37, SUM($B65:EA65)  &lt; $B$37 ), 1, 0)</f>
        <v>0</v>
      </c>
      <c r="EC65">
        <f>IF( AND(EC31 &gt;= $B$37, SUM($B65:EB65)  &lt; $B$37 ), 1, 0)</f>
        <v>0</v>
      </c>
      <c r="ED65">
        <f>IF( AND(ED31 &gt;= $B$37, SUM($B65:EC65)  &lt; $B$37 ), 1, 0)</f>
        <v>0</v>
      </c>
      <c r="EE65">
        <f>IF( AND(EE31 &gt;= $B$37, SUM($B65:ED65)  &lt; $B$37 ), 1, 0)</f>
        <v>0</v>
      </c>
      <c r="EF65">
        <f>IF( AND(EF31 &gt;= $B$37, SUM($B65:EE65)  &lt; $B$37 ), 1, 0)</f>
        <v>0</v>
      </c>
    </row>
    <row r="66" spans="1:136" x14ac:dyDescent="0.35">
      <c r="A66" t="str">
        <f t="shared" si="33"/>
        <v>TO</v>
      </c>
      <c r="B66" s="6">
        <v>0</v>
      </c>
      <c r="C66">
        <f>IF( AND(C32 &gt;= $B$37, SUM($B66:B66)  &lt; $B$37 ), 1, 0)</f>
        <v>0</v>
      </c>
      <c r="D66">
        <f>IF( AND(D32 &gt;= $B$37, SUM($B66:C66)  &lt; $B$37 ), 1, 0)</f>
        <v>0</v>
      </c>
      <c r="E66">
        <f>IF( AND(E32 &gt;= $B$37, SUM($B66:D66)  &lt; $B$37 ), 1, 0)</f>
        <v>0</v>
      </c>
      <c r="F66">
        <f>IF( AND(F32 &gt;= $B$37, SUM($B66:E66)  &lt; $B$37 ), 1, 0)</f>
        <v>0</v>
      </c>
      <c r="G66">
        <f>IF( AND(G32 &gt;= $B$37, SUM($B66:F66)  &lt; $B$37 ), 1, 0)</f>
        <v>0</v>
      </c>
      <c r="H66">
        <f>IF( AND(H32 &gt;= $B$37, SUM($B66:G66)  &lt; $B$37 ), 1, 0)</f>
        <v>0</v>
      </c>
      <c r="I66">
        <f>IF( AND(I32 &gt;= $B$37, SUM($B66:H66)  &lt; $B$37 ), 1, 0)</f>
        <v>0</v>
      </c>
      <c r="J66">
        <f>IF( AND(J32 &gt;= $B$37, SUM($B66:I66)  &lt; $B$37 ), 1, 0)</f>
        <v>0</v>
      </c>
      <c r="K66">
        <f>IF( AND(K32 &gt;= $B$37, SUM($B66:J66)  &lt; $B$37 ), 1, 0)</f>
        <v>0</v>
      </c>
      <c r="L66">
        <f>IF( AND(L32 &gt;= $B$37, SUM($B66:K66)  &lt; $B$37 ), 1, 0)</f>
        <v>0</v>
      </c>
      <c r="M66">
        <f>IF( AND(M32 &gt;= $B$37, SUM($B66:L66)  &lt; $B$37 ), 1, 0)</f>
        <v>0</v>
      </c>
      <c r="N66">
        <f>IF( AND(N32 &gt;= $B$37, SUM($B66:M66)  &lt; $B$37 ), 1, 0)</f>
        <v>0</v>
      </c>
      <c r="O66">
        <f>IF( AND(O32 &gt;= $B$37, SUM($B66:N66)  &lt; $B$37 ), 1, 0)</f>
        <v>0</v>
      </c>
      <c r="P66">
        <f>IF( AND(P32 &gt;= $B$37, SUM($B66:O66)  &lt; $B$37 ), 1, 0)</f>
        <v>0</v>
      </c>
      <c r="Q66">
        <f>IF( AND(Q32 &gt;= $B$37, SUM($B66:P66)  &lt; $B$37 ), 1, 0)</f>
        <v>0</v>
      </c>
      <c r="R66">
        <f>IF( AND(R32 &gt;= $B$37, SUM($B66:Q66)  &lt; $B$37 ), 1, 0)</f>
        <v>0</v>
      </c>
      <c r="S66">
        <f>IF( AND(S32 &gt;= $B$37, SUM($B66:R66)  &lt; $B$37 ), 1, 0)</f>
        <v>0</v>
      </c>
      <c r="T66">
        <f>IF( AND(T32 &gt;= $B$37, SUM($B66:S66)  &lt; $B$37 ), 1, 0)</f>
        <v>0</v>
      </c>
      <c r="U66">
        <f>IF( AND(U32 &gt;= $B$37, SUM($B66:T66)  &lt; $B$37 ), 1, 0)</f>
        <v>0</v>
      </c>
      <c r="V66">
        <f>IF( AND(V32 &gt;= $B$37, SUM($B66:U66)  &lt; $B$37 ), 1, 0)</f>
        <v>0</v>
      </c>
      <c r="W66">
        <f>IF( AND(W32 &gt;= $B$37, SUM($B66:V66)  &lt; $B$37 ), 1, 0)</f>
        <v>0</v>
      </c>
      <c r="X66">
        <f>IF( AND(X32 &gt;= $B$37, SUM($B66:W66)  &lt; $B$37 ), 1, 0)</f>
        <v>0</v>
      </c>
      <c r="Y66">
        <f>IF( AND(Y32 &gt;= $B$37, SUM($B66:X66)  &lt; $B$37 ), 1, 0)</f>
        <v>0</v>
      </c>
      <c r="Z66">
        <f>IF( AND(Z32 &gt;= $B$37, SUM($B66:Y66)  &lt; $B$37 ), 1, 0)</f>
        <v>0</v>
      </c>
      <c r="AA66">
        <f>IF( AND(AA32 &gt;= $B$37, SUM($B66:Z66)  &lt; $B$37 ), 1, 0)</f>
        <v>1</v>
      </c>
      <c r="AB66">
        <f>IF( AND(AB32 &gt;= $B$37, SUM($B66:AA66)  &lt; $B$37 ), 1, 0)</f>
        <v>0</v>
      </c>
      <c r="AC66">
        <f>IF( AND(AC32 &gt;= $B$37, SUM($B66:AB66)  &lt; $B$37 ), 1, 0)</f>
        <v>0</v>
      </c>
      <c r="AD66">
        <f>IF( AND(AD32 &gt;= $B$37, SUM($B66:AC66)  &lt; $B$37 ), 1, 0)</f>
        <v>0</v>
      </c>
      <c r="AE66">
        <f>IF( AND(AE32 &gt;= $B$37, SUM($B66:AD66)  &lt; $B$37 ), 1, 0)</f>
        <v>0</v>
      </c>
      <c r="AF66">
        <f>IF( AND(AF32 &gt;= $B$37, SUM($B66:AE66)  &lt; $B$37 ), 1, 0)</f>
        <v>0</v>
      </c>
      <c r="AG66">
        <f>IF( AND(AG32 &gt;= $B$37, SUM($B66:AF66)  &lt; $B$37 ), 1, 0)</f>
        <v>0</v>
      </c>
      <c r="AH66">
        <f>IF( AND(AH32 &gt;= $B$37, SUM($B66:AG66)  &lt; $B$37 ), 1, 0)</f>
        <v>0</v>
      </c>
      <c r="AI66">
        <f>IF( AND(AI32 &gt;= $B$37, SUM($B66:AH66)  &lt; $B$37 ), 1, 0)</f>
        <v>0</v>
      </c>
      <c r="AJ66">
        <f>IF( AND(AJ32 &gt;= $B$37, SUM($B66:AI66)  &lt; $B$37 ), 1, 0)</f>
        <v>0</v>
      </c>
      <c r="AK66">
        <f>IF( AND(AK32 &gt;= $B$37, SUM($B66:AJ66)  &lt; $B$37 ), 1, 0)</f>
        <v>0</v>
      </c>
      <c r="AL66">
        <f>IF( AND(AL32 &gt;= $B$37, SUM($B66:AK66)  &lt; $B$37 ), 1, 0)</f>
        <v>0</v>
      </c>
      <c r="AM66">
        <f>IF( AND(AM32 &gt;= $B$37, SUM($B66:AL66)  &lt; $B$37 ), 1, 0)</f>
        <v>0</v>
      </c>
      <c r="AN66">
        <f>IF( AND(AN32 &gt;= $B$37, SUM($B66:AM66)  &lt; $B$37 ), 1, 0)</f>
        <v>0</v>
      </c>
      <c r="AO66">
        <f>IF( AND(AO32 &gt;= $B$37, SUM($B66:AN66)  &lt; $B$37 ), 1, 0)</f>
        <v>0</v>
      </c>
      <c r="AP66">
        <f>IF( AND(AP32 &gt;= $B$37, SUM($B66:AO66)  &lt; $B$37 ), 1, 0)</f>
        <v>0</v>
      </c>
      <c r="AQ66">
        <f>IF( AND(AQ32 &gt;= $B$37, SUM($B66:AP66)  &lt; $B$37 ), 1, 0)</f>
        <v>0</v>
      </c>
      <c r="AR66">
        <f>IF( AND(AR32 &gt;= $B$37, SUM($B66:AQ66)  &lt; $B$37 ), 1, 0)</f>
        <v>0</v>
      </c>
      <c r="AS66">
        <f>IF( AND(AS32 &gt;= $B$37, SUM($B66:AR66)  &lt; $B$37 ), 1, 0)</f>
        <v>0</v>
      </c>
      <c r="AT66">
        <f>IF( AND(AT32 &gt;= $B$37, SUM($B66:AS66)  &lt; $B$37 ), 1, 0)</f>
        <v>0</v>
      </c>
      <c r="AU66">
        <f>IF( AND(AU32 &gt;= $B$37, SUM($B66:AT66)  &lt; $B$37 ), 1, 0)</f>
        <v>0</v>
      </c>
      <c r="AV66">
        <f>IF( AND(AV32 &gt;= $B$37, SUM($B66:AU66)  &lt; $B$37 ), 1, 0)</f>
        <v>0</v>
      </c>
      <c r="AW66">
        <f>IF( AND(AW32 &gt;= $B$37, SUM($B66:AV66)  &lt; $B$37 ), 1, 0)</f>
        <v>0</v>
      </c>
      <c r="AX66">
        <f>IF( AND(AX32 &gt;= $B$37, SUM($B66:AW66)  &lt; $B$37 ), 1, 0)</f>
        <v>0</v>
      </c>
      <c r="AY66">
        <f>IF( AND(AY32 &gt;= $B$37, SUM($B66:AX66)  &lt; $B$37 ), 1, 0)</f>
        <v>0</v>
      </c>
      <c r="AZ66">
        <f>IF( AND(AZ32 &gt;= $B$37, SUM($B66:AY66)  &lt; $B$37 ), 1, 0)</f>
        <v>0</v>
      </c>
      <c r="BA66">
        <f>IF( AND(BA32 &gt;= $B$37, SUM($B66:AZ66)  &lt; $B$37 ), 1, 0)</f>
        <v>0</v>
      </c>
      <c r="BB66">
        <f>IF( AND(BB32 &gt;= $B$37, SUM($B66:BA66)  &lt; $B$37 ), 1, 0)</f>
        <v>0</v>
      </c>
      <c r="BC66">
        <f>IF( AND(BC32 &gt;= $B$37, SUM($B66:BB66)  &lt; $B$37 ), 1, 0)</f>
        <v>0</v>
      </c>
      <c r="BD66">
        <f>IF( AND(BD32 &gt;= $B$37, SUM($B66:BC66)  &lt; $B$37 ), 1, 0)</f>
        <v>0</v>
      </c>
      <c r="BE66">
        <f>IF( AND(BE32 &gt;= $B$37, SUM($B66:BD66)  &lt; $B$37 ), 1, 0)</f>
        <v>0</v>
      </c>
      <c r="BF66">
        <f>IF( AND(BF32 &gt;= $B$37, SUM($B66:BE66)  &lt; $B$37 ), 1, 0)</f>
        <v>0</v>
      </c>
      <c r="BG66">
        <f>IF( AND(BG32 &gt;= $B$37, SUM($B66:BF66)  &lt; $B$37 ), 1, 0)</f>
        <v>0</v>
      </c>
      <c r="BH66">
        <f>IF( AND(BH32 &gt;= $B$37, SUM($B66:BG66)  &lt; $B$37 ), 1, 0)</f>
        <v>0</v>
      </c>
      <c r="BI66">
        <f>IF( AND(BI32 &gt;= $B$37, SUM($B66:BH66)  &lt; $B$37 ), 1, 0)</f>
        <v>0</v>
      </c>
      <c r="BJ66">
        <f>IF( AND(BJ32 &gt;= $B$37, SUM($B66:BI66)  &lt; $B$37 ), 1, 0)</f>
        <v>0</v>
      </c>
      <c r="BK66">
        <f>IF( AND(BK32 &gt;= $B$37, SUM($B66:BJ66)  &lt; $B$37 ), 1, 0)</f>
        <v>0</v>
      </c>
      <c r="BL66">
        <f>IF( AND(BL32 &gt;= $B$37, SUM($B66:BK66)  &lt; $B$37 ), 1, 0)</f>
        <v>0</v>
      </c>
      <c r="BM66">
        <f>IF( AND(BM32 &gt;= $B$37, SUM($B66:BL66)  &lt; $B$37 ), 1, 0)</f>
        <v>0</v>
      </c>
      <c r="BN66">
        <f>IF( AND(BN32 &gt;= $B$37, SUM($B66:BM66)  &lt; $B$37 ), 1, 0)</f>
        <v>0</v>
      </c>
      <c r="BO66">
        <f>IF( AND(BO32 &gt;= $B$37, SUM($B66:BN66)  &lt; $B$37 ), 1, 0)</f>
        <v>0</v>
      </c>
      <c r="BP66">
        <f>IF( AND(BP32 &gt;= $B$37, SUM($B66:BO66)  &lt; $B$37 ), 1, 0)</f>
        <v>0</v>
      </c>
      <c r="BQ66">
        <f>IF( AND(BQ32 &gt;= $B$37, SUM($B66:BP66)  &lt; $B$37 ), 1, 0)</f>
        <v>0</v>
      </c>
      <c r="BR66">
        <f>IF( AND(BR32 &gt;= $B$37, SUM($B66:BQ66)  &lt; $B$37 ), 1, 0)</f>
        <v>0</v>
      </c>
      <c r="BS66">
        <f>IF( AND(BS32 &gt;= $B$37, SUM($B66:BR66)  &lt; $B$37 ), 1, 0)</f>
        <v>0</v>
      </c>
      <c r="BT66">
        <f>IF( AND(BT32 &gt;= $B$37, SUM($B66:BS66)  &lt; $B$37 ), 1, 0)</f>
        <v>0</v>
      </c>
      <c r="BU66">
        <f>IF( AND(BU32 &gt;= $B$37, SUM($B66:BT66)  &lt; $B$37 ), 1, 0)</f>
        <v>0</v>
      </c>
      <c r="BV66">
        <f>IF( AND(BV32 &gt;= $B$37, SUM($B66:BU66)  &lt; $B$37 ), 1, 0)</f>
        <v>0</v>
      </c>
      <c r="BW66">
        <f>IF( AND(BW32 &gt;= $B$37, SUM($B66:BV66)  &lt; $B$37 ), 1, 0)</f>
        <v>0</v>
      </c>
      <c r="BX66">
        <f>IF( AND(BX32 &gt;= $B$37, SUM($B66:BW66)  &lt; $B$37 ), 1, 0)</f>
        <v>0</v>
      </c>
      <c r="BY66">
        <f>IF( AND(BY32 &gt;= $B$37, SUM($B66:BX66)  &lt; $B$37 ), 1, 0)</f>
        <v>0</v>
      </c>
      <c r="BZ66">
        <f>IF( AND(BZ32 &gt;= $B$37, SUM($B66:BY66)  &lt; $B$37 ), 1, 0)</f>
        <v>0</v>
      </c>
      <c r="CA66">
        <f>IF( AND(CA32 &gt;= $B$37, SUM($B66:BZ66)  &lt; $B$37 ), 1, 0)</f>
        <v>0</v>
      </c>
      <c r="CB66">
        <f>IF( AND(CB32 &gt;= $B$37, SUM($B66:CA66)  &lt; $B$37 ), 1, 0)</f>
        <v>0</v>
      </c>
      <c r="CC66">
        <f>IF( AND(CC32 &gt;= $B$37, SUM($B66:CB66)  &lt; $B$37 ), 1, 0)</f>
        <v>0</v>
      </c>
      <c r="CD66">
        <f>IF( AND(CD32 &gt;= $B$37, SUM($B66:CC66)  &lt; $B$37 ), 1, 0)</f>
        <v>0</v>
      </c>
      <c r="CE66">
        <f>IF( AND(CE32 &gt;= $B$37, SUM($B66:CD66)  &lt; $B$37 ), 1, 0)</f>
        <v>0</v>
      </c>
      <c r="CF66">
        <f>IF( AND(CF32 &gt;= $B$37, SUM($B66:CE66)  &lt; $B$37 ), 1, 0)</f>
        <v>0</v>
      </c>
      <c r="CG66">
        <f>IF( AND(CG32 &gt;= $B$37, SUM($B66:CF66)  &lt; $B$37 ), 1, 0)</f>
        <v>0</v>
      </c>
      <c r="CH66">
        <f>IF( AND(CH32 &gt;= $B$37, SUM($B66:CG66)  &lt; $B$37 ), 1, 0)</f>
        <v>0</v>
      </c>
      <c r="CI66">
        <f>IF( AND(CI32 &gt;= $B$37, SUM($B66:CH66)  &lt; $B$37 ), 1, 0)</f>
        <v>0</v>
      </c>
      <c r="CJ66">
        <f>IF( AND(CJ32 &gt;= $B$37, SUM($B66:CI66)  &lt; $B$37 ), 1, 0)</f>
        <v>0</v>
      </c>
      <c r="CK66">
        <f>IF( AND(CK32 &gt;= $B$37, SUM($B66:CJ66)  &lt; $B$37 ), 1, 0)</f>
        <v>0</v>
      </c>
      <c r="CL66">
        <f>IF( AND(CL32 &gt;= $B$37, SUM($B66:CK66)  &lt; $B$37 ), 1, 0)</f>
        <v>0</v>
      </c>
      <c r="CM66">
        <f>IF( AND(CM32 &gt;= $B$37, SUM($B66:CL66)  &lt; $B$37 ), 1, 0)</f>
        <v>0</v>
      </c>
      <c r="CN66">
        <f>IF( AND(CN32 &gt;= $B$37, SUM($B66:CM66)  &lt; $B$37 ), 1, 0)</f>
        <v>0</v>
      </c>
      <c r="CO66">
        <f>IF( AND(CO32 &gt;= $B$37, SUM($B66:CN66)  &lt; $B$37 ), 1, 0)</f>
        <v>0</v>
      </c>
      <c r="CP66">
        <f>IF( AND(CP32 &gt;= $B$37, SUM($B66:CO66)  &lt; $B$37 ), 1, 0)</f>
        <v>0</v>
      </c>
      <c r="CQ66">
        <f>IF( AND(CQ32 &gt;= $B$37, SUM($B66:CP66)  &lt; $B$37 ), 1, 0)</f>
        <v>0</v>
      </c>
      <c r="CR66">
        <f>IF( AND(CR32 &gt;= $B$37, SUM($B66:CQ66)  &lt; $B$37 ), 1, 0)</f>
        <v>0</v>
      </c>
      <c r="CS66">
        <f>IF( AND(CS32 &gt;= $B$37, SUM($B66:CR66)  &lt; $B$37 ), 1, 0)</f>
        <v>0</v>
      </c>
      <c r="CT66">
        <f>IF( AND(CT32 &gt;= $B$37, SUM($B66:CS66)  &lt; $B$37 ), 1, 0)</f>
        <v>0</v>
      </c>
      <c r="CU66">
        <f>IF( AND(CU32 &gt;= $B$37, SUM($B66:CT66)  &lt; $B$37 ), 1, 0)</f>
        <v>0</v>
      </c>
      <c r="CV66">
        <f>IF( AND(CV32 &gt;= $B$37, SUM($B66:CU66)  &lt; $B$37 ), 1, 0)</f>
        <v>0</v>
      </c>
      <c r="CW66">
        <f>IF( AND(CW32 &gt;= $B$37, SUM($B66:CV66)  &lt; $B$37 ), 1, 0)</f>
        <v>0</v>
      </c>
      <c r="CX66">
        <f>IF( AND(CX32 &gt;= $B$37, SUM($B66:CW66)  &lt; $B$37 ), 1, 0)</f>
        <v>0</v>
      </c>
      <c r="CY66">
        <f>IF( AND(CY32 &gt;= $B$37, SUM($B66:CX66)  &lt; $B$37 ), 1, 0)</f>
        <v>0</v>
      </c>
      <c r="CZ66">
        <f>IF( AND(CZ32 &gt;= $B$37, SUM($B66:CY66)  &lt; $B$37 ), 1, 0)</f>
        <v>0</v>
      </c>
      <c r="DA66">
        <f>IF( AND(DA32 &gt;= $B$37, SUM($B66:CZ66)  &lt; $B$37 ), 1, 0)</f>
        <v>0</v>
      </c>
      <c r="DB66">
        <f>IF( AND(DB32 &gt;= $B$37, SUM($B66:DA66)  &lt; $B$37 ), 1, 0)</f>
        <v>0</v>
      </c>
      <c r="DC66">
        <f>IF( AND(DC32 &gt;= $B$37, SUM($B66:DB66)  &lt; $B$37 ), 1, 0)</f>
        <v>0</v>
      </c>
      <c r="DD66">
        <f>IF( AND(DD32 &gt;= $B$37, SUM($B66:DC66)  &lt; $B$37 ), 1, 0)</f>
        <v>0</v>
      </c>
      <c r="DE66">
        <f>IF( AND(DE32 &gt;= $B$37, SUM($B66:DD66)  &lt; $B$37 ), 1, 0)</f>
        <v>0</v>
      </c>
      <c r="DF66">
        <f>IF( AND(DF32 &gt;= $B$37, SUM($B66:DE66)  &lt; $B$37 ), 1, 0)</f>
        <v>0</v>
      </c>
      <c r="DG66">
        <f>IF( AND(DG32 &gt;= $B$37, SUM($B66:DF66)  &lt; $B$37 ), 1, 0)</f>
        <v>0</v>
      </c>
      <c r="DH66">
        <f>IF( AND(DH32 &gt;= $B$37, SUM($B66:DG66)  &lt; $B$37 ), 1, 0)</f>
        <v>0</v>
      </c>
      <c r="DI66">
        <f>IF( AND(DI32 &gt;= $B$37, SUM($B66:DH66)  &lt; $B$37 ), 1, 0)</f>
        <v>0</v>
      </c>
      <c r="DJ66">
        <f>IF( AND(DJ32 &gt;= $B$37, SUM($B66:DI66)  &lt; $B$37 ), 1, 0)</f>
        <v>0</v>
      </c>
      <c r="DK66">
        <f>IF( AND(DK32 &gt;= $B$37, SUM($B66:DJ66)  &lt; $B$37 ), 1, 0)</f>
        <v>0</v>
      </c>
      <c r="DL66">
        <f>IF( AND(DL32 &gt;= $B$37, SUM($B66:DK66)  &lt; $B$37 ), 1, 0)</f>
        <v>0</v>
      </c>
      <c r="DM66">
        <f>IF( AND(DM32 &gt;= $B$37, SUM($B66:DL66)  &lt; $B$37 ), 1, 0)</f>
        <v>0</v>
      </c>
      <c r="DN66">
        <f>IF( AND(DN32 &gt;= $B$37, SUM($B66:DM66)  &lt; $B$37 ), 1, 0)</f>
        <v>0</v>
      </c>
      <c r="DO66">
        <f>IF( AND(DO32 &gt;= $B$37, SUM($B66:DN66)  &lt; $B$37 ), 1, 0)</f>
        <v>0</v>
      </c>
      <c r="DP66">
        <f>IF( AND(DP32 &gt;= $B$37, SUM($B66:DO66)  &lt; $B$37 ), 1, 0)</f>
        <v>0</v>
      </c>
      <c r="DQ66">
        <f>IF( AND(DQ32 &gt;= $B$37, SUM($B66:DP66)  &lt; $B$37 ), 1, 0)</f>
        <v>0</v>
      </c>
      <c r="DR66">
        <f>IF( AND(DR32 &gt;= $B$37, SUM($B66:DQ66)  &lt; $B$37 ), 1, 0)</f>
        <v>0</v>
      </c>
      <c r="DS66">
        <f>IF( AND(DS32 &gt;= $B$37, SUM($B66:DR66)  &lt; $B$37 ), 1, 0)</f>
        <v>0</v>
      </c>
      <c r="DT66">
        <f>IF( AND(DT32 &gt;= $B$37, SUM($B66:DS66)  &lt; $B$37 ), 1, 0)</f>
        <v>0</v>
      </c>
      <c r="DU66">
        <f>IF( AND(DU32 &gt;= $B$37, SUM($B66:DT66)  &lt; $B$37 ), 1, 0)</f>
        <v>0</v>
      </c>
      <c r="DV66">
        <f>IF( AND(DV32 &gt;= $B$37, SUM($B66:DU66)  &lt; $B$37 ), 1, 0)</f>
        <v>0</v>
      </c>
      <c r="DW66">
        <f>IF( AND(DW32 &gt;= $B$37, SUM($B66:DV66)  &lt; $B$37 ), 1, 0)</f>
        <v>0</v>
      </c>
      <c r="DX66">
        <f>IF( AND(DX32 &gt;= $B$37, SUM($B66:DW66)  &lt; $B$37 ), 1, 0)</f>
        <v>0</v>
      </c>
      <c r="DY66">
        <f>IF( AND(DY32 &gt;= $B$37, SUM($B66:DX66)  &lt; $B$37 ), 1, 0)</f>
        <v>0</v>
      </c>
      <c r="DZ66">
        <f>IF( AND(DZ32 &gt;= $B$37, SUM($B66:DY66)  &lt; $B$37 ), 1, 0)</f>
        <v>0</v>
      </c>
      <c r="EA66">
        <f>IF( AND(EA32 &gt;= $B$37, SUM($B66:DZ66)  &lt; $B$37 ), 1, 0)</f>
        <v>0</v>
      </c>
      <c r="EB66">
        <f>IF( AND(EB32 &gt;= $B$37, SUM($B66:EA66)  &lt; $B$37 ), 1, 0)</f>
        <v>0</v>
      </c>
      <c r="EC66">
        <f>IF( AND(EC32 &gt;= $B$37, SUM($B66:EB66)  &lt; $B$37 ), 1, 0)</f>
        <v>0</v>
      </c>
      <c r="ED66">
        <f>IF( AND(ED32 &gt;= $B$37, SUM($B66:EC66)  &lt; $B$37 ), 1, 0)</f>
        <v>0</v>
      </c>
      <c r="EE66">
        <f>IF( AND(EE32 &gt;= $B$37, SUM($B66:ED66)  &lt; $B$37 ), 1, 0)</f>
        <v>0</v>
      </c>
      <c r="EF66">
        <f>IF( AND(EF32 &gt;= $B$37, SUM($B66:EE66)  &lt; $B$37 ), 1, 0)</f>
        <v>0</v>
      </c>
    </row>
    <row r="67" spans="1:136" ht="5.5" customHeight="1" x14ac:dyDescent="0.35"/>
    <row r="68" spans="1:136" ht="21" x14ac:dyDescent="0.5">
      <c r="A68" s="8" t="s">
        <v>197</v>
      </c>
    </row>
    <row r="69" spans="1:136" ht="8" customHeight="1" x14ac:dyDescent="0.35"/>
    <row r="70" spans="1:136" x14ac:dyDescent="0.35">
      <c r="A70" t="str">
        <f>A40</f>
        <v>AC</v>
      </c>
      <c r="B70" s="9" t="str">
        <f>INDEX($C$39:$DF$39, MATCH( 1,  $C40:$DF40,  0 ) )</f>
        <v>19/mar</v>
      </c>
      <c r="C70" s="10">
        <v>43910</v>
      </c>
      <c r="D70" s="10">
        <f t="shared" ref="D70:BO70" si="34">C70+1</f>
        <v>43911</v>
      </c>
      <c r="E70" s="10">
        <f t="shared" si="34"/>
        <v>43912</v>
      </c>
      <c r="F70" s="10">
        <f t="shared" si="34"/>
        <v>43913</v>
      </c>
      <c r="G70" s="10">
        <f t="shared" si="34"/>
        <v>43914</v>
      </c>
      <c r="H70" s="10">
        <f t="shared" si="34"/>
        <v>43915</v>
      </c>
      <c r="I70" s="10">
        <f t="shared" si="34"/>
        <v>43916</v>
      </c>
      <c r="J70" s="10">
        <f t="shared" si="34"/>
        <v>43917</v>
      </c>
      <c r="K70" s="10">
        <f t="shared" si="34"/>
        <v>43918</v>
      </c>
      <c r="L70" s="10">
        <f t="shared" si="34"/>
        <v>43919</v>
      </c>
      <c r="M70" s="10">
        <f t="shared" si="34"/>
        <v>43920</v>
      </c>
      <c r="N70" s="10">
        <f t="shared" si="34"/>
        <v>43921</v>
      </c>
      <c r="O70" s="10">
        <f t="shared" si="34"/>
        <v>43922</v>
      </c>
      <c r="P70" s="10">
        <f t="shared" si="34"/>
        <v>43923</v>
      </c>
      <c r="Q70" s="10">
        <f t="shared" si="34"/>
        <v>43924</v>
      </c>
      <c r="R70" s="10">
        <f t="shared" si="34"/>
        <v>43925</v>
      </c>
      <c r="S70" s="10">
        <f t="shared" si="34"/>
        <v>43926</v>
      </c>
      <c r="T70" s="10">
        <f t="shared" si="34"/>
        <v>43927</v>
      </c>
      <c r="U70" s="10">
        <f t="shared" si="34"/>
        <v>43928</v>
      </c>
      <c r="V70" s="10">
        <f t="shared" si="34"/>
        <v>43929</v>
      </c>
      <c r="W70" s="10">
        <f t="shared" si="34"/>
        <v>43930</v>
      </c>
      <c r="X70" s="10">
        <f t="shared" si="34"/>
        <v>43931</v>
      </c>
      <c r="Y70" s="10">
        <f t="shared" si="34"/>
        <v>43932</v>
      </c>
      <c r="Z70" s="10">
        <f t="shared" si="34"/>
        <v>43933</v>
      </c>
      <c r="AA70" s="10">
        <f t="shared" si="34"/>
        <v>43934</v>
      </c>
      <c r="AB70" s="10">
        <f t="shared" si="34"/>
        <v>43935</v>
      </c>
      <c r="AC70" s="10">
        <f t="shared" si="34"/>
        <v>43936</v>
      </c>
      <c r="AD70" s="10">
        <f t="shared" si="34"/>
        <v>43937</v>
      </c>
      <c r="AE70" s="10">
        <f t="shared" si="34"/>
        <v>43938</v>
      </c>
      <c r="AF70" s="10">
        <f t="shared" si="34"/>
        <v>43939</v>
      </c>
      <c r="AG70" s="10">
        <f t="shared" si="34"/>
        <v>43940</v>
      </c>
      <c r="AH70" s="10">
        <f t="shared" si="34"/>
        <v>43941</v>
      </c>
      <c r="AI70" s="10">
        <f t="shared" si="34"/>
        <v>43942</v>
      </c>
      <c r="AJ70" s="10">
        <f t="shared" si="34"/>
        <v>43943</v>
      </c>
      <c r="AK70" s="10">
        <f t="shared" si="34"/>
        <v>43944</v>
      </c>
      <c r="AL70" s="10">
        <f t="shared" si="34"/>
        <v>43945</v>
      </c>
      <c r="AM70" s="10">
        <f t="shared" si="34"/>
        <v>43946</v>
      </c>
      <c r="AN70" s="10">
        <f t="shared" si="34"/>
        <v>43947</v>
      </c>
      <c r="AO70" s="10">
        <f t="shared" si="34"/>
        <v>43948</v>
      </c>
      <c r="AP70" s="10">
        <f t="shared" si="34"/>
        <v>43949</v>
      </c>
      <c r="AQ70" s="10">
        <f t="shared" si="34"/>
        <v>43950</v>
      </c>
      <c r="AR70" s="10">
        <f t="shared" si="34"/>
        <v>43951</v>
      </c>
      <c r="AS70" s="10">
        <f t="shared" si="34"/>
        <v>43952</v>
      </c>
      <c r="AT70" s="10">
        <f t="shared" si="34"/>
        <v>43953</v>
      </c>
      <c r="AU70" s="10">
        <f t="shared" si="34"/>
        <v>43954</v>
      </c>
      <c r="AV70" s="10">
        <f t="shared" si="34"/>
        <v>43955</v>
      </c>
      <c r="AW70" s="10">
        <f t="shared" si="34"/>
        <v>43956</v>
      </c>
      <c r="AX70" s="10">
        <f t="shared" si="34"/>
        <v>43957</v>
      </c>
      <c r="AY70" s="10">
        <f t="shared" si="34"/>
        <v>43958</v>
      </c>
      <c r="AZ70" s="10">
        <f t="shared" si="34"/>
        <v>43959</v>
      </c>
      <c r="BA70" s="10">
        <f t="shared" si="34"/>
        <v>43960</v>
      </c>
      <c r="BB70" s="10">
        <f t="shared" si="34"/>
        <v>43961</v>
      </c>
      <c r="BC70" s="10">
        <f t="shared" si="34"/>
        <v>43962</v>
      </c>
      <c r="BD70" s="10">
        <f t="shared" si="34"/>
        <v>43963</v>
      </c>
      <c r="BE70" s="10">
        <f t="shared" si="34"/>
        <v>43964</v>
      </c>
      <c r="BF70" s="10">
        <f t="shared" si="34"/>
        <v>43965</v>
      </c>
      <c r="BG70" s="10">
        <f t="shared" si="34"/>
        <v>43966</v>
      </c>
      <c r="BH70" s="10">
        <f t="shared" si="34"/>
        <v>43967</v>
      </c>
      <c r="BI70" s="10">
        <f t="shared" si="34"/>
        <v>43968</v>
      </c>
      <c r="BJ70" s="10">
        <f t="shared" si="34"/>
        <v>43969</v>
      </c>
      <c r="BK70" s="10">
        <f t="shared" si="34"/>
        <v>43970</v>
      </c>
      <c r="BL70" s="10">
        <f t="shared" si="34"/>
        <v>43971</v>
      </c>
      <c r="BM70" s="10">
        <f t="shared" si="34"/>
        <v>43972</v>
      </c>
      <c r="BN70" s="10">
        <f t="shared" si="34"/>
        <v>43973</v>
      </c>
      <c r="BO70" s="10">
        <f t="shared" si="34"/>
        <v>43974</v>
      </c>
      <c r="BP70" s="10">
        <f t="shared" ref="BP70" si="35">BO70+1</f>
        <v>43975</v>
      </c>
      <c r="BQ70" s="10">
        <f t="shared" ref="BQ70" si="36">BP70+1</f>
        <v>43976</v>
      </c>
      <c r="BR70" s="10">
        <f t="shared" ref="BR70" si="37">BQ70+1</f>
        <v>43977</v>
      </c>
      <c r="BS70" s="10">
        <f t="shared" ref="BS70" si="38">BR70+1</f>
        <v>43978</v>
      </c>
      <c r="BT70" s="10">
        <f t="shared" ref="BT70" si="39">BS70+1</f>
        <v>43979</v>
      </c>
      <c r="BU70" s="10">
        <f t="shared" ref="BU70" si="40">BT70+1</f>
        <v>43980</v>
      </c>
      <c r="BV70" s="10">
        <f t="shared" ref="BV70" si="41">BU70+1</f>
        <v>43981</v>
      </c>
      <c r="BW70" s="10">
        <f t="shared" ref="BW70" si="42">BV70+1</f>
        <v>43982</v>
      </c>
      <c r="BX70" s="10">
        <f t="shared" ref="BX70" si="43">BW70+1</f>
        <v>43983</v>
      </c>
      <c r="BY70" s="10">
        <f t="shared" ref="BY70" si="44">BX70+1</f>
        <v>43984</v>
      </c>
      <c r="BZ70" s="10">
        <f t="shared" ref="BZ70" si="45">BY70+1</f>
        <v>43985</v>
      </c>
      <c r="CA70" s="10">
        <f t="shared" ref="CA70" si="46">BZ70+1</f>
        <v>43986</v>
      </c>
      <c r="CB70" s="10">
        <f t="shared" ref="CB70" si="47">CA70+1</f>
        <v>43987</v>
      </c>
      <c r="CC70" s="10">
        <f t="shared" ref="CC70" si="48">CB70+1</f>
        <v>43988</v>
      </c>
      <c r="CD70" s="10">
        <f t="shared" ref="CD70" si="49">CC70+1</f>
        <v>43989</v>
      </c>
      <c r="CE70" s="10">
        <f t="shared" ref="CE70" si="50">CD70+1</f>
        <v>43990</v>
      </c>
      <c r="CF70" s="10">
        <f t="shared" ref="CF70" si="51">CE70+1</f>
        <v>43991</v>
      </c>
      <c r="CG70" s="10">
        <f t="shared" ref="CG70" si="52">CF70+1</f>
        <v>43992</v>
      </c>
      <c r="CH70" s="10">
        <f t="shared" ref="CH70" si="53">CG70+1</f>
        <v>43993</v>
      </c>
      <c r="CI70" s="10">
        <f t="shared" ref="CI70" si="54">CH70+1</f>
        <v>43994</v>
      </c>
      <c r="CJ70" s="10">
        <f t="shared" ref="CJ70" si="55">CI70+1</f>
        <v>43995</v>
      </c>
      <c r="CK70" s="10">
        <f t="shared" ref="CK70" si="56">CJ70+1</f>
        <v>43996</v>
      </c>
      <c r="CL70" s="10">
        <f t="shared" ref="CL70" si="57">CK70+1</f>
        <v>43997</v>
      </c>
      <c r="CM70" s="10">
        <f t="shared" ref="CM70" si="58">CL70+1</f>
        <v>43998</v>
      </c>
      <c r="CN70" s="10">
        <f t="shared" ref="CN70" si="59">CM70+1</f>
        <v>43999</v>
      </c>
      <c r="CO70" s="10">
        <f t="shared" ref="CO70" si="60">CN70+1</f>
        <v>44000</v>
      </c>
      <c r="CP70" s="10">
        <f t="shared" ref="CP70" si="61">CO70+1</f>
        <v>44001</v>
      </c>
      <c r="CQ70" s="10">
        <f t="shared" ref="CQ70" si="62">CP70+1</f>
        <v>44002</v>
      </c>
      <c r="CR70" s="10">
        <f t="shared" ref="CR70" si="63">CQ70+1</f>
        <v>44003</v>
      </c>
      <c r="CS70" s="10">
        <f t="shared" ref="CS70" si="64">CR70+1</f>
        <v>44004</v>
      </c>
      <c r="CT70" s="10">
        <f t="shared" ref="CT70" si="65">CS70+1</f>
        <v>44005</v>
      </c>
      <c r="CU70" s="10">
        <f t="shared" ref="CU70" si="66">CT70+1</f>
        <v>44006</v>
      </c>
      <c r="CV70" s="10">
        <f t="shared" ref="CV70" si="67">CU70+1</f>
        <v>44007</v>
      </c>
      <c r="CW70" s="10">
        <f t="shared" ref="CW70" si="68">CV70+1</f>
        <v>44008</v>
      </c>
      <c r="CX70" s="10">
        <f t="shared" ref="CX70" si="69">CW70+1</f>
        <v>44009</v>
      </c>
      <c r="CY70" s="10">
        <f t="shared" ref="CY70" si="70">CX70+1</f>
        <v>44010</v>
      </c>
      <c r="CZ70" s="10">
        <f t="shared" ref="CZ70" si="71">CY70+1</f>
        <v>44011</v>
      </c>
      <c r="DA70" s="10">
        <f t="shared" ref="DA70" si="72">CZ70+1</f>
        <v>44012</v>
      </c>
      <c r="DB70" s="10">
        <f t="shared" ref="DB70" si="73">DA70+1</f>
        <v>44013</v>
      </c>
      <c r="DC70" s="10">
        <f t="shared" ref="DC70" si="74">DB70+1</f>
        <v>44014</v>
      </c>
      <c r="DD70" s="10">
        <f t="shared" ref="DD70" si="75">DC70+1</f>
        <v>44015</v>
      </c>
      <c r="DE70" s="10">
        <f t="shared" ref="DE70" si="76">DD70+1</f>
        <v>44016</v>
      </c>
      <c r="DF70" s="10">
        <f t="shared" ref="DF70" si="77">DE70+1</f>
        <v>44017</v>
      </c>
      <c r="DG70" s="10">
        <f t="shared" ref="DG70" si="78">DF70+1</f>
        <v>44018</v>
      </c>
      <c r="DH70" s="10">
        <f t="shared" ref="DH70" si="79">DG70+1</f>
        <v>44019</v>
      </c>
      <c r="DI70" s="10">
        <f t="shared" ref="DI70" si="80">DH70+1</f>
        <v>44020</v>
      </c>
      <c r="DJ70" s="10">
        <f t="shared" ref="DJ70" si="81">DI70+1</f>
        <v>44021</v>
      </c>
      <c r="DK70" s="10">
        <f t="shared" ref="DK70" si="82">DJ70+1</f>
        <v>44022</v>
      </c>
      <c r="DL70" s="10">
        <f t="shared" ref="DL70" si="83">DK70+1</f>
        <v>44023</v>
      </c>
      <c r="DM70" s="10">
        <f t="shared" ref="DM70" si="84">DL70+1</f>
        <v>44024</v>
      </c>
      <c r="DN70" s="10">
        <f t="shared" ref="DN70" si="85">DM70+1</f>
        <v>44025</v>
      </c>
      <c r="DO70" s="10">
        <f t="shared" ref="DO70" si="86">DN70+1</f>
        <v>44026</v>
      </c>
      <c r="DP70" s="10">
        <f t="shared" ref="DP70" si="87">DO70+1</f>
        <v>44027</v>
      </c>
      <c r="DQ70" s="10">
        <f t="shared" ref="DQ70" si="88">DP70+1</f>
        <v>44028</v>
      </c>
      <c r="DR70" s="10">
        <f t="shared" ref="DR70" si="89">DQ70+1</f>
        <v>44029</v>
      </c>
      <c r="DS70" s="10">
        <f t="shared" ref="DS70" si="90">DR70+1</f>
        <v>44030</v>
      </c>
      <c r="DT70" s="10">
        <f t="shared" ref="DT70" si="91">DS70+1</f>
        <v>44031</v>
      </c>
      <c r="DU70" s="10">
        <f t="shared" ref="DU70" si="92">DT70+1</f>
        <v>44032</v>
      </c>
      <c r="DV70" s="10">
        <f t="shared" ref="DV70" si="93">DU70+1</f>
        <v>44033</v>
      </c>
      <c r="DW70" s="10">
        <f t="shared" ref="DW70" si="94">DV70+1</f>
        <v>44034</v>
      </c>
      <c r="DX70" s="10">
        <f t="shared" ref="DX70" si="95">DW70+1</f>
        <v>44035</v>
      </c>
      <c r="DY70" s="10">
        <f t="shared" ref="DY70" si="96">DX70+1</f>
        <v>44036</v>
      </c>
      <c r="DZ70" s="10">
        <f t="shared" ref="DZ70" si="97">DY70+1</f>
        <v>44037</v>
      </c>
      <c r="EA70" s="10">
        <f t="shared" ref="EA70" si="98">DZ70+1</f>
        <v>44038</v>
      </c>
      <c r="EB70" s="10">
        <f t="shared" ref="EB70" si="99">EA70+1</f>
        <v>44039</v>
      </c>
      <c r="EC70" s="10">
        <f t="shared" ref="EC70" si="100">EB70+1</f>
        <v>44040</v>
      </c>
      <c r="ED70" s="10">
        <f t="shared" ref="ED70" si="101">EC70+1</f>
        <v>44041</v>
      </c>
      <c r="EE70" s="10">
        <f t="shared" ref="EE70" si="102">ED70+1</f>
        <v>44042</v>
      </c>
      <c r="EF70" s="10">
        <f t="shared" ref="EF70" si="103">EE70+1</f>
        <v>44043</v>
      </c>
    </row>
    <row r="71" spans="1:136" x14ac:dyDescent="0.35">
      <c r="A71" t="str">
        <f t="shared" ref="A71:A96" si="104">A41</f>
        <v>AL</v>
      </c>
      <c r="B71" s="9" t="str">
        <f t="shared" ref="B71:B96" si="105">INDEX($C$39:$DF$39, MATCH( 1,  $C41:$DF41,  0 ) )</f>
        <v>19/mar</v>
      </c>
      <c r="C71" s="10">
        <f t="shared" ref="C71:C96" si="106">B71+1</f>
        <v>43910</v>
      </c>
      <c r="D71" s="10">
        <f t="shared" ref="D71:BO86" si="107">C71+1</f>
        <v>43911</v>
      </c>
      <c r="E71" s="10">
        <f t="shared" si="107"/>
        <v>43912</v>
      </c>
      <c r="F71" s="10">
        <f t="shared" si="107"/>
        <v>43913</v>
      </c>
      <c r="G71" s="10">
        <f t="shared" si="107"/>
        <v>43914</v>
      </c>
      <c r="H71" s="10">
        <f t="shared" si="107"/>
        <v>43915</v>
      </c>
      <c r="I71" s="10">
        <f t="shared" si="107"/>
        <v>43916</v>
      </c>
      <c r="J71" s="10">
        <f t="shared" si="107"/>
        <v>43917</v>
      </c>
      <c r="K71" s="10">
        <f t="shared" si="107"/>
        <v>43918</v>
      </c>
      <c r="L71" s="10">
        <f t="shared" si="107"/>
        <v>43919</v>
      </c>
      <c r="M71" s="10">
        <f t="shared" si="107"/>
        <v>43920</v>
      </c>
      <c r="N71" s="10">
        <f t="shared" si="107"/>
        <v>43921</v>
      </c>
      <c r="O71" s="10">
        <f t="shared" si="107"/>
        <v>43922</v>
      </c>
      <c r="P71" s="10">
        <f t="shared" si="107"/>
        <v>43923</v>
      </c>
      <c r="Q71" s="10">
        <f t="shared" si="107"/>
        <v>43924</v>
      </c>
      <c r="R71" s="10">
        <f t="shared" si="107"/>
        <v>43925</v>
      </c>
      <c r="S71" s="10">
        <f t="shared" si="107"/>
        <v>43926</v>
      </c>
      <c r="T71" s="10">
        <f t="shared" si="107"/>
        <v>43927</v>
      </c>
      <c r="U71" s="10">
        <f t="shared" si="107"/>
        <v>43928</v>
      </c>
      <c r="V71" s="10">
        <f t="shared" si="107"/>
        <v>43929</v>
      </c>
      <c r="W71" s="10">
        <f t="shared" si="107"/>
        <v>43930</v>
      </c>
      <c r="X71" s="10">
        <f t="shared" si="107"/>
        <v>43931</v>
      </c>
      <c r="Y71" s="10">
        <f t="shared" si="107"/>
        <v>43932</v>
      </c>
      <c r="Z71" s="10">
        <f t="shared" si="107"/>
        <v>43933</v>
      </c>
      <c r="AA71" s="10">
        <f t="shared" si="107"/>
        <v>43934</v>
      </c>
      <c r="AB71" s="10">
        <f t="shared" si="107"/>
        <v>43935</v>
      </c>
      <c r="AC71" s="10">
        <f t="shared" si="107"/>
        <v>43936</v>
      </c>
      <c r="AD71" s="10">
        <f t="shared" si="107"/>
        <v>43937</v>
      </c>
      <c r="AE71" s="10">
        <f t="shared" si="107"/>
        <v>43938</v>
      </c>
      <c r="AF71" s="10">
        <f t="shared" si="107"/>
        <v>43939</v>
      </c>
      <c r="AG71" s="10">
        <f t="shared" si="107"/>
        <v>43940</v>
      </c>
      <c r="AH71" s="10">
        <f t="shared" si="107"/>
        <v>43941</v>
      </c>
      <c r="AI71" s="10">
        <f t="shared" si="107"/>
        <v>43942</v>
      </c>
      <c r="AJ71" s="10">
        <f t="shared" si="107"/>
        <v>43943</v>
      </c>
      <c r="AK71" s="10">
        <f t="shared" si="107"/>
        <v>43944</v>
      </c>
      <c r="AL71" s="10">
        <f t="shared" si="107"/>
        <v>43945</v>
      </c>
      <c r="AM71" s="10">
        <f t="shared" si="107"/>
        <v>43946</v>
      </c>
      <c r="AN71" s="10">
        <f t="shared" si="107"/>
        <v>43947</v>
      </c>
      <c r="AO71" s="10">
        <f t="shared" si="107"/>
        <v>43948</v>
      </c>
      <c r="AP71" s="10">
        <f t="shared" si="107"/>
        <v>43949</v>
      </c>
      <c r="AQ71" s="10">
        <f t="shared" si="107"/>
        <v>43950</v>
      </c>
      <c r="AR71" s="10">
        <f t="shared" si="107"/>
        <v>43951</v>
      </c>
      <c r="AS71" s="10">
        <f t="shared" si="107"/>
        <v>43952</v>
      </c>
      <c r="AT71" s="10">
        <f t="shared" si="107"/>
        <v>43953</v>
      </c>
      <c r="AU71" s="10">
        <f t="shared" si="107"/>
        <v>43954</v>
      </c>
      <c r="AV71" s="10">
        <f t="shared" si="107"/>
        <v>43955</v>
      </c>
      <c r="AW71" s="10">
        <f t="shared" si="107"/>
        <v>43956</v>
      </c>
      <c r="AX71" s="10">
        <f t="shared" si="107"/>
        <v>43957</v>
      </c>
      <c r="AY71" s="10">
        <f t="shared" si="107"/>
        <v>43958</v>
      </c>
      <c r="AZ71" s="10">
        <f t="shared" si="107"/>
        <v>43959</v>
      </c>
      <c r="BA71" s="10">
        <f t="shared" si="107"/>
        <v>43960</v>
      </c>
      <c r="BB71" s="10">
        <f t="shared" si="107"/>
        <v>43961</v>
      </c>
      <c r="BC71" s="10">
        <f t="shared" si="107"/>
        <v>43962</v>
      </c>
      <c r="BD71" s="10">
        <f t="shared" si="107"/>
        <v>43963</v>
      </c>
      <c r="BE71" s="10">
        <f t="shared" si="107"/>
        <v>43964</v>
      </c>
      <c r="BF71" s="10">
        <f t="shared" si="107"/>
        <v>43965</v>
      </c>
      <c r="BG71" s="10">
        <f t="shared" si="107"/>
        <v>43966</v>
      </c>
      <c r="BH71" s="10">
        <f t="shared" si="107"/>
        <v>43967</v>
      </c>
      <c r="BI71" s="10">
        <f t="shared" si="107"/>
        <v>43968</v>
      </c>
      <c r="BJ71" s="10">
        <f t="shared" si="107"/>
        <v>43969</v>
      </c>
      <c r="BK71" s="10">
        <f t="shared" si="107"/>
        <v>43970</v>
      </c>
      <c r="BL71" s="10">
        <f t="shared" si="107"/>
        <v>43971</v>
      </c>
      <c r="BM71" s="10">
        <f t="shared" si="107"/>
        <v>43972</v>
      </c>
      <c r="BN71" s="10">
        <f t="shared" si="107"/>
        <v>43973</v>
      </c>
      <c r="BO71" s="10">
        <f t="shared" si="107"/>
        <v>43974</v>
      </c>
      <c r="BP71" s="10">
        <f t="shared" ref="BP71:DE77" si="108">BO71+1</f>
        <v>43975</v>
      </c>
      <c r="BQ71" s="10">
        <f t="shared" si="108"/>
        <v>43976</v>
      </c>
      <c r="BR71" s="10">
        <f t="shared" si="108"/>
        <v>43977</v>
      </c>
      <c r="BS71" s="10">
        <f t="shared" si="108"/>
        <v>43978</v>
      </c>
      <c r="BT71" s="10">
        <f t="shared" si="108"/>
        <v>43979</v>
      </c>
      <c r="BU71" s="10">
        <f t="shared" si="108"/>
        <v>43980</v>
      </c>
      <c r="BV71" s="10">
        <f t="shared" si="108"/>
        <v>43981</v>
      </c>
      <c r="BW71" s="10">
        <f t="shared" si="108"/>
        <v>43982</v>
      </c>
      <c r="BX71" s="10">
        <f t="shared" si="108"/>
        <v>43983</v>
      </c>
      <c r="BY71" s="10">
        <f t="shared" si="108"/>
        <v>43984</v>
      </c>
      <c r="BZ71" s="10">
        <f t="shared" si="108"/>
        <v>43985</v>
      </c>
      <c r="CA71" s="10">
        <f t="shared" si="108"/>
        <v>43986</v>
      </c>
      <c r="CB71" s="10">
        <f t="shared" si="108"/>
        <v>43987</v>
      </c>
      <c r="CC71" s="10">
        <f t="shared" si="108"/>
        <v>43988</v>
      </c>
      <c r="CD71" s="10">
        <f t="shared" si="108"/>
        <v>43989</v>
      </c>
      <c r="CE71" s="10">
        <f t="shared" si="108"/>
        <v>43990</v>
      </c>
      <c r="CF71" s="10">
        <f t="shared" si="108"/>
        <v>43991</v>
      </c>
      <c r="CG71" s="10">
        <f t="shared" si="108"/>
        <v>43992</v>
      </c>
      <c r="CH71" s="10">
        <f t="shared" si="108"/>
        <v>43993</v>
      </c>
      <c r="CI71" s="10">
        <f t="shared" si="108"/>
        <v>43994</v>
      </c>
      <c r="CJ71" s="10">
        <f t="shared" si="108"/>
        <v>43995</v>
      </c>
      <c r="CK71" s="10">
        <f t="shared" si="108"/>
        <v>43996</v>
      </c>
      <c r="CL71" s="10">
        <f t="shared" si="108"/>
        <v>43997</v>
      </c>
      <c r="CM71" s="10">
        <f t="shared" si="108"/>
        <v>43998</v>
      </c>
      <c r="CN71" s="10">
        <f t="shared" si="108"/>
        <v>43999</v>
      </c>
      <c r="CO71" s="10">
        <f t="shared" si="108"/>
        <v>44000</v>
      </c>
      <c r="CP71" s="10">
        <f t="shared" si="108"/>
        <v>44001</v>
      </c>
      <c r="CQ71" s="10">
        <f t="shared" si="108"/>
        <v>44002</v>
      </c>
      <c r="CR71" s="10">
        <f t="shared" si="108"/>
        <v>44003</v>
      </c>
      <c r="CS71" s="10">
        <f t="shared" si="108"/>
        <v>44004</v>
      </c>
      <c r="CT71" s="10">
        <f t="shared" si="108"/>
        <v>44005</v>
      </c>
      <c r="CU71" s="10">
        <f t="shared" si="108"/>
        <v>44006</v>
      </c>
      <c r="CV71" s="10">
        <f t="shared" si="108"/>
        <v>44007</v>
      </c>
      <c r="CW71" s="10">
        <f t="shared" si="108"/>
        <v>44008</v>
      </c>
      <c r="CX71" s="10">
        <f t="shared" si="108"/>
        <v>44009</v>
      </c>
      <c r="CY71" s="10">
        <f t="shared" si="108"/>
        <v>44010</v>
      </c>
      <c r="CZ71" s="10">
        <f t="shared" si="108"/>
        <v>44011</v>
      </c>
      <c r="DA71" s="10">
        <f t="shared" si="108"/>
        <v>44012</v>
      </c>
      <c r="DB71" s="10">
        <f t="shared" si="108"/>
        <v>44013</v>
      </c>
      <c r="DC71" s="10">
        <f t="shared" si="108"/>
        <v>44014</v>
      </c>
      <c r="DD71" s="10">
        <f t="shared" si="108"/>
        <v>44015</v>
      </c>
      <c r="DE71" s="10">
        <f t="shared" si="108"/>
        <v>44016</v>
      </c>
      <c r="DF71" s="10">
        <f>DE71+1</f>
        <v>44017</v>
      </c>
      <c r="DG71" s="10">
        <f t="shared" ref="DG71:EA83" si="109">DF71+1</f>
        <v>44018</v>
      </c>
      <c r="DH71" s="10">
        <f t="shared" si="109"/>
        <v>44019</v>
      </c>
      <c r="DI71" s="10">
        <f t="shared" si="109"/>
        <v>44020</v>
      </c>
      <c r="DJ71" s="10">
        <f t="shared" si="109"/>
        <v>44021</v>
      </c>
      <c r="DK71" s="10">
        <f t="shared" si="109"/>
        <v>44022</v>
      </c>
      <c r="DL71" s="10">
        <f t="shared" si="109"/>
        <v>44023</v>
      </c>
      <c r="DM71" s="10">
        <f t="shared" si="109"/>
        <v>44024</v>
      </c>
      <c r="DN71" s="10">
        <f t="shared" si="109"/>
        <v>44025</v>
      </c>
      <c r="DO71" s="10">
        <f t="shared" si="109"/>
        <v>44026</v>
      </c>
      <c r="DP71" s="10">
        <f t="shared" si="109"/>
        <v>44027</v>
      </c>
      <c r="DQ71" s="10">
        <f t="shared" si="109"/>
        <v>44028</v>
      </c>
      <c r="DR71" s="10">
        <f t="shared" si="109"/>
        <v>44029</v>
      </c>
      <c r="DS71" s="10">
        <f t="shared" si="109"/>
        <v>44030</v>
      </c>
      <c r="DT71" s="10">
        <f t="shared" si="109"/>
        <v>44031</v>
      </c>
      <c r="DU71" s="10">
        <f t="shared" si="109"/>
        <v>44032</v>
      </c>
      <c r="DV71" s="10">
        <f t="shared" si="109"/>
        <v>44033</v>
      </c>
      <c r="DW71" s="10">
        <f t="shared" si="109"/>
        <v>44034</v>
      </c>
      <c r="DX71" s="10">
        <f t="shared" si="109"/>
        <v>44035</v>
      </c>
      <c r="DY71" s="10">
        <f t="shared" si="109"/>
        <v>44036</v>
      </c>
      <c r="DZ71" s="10">
        <f t="shared" si="109"/>
        <v>44037</v>
      </c>
      <c r="EA71" s="10">
        <f t="shared" si="109"/>
        <v>44038</v>
      </c>
      <c r="EB71" s="10">
        <f t="shared" ref="EB71:EF86" si="110">EA71+1</f>
        <v>44039</v>
      </c>
      <c r="EC71" s="10">
        <f t="shared" si="110"/>
        <v>44040</v>
      </c>
      <c r="ED71" s="10">
        <f t="shared" si="110"/>
        <v>44041</v>
      </c>
      <c r="EE71" s="10">
        <f t="shared" si="110"/>
        <v>44042</v>
      </c>
      <c r="EF71" s="10">
        <f t="shared" si="110"/>
        <v>44043</v>
      </c>
    </row>
    <row r="72" spans="1:136" x14ac:dyDescent="0.35">
      <c r="A72" t="str">
        <f t="shared" si="104"/>
        <v>AM</v>
      </c>
      <c r="B72" s="9" t="str">
        <f t="shared" si="105"/>
        <v>21/mar</v>
      </c>
      <c r="C72" s="10">
        <f t="shared" si="106"/>
        <v>43912</v>
      </c>
      <c r="D72" s="10">
        <f t="shared" ref="D72:BN72" si="111">C72+1</f>
        <v>43913</v>
      </c>
      <c r="E72" s="10">
        <f t="shared" si="111"/>
        <v>43914</v>
      </c>
      <c r="F72" s="10">
        <f t="shared" si="111"/>
        <v>43915</v>
      </c>
      <c r="G72" s="10">
        <f t="shared" si="111"/>
        <v>43916</v>
      </c>
      <c r="H72" s="10">
        <f t="shared" si="111"/>
        <v>43917</v>
      </c>
      <c r="I72" s="10">
        <f t="shared" si="111"/>
        <v>43918</v>
      </c>
      <c r="J72" s="10">
        <f t="shared" si="111"/>
        <v>43919</v>
      </c>
      <c r="K72" s="10">
        <f t="shared" si="111"/>
        <v>43920</v>
      </c>
      <c r="L72" s="10">
        <f t="shared" si="111"/>
        <v>43921</v>
      </c>
      <c r="M72" s="10">
        <f t="shared" si="111"/>
        <v>43922</v>
      </c>
      <c r="N72" s="10">
        <f t="shared" si="111"/>
        <v>43923</v>
      </c>
      <c r="O72" s="10">
        <f t="shared" si="111"/>
        <v>43924</v>
      </c>
      <c r="P72" s="10">
        <f t="shared" si="111"/>
        <v>43925</v>
      </c>
      <c r="Q72" s="10">
        <f t="shared" si="111"/>
        <v>43926</v>
      </c>
      <c r="R72" s="10">
        <f t="shared" si="111"/>
        <v>43927</v>
      </c>
      <c r="S72" s="10">
        <f t="shared" si="111"/>
        <v>43928</v>
      </c>
      <c r="T72" s="10">
        <f t="shared" si="111"/>
        <v>43929</v>
      </c>
      <c r="U72" s="10">
        <f t="shared" si="111"/>
        <v>43930</v>
      </c>
      <c r="V72" s="10">
        <f t="shared" si="111"/>
        <v>43931</v>
      </c>
      <c r="W72" s="10">
        <f t="shared" si="111"/>
        <v>43932</v>
      </c>
      <c r="X72" s="10">
        <f t="shared" si="111"/>
        <v>43933</v>
      </c>
      <c r="Y72" s="10">
        <f t="shared" si="111"/>
        <v>43934</v>
      </c>
      <c r="Z72" s="10">
        <f t="shared" si="111"/>
        <v>43935</v>
      </c>
      <c r="AA72" s="10">
        <f t="shared" si="111"/>
        <v>43936</v>
      </c>
      <c r="AB72" s="10">
        <f t="shared" si="111"/>
        <v>43937</v>
      </c>
      <c r="AC72" s="10">
        <f t="shared" si="111"/>
        <v>43938</v>
      </c>
      <c r="AD72" s="10">
        <f t="shared" si="111"/>
        <v>43939</v>
      </c>
      <c r="AE72" s="10">
        <f t="shared" si="111"/>
        <v>43940</v>
      </c>
      <c r="AF72" s="10">
        <f t="shared" si="111"/>
        <v>43941</v>
      </c>
      <c r="AG72" s="10">
        <f t="shared" si="111"/>
        <v>43942</v>
      </c>
      <c r="AH72" s="10">
        <f t="shared" si="111"/>
        <v>43943</v>
      </c>
      <c r="AI72" s="10">
        <f t="shared" si="111"/>
        <v>43944</v>
      </c>
      <c r="AJ72" s="10">
        <f t="shared" si="111"/>
        <v>43945</v>
      </c>
      <c r="AK72" s="10">
        <f t="shared" si="111"/>
        <v>43946</v>
      </c>
      <c r="AL72" s="10">
        <f t="shared" si="111"/>
        <v>43947</v>
      </c>
      <c r="AM72" s="10">
        <f t="shared" si="111"/>
        <v>43948</v>
      </c>
      <c r="AN72" s="10">
        <f t="shared" si="111"/>
        <v>43949</v>
      </c>
      <c r="AO72" s="10">
        <f t="shared" si="111"/>
        <v>43950</v>
      </c>
      <c r="AP72" s="10">
        <f t="shared" si="111"/>
        <v>43951</v>
      </c>
      <c r="AQ72" s="10">
        <f t="shared" si="111"/>
        <v>43952</v>
      </c>
      <c r="AR72" s="10">
        <f t="shared" si="111"/>
        <v>43953</v>
      </c>
      <c r="AS72" s="10">
        <f t="shared" si="111"/>
        <v>43954</v>
      </c>
      <c r="AT72" s="10">
        <f t="shared" si="111"/>
        <v>43955</v>
      </c>
      <c r="AU72" s="10">
        <f t="shared" si="111"/>
        <v>43956</v>
      </c>
      <c r="AV72" s="10">
        <f t="shared" si="111"/>
        <v>43957</v>
      </c>
      <c r="AW72" s="10">
        <f t="shared" si="111"/>
        <v>43958</v>
      </c>
      <c r="AX72" s="10">
        <f t="shared" si="111"/>
        <v>43959</v>
      </c>
      <c r="AY72" s="10">
        <f t="shared" si="111"/>
        <v>43960</v>
      </c>
      <c r="AZ72" s="10">
        <f t="shared" si="111"/>
        <v>43961</v>
      </c>
      <c r="BA72" s="10">
        <f t="shared" si="111"/>
        <v>43962</v>
      </c>
      <c r="BB72" s="10">
        <f t="shared" si="111"/>
        <v>43963</v>
      </c>
      <c r="BC72" s="10">
        <f t="shared" si="111"/>
        <v>43964</v>
      </c>
      <c r="BD72" s="10">
        <f t="shared" si="111"/>
        <v>43965</v>
      </c>
      <c r="BE72" s="10">
        <f t="shared" si="111"/>
        <v>43966</v>
      </c>
      <c r="BF72" s="10">
        <f t="shared" si="111"/>
        <v>43967</v>
      </c>
      <c r="BG72" s="10">
        <f t="shared" si="111"/>
        <v>43968</v>
      </c>
      <c r="BH72" s="10">
        <f t="shared" si="111"/>
        <v>43969</v>
      </c>
      <c r="BI72" s="10">
        <f t="shared" si="111"/>
        <v>43970</v>
      </c>
      <c r="BJ72" s="10">
        <f t="shared" si="111"/>
        <v>43971</v>
      </c>
      <c r="BK72" s="10">
        <f t="shared" si="111"/>
        <v>43972</v>
      </c>
      <c r="BL72" s="10">
        <f t="shared" si="111"/>
        <v>43973</v>
      </c>
      <c r="BM72" s="10">
        <f t="shared" si="111"/>
        <v>43974</v>
      </c>
      <c r="BN72" s="10">
        <f t="shared" si="111"/>
        <v>43975</v>
      </c>
      <c r="BO72" s="10">
        <f t="shared" si="107"/>
        <v>43976</v>
      </c>
      <c r="BP72" s="10">
        <f t="shared" si="108"/>
        <v>43977</v>
      </c>
      <c r="BQ72" s="10">
        <f t="shared" si="108"/>
        <v>43978</v>
      </c>
      <c r="BR72" s="10">
        <f t="shared" si="108"/>
        <v>43979</v>
      </c>
      <c r="BS72" s="10">
        <f t="shared" si="108"/>
        <v>43980</v>
      </c>
      <c r="BT72" s="10">
        <f t="shared" si="108"/>
        <v>43981</v>
      </c>
      <c r="BU72" s="10">
        <f t="shared" si="108"/>
        <v>43982</v>
      </c>
      <c r="BV72" s="10">
        <f t="shared" si="108"/>
        <v>43983</v>
      </c>
      <c r="BW72" s="10">
        <f t="shared" si="108"/>
        <v>43984</v>
      </c>
      <c r="BX72" s="10">
        <f t="shared" si="108"/>
        <v>43985</v>
      </c>
      <c r="BY72" s="10">
        <f t="shared" si="108"/>
        <v>43986</v>
      </c>
      <c r="BZ72" s="10">
        <f t="shared" si="108"/>
        <v>43987</v>
      </c>
      <c r="CA72" s="10">
        <f t="shared" si="108"/>
        <v>43988</v>
      </c>
      <c r="CB72" s="10">
        <f t="shared" si="108"/>
        <v>43989</v>
      </c>
      <c r="CC72" s="10">
        <f t="shared" si="108"/>
        <v>43990</v>
      </c>
      <c r="CD72" s="10">
        <f t="shared" si="108"/>
        <v>43991</v>
      </c>
      <c r="CE72" s="10">
        <f t="shared" si="108"/>
        <v>43992</v>
      </c>
      <c r="CF72" s="10">
        <f t="shared" si="108"/>
        <v>43993</v>
      </c>
      <c r="CG72" s="10">
        <f t="shared" si="108"/>
        <v>43994</v>
      </c>
      <c r="CH72" s="10">
        <f t="shared" si="108"/>
        <v>43995</v>
      </c>
      <c r="CI72" s="10">
        <f t="shared" si="108"/>
        <v>43996</v>
      </c>
      <c r="CJ72" s="10">
        <f t="shared" si="108"/>
        <v>43997</v>
      </c>
      <c r="CK72" s="10">
        <f t="shared" si="108"/>
        <v>43998</v>
      </c>
      <c r="CL72" s="10">
        <f t="shared" si="108"/>
        <v>43999</v>
      </c>
      <c r="CM72" s="10">
        <f t="shared" si="108"/>
        <v>44000</v>
      </c>
      <c r="CN72" s="10">
        <f t="shared" si="108"/>
        <v>44001</v>
      </c>
      <c r="CO72" s="10">
        <f t="shared" si="108"/>
        <v>44002</v>
      </c>
      <c r="CP72" s="10">
        <f t="shared" si="108"/>
        <v>44003</v>
      </c>
      <c r="CQ72" s="10">
        <f t="shared" si="108"/>
        <v>44004</v>
      </c>
      <c r="CR72" s="10">
        <f t="shared" si="108"/>
        <v>44005</v>
      </c>
      <c r="CS72" s="10">
        <f t="shared" si="108"/>
        <v>44006</v>
      </c>
      <c r="CT72" s="10">
        <f t="shared" si="108"/>
        <v>44007</v>
      </c>
      <c r="CU72" s="10">
        <f t="shared" si="108"/>
        <v>44008</v>
      </c>
      <c r="CV72" s="10">
        <f t="shared" si="108"/>
        <v>44009</v>
      </c>
      <c r="CW72" s="10">
        <f t="shared" si="108"/>
        <v>44010</v>
      </c>
      <c r="CX72" s="10">
        <f t="shared" si="108"/>
        <v>44011</v>
      </c>
      <c r="CY72" s="10">
        <f t="shared" si="108"/>
        <v>44012</v>
      </c>
      <c r="CZ72" s="10">
        <f t="shared" si="108"/>
        <v>44013</v>
      </c>
      <c r="DA72" s="10">
        <f t="shared" si="108"/>
        <v>44014</v>
      </c>
      <c r="DB72" s="10">
        <f t="shared" si="108"/>
        <v>44015</v>
      </c>
      <c r="DC72" s="10">
        <f t="shared" si="108"/>
        <v>44016</v>
      </c>
      <c r="DD72" s="10">
        <f t="shared" si="108"/>
        <v>44017</v>
      </c>
      <c r="DE72" s="10">
        <f t="shared" si="108"/>
        <v>44018</v>
      </c>
      <c r="DF72" s="10">
        <f t="shared" ref="DF72" si="112">DE72+1</f>
        <v>44019</v>
      </c>
      <c r="DG72" s="10">
        <f t="shared" si="109"/>
        <v>44020</v>
      </c>
      <c r="DH72" s="10">
        <f t="shared" si="109"/>
        <v>44021</v>
      </c>
      <c r="DI72" s="10">
        <f t="shared" si="109"/>
        <v>44022</v>
      </c>
      <c r="DJ72" s="10">
        <f t="shared" si="109"/>
        <v>44023</v>
      </c>
      <c r="DK72" s="10">
        <f t="shared" si="109"/>
        <v>44024</v>
      </c>
      <c r="DL72" s="10">
        <f t="shared" si="109"/>
        <v>44025</v>
      </c>
      <c r="DM72" s="10">
        <f t="shared" si="109"/>
        <v>44026</v>
      </c>
      <c r="DN72" s="10">
        <f t="shared" si="109"/>
        <v>44027</v>
      </c>
      <c r="DO72" s="10">
        <f t="shared" si="109"/>
        <v>44028</v>
      </c>
      <c r="DP72" s="10">
        <f t="shared" si="109"/>
        <v>44029</v>
      </c>
      <c r="DQ72" s="10">
        <f t="shared" si="109"/>
        <v>44030</v>
      </c>
      <c r="DR72" s="10">
        <f t="shared" si="109"/>
        <v>44031</v>
      </c>
      <c r="DS72" s="10">
        <f t="shared" si="109"/>
        <v>44032</v>
      </c>
      <c r="DT72" s="10">
        <f t="shared" si="109"/>
        <v>44033</v>
      </c>
      <c r="DU72" s="10">
        <f t="shared" si="109"/>
        <v>44034</v>
      </c>
      <c r="DV72" s="10">
        <f t="shared" si="109"/>
        <v>44035</v>
      </c>
      <c r="DW72" s="10">
        <f t="shared" si="109"/>
        <v>44036</v>
      </c>
      <c r="DX72" s="10">
        <f t="shared" si="109"/>
        <v>44037</v>
      </c>
      <c r="DY72" s="10">
        <f t="shared" si="109"/>
        <v>44038</v>
      </c>
      <c r="DZ72" s="10">
        <f t="shared" si="109"/>
        <v>44039</v>
      </c>
      <c r="EA72" s="10">
        <f t="shared" si="109"/>
        <v>44040</v>
      </c>
      <c r="EB72" s="10">
        <f t="shared" si="110"/>
        <v>44041</v>
      </c>
      <c r="EC72" s="10">
        <f t="shared" si="110"/>
        <v>44042</v>
      </c>
      <c r="ED72" s="10">
        <f t="shared" si="110"/>
        <v>44043</v>
      </c>
      <c r="EE72" s="10">
        <f t="shared" si="110"/>
        <v>44044</v>
      </c>
      <c r="EF72" s="10">
        <f t="shared" si="110"/>
        <v>44045</v>
      </c>
    </row>
    <row r="73" spans="1:136" x14ac:dyDescent="0.35">
      <c r="A73" t="str">
        <f t="shared" si="104"/>
        <v>AP</v>
      </c>
      <c r="B73" s="9" t="str">
        <f t="shared" si="105"/>
        <v>20/mar</v>
      </c>
      <c r="C73" s="10">
        <f t="shared" si="106"/>
        <v>43911</v>
      </c>
      <c r="D73" s="10">
        <f t="shared" ref="D73:BN73" si="113">C73+1</f>
        <v>43912</v>
      </c>
      <c r="E73" s="10">
        <f t="shared" si="113"/>
        <v>43913</v>
      </c>
      <c r="F73" s="10">
        <f t="shared" si="113"/>
        <v>43914</v>
      </c>
      <c r="G73" s="10">
        <f t="shared" si="113"/>
        <v>43915</v>
      </c>
      <c r="H73" s="10">
        <f t="shared" si="113"/>
        <v>43916</v>
      </c>
      <c r="I73" s="10">
        <f t="shared" si="113"/>
        <v>43917</v>
      </c>
      <c r="J73" s="10">
        <f t="shared" si="113"/>
        <v>43918</v>
      </c>
      <c r="K73" s="10">
        <f t="shared" si="113"/>
        <v>43919</v>
      </c>
      <c r="L73" s="10">
        <f t="shared" si="113"/>
        <v>43920</v>
      </c>
      <c r="M73" s="10">
        <f t="shared" si="113"/>
        <v>43921</v>
      </c>
      <c r="N73" s="10">
        <f t="shared" si="113"/>
        <v>43922</v>
      </c>
      <c r="O73" s="10">
        <f t="shared" si="113"/>
        <v>43923</v>
      </c>
      <c r="P73" s="10">
        <f t="shared" si="113"/>
        <v>43924</v>
      </c>
      <c r="Q73" s="10">
        <f t="shared" si="113"/>
        <v>43925</v>
      </c>
      <c r="R73" s="10">
        <f t="shared" si="113"/>
        <v>43926</v>
      </c>
      <c r="S73" s="10">
        <f t="shared" si="113"/>
        <v>43927</v>
      </c>
      <c r="T73" s="10">
        <f t="shared" si="113"/>
        <v>43928</v>
      </c>
      <c r="U73" s="10">
        <f t="shared" si="113"/>
        <v>43929</v>
      </c>
      <c r="V73" s="10">
        <f t="shared" si="113"/>
        <v>43930</v>
      </c>
      <c r="W73" s="10">
        <f t="shared" si="113"/>
        <v>43931</v>
      </c>
      <c r="X73" s="10">
        <f t="shared" si="113"/>
        <v>43932</v>
      </c>
      <c r="Y73" s="10">
        <f t="shared" si="113"/>
        <v>43933</v>
      </c>
      <c r="Z73" s="10">
        <f t="shared" si="113"/>
        <v>43934</v>
      </c>
      <c r="AA73" s="10">
        <f t="shared" si="113"/>
        <v>43935</v>
      </c>
      <c r="AB73" s="10">
        <f t="shared" si="113"/>
        <v>43936</v>
      </c>
      <c r="AC73" s="10">
        <f t="shared" si="113"/>
        <v>43937</v>
      </c>
      <c r="AD73" s="10">
        <f t="shared" si="113"/>
        <v>43938</v>
      </c>
      <c r="AE73" s="10">
        <f t="shared" si="113"/>
        <v>43939</v>
      </c>
      <c r="AF73" s="10">
        <f t="shared" si="113"/>
        <v>43940</v>
      </c>
      <c r="AG73" s="10">
        <f t="shared" si="113"/>
        <v>43941</v>
      </c>
      <c r="AH73" s="10">
        <f t="shared" si="113"/>
        <v>43942</v>
      </c>
      <c r="AI73" s="10">
        <f t="shared" si="113"/>
        <v>43943</v>
      </c>
      <c r="AJ73" s="10">
        <f t="shared" si="113"/>
        <v>43944</v>
      </c>
      <c r="AK73" s="10">
        <f t="shared" si="113"/>
        <v>43945</v>
      </c>
      <c r="AL73" s="10">
        <f t="shared" si="113"/>
        <v>43946</v>
      </c>
      <c r="AM73" s="10">
        <f t="shared" si="113"/>
        <v>43947</v>
      </c>
      <c r="AN73" s="10">
        <f t="shared" si="113"/>
        <v>43948</v>
      </c>
      <c r="AO73" s="10">
        <f t="shared" si="113"/>
        <v>43949</v>
      </c>
      <c r="AP73" s="10">
        <f t="shared" si="113"/>
        <v>43950</v>
      </c>
      <c r="AQ73" s="10">
        <f t="shared" si="113"/>
        <v>43951</v>
      </c>
      <c r="AR73" s="10">
        <f t="shared" si="113"/>
        <v>43952</v>
      </c>
      <c r="AS73" s="10">
        <f t="shared" si="113"/>
        <v>43953</v>
      </c>
      <c r="AT73" s="10">
        <f t="shared" si="113"/>
        <v>43954</v>
      </c>
      <c r="AU73" s="10">
        <f t="shared" si="113"/>
        <v>43955</v>
      </c>
      <c r="AV73" s="10">
        <f t="shared" si="113"/>
        <v>43956</v>
      </c>
      <c r="AW73" s="10">
        <f t="shared" si="113"/>
        <v>43957</v>
      </c>
      <c r="AX73" s="10">
        <f t="shared" si="113"/>
        <v>43958</v>
      </c>
      <c r="AY73" s="10">
        <f t="shared" si="113"/>
        <v>43959</v>
      </c>
      <c r="AZ73" s="10">
        <f t="shared" si="113"/>
        <v>43960</v>
      </c>
      <c r="BA73" s="10">
        <f t="shared" si="113"/>
        <v>43961</v>
      </c>
      <c r="BB73" s="10">
        <f t="shared" si="113"/>
        <v>43962</v>
      </c>
      <c r="BC73" s="10">
        <f t="shared" si="113"/>
        <v>43963</v>
      </c>
      <c r="BD73" s="10">
        <f t="shared" si="113"/>
        <v>43964</v>
      </c>
      <c r="BE73" s="10">
        <f t="shared" si="113"/>
        <v>43965</v>
      </c>
      <c r="BF73" s="10">
        <f t="shared" si="113"/>
        <v>43966</v>
      </c>
      <c r="BG73" s="10">
        <f t="shared" si="113"/>
        <v>43967</v>
      </c>
      <c r="BH73" s="10">
        <f t="shared" si="113"/>
        <v>43968</v>
      </c>
      <c r="BI73" s="10">
        <f t="shared" si="113"/>
        <v>43969</v>
      </c>
      <c r="BJ73" s="10">
        <f t="shared" si="113"/>
        <v>43970</v>
      </c>
      <c r="BK73" s="10">
        <f t="shared" si="113"/>
        <v>43971</v>
      </c>
      <c r="BL73" s="10">
        <f t="shared" si="113"/>
        <v>43972</v>
      </c>
      <c r="BM73" s="10">
        <f t="shared" si="113"/>
        <v>43973</v>
      </c>
      <c r="BN73" s="10">
        <f t="shared" si="113"/>
        <v>43974</v>
      </c>
      <c r="BO73" s="10">
        <f t="shared" si="107"/>
        <v>43975</v>
      </c>
      <c r="BP73" s="10">
        <f t="shared" si="108"/>
        <v>43976</v>
      </c>
      <c r="BQ73" s="10">
        <f t="shared" si="108"/>
        <v>43977</v>
      </c>
      <c r="BR73" s="10">
        <f t="shared" si="108"/>
        <v>43978</v>
      </c>
      <c r="BS73" s="10">
        <f t="shared" si="108"/>
        <v>43979</v>
      </c>
      <c r="BT73" s="10">
        <f t="shared" si="108"/>
        <v>43980</v>
      </c>
      <c r="BU73" s="10">
        <f t="shared" si="108"/>
        <v>43981</v>
      </c>
      <c r="BV73" s="10">
        <f t="shared" si="108"/>
        <v>43982</v>
      </c>
      <c r="BW73" s="10">
        <f t="shared" si="108"/>
        <v>43983</v>
      </c>
      <c r="BX73" s="10">
        <f t="shared" si="108"/>
        <v>43984</v>
      </c>
      <c r="BY73" s="10">
        <f t="shared" si="108"/>
        <v>43985</v>
      </c>
      <c r="BZ73" s="10">
        <f t="shared" si="108"/>
        <v>43986</v>
      </c>
      <c r="CA73" s="10">
        <f t="shared" si="108"/>
        <v>43987</v>
      </c>
      <c r="CB73" s="10">
        <f t="shared" si="108"/>
        <v>43988</v>
      </c>
      <c r="CC73" s="10">
        <f t="shared" si="108"/>
        <v>43989</v>
      </c>
      <c r="CD73" s="10">
        <f t="shared" si="108"/>
        <v>43990</v>
      </c>
      <c r="CE73" s="10">
        <f t="shared" si="108"/>
        <v>43991</v>
      </c>
      <c r="CF73" s="10">
        <f t="shared" si="108"/>
        <v>43992</v>
      </c>
      <c r="CG73" s="10">
        <f t="shared" si="108"/>
        <v>43993</v>
      </c>
      <c r="CH73" s="10">
        <f t="shared" si="108"/>
        <v>43994</v>
      </c>
      <c r="CI73" s="10">
        <f t="shared" si="108"/>
        <v>43995</v>
      </c>
      <c r="CJ73" s="10">
        <f t="shared" si="108"/>
        <v>43996</v>
      </c>
      <c r="CK73" s="10">
        <f t="shared" si="108"/>
        <v>43997</v>
      </c>
      <c r="CL73" s="10">
        <f t="shared" si="108"/>
        <v>43998</v>
      </c>
      <c r="CM73" s="10">
        <f t="shared" si="108"/>
        <v>43999</v>
      </c>
      <c r="CN73" s="10">
        <f t="shared" si="108"/>
        <v>44000</v>
      </c>
      <c r="CO73" s="10">
        <f t="shared" si="108"/>
        <v>44001</v>
      </c>
      <c r="CP73" s="10">
        <f t="shared" si="108"/>
        <v>44002</v>
      </c>
      <c r="CQ73" s="10">
        <f t="shared" si="108"/>
        <v>44003</v>
      </c>
      <c r="CR73" s="10">
        <f t="shared" si="108"/>
        <v>44004</v>
      </c>
      <c r="CS73" s="10">
        <f t="shared" si="108"/>
        <v>44005</v>
      </c>
      <c r="CT73" s="10">
        <f t="shared" si="108"/>
        <v>44006</v>
      </c>
      <c r="CU73" s="10">
        <f t="shared" si="108"/>
        <v>44007</v>
      </c>
      <c r="CV73" s="10">
        <f t="shared" si="108"/>
        <v>44008</v>
      </c>
      <c r="CW73" s="10">
        <f t="shared" si="108"/>
        <v>44009</v>
      </c>
      <c r="CX73" s="10">
        <f t="shared" si="108"/>
        <v>44010</v>
      </c>
      <c r="CY73" s="10">
        <f t="shared" si="108"/>
        <v>44011</v>
      </c>
      <c r="CZ73" s="10">
        <f t="shared" si="108"/>
        <v>44012</v>
      </c>
      <c r="DA73" s="10">
        <f t="shared" si="108"/>
        <v>44013</v>
      </c>
      <c r="DB73" s="10">
        <f t="shared" si="108"/>
        <v>44014</v>
      </c>
      <c r="DC73" s="10">
        <f t="shared" si="108"/>
        <v>44015</v>
      </c>
      <c r="DD73" s="10">
        <f t="shared" si="108"/>
        <v>44016</v>
      </c>
      <c r="DE73" s="10">
        <f t="shared" si="108"/>
        <v>44017</v>
      </c>
      <c r="DF73" s="10">
        <f t="shared" ref="DF73" si="114">DE73+1</f>
        <v>44018</v>
      </c>
      <c r="DG73" s="10">
        <f t="shared" si="109"/>
        <v>44019</v>
      </c>
      <c r="DH73" s="10">
        <f t="shared" si="109"/>
        <v>44020</v>
      </c>
      <c r="DI73" s="10">
        <f t="shared" si="109"/>
        <v>44021</v>
      </c>
      <c r="DJ73" s="10">
        <f t="shared" si="109"/>
        <v>44022</v>
      </c>
      <c r="DK73" s="10">
        <f t="shared" si="109"/>
        <v>44023</v>
      </c>
      <c r="DL73" s="10">
        <f t="shared" si="109"/>
        <v>44024</v>
      </c>
      <c r="DM73" s="10">
        <f t="shared" si="109"/>
        <v>44025</v>
      </c>
      <c r="DN73" s="10">
        <f t="shared" si="109"/>
        <v>44026</v>
      </c>
      <c r="DO73" s="10">
        <f t="shared" si="109"/>
        <v>44027</v>
      </c>
      <c r="DP73" s="10">
        <f t="shared" si="109"/>
        <v>44028</v>
      </c>
      <c r="DQ73" s="10">
        <f t="shared" si="109"/>
        <v>44029</v>
      </c>
      <c r="DR73" s="10">
        <f t="shared" si="109"/>
        <v>44030</v>
      </c>
      <c r="DS73" s="10">
        <f t="shared" si="109"/>
        <v>44031</v>
      </c>
      <c r="DT73" s="10">
        <f t="shared" si="109"/>
        <v>44032</v>
      </c>
      <c r="DU73" s="10">
        <f t="shared" si="109"/>
        <v>44033</v>
      </c>
      <c r="DV73" s="10">
        <f t="shared" si="109"/>
        <v>44034</v>
      </c>
      <c r="DW73" s="10">
        <f t="shared" si="109"/>
        <v>44035</v>
      </c>
      <c r="DX73" s="10">
        <f t="shared" si="109"/>
        <v>44036</v>
      </c>
      <c r="DY73" s="10">
        <f t="shared" si="109"/>
        <v>44037</v>
      </c>
      <c r="DZ73" s="10">
        <f t="shared" si="109"/>
        <v>44038</v>
      </c>
      <c r="EA73" s="10">
        <f t="shared" si="109"/>
        <v>44039</v>
      </c>
      <c r="EB73" s="10">
        <f t="shared" si="110"/>
        <v>44040</v>
      </c>
      <c r="EC73" s="10">
        <f t="shared" si="110"/>
        <v>44041</v>
      </c>
      <c r="ED73" s="10">
        <f t="shared" si="110"/>
        <v>44042</v>
      </c>
      <c r="EE73" s="10">
        <f t="shared" si="110"/>
        <v>44043</v>
      </c>
      <c r="EF73" s="10">
        <f t="shared" si="110"/>
        <v>44044</v>
      </c>
    </row>
    <row r="74" spans="1:136" x14ac:dyDescent="0.35">
      <c r="A74" t="str">
        <f t="shared" si="104"/>
        <v>BA</v>
      </c>
      <c r="B74" s="9" t="str">
        <f t="shared" si="105"/>
        <v>19/mar</v>
      </c>
      <c r="C74" s="10">
        <f t="shared" si="106"/>
        <v>43910</v>
      </c>
      <c r="D74" s="10">
        <f t="shared" ref="D74:BN74" si="115">C74+1</f>
        <v>43911</v>
      </c>
      <c r="E74" s="10">
        <f t="shared" si="115"/>
        <v>43912</v>
      </c>
      <c r="F74" s="10">
        <f t="shared" si="115"/>
        <v>43913</v>
      </c>
      <c r="G74" s="10">
        <f t="shared" si="115"/>
        <v>43914</v>
      </c>
      <c r="H74" s="10">
        <f t="shared" si="115"/>
        <v>43915</v>
      </c>
      <c r="I74" s="10">
        <f t="shared" si="115"/>
        <v>43916</v>
      </c>
      <c r="J74" s="10">
        <f t="shared" si="115"/>
        <v>43917</v>
      </c>
      <c r="K74" s="10">
        <f t="shared" si="115"/>
        <v>43918</v>
      </c>
      <c r="L74" s="10">
        <f t="shared" si="115"/>
        <v>43919</v>
      </c>
      <c r="M74" s="10">
        <f t="shared" si="115"/>
        <v>43920</v>
      </c>
      <c r="N74" s="10">
        <f t="shared" si="115"/>
        <v>43921</v>
      </c>
      <c r="O74" s="10">
        <f t="shared" si="115"/>
        <v>43922</v>
      </c>
      <c r="P74" s="10">
        <f t="shared" si="115"/>
        <v>43923</v>
      </c>
      <c r="Q74" s="10">
        <f t="shared" si="115"/>
        <v>43924</v>
      </c>
      <c r="R74" s="10">
        <f t="shared" si="115"/>
        <v>43925</v>
      </c>
      <c r="S74" s="10">
        <f t="shared" si="115"/>
        <v>43926</v>
      </c>
      <c r="T74" s="10">
        <f t="shared" si="115"/>
        <v>43927</v>
      </c>
      <c r="U74" s="10">
        <f t="shared" si="115"/>
        <v>43928</v>
      </c>
      <c r="V74" s="10">
        <f t="shared" si="115"/>
        <v>43929</v>
      </c>
      <c r="W74" s="10">
        <f t="shared" si="115"/>
        <v>43930</v>
      </c>
      <c r="X74" s="10">
        <f t="shared" si="115"/>
        <v>43931</v>
      </c>
      <c r="Y74" s="10">
        <f t="shared" si="115"/>
        <v>43932</v>
      </c>
      <c r="Z74" s="10">
        <f t="shared" si="115"/>
        <v>43933</v>
      </c>
      <c r="AA74" s="10">
        <f t="shared" si="115"/>
        <v>43934</v>
      </c>
      <c r="AB74" s="10">
        <f t="shared" si="115"/>
        <v>43935</v>
      </c>
      <c r="AC74" s="10">
        <f t="shared" si="115"/>
        <v>43936</v>
      </c>
      <c r="AD74" s="10">
        <f t="shared" si="115"/>
        <v>43937</v>
      </c>
      <c r="AE74" s="10">
        <f t="shared" si="115"/>
        <v>43938</v>
      </c>
      <c r="AF74" s="10">
        <f t="shared" si="115"/>
        <v>43939</v>
      </c>
      <c r="AG74" s="10">
        <f t="shared" si="115"/>
        <v>43940</v>
      </c>
      <c r="AH74" s="10">
        <f t="shared" si="115"/>
        <v>43941</v>
      </c>
      <c r="AI74" s="10">
        <f t="shared" si="115"/>
        <v>43942</v>
      </c>
      <c r="AJ74" s="10">
        <f t="shared" si="115"/>
        <v>43943</v>
      </c>
      <c r="AK74" s="10">
        <f t="shared" si="115"/>
        <v>43944</v>
      </c>
      <c r="AL74" s="10">
        <f t="shared" si="115"/>
        <v>43945</v>
      </c>
      <c r="AM74" s="10">
        <f t="shared" si="115"/>
        <v>43946</v>
      </c>
      <c r="AN74" s="10">
        <f t="shared" si="115"/>
        <v>43947</v>
      </c>
      <c r="AO74" s="10">
        <f t="shared" si="115"/>
        <v>43948</v>
      </c>
      <c r="AP74" s="10">
        <f t="shared" si="115"/>
        <v>43949</v>
      </c>
      <c r="AQ74" s="10">
        <f t="shared" si="115"/>
        <v>43950</v>
      </c>
      <c r="AR74" s="10">
        <f t="shared" si="115"/>
        <v>43951</v>
      </c>
      <c r="AS74" s="10">
        <f t="shared" si="115"/>
        <v>43952</v>
      </c>
      <c r="AT74" s="10">
        <f t="shared" si="115"/>
        <v>43953</v>
      </c>
      <c r="AU74" s="10">
        <f t="shared" si="115"/>
        <v>43954</v>
      </c>
      <c r="AV74" s="10">
        <f t="shared" si="115"/>
        <v>43955</v>
      </c>
      <c r="AW74" s="10">
        <f t="shared" si="115"/>
        <v>43956</v>
      </c>
      <c r="AX74" s="10">
        <f t="shared" si="115"/>
        <v>43957</v>
      </c>
      <c r="AY74" s="10">
        <f t="shared" si="115"/>
        <v>43958</v>
      </c>
      <c r="AZ74" s="10">
        <f t="shared" si="115"/>
        <v>43959</v>
      </c>
      <c r="BA74" s="10">
        <f t="shared" si="115"/>
        <v>43960</v>
      </c>
      <c r="BB74" s="10">
        <f t="shared" si="115"/>
        <v>43961</v>
      </c>
      <c r="BC74" s="10">
        <f t="shared" si="115"/>
        <v>43962</v>
      </c>
      <c r="BD74" s="10">
        <f t="shared" si="115"/>
        <v>43963</v>
      </c>
      <c r="BE74" s="10">
        <f t="shared" si="115"/>
        <v>43964</v>
      </c>
      <c r="BF74" s="10">
        <f t="shared" si="115"/>
        <v>43965</v>
      </c>
      <c r="BG74" s="10">
        <f t="shared" si="115"/>
        <v>43966</v>
      </c>
      <c r="BH74" s="10">
        <f t="shared" si="115"/>
        <v>43967</v>
      </c>
      <c r="BI74" s="10">
        <f t="shared" si="115"/>
        <v>43968</v>
      </c>
      <c r="BJ74" s="10">
        <f t="shared" si="115"/>
        <v>43969</v>
      </c>
      <c r="BK74" s="10">
        <f t="shared" si="115"/>
        <v>43970</v>
      </c>
      <c r="BL74" s="10">
        <f t="shared" si="115"/>
        <v>43971</v>
      </c>
      <c r="BM74" s="10">
        <f t="shared" si="115"/>
        <v>43972</v>
      </c>
      <c r="BN74" s="10">
        <f t="shared" si="115"/>
        <v>43973</v>
      </c>
      <c r="BO74" s="10">
        <f t="shared" si="107"/>
        <v>43974</v>
      </c>
      <c r="BP74" s="10">
        <f t="shared" si="108"/>
        <v>43975</v>
      </c>
      <c r="BQ74" s="10">
        <f t="shared" si="108"/>
        <v>43976</v>
      </c>
      <c r="BR74" s="10">
        <f t="shared" si="108"/>
        <v>43977</v>
      </c>
      <c r="BS74" s="10">
        <f t="shared" si="108"/>
        <v>43978</v>
      </c>
      <c r="BT74" s="10">
        <f t="shared" si="108"/>
        <v>43979</v>
      </c>
      <c r="BU74" s="10">
        <f t="shared" si="108"/>
        <v>43980</v>
      </c>
      <c r="BV74" s="10">
        <f t="shared" si="108"/>
        <v>43981</v>
      </c>
      <c r="BW74" s="10">
        <f t="shared" si="108"/>
        <v>43982</v>
      </c>
      <c r="BX74" s="10">
        <f t="shared" si="108"/>
        <v>43983</v>
      </c>
      <c r="BY74" s="10">
        <f t="shared" si="108"/>
        <v>43984</v>
      </c>
      <c r="BZ74" s="10">
        <f t="shared" si="108"/>
        <v>43985</v>
      </c>
      <c r="CA74" s="10">
        <f t="shared" si="108"/>
        <v>43986</v>
      </c>
      <c r="CB74" s="10">
        <f t="shared" si="108"/>
        <v>43987</v>
      </c>
      <c r="CC74" s="10">
        <f t="shared" si="108"/>
        <v>43988</v>
      </c>
      <c r="CD74" s="10">
        <f t="shared" si="108"/>
        <v>43989</v>
      </c>
      <c r="CE74" s="10">
        <f t="shared" si="108"/>
        <v>43990</v>
      </c>
      <c r="CF74" s="10">
        <f t="shared" si="108"/>
        <v>43991</v>
      </c>
      <c r="CG74" s="10">
        <f t="shared" si="108"/>
        <v>43992</v>
      </c>
      <c r="CH74" s="10">
        <f t="shared" si="108"/>
        <v>43993</v>
      </c>
      <c r="CI74" s="10">
        <f t="shared" si="108"/>
        <v>43994</v>
      </c>
      <c r="CJ74" s="10">
        <f t="shared" si="108"/>
        <v>43995</v>
      </c>
      <c r="CK74" s="10">
        <f t="shared" si="108"/>
        <v>43996</v>
      </c>
      <c r="CL74" s="10">
        <f t="shared" si="108"/>
        <v>43997</v>
      </c>
      <c r="CM74" s="10">
        <f t="shared" si="108"/>
        <v>43998</v>
      </c>
      <c r="CN74" s="10">
        <f t="shared" si="108"/>
        <v>43999</v>
      </c>
      <c r="CO74" s="10">
        <f t="shared" si="108"/>
        <v>44000</v>
      </c>
      <c r="CP74" s="10">
        <f t="shared" si="108"/>
        <v>44001</v>
      </c>
      <c r="CQ74" s="10">
        <f t="shared" si="108"/>
        <v>44002</v>
      </c>
      <c r="CR74" s="10">
        <f t="shared" si="108"/>
        <v>44003</v>
      </c>
      <c r="CS74" s="10">
        <f t="shared" si="108"/>
        <v>44004</v>
      </c>
      <c r="CT74" s="10">
        <f t="shared" si="108"/>
        <v>44005</v>
      </c>
      <c r="CU74" s="10">
        <f t="shared" si="108"/>
        <v>44006</v>
      </c>
      <c r="CV74" s="10">
        <f t="shared" si="108"/>
        <v>44007</v>
      </c>
      <c r="CW74" s="10">
        <f t="shared" si="108"/>
        <v>44008</v>
      </c>
      <c r="CX74" s="10">
        <f t="shared" si="108"/>
        <v>44009</v>
      </c>
      <c r="CY74" s="10">
        <f t="shared" si="108"/>
        <v>44010</v>
      </c>
      <c r="CZ74" s="10">
        <f t="shared" si="108"/>
        <v>44011</v>
      </c>
      <c r="DA74" s="10">
        <f t="shared" si="108"/>
        <v>44012</v>
      </c>
      <c r="DB74" s="10">
        <f t="shared" si="108"/>
        <v>44013</v>
      </c>
      <c r="DC74" s="10">
        <f t="shared" si="108"/>
        <v>44014</v>
      </c>
      <c r="DD74" s="10">
        <f t="shared" si="108"/>
        <v>44015</v>
      </c>
      <c r="DE74" s="10">
        <f t="shared" si="108"/>
        <v>44016</v>
      </c>
      <c r="DF74" s="10">
        <f t="shared" ref="DF74" si="116">DE74+1</f>
        <v>44017</v>
      </c>
      <c r="DG74" s="10">
        <f t="shared" si="109"/>
        <v>44018</v>
      </c>
      <c r="DH74" s="10">
        <f t="shared" si="109"/>
        <v>44019</v>
      </c>
      <c r="DI74" s="10">
        <f t="shared" si="109"/>
        <v>44020</v>
      </c>
      <c r="DJ74" s="10">
        <f t="shared" si="109"/>
        <v>44021</v>
      </c>
      <c r="DK74" s="10">
        <f t="shared" si="109"/>
        <v>44022</v>
      </c>
      <c r="DL74" s="10">
        <f t="shared" si="109"/>
        <v>44023</v>
      </c>
      <c r="DM74" s="10">
        <f t="shared" si="109"/>
        <v>44024</v>
      </c>
      <c r="DN74" s="10">
        <f t="shared" si="109"/>
        <v>44025</v>
      </c>
      <c r="DO74" s="10">
        <f t="shared" si="109"/>
        <v>44026</v>
      </c>
      <c r="DP74" s="10">
        <f t="shared" si="109"/>
        <v>44027</v>
      </c>
      <c r="DQ74" s="10">
        <f t="shared" si="109"/>
        <v>44028</v>
      </c>
      <c r="DR74" s="10">
        <f t="shared" si="109"/>
        <v>44029</v>
      </c>
      <c r="DS74" s="10">
        <f t="shared" si="109"/>
        <v>44030</v>
      </c>
      <c r="DT74" s="10">
        <f t="shared" si="109"/>
        <v>44031</v>
      </c>
      <c r="DU74" s="10">
        <f t="shared" si="109"/>
        <v>44032</v>
      </c>
      <c r="DV74" s="10">
        <f t="shared" si="109"/>
        <v>44033</v>
      </c>
      <c r="DW74" s="10">
        <f t="shared" si="109"/>
        <v>44034</v>
      </c>
      <c r="DX74" s="10">
        <f t="shared" si="109"/>
        <v>44035</v>
      </c>
      <c r="DY74" s="10">
        <f t="shared" si="109"/>
        <v>44036</v>
      </c>
      <c r="DZ74" s="10">
        <f t="shared" si="109"/>
        <v>44037</v>
      </c>
      <c r="EA74" s="10">
        <f t="shared" si="109"/>
        <v>44038</v>
      </c>
      <c r="EB74" s="10">
        <f t="shared" si="110"/>
        <v>44039</v>
      </c>
      <c r="EC74" s="10">
        <f t="shared" si="110"/>
        <v>44040</v>
      </c>
      <c r="ED74" s="10">
        <f t="shared" si="110"/>
        <v>44041</v>
      </c>
      <c r="EE74" s="10">
        <f t="shared" si="110"/>
        <v>44042</v>
      </c>
      <c r="EF74" s="10">
        <f t="shared" si="110"/>
        <v>44043</v>
      </c>
    </row>
    <row r="75" spans="1:136" x14ac:dyDescent="0.35">
      <c r="A75" t="str">
        <f t="shared" si="104"/>
        <v>CE</v>
      </c>
      <c r="B75" s="9" t="str">
        <f t="shared" si="105"/>
        <v>19/mar</v>
      </c>
      <c r="C75" s="10">
        <f t="shared" si="106"/>
        <v>43910</v>
      </c>
      <c r="D75" s="10">
        <f t="shared" ref="D75:BN75" si="117">C75+1</f>
        <v>43911</v>
      </c>
      <c r="E75" s="10">
        <f t="shared" si="117"/>
        <v>43912</v>
      </c>
      <c r="F75" s="10">
        <f t="shared" si="117"/>
        <v>43913</v>
      </c>
      <c r="G75" s="10">
        <f t="shared" si="117"/>
        <v>43914</v>
      </c>
      <c r="H75" s="10">
        <f t="shared" si="117"/>
        <v>43915</v>
      </c>
      <c r="I75" s="10">
        <f t="shared" si="117"/>
        <v>43916</v>
      </c>
      <c r="J75" s="10">
        <f t="shared" si="117"/>
        <v>43917</v>
      </c>
      <c r="K75" s="10">
        <f t="shared" si="117"/>
        <v>43918</v>
      </c>
      <c r="L75" s="10">
        <f t="shared" si="117"/>
        <v>43919</v>
      </c>
      <c r="M75" s="10">
        <f t="shared" si="117"/>
        <v>43920</v>
      </c>
      <c r="N75" s="10">
        <f t="shared" si="117"/>
        <v>43921</v>
      </c>
      <c r="O75" s="10">
        <f t="shared" si="117"/>
        <v>43922</v>
      </c>
      <c r="P75" s="10">
        <f t="shared" si="117"/>
        <v>43923</v>
      </c>
      <c r="Q75" s="10">
        <f t="shared" si="117"/>
        <v>43924</v>
      </c>
      <c r="R75" s="10">
        <f t="shared" si="117"/>
        <v>43925</v>
      </c>
      <c r="S75" s="10">
        <f t="shared" si="117"/>
        <v>43926</v>
      </c>
      <c r="T75" s="10">
        <f t="shared" si="117"/>
        <v>43927</v>
      </c>
      <c r="U75" s="10">
        <f t="shared" si="117"/>
        <v>43928</v>
      </c>
      <c r="V75" s="10">
        <f t="shared" si="117"/>
        <v>43929</v>
      </c>
      <c r="W75" s="10">
        <f t="shared" si="117"/>
        <v>43930</v>
      </c>
      <c r="X75" s="10">
        <f t="shared" si="117"/>
        <v>43931</v>
      </c>
      <c r="Y75" s="10">
        <f t="shared" si="117"/>
        <v>43932</v>
      </c>
      <c r="Z75" s="10">
        <f t="shared" si="117"/>
        <v>43933</v>
      </c>
      <c r="AA75" s="10">
        <f t="shared" si="117"/>
        <v>43934</v>
      </c>
      <c r="AB75" s="10">
        <f t="shared" si="117"/>
        <v>43935</v>
      </c>
      <c r="AC75" s="10">
        <f t="shared" si="117"/>
        <v>43936</v>
      </c>
      <c r="AD75" s="10">
        <f t="shared" si="117"/>
        <v>43937</v>
      </c>
      <c r="AE75" s="10">
        <f t="shared" si="117"/>
        <v>43938</v>
      </c>
      <c r="AF75" s="10">
        <f t="shared" si="117"/>
        <v>43939</v>
      </c>
      <c r="AG75" s="10">
        <f t="shared" si="117"/>
        <v>43940</v>
      </c>
      <c r="AH75" s="10">
        <f t="shared" si="117"/>
        <v>43941</v>
      </c>
      <c r="AI75" s="10">
        <f t="shared" si="117"/>
        <v>43942</v>
      </c>
      <c r="AJ75" s="10">
        <f t="shared" si="117"/>
        <v>43943</v>
      </c>
      <c r="AK75" s="10">
        <f t="shared" si="117"/>
        <v>43944</v>
      </c>
      <c r="AL75" s="10">
        <f t="shared" si="117"/>
        <v>43945</v>
      </c>
      <c r="AM75" s="10">
        <f t="shared" si="117"/>
        <v>43946</v>
      </c>
      <c r="AN75" s="10">
        <f t="shared" si="117"/>
        <v>43947</v>
      </c>
      <c r="AO75" s="10">
        <f t="shared" si="117"/>
        <v>43948</v>
      </c>
      <c r="AP75" s="10">
        <f t="shared" si="117"/>
        <v>43949</v>
      </c>
      <c r="AQ75" s="10">
        <f t="shared" si="117"/>
        <v>43950</v>
      </c>
      <c r="AR75" s="10">
        <f t="shared" si="117"/>
        <v>43951</v>
      </c>
      <c r="AS75" s="10">
        <f t="shared" si="117"/>
        <v>43952</v>
      </c>
      <c r="AT75" s="10">
        <f t="shared" si="117"/>
        <v>43953</v>
      </c>
      <c r="AU75" s="10">
        <f t="shared" si="117"/>
        <v>43954</v>
      </c>
      <c r="AV75" s="10">
        <f t="shared" si="117"/>
        <v>43955</v>
      </c>
      <c r="AW75" s="10">
        <f t="shared" si="117"/>
        <v>43956</v>
      </c>
      <c r="AX75" s="10">
        <f t="shared" si="117"/>
        <v>43957</v>
      </c>
      <c r="AY75" s="10">
        <f t="shared" si="117"/>
        <v>43958</v>
      </c>
      <c r="AZ75" s="10">
        <f t="shared" si="117"/>
        <v>43959</v>
      </c>
      <c r="BA75" s="10">
        <f t="shared" si="117"/>
        <v>43960</v>
      </c>
      <c r="BB75" s="10">
        <f t="shared" si="117"/>
        <v>43961</v>
      </c>
      <c r="BC75" s="10">
        <f t="shared" si="117"/>
        <v>43962</v>
      </c>
      <c r="BD75" s="10">
        <f t="shared" si="117"/>
        <v>43963</v>
      </c>
      <c r="BE75" s="10">
        <f t="shared" si="117"/>
        <v>43964</v>
      </c>
      <c r="BF75" s="10">
        <f t="shared" si="117"/>
        <v>43965</v>
      </c>
      <c r="BG75" s="10">
        <f t="shared" si="117"/>
        <v>43966</v>
      </c>
      <c r="BH75" s="10">
        <f t="shared" si="117"/>
        <v>43967</v>
      </c>
      <c r="BI75" s="10">
        <f t="shared" si="117"/>
        <v>43968</v>
      </c>
      <c r="BJ75" s="10">
        <f t="shared" si="117"/>
        <v>43969</v>
      </c>
      <c r="BK75" s="10">
        <f t="shared" si="117"/>
        <v>43970</v>
      </c>
      <c r="BL75" s="10">
        <f t="shared" si="117"/>
        <v>43971</v>
      </c>
      <c r="BM75" s="10">
        <f t="shared" si="117"/>
        <v>43972</v>
      </c>
      <c r="BN75" s="10">
        <f t="shared" si="117"/>
        <v>43973</v>
      </c>
      <c r="BO75" s="10">
        <f t="shared" si="107"/>
        <v>43974</v>
      </c>
      <c r="BP75" s="10">
        <f t="shared" si="108"/>
        <v>43975</v>
      </c>
      <c r="BQ75" s="10">
        <f t="shared" si="108"/>
        <v>43976</v>
      </c>
      <c r="BR75" s="10">
        <f t="shared" si="108"/>
        <v>43977</v>
      </c>
      <c r="BS75" s="10">
        <f t="shared" si="108"/>
        <v>43978</v>
      </c>
      <c r="BT75" s="10">
        <f t="shared" si="108"/>
        <v>43979</v>
      </c>
      <c r="BU75" s="10">
        <f t="shared" si="108"/>
        <v>43980</v>
      </c>
      <c r="BV75" s="10">
        <f t="shared" si="108"/>
        <v>43981</v>
      </c>
      <c r="BW75" s="10">
        <f t="shared" si="108"/>
        <v>43982</v>
      </c>
      <c r="BX75" s="10">
        <f t="shared" si="108"/>
        <v>43983</v>
      </c>
      <c r="BY75" s="10">
        <f t="shared" si="108"/>
        <v>43984</v>
      </c>
      <c r="BZ75" s="10">
        <f t="shared" si="108"/>
        <v>43985</v>
      </c>
      <c r="CA75" s="10">
        <f t="shared" si="108"/>
        <v>43986</v>
      </c>
      <c r="CB75" s="10">
        <f t="shared" si="108"/>
        <v>43987</v>
      </c>
      <c r="CC75" s="10">
        <f t="shared" si="108"/>
        <v>43988</v>
      </c>
      <c r="CD75" s="10">
        <f t="shared" si="108"/>
        <v>43989</v>
      </c>
      <c r="CE75" s="10">
        <f t="shared" si="108"/>
        <v>43990</v>
      </c>
      <c r="CF75" s="10">
        <f t="shared" si="108"/>
        <v>43991</v>
      </c>
      <c r="CG75" s="10">
        <f t="shared" si="108"/>
        <v>43992</v>
      </c>
      <c r="CH75" s="10">
        <f t="shared" si="108"/>
        <v>43993</v>
      </c>
      <c r="CI75" s="10">
        <f t="shared" si="108"/>
        <v>43994</v>
      </c>
      <c r="CJ75" s="10">
        <f t="shared" si="108"/>
        <v>43995</v>
      </c>
      <c r="CK75" s="10">
        <f t="shared" si="108"/>
        <v>43996</v>
      </c>
      <c r="CL75" s="10">
        <f t="shared" si="108"/>
        <v>43997</v>
      </c>
      <c r="CM75" s="10">
        <f t="shared" si="108"/>
        <v>43998</v>
      </c>
      <c r="CN75" s="10">
        <f t="shared" si="108"/>
        <v>43999</v>
      </c>
      <c r="CO75" s="10">
        <f t="shared" si="108"/>
        <v>44000</v>
      </c>
      <c r="CP75" s="10">
        <f t="shared" si="108"/>
        <v>44001</v>
      </c>
      <c r="CQ75" s="10">
        <f t="shared" si="108"/>
        <v>44002</v>
      </c>
      <c r="CR75" s="10">
        <f t="shared" si="108"/>
        <v>44003</v>
      </c>
      <c r="CS75" s="10">
        <f t="shared" si="108"/>
        <v>44004</v>
      </c>
      <c r="CT75" s="10">
        <f t="shared" si="108"/>
        <v>44005</v>
      </c>
      <c r="CU75" s="10">
        <f t="shared" si="108"/>
        <v>44006</v>
      </c>
      <c r="CV75" s="10">
        <f t="shared" si="108"/>
        <v>44007</v>
      </c>
      <c r="CW75" s="10">
        <f t="shared" si="108"/>
        <v>44008</v>
      </c>
      <c r="CX75" s="10">
        <f t="shared" si="108"/>
        <v>44009</v>
      </c>
      <c r="CY75" s="10">
        <f t="shared" si="108"/>
        <v>44010</v>
      </c>
      <c r="CZ75" s="10">
        <f t="shared" si="108"/>
        <v>44011</v>
      </c>
      <c r="DA75" s="10">
        <f t="shared" si="108"/>
        <v>44012</v>
      </c>
      <c r="DB75" s="10">
        <f t="shared" si="108"/>
        <v>44013</v>
      </c>
      <c r="DC75" s="10">
        <f t="shared" si="108"/>
        <v>44014</v>
      </c>
      <c r="DD75" s="10">
        <f t="shared" si="108"/>
        <v>44015</v>
      </c>
      <c r="DE75" s="10">
        <f t="shared" si="108"/>
        <v>44016</v>
      </c>
      <c r="DF75" s="10">
        <f t="shared" ref="DF75" si="118">DE75+1</f>
        <v>44017</v>
      </c>
      <c r="DG75" s="10">
        <f t="shared" si="109"/>
        <v>44018</v>
      </c>
      <c r="DH75" s="10">
        <f t="shared" si="109"/>
        <v>44019</v>
      </c>
      <c r="DI75" s="10">
        <f t="shared" si="109"/>
        <v>44020</v>
      </c>
      <c r="DJ75" s="10">
        <f t="shared" si="109"/>
        <v>44021</v>
      </c>
      <c r="DK75" s="10">
        <f t="shared" si="109"/>
        <v>44022</v>
      </c>
      <c r="DL75" s="10">
        <f t="shared" si="109"/>
        <v>44023</v>
      </c>
      <c r="DM75" s="10">
        <f t="shared" si="109"/>
        <v>44024</v>
      </c>
      <c r="DN75" s="10">
        <f t="shared" si="109"/>
        <v>44025</v>
      </c>
      <c r="DO75" s="10">
        <f t="shared" si="109"/>
        <v>44026</v>
      </c>
      <c r="DP75" s="10">
        <f t="shared" si="109"/>
        <v>44027</v>
      </c>
      <c r="DQ75" s="10">
        <f t="shared" si="109"/>
        <v>44028</v>
      </c>
      <c r="DR75" s="10">
        <f t="shared" si="109"/>
        <v>44029</v>
      </c>
      <c r="DS75" s="10">
        <f t="shared" si="109"/>
        <v>44030</v>
      </c>
      <c r="DT75" s="10">
        <f t="shared" si="109"/>
        <v>44031</v>
      </c>
      <c r="DU75" s="10">
        <f t="shared" si="109"/>
        <v>44032</v>
      </c>
      <c r="DV75" s="10">
        <f t="shared" si="109"/>
        <v>44033</v>
      </c>
      <c r="DW75" s="10">
        <f t="shared" si="109"/>
        <v>44034</v>
      </c>
      <c r="DX75" s="10">
        <f t="shared" si="109"/>
        <v>44035</v>
      </c>
      <c r="DY75" s="10">
        <f t="shared" si="109"/>
        <v>44036</v>
      </c>
      <c r="DZ75" s="10">
        <f t="shared" si="109"/>
        <v>44037</v>
      </c>
      <c r="EA75" s="10">
        <f t="shared" si="109"/>
        <v>44038</v>
      </c>
      <c r="EB75" s="10">
        <f t="shared" si="110"/>
        <v>44039</v>
      </c>
      <c r="EC75" s="10">
        <f t="shared" si="110"/>
        <v>44040</v>
      </c>
      <c r="ED75" s="10">
        <f t="shared" si="110"/>
        <v>44041</v>
      </c>
      <c r="EE75" s="10">
        <f t="shared" si="110"/>
        <v>44042</v>
      </c>
      <c r="EF75" s="10">
        <f t="shared" si="110"/>
        <v>44043</v>
      </c>
    </row>
    <row r="76" spans="1:136" x14ac:dyDescent="0.35">
      <c r="A76" t="str">
        <f t="shared" si="104"/>
        <v>DF</v>
      </c>
      <c r="B76" s="9" t="str">
        <f t="shared" si="105"/>
        <v>14/mar</v>
      </c>
      <c r="C76" s="10">
        <f t="shared" si="106"/>
        <v>43905</v>
      </c>
      <c r="D76" s="10">
        <f t="shared" ref="D76:BN76" si="119">C76+1</f>
        <v>43906</v>
      </c>
      <c r="E76" s="10">
        <f t="shared" si="119"/>
        <v>43907</v>
      </c>
      <c r="F76" s="10">
        <f t="shared" si="119"/>
        <v>43908</v>
      </c>
      <c r="G76" s="10">
        <f t="shared" si="119"/>
        <v>43909</v>
      </c>
      <c r="H76" s="10">
        <f t="shared" si="119"/>
        <v>43910</v>
      </c>
      <c r="I76" s="10">
        <f t="shared" si="119"/>
        <v>43911</v>
      </c>
      <c r="J76" s="10">
        <f t="shared" si="119"/>
        <v>43912</v>
      </c>
      <c r="K76" s="10">
        <f t="shared" si="119"/>
        <v>43913</v>
      </c>
      <c r="L76" s="10">
        <f t="shared" si="119"/>
        <v>43914</v>
      </c>
      <c r="M76" s="10">
        <f t="shared" si="119"/>
        <v>43915</v>
      </c>
      <c r="N76" s="10">
        <f t="shared" si="119"/>
        <v>43916</v>
      </c>
      <c r="O76" s="10">
        <f t="shared" si="119"/>
        <v>43917</v>
      </c>
      <c r="P76" s="10">
        <f t="shared" si="119"/>
        <v>43918</v>
      </c>
      <c r="Q76" s="10">
        <f t="shared" si="119"/>
        <v>43919</v>
      </c>
      <c r="R76" s="10">
        <f t="shared" si="119"/>
        <v>43920</v>
      </c>
      <c r="S76" s="10">
        <f t="shared" si="119"/>
        <v>43921</v>
      </c>
      <c r="T76" s="10">
        <f t="shared" si="119"/>
        <v>43922</v>
      </c>
      <c r="U76" s="10">
        <f t="shared" si="119"/>
        <v>43923</v>
      </c>
      <c r="V76" s="10">
        <f t="shared" si="119"/>
        <v>43924</v>
      </c>
      <c r="W76" s="10">
        <f t="shared" si="119"/>
        <v>43925</v>
      </c>
      <c r="X76" s="10">
        <f t="shared" si="119"/>
        <v>43926</v>
      </c>
      <c r="Y76" s="10">
        <f t="shared" si="119"/>
        <v>43927</v>
      </c>
      <c r="Z76" s="10">
        <f t="shared" si="119"/>
        <v>43928</v>
      </c>
      <c r="AA76" s="10">
        <f t="shared" si="119"/>
        <v>43929</v>
      </c>
      <c r="AB76" s="10">
        <f t="shared" si="119"/>
        <v>43930</v>
      </c>
      <c r="AC76" s="10">
        <f t="shared" si="119"/>
        <v>43931</v>
      </c>
      <c r="AD76" s="10">
        <f t="shared" si="119"/>
        <v>43932</v>
      </c>
      <c r="AE76" s="10">
        <f t="shared" si="119"/>
        <v>43933</v>
      </c>
      <c r="AF76" s="10">
        <f t="shared" si="119"/>
        <v>43934</v>
      </c>
      <c r="AG76" s="10">
        <f t="shared" si="119"/>
        <v>43935</v>
      </c>
      <c r="AH76" s="10">
        <f t="shared" si="119"/>
        <v>43936</v>
      </c>
      <c r="AI76" s="10">
        <f t="shared" si="119"/>
        <v>43937</v>
      </c>
      <c r="AJ76" s="10">
        <f t="shared" si="119"/>
        <v>43938</v>
      </c>
      <c r="AK76" s="10">
        <f t="shared" si="119"/>
        <v>43939</v>
      </c>
      <c r="AL76" s="10">
        <f t="shared" si="119"/>
        <v>43940</v>
      </c>
      <c r="AM76" s="10">
        <f t="shared" si="119"/>
        <v>43941</v>
      </c>
      <c r="AN76" s="10">
        <f t="shared" si="119"/>
        <v>43942</v>
      </c>
      <c r="AO76" s="10">
        <f t="shared" si="119"/>
        <v>43943</v>
      </c>
      <c r="AP76" s="10">
        <f t="shared" si="119"/>
        <v>43944</v>
      </c>
      <c r="AQ76" s="10">
        <f t="shared" si="119"/>
        <v>43945</v>
      </c>
      <c r="AR76" s="10">
        <f t="shared" si="119"/>
        <v>43946</v>
      </c>
      <c r="AS76" s="10">
        <f t="shared" si="119"/>
        <v>43947</v>
      </c>
      <c r="AT76" s="10">
        <f t="shared" si="119"/>
        <v>43948</v>
      </c>
      <c r="AU76" s="10">
        <f t="shared" si="119"/>
        <v>43949</v>
      </c>
      <c r="AV76" s="10">
        <f t="shared" si="119"/>
        <v>43950</v>
      </c>
      <c r="AW76" s="10">
        <f t="shared" si="119"/>
        <v>43951</v>
      </c>
      <c r="AX76" s="10">
        <f t="shared" si="119"/>
        <v>43952</v>
      </c>
      <c r="AY76" s="10">
        <f t="shared" si="119"/>
        <v>43953</v>
      </c>
      <c r="AZ76" s="10">
        <f t="shared" si="119"/>
        <v>43954</v>
      </c>
      <c r="BA76" s="10">
        <f t="shared" si="119"/>
        <v>43955</v>
      </c>
      <c r="BB76" s="10">
        <f t="shared" si="119"/>
        <v>43956</v>
      </c>
      <c r="BC76" s="10">
        <f t="shared" si="119"/>
        <v>43957</v>
      </c>
      <c r="BD76" s="10">
        <f t="shared" si="119"/>
        <v>43958</v>
      </c>
      <c r="BE76" s="10">
        <f t="shared" si="119"/>
        <v>43959</v>
      </c>
      <c r="BF76" s="10">
        <f t="shared" si="119"/>
        <v>43960</v>
      </c>
      <c r="BG76" s="10">
        <f t="shared" si="119"/>
        <v>43961</v>
      </c>
      <c r="BH76" s="10">
        <f t="shared" si="119"/>
        <v>43962</v>
      </c>
      <c r="BI76" s="10">
        <f t="shared" si="119"/>
        <v>43963</v>
      </c>
      <c r="BJ76" s="10">
        <f t="shared" si="119"/>
        <v>43964</v>
      </c>
      <c r="BK76" s="10">
        <f t="shared" si="119"/>
        <v>43965</v>
      </c>
      <c r="BL76" s="10">
        <f t="shared" si="119"/>
        <v>43966</v>
      </c>
      <c r="BM76" s="10">
        <f t="shared" si="119"/>
        <v>43967</v>
      </c>
      <c r="BN76" s="10">
        <f t="shared" si="119"/>
        <v>43968</v>
      </c>
      <c r="BO76" s="10">
        <f t="shared" si="107"/>
        <v>43969</v>
      </c>
      <c r="BP76" s="10">
        <f t="shared" si="108"/>
        <v>43970</v>
      </c>
      <c r="BQ76" s="10">
        <f t="shared" si="108"/>
        <v>43971</v>
      </c>
      <c r="BR76" s="10">
        <f t="shared" si="108"/>
        <v>43972</v>
      </c>
      <c r="BS76" s="10">
        <f t="shared" si="108"/>
        <v>43973</v>
      </c>
      <c r="BT76" s="10">
        <f t="shared" si="108"/>
        <v>43974</v>
      </c>
      <c r="BU76" s="10">
        <f t="shared" si="108"/>
        <v>43975</v>
      </c>
      <c r="BV76" s="10">
        <f t="shared" si="108"/>
        <v>43976</v>
      </c>
      <c r="BW76" s="10">
        <f t="shared" si="108"/>
        <v>43977</v>
      </c>
      <c r="BX76" s="10">
        <f t="shared" si="108"/>
        <v>43978</v>
      </c>
      <c r="BY76" s="10">
        <f t="shared" si="108"/>
        <v>43979</v>
      </c>
      <c r="BZ76" s="10">
        <f t="shared" si="108"/>
        <v>43980</v>
      </c>
      <c r="CA76" s="10">
        <f t="shared" si="108"/>
        <v>43981</v>
      </c>
      <c r="CB76" s="10">
        <f t="shared" si="108"/>
        <v>43982</v>
      </c>
      <c r="CC76" s="10">
        <f t="shared" si="108"/>
        <v>43983</v>
      </c>
      <c r="CD76" s="10">
        <f t="shared" si="108"/>
        <v>43984</v>
      </c>
      <c r="CE76" s="10">
        <f t="shared" si="108"/>
        <v>43985</v>
      </c>
      <c r="CF76" s="10">
        <f t="shared" si="108"/>
        <v>43986</v>
      </c>
      <c r="CG76" s="10">
        <f t="shared" si="108"/>
        <v>43987</v>
      </c>
      <c r="CH76" s="10">
        <f t="shared" si="108"/>
        <v>43988</v>
      </c>
      <c r="CI76" s="10">
        <f t="shared" si="108"/>
        <v>43989</v>
      </c>
      <c r="CJ76" s="10">
        <f t="shared" si="108"/>
        <v>43990</v>
      </c>
      <c r="CK76" s="10">
        <f t="shared" si="108"/>
        <v>43991</v>
      </c>
      <c r="CL76" s="10">
        <f t="shared" si="108"/>
        <v>43992</v>
      </c>
      <c r="CM76" s="10">
        <f t="shared" si="108"/>
        <v>43993</v>
      </c>
      <c r="CN76" s="10">
        <f t="shared" si="108"/>
        <v>43994</v>
      </c>
      <c r="CO76" s="10">
        <f t="shared" si="108"/>
        <v>43995</v>
      </c>
      <c r="CP76" s="10">
        <f t="shared" si="108"/>
        <v>43996</v>
      </c>
      <c r="CQ76" s="10">
        <f t="shared" si="108"/>
        <v>43997</v>
      </c>
      <c r="CR76" s="10">
        <f t="shared" si="108"/>
        <v>43998</v>
      </c>
      <c r="CS76" s="10">
        <f t="shared" si="108"/>
        <v>43999</v>
      </c>
      <c r="CT76" s="10">
        <f t="shared" si="108"/>
        <v>44000</v>
      </c>
      <c r="CU76" s="10">
        <f t="shared" si="108"/>
        <v>44001</v>
      </c>
      <c r="CV76" s="10">
        <f t="shared" si="108"/>
        <v>44002</v>
      </c>
      <c r="CW76" s="10">
        <f t="shared" si="108"/>
        <v>44003</v>
      </c>
      <c r="CX76" s="10">
        <f t="shared" si="108"/>
        <v>44004</v>
      </c>
      <c r="CY76" s="10">
        <f t="shared" si="108"/>
        <v>44005</v>
      </c>
      <c r="CZ76" s="10">
        <f t="shared" si="108"/>
        <v>44006</v>
      </c>
      <c r="DA76" s="10">
        <f t="shared" si="108"/>
        <v>44007</v>
      </c>
      <c r="DB76" s="10">
        <f t="shared" si="108"/>
        <v>44008</v>
      </c>
      <c r="DC76" s="10">
        <f t="shared" si="108"/>
        <v>44009</v>
      </c>
      <c r="DD76" s="10">
        <f t="shared" si="108"/>
        <v>44010</v>
      </c>
      <c r="DE76" s="10">
        <f t="shared" si="108"/>
        <v>44011</v>
      </c>
      <c r="DF76" s="10">
        <f t="shared" ref="DF76" si="120">DE76+1</f>
        <v>44012</v>
      </c>
      <c r="DG76" s="10">
        <f t="shared" si="109"/>
        <v>44013</v>
      </c>
      <c r="DH76" s="10">
        <f t="shared" si="109"/>
        <v>44014</v>
      </c>
      <c r="DI76" s="10">
        <f t="shared" si="109"/>
        <v>44015</v>
      </c>
      <c r="DJ76" s="10">
        <f t="shared" si="109"/>
        <v>44016</v>
      </c>
      <c r="DK76" s="10">
        <f t="shared" si="109"/>
        <v>44017</v>
      </c>
      <c r="DL76" s="10">
        <f t="shared" si="109"/>
        <v>44018</v>
      </c>
      <c r="DM76" s="10">
        <f t="shared" si="109"/>
        <v>44019</v>
      </c>
      <c r="DN76" s="10">
        <f t="shared" si="109"/>
        <v>44020</v>
      </c>
      <c r="DO76" s="10">
        <f t="shared" si="109"/>
        <v>44021</v>
      </c>
      <c r="DP76" s="10">
        <f t="shared" si="109"/>
        <v>44022</v>
      </c>
      <c r="DQ76" s="10">
        <f t="shared" si="109"/>
        <v>44023</v>
      </c>
      <c r="DR76" s="10">
        <f t="shared" si="109"/>
        <v>44024</v>
      </c>
      <c r="DS76" s="10">
        <f t="shared" si="109"/>
        <v>44025</v>
      </c>
      <c r="DT76" s="10">
        <f t="shared" si="109"/>
        <v>44026</v>
      </c>
      <c r="DU76" s="10">
        <f t="shared" si="109"/>
        <v>44027</v>
      </c>
      <c r="DV76" s="10">
        <f t="shared" si="109"/>
        <v>44028</v>
      </c>
      <c r="DW76" s="10">
        <f t="shared" si="109"/>
        <v>44029</v>
      </c>
      <c r="DX76" s="10">
        <f t="shared" si="109"/>
        <v>44030</v>
      </c>
      <c r="DY76" s="10">
        <f t="shared" si="109"/>
        <v>44031</v>
      </c>
      <c r="DZ76" s="10">
        <f t="shared" si="109"/>
        <v>44032</v>
      </c>
      <c r="EA76" s="10">
        <f t="shared" si="109"/>
        <v>44033</v>
      </c>
      <c r="EB76" s="10">
        <f t="shared" si="110"/>
        <v>44034</v>
      </c>
      <c r="EC76" s="10">
        <f t="shared" si="110"/>
        <v>44035</v>
      </c>
      <c r="ED76" s="10">
        <f t="shared" si="110"/>
        <v>44036</v>
      </c>
      <c r="EE76" s="10">
        <f t="shared" si="110"/>
        <v>44037</v>
      </c>
      <c r="EF76" s="10">
        <f t="shared" si="110"/>
        <v>44038</v>
      </c>
    </row>
    <row r="77" spans="1:136" x14ac:dyDescent="0.35">
      <c r="A77" t="str">
        <f t="shared" si="104"/>
        <v>ES</v>
      </c>
      <c r="B77" s="9" t="str">
        <f t="shared" si="105"/>
        <v>18/mar</v>
      </c>
      <c r="C77" s="10">
        <f t="shared" si="106"/>
        <v>43909</v>
      </c>
      <c r="D77" s="10">
        <f t="shared" ref="D77:BN77" si="121">C77+1</f>
        <v>43910</v>
      </c>
      <c r="E77" s="10">
        <f t="shared" si="121"/>
        <v>43911</v>
      </c>
      <c r="F77" s="10">
        <f t="shared" si="121"/>
        <v>43912</v>
      </c>
      <c r="G77" s="10">
        <f t="shared" si="121"/>
        <v>43913</v>
      </c>
      <c r="H77" s="10">
        <f t="shared" si="121"/>
        <v>43914</v>
      </c>
      <c r="I77" s="10">
        <f t="shared" si="121"/>
        <v>43915</v>
      </c>
      <c r="J77" s="10">
        <f t="shared" si="121"/>
        <v>43916</v>
      </c>
      <c r="K77" s="10">
        <f t="shared" si="121"/>
        <v>43917</v>
      </c>
      <c r="L77" s="10">
        <f t="shared" si="121"/>
        <v>43918</v>
      </c>
      <c r="M77" s="10">
        <f t="shared" si="121"/>
        <v>43919</v>
      </c>
      <c r="N77" s="10">
        <f t="shared" si="121"/>
        <v>43920</v>
      </c>
      <c r="O77" s="10">
        <f t="shared" si="121"/>
        <v>43921</v>
      </c>
      <c r="P77" s="10">
        <f t="shared" si="121"/>
        <v>43922</v>
      </c>
      <c r="Q77" s="10">
        <f t="shared" si="121"/>
        <v>43923</v>
      </c>
      <c r="R77" s="10">
        <f t="shared" si="121"/>
        <v>43924</v>
      </c>
      <c r="S77" s="10">
        <f t="shared" si="121"/>
        <v>43925</v>
      </c>
      <c r="T77" s="10">
        <f t="shared" si="121"/>
        <v>43926</v>
      </c>
      <c r="U77" s="10">
        <f t="shared" si="121"/>
        <v>43927</v>
      </c>
      <c r="V77" s="10">
        <f t="shared" si="121"/>
        <v>43928</v>
      </c>
      <c r="W77" s="10">
        <f t="shared" si="121"/>
        <v>43929</v>
      </c>
      <c r="X77" s="10">
        <f t="shared" si="121"/>
        <v>43930</v>
      </c>
      <c r="Y77" s="10">
        <f t="shared" si="121"/>
        <v>43931</v>
      </c>
      <c r="Z77" s="10">
        <f t="shared" si="121"/>
        <v>43932</v>
      </c>
      <c r="AA77" s="10">
        <f t="shared" si="121"/>
        <v>43933</v>
      </c>
      <c r="AB77" s="10">
        <f t="shared" si="121"/>
        <v>43934</v>
      </c>
      <c r="AC77" s="10">
        <f t="shared" si="121"/>
        <v>43935</v>
      </c>
      <c r="AD77" s="10">
        <f t="shared" si="121"/>
        <v>43936</v>
      </c>
      <c r="AE77" s="10">
        <f t="shared" si="121"/>
        <v>43937</v>
      </c>
      <c r="AF77" s="10">
        <f t="shared" si="121"/>
        <v>43938</v>
      </c>
      <c r="AG77" s="10">
        <f t="shared" si="121"/>
        <v>43939</v>
      </c>
      <c r="AH77" s="10">
        <f t="shared" si="121"/>
        <v>43940</v>
      </c>
      <c r="AI77" s="10">
        <f t="shared" si="121"/>
        <v>43941</v>
      </c>
      <c r="AJ77" s="10">
        <f t="shared" si="121"/>
        <v>43942</v>
      </c>
      <c r="AK77" s="10">
        <f t="shared" si="121"/>
        <v>43943</v>
      </c>
      <c r="AL77" s="10">
        <f t="shared" si="121"/>
        <v>43944</v>
      </c>
      <c r="AM77" s="10">
        <f t="shared" si="121"/>
        <v>43945</v>
      </c>
      <c r="AN77" s="10">
        <f t="shared" si="121"/>
        <v>43946</v>
      </c>
      <c r="AO77" s="10">
        <f t="shared" si="121"/>
        <v>43947</v>
      </c>
      <c r="AP77" s="10">
        <f t="shared" si="121"/>
        <v>43948</v>
      </c>
      <c r="AQ77" s="10">
        <f t="shared" si="121"/>
        <v>43949</v>
      </c>
      <c r="AR77" s="10">
        <f t="shared" si="121"/>
        <v>43950</v>
      </c>
      <c r="AS77" s="10">
        <f t="shared" si="121"/>
        <v>43951</v>
      </c>
      <c r="AT77" s="10">
        <f t="shared" si="121"/>
        <v>43952</v>
      </c>
      <c r="AU77" s="10">
        <f t="shared" si="121"/>
        <v>43953</v>
      </c>
      <c r="AV77" s="10">
        <f t="shared" si="121"/>
        <v>43954</v>
      </c>
      <c r="AW77" s="10">
        <f t="shared" si="121"/>
        <v>43955</v>
      </c>
      <c r="AX77" s="10">
        <f t="shared" si="121"/>
        <v>43956</v>
      </c>
      <c r="AY77" s="10">
        <f t="shared" si="121"/>
        <v>43957</v>
      </c>
      <c r="AZ77" s="10">
        <f t="shared" si="121"/>
        <v>43958</v>
      </c>
      <c r="BA77" s="10">
        <f t="shared" si="121"/>
        <v>43959</v>
      </c>
      <c r="BB77" s="10">
        <f t="shared" si="121"/>
        <v>43960</v>
      </c>
      <c r="BC77" s="10">
        <f t="shared" si="121"/>
        <v>43961</v>
      </c>
      <c r="BD77" s="10">
        <f t="shared" si="121"/>
        <v>43962</v>
      </c>
      <c r="BE77" s="10">
        <f t="shared" si="121"/>
        <v>43963</v>
      </c>
      <c r="BF77" s="10">
        <f t="shared" si="121"/>
        <v>43964</v>
      </c>
      <c r="BG77" s="10">
        <f t="shared" si="121"/>
        <v>43965</v>
      </c>
      <c r="BH77" s="10">
        <f t="shared" si="121"/>
        <v>43966</v>
      </c>
      <c r="BI77" s="10">
        <f t="shared" si="121"/>
        <v>43967</v>
      </c>
      <c r="BJ77" s="10">
        <f t="shared" si="121"/>
        <v>43968</v>
      </c>
      <c r="BK77" s="10">
        <f t="shared" si="121"/>
        <v>43969</v>
      </c>
      <c r="BL77" s="10">
        <f t="shared" si="121"/>
        <v>43970</v>
      </c>
      <c r="BM77" s="10">
        <f t="shared" si="121"/>
        <v>43971</v>
      </c>
      <c r="BN77" s="10">
        <f t="shared" si="121"/>
        <v>43972</v>
      </c>
      <c r="BO77" s="10">
        <f t="shared" si="107"/>
        <v>43973</v>
      </c>
      <c r="BP77" s="10">
        <f t="shared" si="108"/>
        <v>43974</v>
      </c>
      <c r="BQ77" s="10">
        <f t="shared" si="108"/>
        <v>43975</v>
      </c>
      <c r="BR77" s="10">
        <f t="shared" si="108"/>
        <v>43976</v>
      </c>
      <c r="BS77" s="10">
        <f t="shared" ref="BS77:DE77" si="122">BR77+1</f>
        <v>43977</v>
      </c>
      <c r="BT77" s="10">
        <f t="shared" si="122"/>
        <v>43978</v>
      </c>
      <c r="BU77" s="10">
        <f t="shared" si="122"/>
        <v>43979</v>
      </c>
      <c r="BV77" s="10">
        <f t="shared" si="122"/>
        <v>43980</v>
      </c>
      <c r="BW77" s="10">
        <f t="shared" si="122"/>
        <v>43981</v>
      </c>
      <c r="BX77" s="10">
        <f t="shared" si="122"/>
        <v>43982</v>
      </c>
      <c r="BY77" s="10">
        <f t="shared" si="122"/>
        <v>43983</v>
      </c>
      <c r="BZ77" s="10">
        <f t="shared" si="122"/>
        <v>43984</v>
      </c>
      <c r="CA77" s="10">
        <f t="shared" si="122"/>
        <v>43985</v>
      </c>
      <c r="CB77" s="10">
        <f t="shared" si="122"/>
        <v>43986</v>
      </c>
      <c r="CC77" s="10">
        <f t="shared" si="122"/>
        <v>43987</v>
      </c>
      <c r="CD77" s="10">
        <f t="shared" si="122"/>
        <v>43988</v>
      </c>
      <c r="CE77" s="10">
        <f t="shared" si="122"/>
        <v>43989</v>
      </c>
      <c r="CF77" s="10">
        <f t="shared" si="122"/>
        <v>43990</v>
      </c>
      <c r="CG77" s="10">
        <f t="shared" si="122"/>
        <v>43991</v>
      </c>
      <c r="CH77" s="10">
        <f t="shared" si="122"/>
        <v>43992</v>
      </c>
      <c r="CI77" s="10">
        <f t="shared" si="122"/>
        <v>43993</v>
      </c>
      <c r="CJ77" s="10">
        <f t="shared" si="122"/>
        <v>43994</v>
      </c>
      <c r="CK77" s="10">
        <f t="shared" si="122"/>
        <v>43995</v>
      </c>
      <c r="CL77" s="10">
        <f t="shared" si="122"/>
        <v>43996</v>
      </c>
      <c r="CM77" s="10">
        <f t="shared" si="122"/>
        <v>43997</v>
      </c>
      <c r="CN77" s="10">
        <f t="shared" si="122"/>
        <v>43998</v>
      </c>
      <c r="CO77" s="10">
        <f t="shared" si="122"/>
        <v>43999</v>
      </c>
      <c r="CP77" s="10">
        <f t="shared" si="122"/>
        <v>44000</v>
      </c>
      <c r="CQ77" s="10">
        <f t="shared" si="122"/>
        <v>44001</v>
      </c>
      <c r="CR77" s="10">
        <f t="shared" si="122"/>
        <v>44002</v>
      </c>
      <c r="CS77" s="10">
        <f t="shared" si="122"/>
        <v>44003</v>
      </c>
      <c r="CT77" s="10">
        <f t="shared" si="122"/>
        <v>44004</v>
      </c>
      <c r="CU77" s="10">
        <f t="shared" si="122"/>
        <v>44005</v>
      </c>
      <c r="CV77" s="10">
        <f t="shared" si="122"/>
        <v>44006</v>
      </c>
      <c r="CW77" s="10">
        <f t="shared" si="122"/>
        <v>44007</v>
      </c>
      <c r="CX77" s="10">
        <f t="shared" si="122"/>
        <v>44008</v>
      </c>
      <c r="CY77" s="10">
        <f t="shared" si="122"/>
        <v>44009</v>
      </c>
      <c r="CZ77" s="10">
        <f t="shared" si="122"/>
        <v>44010</v>
      </c>
      <c r="DA77" s="10">
        <f t="shared" si="122"/>
        <v>44011</v>
      </c>
      <c r="DB77" s="10">
        <f t="shared" si="122"/>
        <v>44012</v>
      </c>
      <c r="DC77" s="10">
        <f t="shared" si="122"/>
        <v>44013</v>
      </c>
      <c r="DD77" s="10">
        <f t="shared" si="122"/>
        <v>44014</v>
      </c>
      <c r="DE77" s="10">
        <f t="shared" si="122"/>
        <v>44015</v>
      </c>
      <c r="DF77" s="10">
        <f t="shared" ref="DF77" si="123">DE77+1</f>
        <v>44016</v>
      </c>
      <c r="DG77" s="10">
        <f t="shared" si="109"/>
        <v>44017</v>
      </c>
      <c r="DH77" s="10">
        <f t="shared" si="109"/>
        <v>44018</v>
      </c>
      <c r="DI77" s="10">
        <f t="shared" si="109"/>
        <v>44019</v>
      </c>
      <c r="DJ77" s="10">
        <f t="shared" si="109"/>
        <v>44020</v>
      </c>
      <c r="DK77" s="10">
        <f t="shared" si="109"/>
        <v>44021</v>
      </c>
      <c r="DL77" s="10">
        <f t="shared" si="109"/>
        <v>44022</v>
      </c>
      <c r="DM77" s="10">
        <f t="shared" si="109"/>
        <v>44023</v>
      </c>
      <c r="DN77" s="10">
        <f t="shared" si="109"/>
        <v>44024</v>
      </c>
      <c r="DO77" s="10">
        <f t="shared" si="109"/>
        <v>44025</v>
      </c>
      <c r="DP77" s="10">
        <f t="shared" si="109"/>
        <v>44026</v>
      </c>
      <c r="DQ77" s="10">
        <f t="shared" si="109"/>
        <v>44027</v>
      </c>
      <c r="DR77" s="10">
        <f t="shared" si="109"/>
        <v>44028</v>
      </c>
      <c r="DS77" s="10">
        <f t="shared" si="109"/>
        <v>44029</v>
      </c>
      <c r="DT77" s="10">
        <f t="shared" si="109"/>
        <v>44030</v>
      </c>
      <c r="DU77" s="10">
        <f t="shared" si="109"/>
        <v>44031</v>
      </c>
      <c r="DV77" s="10">
        <f t="shared" si="109"/>
        <v>44032</v>
      </c>
      <c r="DW77" s="10">
        <f t="shared" si="109"/>
        <v>44033</v>
      </c>
      <c r="DX77" s="10">
        <f t="shared" si="109"/>
        <v>44034</v>
      </c>
      <c r="DY77" s="10">
        <f t="shared" si="109"/>
        <v>44035</v>
      </c>
      <c r="DZ77" s="10">
        <f t="shared" si="109"/>
        <v>44036</v>
      </c>
      <c r="EA77" s="10">
        <f t="shared" si="109"/>
        <v>44037</v>
      </c>
      <c r="EB77" s="10">
        <f t="shared" si="110"/>
        <v>44038</v>
      </c>
      <c r="EC77" s="10">
        <f t="shared" si="110"/>
        <v>44039</v>
      </c>
      <c r="ED77" s="10">
        <f t="shared" si="110"/>
        <v>44040</v>
      </c>
      <c r="EE77" s="10">
        <f t="shared" si="110"/>
        <v>44041</v>
      </c>
      <c r="EF77" s="10">
        <f t="shared" si="110"/>
        <v>44042</v>
      </c>
    </row>
    <row r="78" spans="1:136" x14ac:dyDescent="0.35">
      <c r="A78" t="str">
        <f t="shared" si="104"/>
        <v>GO</v>
      </c>
      <c r="B78" s="9" t="str">
        <f t="shared" si="105"/>
        <v>18/mar</v>
      </c>
      <c r="C78" s="10">
        <f t="shared" si="106"/>
        <v>43909</v>
      </c>
      <c r="D78" s="10">
        <f t="shared" ref="D78:BN78" si="124">C78+1</f>
        <v>43910</v>
      </c>
      <c r="E78" s="10">
        <f t="shared" si="124"/>
        <v>43911</v>
      </c>
      <c r="F78" s="10">
        <f t="shared" si="124"/>
        <v>43912</v>
      </c>
      <c r="G78" s="10">
        <f t="shared" si="124"/>
        <v>43913</v>
      </c>
      <c r="H78" s="10">
        <f t="shared" si="124"/>
        <v>43914</v>
      </c>
      <c r="I78" s="10">
        <f t="shared" si="124"/>
        <v>43915</v>
      </c>
      <c r="J78" s="10">
        <f t="shared" si="124"/>
        <v>43916</v>
      </c>
      <c r="K78" s="10">
        <f t="shared" si="124"/>
        <v>43917</v>
      </c>
      <c r="L78" s="10">
        <f t="shared" si="124"/>
        <v>43918</v>
      </c>
      <c r="M78" s="10">
        <f t="shared" si="124"/>
        <v>43919</v>
      </c>
      <c r="N78" s="10">
        <f t="shared" si="124"/>
        <v>43920</v>
      </c>
      <c r="O78" s="10">
        <f t="shared" si="124"/>
        <v>43921</v>
      </c>
      <c r="P78" s="10">
        <f t="shared" si="124"/>
        <v>43922</v>
      </c>
      <c r="Q78" s="10">
        <f t="shared" si="124"/>
        <v>43923</v>
      </c>
      <c r="R78" s="10">
        <f t="shared" si="124"/>
        <v>43924</v>
      </c>
      <c r="S78" s="10">
        <f t="shared" si="124"/>
        <v>43925</v>
      </c>
      <c r="T78" s="10">
        <f t="shared" si="124"/>
        <v>43926</v>
      </c>
      <c r="U78" s="10">
        <f t="shared" si="124"/>
        <v>43927</v>
      </c>
      <c r="V78" s="10">
        <f t="shared" si="124"/>
        <v>43928</v>
      </c>
      <c r="W78" s="10">
        <f t="shared" si="124"/>
        <v>43929</v>
      </c>
      <c r="X78" s="10">
        <f t="shared" si="124"/>
        <v>43930</v>
      </c>
      <c r="Y78" s="10">
        <f t="shared" si="124"/>
        <v>43931</v>
      </c>
      <c r="Z78" s="10">
        <f t="shared" si="124"/>
        <v>43932</v>
      </c>
      <c r="AA78" s="10">
        <f t="shared" si="124"/>
        <v>43933</v>
      </c>
      <c r="AB78" s="10">
        <f t="shared" si="124"/>
        <v>43934</v>
      </c>
      <c r="AC78" s="10">
        <f t="shared" si="124"/>
        <v>43935</v>
      </c>
      <c r="AD78" s="10">
        <f t="shared" si="124"/>
        <v>43936</v>
      </c>
      <c r="AE78" s="10">
        <f t="shared" si="124"/>
        <v>43937</v>
      </c>
      <c r="AF78" s="10">
        <f t="shared" si="124"/>
        <v>43938</v>
      </c>
      <c r="AG78" s="10">
        <f t="shared" si="124"/>
        <v>43939</v>
      </c>
      <c r="AH78" s="10">
        <f t="shared" si="124"/>
        <v>43940</v>
      </c>
      <c r="AI78" s="10">
        <f t="shared" si="124"/>
        <v>43941</v>
      </c>
      <c r="AJ78" s="10">
        <f t="shared" si="124"/>
        <v>43942</v>
      </c>
      <c r="AK78" s="10">
        <f t="shared" si="124"/>
        <v>43943</v>
      </c>
      <c r="AL78" s="10">
        <f t="shared" si="124"/>
        <v>43944</v>
      </c>
      <c r="AM78" s="10">
        <f t="shared" si="124"/>
        <v>43945</v>
      </c>
      <c r="AN78" s="10">
        <f t="shared" si="124"/>
        <v>43946</v>
      </c>
      <c r="AO78" s="10">
        <f t="shared" si="124"/>
        <v>43947</v>
      </c>
      <c r="AP78" s="10">
        <f t="shared" si="124"/>
        <v>43948</v>
      </c>
      <c r="AQ78" s="10">
        <f t="shared" si="124"/>
        <v>43949</v>
      </c>
      <c r="AR78" s="10">
        <f t="shared" si="124"/>
        <v>43950</v>
      </c>
      <c r="AS78" s="10">
        <f t="shared" si="124"/>
        <v>43951</v>
      </c>
      <c r="AT78" s="10">
        <f t="shared" si="124"/>
        <v>43952</v>
      </c>
      <c r="AU78" s="10">
        <f t="shared" si="124"/>
        <v>43953</v>
      </c>
      <c r="AV78" s="10">
        <f t="shared" si="124"/>
        <v>43954</v>
      </c>
      <c r="AW78" s="10">
        <f t="shared" si="124"/>
        <v>43955</v>
      </c>
      <c r="AX78" s="10">
        <f t="shared" si="124"/>
        <v>43956</v>
      </c>
      <c r="AY78" s="10">
        <f t="shared" si="124"/>
        <v>43957</v>
      </c>
      <c r="AZ78" s="10">
        <f t="shared" si="124"/>
        <v>43958</v>
      </c>
      <c r="BA78" s="10">
        <f t="shared" si="124"/>
        <v>43959</v>
      </c>
      <c r="BB78" s="10">
        <f t="shared" si="124"/>
        <v>43960</v>
      </c>
      <c r="BC78" s="10">
        <f t="shared" si="124"/>
        <v>43961</v>
      </c>
      <c r="BD78" s="10">
        <f t="shared" si="124"/>
        <v>43962</v>
      </c>
      <c r="BE78" s="10">
        <f t="shared" si="124"/>
        <v>43963</v>
      </c>
      <c r="BF78" s="10">
        <f t="shared" si="124"/>
        <v>43964</v>
      </c>
      <c r="BG78" s="10">
        <f t="shared" si="124"/>
        <v>43965</v>
      </c>
      <c r="BH78" s="10">
        <f t="shared" si="124"/>
        <v>43966</v>
      </c>
      <c r="BI78" s="10">
        <f t="shared" si="124"/>
        <v>43967</v>
      </c>
      <c r="BJ78" s="10">
        <f t="shared" si="124"/>
        <v>43968</v>
      </c>
      <c r="BK78" s="10">
        <f t="shared" si="124"/>
        <v>43969</v>
      </c>
      <c r="BL78" s="10">
        <f t="shared" si="124"/>
        <v>43970</v>
      </c>
      <c r="BM78" s="10">
        <f t="shared" si="124"/>
        <v>43971</v>
      </c>
      <c r="BN78" s="10">
        <f t="shared" si="124"/>
        <v>43972</v>
      </c>
      <c r="BO78" s="10">
        <f t="shared" si="107"/>
        <v>43973</v>
      </c>
      <c r="BP78" s="10">
        <f t="shared" ref="BP78:DE84" si="125">BO78+1</f>
        <v>43974</v>
      </c>
      <c r="BQ78" s="10">
        <f t="shared" si="125"/>
        <v>43975</v>
      </c>
      <c r="BR78" s="10">
        <f t="shared" si="125"/>
        <v>43976</v>
      </c>
      <c r="BS78" s="10">
        <f t="shared" si="125"/>
        <v>43977</v>
      </c>
      <c r="BT78" s="10">
        <f t="shared" si="125"/>
        <v>43978</v>
      </c>
      <c r="BU78" s="10">
        <f t="shared" si="125"/>
        <v>43979</v>
      </c>
      <c r="BV78" s="10">
        <f t="shared" si="125"/>
        <v>43980</v>
      </c>
      <c r="BW78" s="10">
        <f t="shared" si="125"/>
        <v>43981</v>
      </c>
      <c r="BX78" s="10">
        <f t="shared" si="125"/>
        <v>43982</v>
      </c>
      <c r="BY78" s="10">
        <f t="shared" si="125"/>
        <v>43983</v>
      </c>
      <c r="BZ78" s="10">
        <f t="shared" si="125"/>
        <v>43984</v>
      </c>
      <c r="CA78" s="10">
        <f t="shared" si="125"/>
        <v>43985</v>
      </c>
      <c r="CB78" s="10">
        <f t="shared" si="125"/>
        <v>43986</v>
      </c>
      <c r="CC78" s="10">
        <f t="shared" si="125"/>
        <v>43987</v>
      </c>
      <c r="CD78" s="10">
        <f t="shared" si="125"/>
        <v>43988</v>
      </c>
      <c r="CE78" s="10">
        <f t="shared" si="125"/>
        <v>43989</v>
      </c>
      <c r="CF78" s="10">
        <f t="shared" si="125"/>
        <v>43990</v>
      </c>
      <c r="CG78" s="10">
        <f t="shared" si="125"/>
        <v>43991</v>
      </c>
      <c r="CH78" s="10">
        <f t="shared" si="125"/>
        <v>43992</v>
      </c>
      <c r="CI78" s="10">
        <f t="shared" si="125"/>
        <v>43993</v>
      </c>
      <c r="CJ78" s="10">
        <f t="shared" si="125"/>
        <v>43994</v>
      </c>
      <c r="CK78" s="10">
        <f t="shared" si="125"/>
        <v>43995</v>
      </c>
      <c r="CL78" s="10">
        <f t="shared" si="125"/>
        <v>43996</v>
      </c>
      <c r="CM78" s="10">
        <f t="shared" si="125"/>
        <v>43997</v>
      </c>
      <c r="CN78" s="10">
        <f t="shared" si="125"/>
        <v>43998</v>
      </c>
      <c r="CO78" s="10">
        <f t="shared" si="125"/>
        <v>43999</v>
      </c>
      <c r="CP78" s="10">
        <f t="shared" si="125"/>
        <v>44000</v>
      </c>
      <c r="CQ78" s="10">
        <f t="shared" si="125"/>
        <v>44001</v>
      </c>
      <c r="CR78" s="10">
        <f t="shared" si="125"/>
        <v>44002</v>
      </c>
      <c r="CS78" s="10">
        <f t="shared" si="125"/>
        <v>44003</v>
      </c>
      <c r="CT78" s="10">
        <f t="shared" si="125"/>
        <v>44004</v>
      </c>
      <c r="CU78" s="10">
        <f t="shared" si="125"/>
        <v>44005</v>
      </c>
      <c r="CV78" s="10">
        <f t="shared" si="125"/>
        <v>44006</v>
      </c>
      <c r="CW78" s="10">
        <f t="shared" si="125"/>
        <v>44007</v>
      </c>
      <c r="CX78" s="10">
        <f t="shared" si="125"/>
        <v>44008</v>
      </c>
      <c r="CY78" s="10">
        <f t="shared" si="125"/>
        <v>44009</v>
      </c>
      <c r="CZ78" s="10">
        <f t="shared" si="125"/>
        <v>44010</v>
      </c>
      <c r="DA78" s="10">
        <f t="shared" si="125"/>
        <v>44011</v>
      </c>
      <c r="DB78" s="10">
        <f t="shared" si="125"/>
        <v>44012</v>
      </c>
      <c r="DC78" s="10">
        <f t="shared" si="125"/>
        <v>44013</v>
      </c>
      <c r="DD78" s="10">
        <f t="shared" si="125"/>
        <v>44014</v>
      </c>
      <c r="DE78" s="10">
        <f t="shared" si="125"/>
        <v>44015</v>
      </c>
      <c r="DF78" s="10">
        <f t="shared" ref="DF78" si="126">DE78+1</f>
        <v>44016</v>
      </c>
      <c r="DG78" s="10">
        <f t="shared" si="109"/>
        <v>44017</v>
      </c>
      <c r="DH78" s="10">
        <f t="shared" si="109"/>
        <v>44018</v>
      </c>
      <c r="DI78" s="10">
        <f t="shared" si="109"/>
        <v>44019</v>
      </c>
      <c r="DJ78" s="10">
        <f t="shared" si="109"/>
        <v>44020</v>
      </c>
      <c r="DK78" s="10">
        <f t="shared" si="109"/>
        <v>44021</v>
      </c>
      <c r="DL78" s="10">
        <f t="shared" si="109"/>
        <v>44022</v>
      </c>
      <c r="DM78" s="10">
        <f t="shared" si="109"/>
        <v>44023</v>
      </c>
      <c r="DN78" s="10">
        <f t="shared" si="109"/>
        <v>44024</v>
      </c>
      <c r="DO78" s="10">
        <f t="shared" si="109"/>
        <v>44025</v>
      </c>
      <c r="DP78" s="10">
        <f t="shared" si="109"/>
        <v>44026</v>
      </c>
      <c r="DQ78" s="10">
        <f t="shared" si="109"/>
        <v>44027</v>
      </c>
      <c r="DR78" s="10">
        <f t="shared" si="109"/>
        <v>44028</v>
      </c>
      <c r="DS78" s="10">
        <f t="shared" si="109"/>
        <v>44029</v>
      </c>
      <c r="DT78" s="10">
        <f t="shared" si="109"/>
        <v>44030</v>
      </c>
      <c r="DU78" s="10">
        <f t="shared" si="109"/>
        <v>44031</v>
      </c>
      <c r="DV78" s="10">
        <f t="shared" si="109"/>
        <v>44032</v>
      </c>
      <c r="DW78" s="10">
        <f t="shared" si="109"/>
        <v>44033</v>
      </c>
      <c r="DX78" s="10">
        <f t="shared" si="109"/>
        <v>44034</v>
      </c>
      <c r="DY78" s="10">
        <f t="shared" si="109"/>
        <v>44035</v>
      </c>
      <c r="DZ78" s="10">
        <f t="shared" si="109"/>
        <v>44036</v>
      </c>
      <c r="EA78" s="10">
        <f t="shared" si="109"/>
        <v>44037</v>
      </c>
      <c r="EB78" s="10">
        <f t="shared" si="110"/>
        <v>44038</v>
      </c>
      <c r="EC78" s="10">
        <f t="shared" si="110"/>
        <v>44039</v>
      </c>
      <c r="ED78" s="10">
        <f t="shared" si="110"/>
        <v>44040</v>
      </c>
      <c r="EE78" s="10">
        <f t="shared" si="110"/>
        <v>44041</v>
      </c>
      <c r="EF78" s="10">
        <f t="shared" si="110"/>
        <v>44042</v>
      </c>
    </row>
    <row r="79" spans="1:136" x14ac:dyDescent="0.35">
      <c r="A79" t="str">
        <f t="shared" si="104"/>
        <v>MA</v>
      </c>
      <c r="B79" s="9" t="str">
        <f t="shared" si="105"/>
        <v>24/mar</v>
      </c>
      <c r="C79" s="10">
        <f t="shared" si="106"/>
        <v>43915</v>
      </c>
      <c r="D79" s="10">
        <f t="shared" ref="D79:BN79" si="127">C79+1</f>
        <v>43916</v>
      </c>
      <c r="E79" s="10">
        <f t="shared" si="127"/>
        <v>43917</v>
      </c>
      <c r="F79" s="10">
        <f t="shared" si="127"/>
        <v>43918</v>
      </c>
      <c r="G79" s="10">
        <f t="shared" si="127"/>
        <v>43919</v>
      </c>
      <c r="H79" s="10">
        <f t="shared" si="127"/>
        <v>43920</v>
      </c>
      <c r="I79" s="10">
        <f t="shared" si="127"/>
        <v>43921</v>
      </c>
      <c r="J79" s="10">
        <f t="shared" si="127"/>
        <v>43922</v>
      </c>
      <c r="K79" s="10">
        <f t="shared" si="127"/>
        <v>43923</v>
      </c>
      <c r="L79" s="10">
        <f t="shared" si="127"/>
        <v>43924</v>
      </c>
      <c r="M79" s="10">
        <f t="shared" si="127"/>
        <v>43925</v>
      </c>
      <c r="N79" s="10">
        <f t="shared" si="127"/>
        <v>43926</v>
      </c>
      <c r="O79" s="10">
        <f t="shared" si="127"/>
        <v>43927</v>
      </c>
      <c r="P79" s="10">
        <f t="shared" si="127"/>
        <v>43928</v>
      </c>
      <c r="Q79" s="10">
        <f t="shared" si="127"/>
        <v>43929</v>
      </c>
      <c r="R79" s="10">
        <f t="shared" si="127"/>
        <v>43930</v>
      </c>
      <c r="S79" s="10">
        <f t="shared" si="127"/>
        <v>43931</v>
      </c>
      <c r="T79" s="10">
        <f t="shared" si="127"/>
        <v>43932</v>
      </c>
      <c r="U79" s="10">
        <f t="shared" si="127"/>
        <v>43933</v>
      </c>
      <c r="V79" s="10">
        <f t="shared" si="127"/>
        <v>43934</v>
      </c>
      <c r="W79" s="10">
        <f t="shared" si="127"/>
        <v>43935</v>
      </c>
      <c r="X79" s="10">
        <f t="shared" si="127"/>
        <v>43936</v>
      </c>
      <c r="Y79" s="10">
        <f t="shared" si="127"/>
        <v>43937</v>
      </c>
      <c r="Z79" s="10">
        <f t="shared" si="127"/>
        <v>43938</v>
      </c>
      <c r="AA79" s="10">
        <f t="shared" si="127"/>
        <v>43939</v>
      </c>
      <c r="AB79" s="10">
        <f t="shared" si="127"/>
        <v>43940</v>
      </c>
      <c r="AC79" s="10">
        <f t="shared" si="127"/>
        <v>43941</v>
      </c>
      <c r="AD79" s="10">
        <f t="shared" si="127"/>
        <v>43942</v>
      </c>
      <c r="AE79" s="10">
        <f t="shared" si="127"/>
        <v>43943</v>
      </c>
      <c r="AF79" s="10">
        <f t="shared" si="127"/>
        <v>43944</v>
      </c>
      <c r="AG79" s="10">
        <f t="shared" si="127"/>
        <v>43945</v>
      </c>
      <c r="AH79" s="10">
        <f t="shared" si="127"/>
        <v>43946</v>
      </c>
      <c r="AI79" s="10">
        <f t="shared" si="127"/>
        <v>43947</v>
      </c>
      <c r="AJ79" s="10">
        <f t="shared" si="127"/>
        <v>43948</v>
      </c>
      <c r="AK79" s="10">
        <f t="shared" si="127"/>
        <v>43949</v>
      </c>
      <c r="AL79" s="10">
        <f t="shared" si="127"/>
        <v>43950</v>
      </c>
      <c r="AM79" s="10">
        <f t="shared" si="127"/>
        <v>43951</v>
      </c>
      <c r="AN79" s="10">
        <f t="shared" si="127"/>
        <v>43952</v>
      </c>
      <c r="AO79" s="10">
        <f t="shared" si="127"/>
        <v>43953</v>
      </c>
      <c r="AP79" s="10">
        <f t="shared" si="127"/>
        <v>43954</v>
      </c>
      <c r="AQ79" s="10">
        <f t="shared" si="127"/>
        <v>43955</v>
      </c>
      <c r="AR79" s="10">
        <f t="shared" si="127"/>
        <v>43956</v>
      </c>
      <c r="AS79" s="10">
        <f t="shared" si="127"/>
        <v>43957</v>
      </c>
      <c r="AT79" s="10">
        <f t="shared" si="127"/>
        <v>43958</v>
      </c>
      <c r="AU79" s="10">
        <f t="shared" si="127"/>
        <v>43959</v>
      </c>
      <c r="AV79" s="10">
        <f t="shared" si="127"/>
        <v>43960</v>
      </c>
      <c r="AW79" s="10">
        <f t="shared" si="127"/>
        <v>43961</v>
      </c>
      <c r="AX79" s="10">
        <f t="shared" si="127"/>
        <v>43962</v>
      </c>
      <c r="AY79" s="10">
        <f t="shared" si="127"/>
        <v>43963</v>
      </c>
      <c r="AZ79" s="10">
        <f t="shared" si="127"/>
        <v>43964</v>
      </c>
      <c r="BA79" s="10">
        <f t="shared" si="127"/>
        <v>43965</v>
      </c>
      <c r="BB79" s="10">
        <f t="shared" si="127"/>
        <v>43966</v>
      </c>
      <c r="BC79" s="10">
        <f t="shared" si="127"/>
        <v>43967</v>
      </c>
      <c r="BD79" s="10">
        <f t="shared" si="127"/>
        <v>43968</v>
      </c>
      <c r="BE79" s="10">
        <f t="shared" si="127"/>
        <v>43969</v>
      </c>
      <c r="BF79" s="10">
        <f t="shared" si="127"/>
        <v>43970</v>
      </c>
      <c r="BG79" s="10">
        <f t="shared" si="127"/>
        <v>43971</v>
      </c>
      <c r="BH79" s="10">
        <f t="shared" si="127"/>
        <v>43972</v>
      </c>
      <c r="BI79" s="10">
        <f t="shared" si="127"/>
        <v>43973</v>
      </c>
      <c r="BJ79" s="10">
        <f t="shared" si="127"/>
        <v>43974</v>
      </c>
      <c r="BK79" s="10">
        <f t="shared" si="127"/>
        <v>43975</v>
      </c>
      <c r="BL79" s="10">
        <f t="shared" si="127"/>
        <v>43976</v>
      </c>
      <c r="BM79" s="10">
        <f t="shared" si="127"/>
        <v>43977</v>
      </c>
      <c r="BN79" s="10">
        <f t="shared" si="127"/>
        <v>43978</v>
      </c>
      <c r="BO79" s="10">
        <f t="shared" si="107"/>
        <v>43979</v>
      </c>
      <c r="BP79" s="10">
        <f t="shared" si="125"/>
        <v>43980</v>
      </c>
      <c r="BQ79" s="10">
        <f t="shared" si="125"/>
        <v>43981</v>
      </c>
      <c r="BR79" s="10">
        <f t="shared" si="125"/>
        <v>43982</v>
      </c>
      <c r="BS79" s="10">
        <f t="shared" si="125"/>
        <v>43983</v>
      </c>
      <c r="BT79" s="10">
        <f t="shared" si="125"/>
        <v>43984</v>
      </c>
      <c r="BU79" s="10">
        <f t="shared" si="125"/>
        <v>43985</v>
      </c>
      <c r="BV79" s="10">
        <f t="shared" si="125"/>
        <v>43986</v>
      </c>
      <c r="BW79" s="10">
        <f t="shared" si="125"/>
        <v>43987</v>
      </c>
      <c r="BX79" s="10">
        <f t="shared" si="125"/>
        <v>43988</v>
      </c>
      <c r="BY79" s="10">
        <f t="shared" si="125"/>
        <v>43989</v>
      </c>
      <c r="BZ79" s="10">
        <f t="shared" si="125"/>
        <v>43990</v>
      </c>
      <c r="CA79" s="10">
        <f t="shared" si="125"/>
        <v>43991</v>
      </c>
      <c r="CB79" s="10">
        <f t="shared" si="125"/>
        <v>43992</v>
      </c>
      <c r="CC79" s="10">
        <f t="shared" si="125"/>
        <v>43993</v>
      </c>
      <c r="CD79" s="10">
        <f t="shared" si="125"/>
        <v>43994</v>
      </c>
      <c r="CE79" s="10">
        <f t="shared" si="125"/>
        <v>43995</v>
      </c>
      <c r="CF79" s="10">
        <f t="shared" si="125"/>
        <v>43996</v>
      </c>
      <c r="CG79" s="10">
        <f t="shared" si="125"/>
        <v>43997</v>
      </c>
      <c r="CH79" s="10">
        <f t="shared" si="125"/>
        <v>43998</v>
      </c>
      <c r="CI79" s="10">
        <f t="shared" si="125"/>
        <v>43999</v>
      </c>
      <c r="CJ79" s="10">
        <f t="shared" si="125"/>
        <v>44000</v>
      </c>
      <c r="CK79" s="10">
        <f t="shared" si="125"/>
        <v>44001</v>
      </c>
      <c r="CL79" s="10">
        <f t="shared" si="125"/>
        <v>44002</v>
      </c>
      <c r="CM79" s="10">
        <f t="shared" si="125"/>
        <v>44003</v>
      </c>
      <c r="CN79" s="10">
        <f t="shared" si="125"/>
        <v>44004</v>
      </c>
      <c r="CO79" s="10">
        <f t="shared" si="125"/>
        <v>44005</v>
      </c>
      <c r="CP79" s="10">
        <f t="shared" si="125"/>
        <v>44006</v>
      </c>
      <c r="CQ79" s="10">
        <f t="shared" si="125"/>
        <v>44007</v>
      </c>
      <c r="CR79" s="10">
        <f t="shared" si="125"/>
        <v>44008</v>
      </c>
      <c r="CS79" s="10">
        <f t="shared" si="125"/>
        <v>44009</v>
      </c>
      <c r="CT79" s="10">
        <f t="shared" si="125"/>
        <v>44010</v>
      </c>
      <c r="CU79" s="10">
        <f t="shared" si="125"/>
        <v>44011</v>
      </c>
      <c r="CV79" s="10">
        <f t="shared" si="125"/>
        <v>44012</v>
      </c>
      <c r="CW79" s="10">
        <f t="shared" si="125"/>
        <v>44013</v>
      </c>
      <c r="CX79" s="10">
        <f t="shared" si="125"/>
        <v>44014</v>
      </c>
      <c r="CY79" s="10">
        <f t="shared" si="125"/>
        <v>44015</v>
      </c>
      <c r="CZ79" s="10">
        <f t="shared" si="125"/>
        <v>44016</v>
      </c>
      <c r="DA79" s="10">
        <f t="shared" si="125"/>
        <v>44017</v>
      </c>
      <c r="DB79" s="10">
        <f t="shared" si="125"/>
        <v>44018</v>
      </c>
      <c r="DC79" s="10">
        <f t="shared" si="125"/>
        <v>44019</v>
      </c>
      <c r="DD79" s="10">
        <f t="shared" si="125"/>
        <v>44020</v>
      </c>
      <c r="DE79" s="10">
        <f t="shared" si="125"/>
        <v>44021</v>
      </c>
      <c r="DF79" s="10">
        <f t="shared" ref="DF79" si="128">DE79+1</f>
        <v>44022</v>
      </c>
      <c r="DG79" s="10">
        <f t="shared" si="109"/>
        <v>44023</v>
      </c>
      <c r="DH79" s="10">
        <f t="shared" si="109"/>
        <v>44024</v>
      </c>
      <c r="DI79" s="10">
        <f t="shared" si="109"/>
        <v>44025</v>
      </c>
      <c r="DJ79" s="10">
        <f t="shared" si="109"/>
        <v>44026</v>
      </c>
      <c r="DK79" s="10">
        <f t="shared" si="109"/>
        <v>44027</v>
      </c>
      <c r="DL79" s="10">
        <f t="shared" si="109"/>
        <v>44028</v>
      </c>
      <c r="DM79" s="10">
        <f t="shared" si="109"/>
        <v>44029</v>
      </c>
      <c r="DN79" s="10">
        <f t="shared" si="109"/>
        <v>44030</v>
      </c>
      <c r="DO79" s="10">
        <f t="shared" si="109"/>
        <v>44031</v>
      </c>
      <c r="DP79" s="10">
        <f t="shared" si="109"/>
        <v>44032</v>
      </c>
      <c r="DQ79" s="10">
        <f t="shared" si="109"/>
        <v>44033</v>
      </c>
      <c r="DR79" s="10">
        <f t="shared" si="109"/>
        <v>44034</v>
      </c>
      <c r="DS79" s="10">
        <f t="shared" si="109"/>
        <v>44035</v>
      </c>
      <c r="DT79" s="10">
        <f t="shared" si="109"/>
        <v>44036</v>
      </c>
      <c r="DU79" s="10">
        <f t="shared" si="109"/>
        <v>44037</v>
      </c>
      <c r="DV79" s="10">
        <f t="shared" si="109"/>
        <v>44038</v>
      </c>
      <c r="DW79" s="10">
        <f t="shared" si="109"/>
        <v>44039</v>
      </c>
      <c r="DX79" s="10">
        <f t="shared" si="109"/>
        <v>44040</v>
      </c>
      <c r="DY79" s="10">
        <f t="shared" si="109"/>
        <v>44041</v>
      </c>
      <c r="DZ79" s="10">
        <f t="shared" si="109"/>
        <v>44042</v>
      </c>
      <c r="EA79" s="10">
        <f t="shared" si="109"/>
        <v>44043</v>
      </c>
      <c r="EB79" s="10">
        <f t="shared" si="110"/>
        <v>44044</v>
      </c>
      <c r="EC79" s="10">
        <f t="shared" si="110"/>
        <v>44045</v>
      </c>
      <c r="ED79" s="10">
        <f t="shared" si="110"/>
        <v>44046</v>
      </c>
      <c r="EE79" s="10">
        <f t="shared" si="110"/>
        <v>44047</v>
      </c>
      <c r="EF79" s="10">
        <f t="shared" si="110"/>
        <v>44048</v>
      </c>
    </row>
    <row r="80" spans="1:136" x14ac:dyDescent="0.35">
      <c r="A80" t="str">
        <f t="shared" si="104"/>
        <v>MG</v>
      </c>
      <c r="B80" s="9" t="str">
        <f t="shared" si="105"/>
        <v>19/mar</v>
      </c>
      <c r="C80" s="10">
        <f t="shared" si="106"/>
        <v>43910</v>
      </c>
      <c r="D80" s="10">
        <f t="shared" ref="D80:BN80" si="129">C80+1</f>
        <v>43911</v>
      </c>
      <c r="E80" s="10">
        <f t="shared" si="129"/>
        <v>43912</v>
      </c>
      <c r="F80" s="10">
        <f t="shared" si="129"/>
        <v>43913</v>
      </c>
      <c r="G80" s="10">
        <f t="shared" si="129"/>
        <v>43914</v>
      </c>
      <c r="H80" s="10">
        <f t="shared" si="129"/>
        <v>43915</v>
      </c>
      <c r="I80" s="10">
        <f t="shared" si="129"/>
        <v>43916</v>
      </c>
      <c r="J80" s="10">
        <f t="shared" si="129"/>
        <v>43917</v>
      </c>
      <c r="K80" s="10">
        <f t="shared" si="129"/>
        <v>43918</v>
      </c>
      <c r="L80" s="10">
        <f t="shared" si="129"/>
        <v>43919</v>
      </c>
      <c r="M80" s="10">
        <f t="shared" si="129"/>
        <v>43920</v>
      </c>
      <c r="N80" s="10">
        <f t="shared" si="129"/>
        <v>43921</v>
      </c>
      <c r="O80" s="10">
        <f t="shared" si="129"/>
        <v>43922</v>
      </c>
      <c r="P80" s="10">
        <f t="shared" si="129"/>
        <v>43923</v>
      </c>
      <c r="Q80" s="10">
        <f t="shared" si="129"/>
        <v>43924</v>
      </c>
      <c r="R80" s="10">
        <f t="shared" si="129"/>
        <v>43925</v>
      </c>
      <c r="S80" s="10">
        <f t="shared" si="129"/>
        <v>43926</v>
      </c>
      <c r="T80" s="10">
        <f t="shared" si="129"/>
        <v>43927</v>
      </c>
      <c r="U80" s="10">
        <f t="shared" si="129"/>
        <v>43928</v>
      </c>
      <c r="V80" s="10">
        <f t="shared" si="129"/>
        <v>43929</v>
      </c>
      <c r="W80" s="10">
        <f t="shared" si="129"/>
        <v>43930</v>
      </c>
      <c r="X80" s="10">
        <f t="shared" si="129"/>
        <v>43931</v>
      </c>
      <c r="Y80" s="10">
        <f t="shared" si="129"/>
        <v>43932</v>
      </c>
      <c r="Z80" s="10">
        <f t="shared" si="129"/>
        <v>43933</v>
      </c>
      <c r="AA80" s="10">
        <f t="shared" si="129"/>
        <v>43934</v>
      </c>
      <c r="AB80" s="10">
        <f t="shared" si="129"/>
        <v>43935</v>
      </c>
      <c r="AC80" s="10">
        <f t="shared" si="129"/>
        <v>43936</v>
      </c>
      <c r="AD80" s="10">
        <f t="shared" si="129"/>
        <v>43937</v>
      </c>
      <c r="AE80" s="10">
        <f t="shared" si="129"/>
        <v>43938</v>
      </c>
      <c r="AF80" s="10">
        <f t="shared" si="129"/>
        <v>43939</v>
      </c>
      <c r="AG80" s="10">
        <f t="shared" si="129"/>
        <v>43940</v>
      </c>
      <c r="AH80" s="10">
        <f t="shared" si="129"/>
        <v>43941</v>
      </c>
      <c r="AI80" s="10">
        <f t="shared" si="129"/>
        <v>43942</v>
      </c>
      <c r="AJ80" s="10">
        <f t="shared" si="129"/>
        <v>43943</v>
      </c>
      <c r="AK80" s="10">
        <f t="shared" si="129"/>
        <v>43944</v>
      </c>
      <c r="AL80" s="10">
        <f t="shared" si="129"/>
        <v>43945</v>
      </c>
      <c r="AM80" s="10">
        <f t="shared" si="129"/>
        <v>43946</v>
      </c>
      <c r="AN80" s="10">
        <f t="shared" si="129"/>
        <v>43947</v>
      </c>
      <c r="AO80" s="10">
        <f t="shared" si="129"/>
        <v>43948</v>
      </c>
      <c r="AP80" s="10">
        <f t="shared" si="129"/>
        <v>43949</v>
      </c>
      <c r="AQ80" s="10">
        <f t="shared" si="129"/>
        <v>43950</v>
      </c>
      <c r="AR80" s="10">
        <f t="shared" si="129"/>
        <v>43951</v>
      </c>
      <c r="AS80" s="10">
        <f t="shared" si="129"/>
        <v>43952</v>
      </c>
      <c r="AT80" s="10">
        <f t="shared" si="129"/>
        <v>43953</v>
      </c>
      <c r="AU80" s="10">
        <f t="shared" si="129"/>
        <v>43954</v>
      </c>
      <c r="AV80" s="10">
        <f t="shared" si="129"/>
        <v>43955</v>
      </c>
      <c r="AW80" s="10">
        <f t="shared" si="129"/>
        <v>43956</v>
      </c>
      <c r="AX80" s="10">
        <f t="shared" si="129"/>
        <v>43957</v>
      </c>
      <c r="AY80" s="10">
        <f t="shared" si="129"/>
        <v>43958</v>
      </c>
      <c r="AZ80" s="10">
        <f t="shared" si="129"/>
        <v>43959</v>
      </c>
      <c r="BA80" s="10">
        <f t="shared" si="129"/>
        <v>43960</v>
      </c>
      <c r="BB80" s="10">
        <f t="shared" si="129"/>
        <v>43961</v>
      </c>
      <c r="BC80" s="10">
        <f t="shared" si="129"/>
        <v>43962</v>
      </c>
      <c r="BD80" s="10">
        <f t="shared" si="129"/>
        <v>43963</v>
      </c>
      <c r="BE80" s="10">
        <f t="shared" si="129"/>
        <v>43964</v>
      </c>
      <c r="BF80" s="10">
        <f t="shared" si="129"/>
        <v>43965</v>
      </c>
      <c r="BG80" s="10">
        <f t="shared" si="129"/>
        <v>43966</v>
      </c>
      <c r="BH80" s="10">
        <f t="shared" si="129"/>
        <v>43967</v>
      </c>
      <c r="BI80" s="10">
        <f t="shared" si="129"/>
        <v>43968</v>
      </c>
      <c r="BJ80" s="10">
        <f t="shared" si="129"/>
        <v>43969</v>
      </c>
      <c r="BK80" s="10">
        <f t="shared" si="129"/>
        <v>43970</v>
      </c>
      <c r="BL80" s="10">
        <f t="shared" si="129"/>
        <v>43971</v>
      </c>
      <c r="BM80" s="10">
        <f t="shared" si="129"/>
        <v>43972</v>
      </c>
      <c r="BN80" s="10">
        <f t="shared" si="129"/>
        <v>43973</v>
      </c>
      <c r="BO80" s="10">
        <f t="shared" si="107"/>
        <v>43974</v>
      </c>
      <c r="BP80" s="10">
        <f t="shared" si="125"/>
        <v>43975</v>
      </c>
      <c r="BQ80" s="10">
        <f t="shared" si="125"/>
        <v>43976</v>
      </c>
      <c r="BR80" s="10">
        <f t="shared" si="125"/>
        <v>43977</v>
      </c>
      <c r="BS80" s="10">
        <f t="shared" si="125"/>
        <v>43978</v>
      </c>
      <c r="BT80" s="10">
        <f t="shared" si="125"/>
        <v>43979</v>
      </c>
      <c r="BU80" s="10">
        <f t="shared" si="125"/>
        <v>43980</v>
      </c>
      <c r="BV80" s="10">
        <f t="shared" si="125"/>
        <v>43981</v>
      </c>
      <c r="BW80" s="10">
        <f t="shared" si="125"/>
        <v>43982</v>
      </c>
      <c r="BX80" s="10">
        <f t="shared" si="125"/>
        <v>43983</v>
      </c>
      <c r="BY80" s="10">
        <f t="shared" si="125"/>
        <v>43984</v>
      </c>
      <c r="BZ80" s="10">
        <f t="shared" si="125"/>
        <v>43985</v>
      </c>
      <c r="CA80" s="10">
        <f t="shared" si="125"/>
        <v>43986</v>
      </c>
      <c r="CB80" s="10">
        <f t="shared" si="125"/>
        <v>43987</v>
      </c>
      <c r="CC80" s="10">
        <f t="shared" si="125"/>
        <v>43988</v>
      </c>
      <c r="CD80" s="10">
        <f t="shared" si="125"/>
        <v>43989</v>
      </c>
      <c r="CE80" s="10">
        <f t="shared" si="125"/>
        <v>43990</v>
      </c>
      <c r="CF80" s="10">
        <f t="shared" si="125"/>
        <v>43991</v>
      </c>
      <c r="CG80" s="10">
        <f t="shared" si="125"/>
        <v>43992</v>
      </c>
      <c r="CH80" s="10">
        <f t="shared" si="125"/>
        <v>43993</v>
      </c>
      <c r="CI80" s="10">
        <f t="shared" si="125"/>
        <v>43994</v>
      </c>
      <c r="CJ80" s="10">
        <f t="shared" si="125"/>
        <v>43995</v>
      </c>
      <c r="CK80" s="10">
        <f t="shared" si="125"/>
        <v>43996</v>
      </c>
      <c r="CL80" s="10">
        <f t="shared" si="125"/>
        <v>43997</v>
      </c>
      <c r="CM80" s="10">
        <f t="shared" si="125"/>
        <v>43998</v>
      </c>
      <c r="CN80" s="10">
        <f t="shared" si="125"/>
        <v>43999</v>
      </c>
      <c r="CO80" s="10">
        <f t="shared" si="125"/>
        <v>44000</v>
      </c>
      <c r="CP80" s="10">
        <f t="shared" si="125"/>
        <v>44001</v>
      </c>
      <c r="CQ80" s="10">
        <f t="shared" si="125"/>
        <v>44002</v>
      </c>
      <c r="CR80" s="10">
        <f t="shared" si="125"/>
        <v>44003</v>
      </c>
      <c r="CS80" s="10">
        <f t="shared" si="125"/>
        <v>44004</v>
      </c>
      <c r="CT80" s="10">
        <f t="shared" si="125"/>
        <v>44005</v>
      </c>
      <c r="CU80" s="10">
        <f t="shared" si="125"/>
        <v>44006</v>
      </c>
      <c r="CV80" s="10">
        <f t="shared" si="125"/>
        <v>44007</v>
      </c>
      <c r="CW80" s="10">
        <f t="shared" si="125"/>
        <v>44008</v>
      </c>
      <c r="CX80" s="10">
        <f t="shared" si="125"/>
        <v>44009</v>
      </c>
      <c r="CY80" s="10">
        <f t="shared" si="125"/>
        <v>44010</v>
      </c>
      <c r="CZ80" s="10">
        <f t="shared" si="125"/>
        <v>44011</v>
      </c>
      <c r="DA80" s="10">
        <f t="shared" si="125"/>
        <v>44012</v>
      </c>
      <c r="DB80" s="10">
        <f t="shared" si="125"/>
        <v>44013</v>
      </c>
      <c r="DC80" s="10">
        <f t="shared" si="125"/>
        <v>44014</v>
      </c>
      <c r="DD80" s="10">
        <f t="shared" si="125"/>
        <v>44015</v>
      </c>
      <c r="DE80" s="10">
        <f t="shared" si="125"/>
        <v>44016</v>
      </c>
      <c r="DF80" s="10">
        <f t="shared" ref="DF80" si="130">DE80+1</f>
        <v>44017</v>
      </c>
      <c r="DG80" s="10">
        <f t="shared" si="109"/>
        <v>44018</v>
      </c>
      <c r="DH80" s="10">
        <f t="shared" si="109"/>
        <v>44019</v>
      </c>
      <c r="DI80" s="10">
        <f t="shared" si="109"/>
        <v>44020</v>
      </c>
      <c r="DJ80" s="10">
        <f t="shared" si="109"/>
        <v>44021</v>
      </c>
      <c r="DK80" s="10">
        <f t="shared" si="109"/>
        <v>44022</v>
      </c>
      <c r="DL80" s="10">
        <f t="shared" si="109"/>
        <v>44023</v>
      </c>
      <c r="DM80" s="10">
        <f t="shared" si="109"/>
        <v>44024</v>
      </c>
      <c r="DN80" s="10">
        <f t="shared" si="109"/>
        <v>44025</v>
      </c>
      <c r="DO80" s="10">
        <f t="shared" si="109"/>
        <v>44026</v>
      </c>
      <c r="DP80" s="10">
        <f t="shared" si="109"/>
        <v>44027</v>
      </c>
      <c r="DQ80" s="10">
        <f t="shared" si="109"/>
        <v>44028</v>
      </c>
      <c r="DR80" s="10">
        <f t="shared" si="109"/>
        <v>44029</v>
      </c>
      <c r="DS80" s="10">
        <f t="shared" si="109"/>
        <v>44030</v>
      </c>
      <c r="DT80" s="10">
        <f t="shared" si="109"/>
        <v>44031</v>
      </c>
      <c r="DU80" s="10">
        <f t="shared" si="109"/>
        <v>44032</v>
      </c>
      <c r="DV80" s="10">
        <f t="shared" si="109"/>
        <v>44033</v>
      </c>
      <c r="DW80" s="10">
        <f t="shared" si="109"/>
        <v>44034</v>
      </c>
      <c r="DX80" s="10">
        <f t="shared" si="109"/>
        <v>44035</v>
      </c>
      <c r="DY80" s="10">
        <f t="shared" si="109"/>
        <v>44036</v>
      </c>
      <c r="DZ80" s="10">
        <f t="shared" si="109"/>
        <v>44037</v>
      </c>
      <c r="EA80" s="10">
        <f t="shared" si="109"/>
        <v>44038</v>
      </c>
      <c r="EB80" s="10">
        <f t="shared" si="110"/>
        <v>44039</v>
      </c>
      <c r="EC80" s="10">
        <f t="shared" si="110"/>
        <v>44040</v>
      </c>
      <c r="ED80" s="10">
        <f t="shared" si="110"/>
        <v>44041</v>
      </c>
      <c r="EE80" s="10">
        <f t="shared" si="110"/>
        <v>44042</v>
      </c>
      <c r="EF80" s="10">
        <f t="shared" si="110"/>
        <v>44043</v>
      </c>
    </row>
    <row r="81" spans="1:136" x14ac:dyDescent="0.35">
      <c r="A81" t="str">
        <f t="shared" si="104"/>
        <v>MS</v>
      </c>
      <c r="B81" s="9" t="str">
        <f t="shared" si="105"/>
        <v>17/mar</v>
      </c>
      <c r="C81" s="10">
        <f t="shared" si="106"/>
        <v>43908</v>
      </c>
      <c r="D81" s="10">
        <f t="shared" ref="D81:BN81" si="131">C81+1</f>
        <v>43909</v>
      </c>
      <c r="E81" s="10">
        <f t="shared" si="131"/>
        <v>43910</v>
      </c>
      <c r="F81" s="10">
        <f t="shared" si="131"/>
        <v>43911</v>
      </c>
      <c r="G81" s="10">
        <f t="shared" si="131"/>
        <v>43912</v>
      </c>
      <c r="H81" s="10">
        <f t="shared" si="131"/>
        <v>43913</v>
      </c>
      <c r="I81" s="10">
        <f t="shared" si="131"/>
        <v>43914</v>
      </c>
      <c r="J81" s="10">
        <f t="shared" si="131"/>
        <v>43915</v>
      </c>
      <c r="K81" s="10">
        <f t="shared" si="131"/>
        <v>43916</v>
      </c>
      <c r="L81" s="10">
        <f t="shared" si="131"/>
        <v>43917</v>
      </c>
      <c r="M81" s="10">
        <f t="shared" si="131"/>
        <v>43918</v>
      </c>
      <c r="N81" s="10">
        <f t="shared" si="131"/>
        <v>43919</v>
      </c>
      <c r="O81" s="10">
        <f t="shared" si="131"/>
        <v>43920</v>
      </c>
      <c r="P81" s="10">
        <f t="shared" si="131"/>
        <v>43921</v>
      </c>
      <c r="Q81" s="10">
        <f t="shared" si="131"/>
        <v>43922</v>
      </c>
      <c r="R81" s="10">
        <f t="shared" si="131"/>
        <v>43923</v>
      </c>
      <c r="S81" s="10">
        <f t="shared" si="131"/>
        <v>43924</v>
      </c>
      <c r="T81" s="10">
        <f t="shared" si="131"/>
        <v>43925</v>
      </c>
      <c r="U81" s="10">
        <f t="shared" si="131"/>
        <v>43926</v>
      </c>
      <c r="V81" s="10">
        <f t="shared" si="131"/>
        <v>43927</v>
      </c>
      <c r="W81" s="10">
        <f t="shared" si="131"/>
        <v>43928</v>
      </c>
      <c r="X81" s="10">
        <f t="shared" si="131"/>
        <v>43929</v>
      </c>
      <c r="Y81" s="10">
        <f t="shared" si="131"/>
        <v>43930</v>
      </c>
      <c r="Z81" s="10">
        <f t="shared" si="131"/>
        <v>43931</v>
      </c>
      <c r="AA81" s="10">
        <f t="shared" si="131"/>
        <v>43932</v>
      </c>
      <c r="AB81" s="10">
        <f t="shared" si="131"/>
        <v>43933</v>
      </c>
      <c r="AC81" s="10">
        <f t="shared" si="131"/>
        <v>43934</v>
      </c>
      <c r="AD81" s="10">
        <f t="shared" si="131"/>
        <v>43935</v>
      </c>
      <c r="AE81" s="10">
        <f t="shared" si="131"/>
        <v>43936</v>
      </c>
      <c r="AF81" s="10">
        <f t="shared" si="131"/>
        <v>43937</v>
      </c>
      <c r="AG81" s="10">
        <f t="shared" si="131"/>
        <v>43938</v>
      </c>
      <c r="AH81" s="10">
        <f t="shared" si="131"/>
        <v>43939</v>
      </c>
      <c r="AI81" s="10">
        <f t="shared" si="131"/>
        <v>43940</v>
      </c>
      <c r="AJ81" s="10">
        <f t="shared" si="131"/>
        <v>43941</v>
      </c>
      <c r="AK81" s="10">
        <f t="shared" si="131"/>
        <v>43942</v>
      </c>
      <c r="AL81" s="10">
        <f t="shared" si="131"/>
        <v>43943</v>
      </c>
      <c r="AM81" s="10">
        <f t="shared" si="131"/>
        <v>43944</v>
      </c>
      <c r="AN81" s="10">
        <f t="shared" si="131"/>
        <v>43945</v>
      </c>
      <c r="AO81" s="10">
        <f t="shared" si="131"/>
        <v>43946</v>
      </c>
      <c r="AP81" s="10">
        <f t="shared" si="131"/>
        <v>43947</v>
      </c>
      <c r="AQ81" s="10">
        <f t="shared" si="131"/>
        <v>43948</v>
      </c>
      <c r="AR81" s="10">
        <f t="shared" si="131"/>
        <v>43949</v>
      </c>
      <c r="AS81" s="10">
        <f t="shared" si="131"/>
        <v>43950</v>
      </c>
      <c r="AT81" s="10">
        <f t="shared" si="131"/>
        <v>43951</v>
      </c>
      <c r="AU81" s="10">
        <f t="shared" si="131"/>
        <v>43952</v>
      </c>
      <c r="AV81" s="10">
        <f t="shared" si="131"/>
        <v>43953</v>
      </c>
      <c r="AW81" s="10">
        <f t="shared" si="131"/>
        <v>43954</v>
      </c>
      <c r="AX81" s="10">
        <f t="shared" si="131"/>
        <v>43955</v>
      </c>
      <c r="AY81" s="10">
        <f t="shared" si="131"/>
        <v>43956</v>
      </c>
      <c r="AZ81" s="10">
        <f t="shared" si="131"/>
        <v>43957</v>
      </c>
      <c r="BA81" s="10">
        <f t="shared" si="131"/>
        <v>43958</v>
      </c>
      <c r="BB81" s="10">
        <f t="shared" si="131"/>
        <v>43959</v>
      </c>
      <c r="BC81" s="10">
        <f t="shared" si="131"/>
        <v>43960</v>
      </c>
      <c r="BD81" s="10">
        <f t="shared" si="131"/>
        <v>43961</v>
      </c>
      <c r="BE81" s="10">
        <f t="shared" si="131"/>
        <v>43962</v>
      </c>
      <c r="BF81" s="10">
        <f t="shared" si="131"/>
        <v>43963</v>
      </c>
      <c r="BG81" s="10">
        <f t="shared" si="131"/>
        <v>43964</v>
      </c>
      <c r="BH81" s="10">
        <f t="shared" si="131"/>
        <v>43965</v>
      </c>
      <c r="BI81" s="10">
        <f t="shared" si="131"/>
        <v>43966</v>
      </c>
      <c r="BJ81" s="10">
        <f t="shared" si="131"/>
        <v>43967</v>
      </c>
      <c r="BK81" s="10">
        <f t="shared" si="131"/>
        <v>43968</v>
      </c>
      <c r="BL81" s="10">
        <f t="shared" si="131"/>
        <v>43969</v>
      </c>
      <c r="BM81" s="10">
        <f t="shared" si="131"/>
        <v>43970</v>
      </c>
      <c r="BN81" s="10">
        <f t="shared" si="131"/>
        <v>43971</v>
      </c>
      <c r="BO81" s="10">
        <f t="shared" si="107"/>
        <v>43972</v>
      </c>
      <c r="BP81" s="10">
        <f t="shared" si="125"/>
        <v>43973</v>
      </c>
      <c r="BQ81" s="10">
        <f t="shared" si="125"/>
        <v>43974</v>
      </c>
      <c r="BR81" s="10">
        <f t="shared" si="125"/>
        <v>43975</v>
      </c>
      <c r="BS81" s="10">
        <f t="shared" si="125"/>
        <v>43976</v>
      </c>
      <c r="BT81" s="10">
        <f t="shared" si="125"/>
        <v>43977</v>
      </c>
      <c r="BU81" s="10">
        <f t="shared" si="125"/>
        <v>43978</v>
      </c>
      <c r="BV81" s="10">
        <f t="shared" si="125"/>
        <v>43979</v>
      </c>
      <c r="BW81" s="10">
        <f t="shared" si="125"/>
        <v>43980</v>
      </c>
      <c r="BX81" s="10">
        <f t="shared" si="125"/>
        <v>43981</v>
      </c>
      <c r="BY81" s="10">
        <f t="shared" si="125"/>
        <v>43982</v>
      </c>
      <c r="BZ81" s="10">
        <f t="shared" si="125"/>
        <v>43983</v>
      </c>
      <c r="CA81" s="10">
        <f t="shared" si="125"/>
        <v>43984</v>
      </c>
      <c r="CB81" s="10">
        <f t="shared" si="125"/>
        <v>43985</v>
      </c>
      <c r="CC81" s="10">
        <f t="shared" si="125"/>
        <v>43986</v>
      </c>
      <c r="CD81" s="10">
        <f t="shared" si="125"/>
        <v>43987</v>
      </c>
      <c r="CE81" s="10">
        <f t="shared" si="125"/>
        <v>43988</v>
      </c>
      <c r="CF81" s="10">
        <f t="shared" si="125"/>
        <v>43989</v>
      </c>
      <c r="CG81" s="10">
        <f t="shared" si="125"/>
        <v>43990</v>
      </c>
      <c r="CH81" s="10">
        <f t="shared" si="125"/>
        <v>43991</v>
      </c>
      <c r="CI81" s="10">
        <f t="shared" si="125"/>
        <v>43992</v>
      </c>
      <c r="CJ81" s="10">
        <f t="shared" si="125"/>
        <v>43993</v>
      </c>
      <c r="CK81" s="10">
        <f t="shared" si="125"/>
        <v>43994</v>
      </c>
      <c r="CL81" s="10">
        <f t="shared" si="125"/>
        <v>43995</v>
      </c>
      <c r="CM81" s="10">
        <f t="shared" si="125"/>
        <v>43996</v>
      </c>
      <c r="CN81" s="10">
        <f t="shared" si="125"/>
        <v>43997</v>
      </c>
      <c r="CO81" s="10">
        <f t="shared" si="125"/>
        <v>43998</v>
      </c>
      <c r="CP81" s="10">
        <f t="shared" si="125"/>
        <v>43999</v>
      </c>
      <c r="CQ81" s="10">
        <f t="shared" si="125"/>
        <v>44000</v>
      </c>
      <c r="CR81" s="10">
        <f t="shared" si="125"/>
        <v>44001</v>
      </c>
      <c r="CS81" s="10">
        <f t="shared" si="125"/>
        <v>44002</v>
      </c>
      <c r="CT81" s="10">
        <f t="shared" si="125"/>
        <v>44003</v>
      </c>
      <c r="CU81" s="10">
        <f t="shared" si="125"/>
        <v>44004</v>
      </c>
      <c r="CV81" s="10">
        <f t="shared" si="125"/>
        <v>44005</v>
      </c>
      <c r="CW81" s="10">
        <f t="shared" si="125"/>
        <v>44006</v>
      </c>
      <c r="CX81" s="10">
        <f t="shared" si="125"/>
        <v>44007</v>
      </c>
      <c r="CY81" s="10">
        <f t="shared" si="125"/>
        <v>44008</v>
      </c>
      <c r="CZ81" s="10">
        <f t="shared" si="125"/>
        <v>44009</v>
      </c>
      <c r="DA81" s="10">
        <f t="shared" si="125"/>
        <v>44010</v>
      </c>
      <c r="DB81" s="10">
        <f t="shared" si="125"/>
        <v>44011</v>
      </c>
      <c r="DC81" s="10">
        <f t="shared" si="125"/>
        <v>44012</v>
      </c>
      <c r="DD81" s="10">
        <f t="shared" si="125"/>
        <v>44013</v>
      </c>
      <c r="DE81" s="10">
        <f t="shared" si="125"/>
        <v>44014</v>
      </c>
      <c r="DF81" s="10">
        <f t="shared" ref="DF81" si="132">DE81+1</f>
        <v>44015</v>
      </c>
      <c r="DG81" s="10">
        <f t="shared" si="109"/>
        <v>44016</v>
      </c>
      <c r="DH81" s="10">
        <f t="shared" si="109"/>
        <v>44017</v>
      </c>
      <c r="DI81" s="10">
        <f t="shared" si="109"/>
        <v>44018</v>
      </c>
      <c r="DJ81" s="10">
        <f t="shared" si="109"/>
        <v>44019</v>
      </c>
      <c r="DK81" s="10">
        <f t="shared" si="109"/>
        <v>44020</v>
      </c>
      <c r="DL81" s="10">
        <f t="shared" si="109"/>
        <v>44021</v>
      </c>
      <c r="DM81" s="10">
        <f t="shared" si="109"/>
        <v>44022</v>
      </c>
      <c r="DN81" s="10">
        <f t="shared" si="109"/>
        <v>44023</v>
      </c>
      <c r="DO81" s="10">
        <f t="shared" si="109"/>
        <v>44024</v>
      </c>
      <c r="DP81" s="10">
        <f t="shared" si="109"/>
        <v>44025</v>
      </c>
      <c r="DQ81" s="10">
        <f t="shared" si="109"/>
        <v>44026</v>
      </c>
      <c r="DR81" s="10">
        <f t="shared" si="109"/>
        <v>44027</v>
      </c>
      <c r="DS81" s="10">
        <f t="shared" si="109"/>
        <v>44028</v>
      </c>
      <c r="DT81" s="10">
        <f t="shared" si="109"/>
        <v>44029</v>
      </c>
      <c r="DU81" s="10">
        <f t="shared" si="109"/>
        <v>44030</v>
      </c>
      <c r="DV81" s="10">
        <f t="shared" si="109"/>
        <v>44031</v>
      </c>
      <c r="DW81" s="10">
        <f t="shared" si="109"/>
        <v>44032</v>
      </c>
      <c r="DX81" s="10">
        <f t="shared" si="109"/>
        <v>44033</v>
      </c>
      <c r="DY81" s="10">
        <f t="shared" si="109"/>
        <v>44034</v>
      </c>
      <c r="DZ81" s="10">
        <f t="shared" si="109"/>
        <v>44035</v>
      </c>
      <c r="EA81" s="10">
        <f t="shared" si="109"/>
        <v>44036</v>
      </c>
      <c r="EB81" s="10">
        <f t="shared" si="110"/>
        <v>44037</v>
      </c>
      <c r="EC81" s="10">
        <f t="shared" si="110"/>
        <v>44038</v>
      </c>
      <c r="ED81" s="10">
        <f t="shared" si="110"/>
        <v>44039</v>
      </c>
      <c r="EE81" s="10">
        <f t="shared" si="110"/>
        <v>44040</v>
      </c>
      <c r="EF81" s="10">
        <f t="shared" si="110"/>
        <v>44041</v>
      </c>
    </row>
    <row r="82" spans="1:136" x14ac:dyDescent="0.35">
      <c r="A82" t="str">
        <f t="shared" si="104"/>
        <v>MT</v>
      </c>
      <c r="B82" s="9" t="str">
        <f t="shared" si="105"/>
        <v>24/mar</v>
      </c>
      <c r="C82" s="10">
        <f t="shared" si="106"/>
        <v>43915</v>
      </c>
      <c r="D82" s="10">
        <f t="shared" ref="D82:BN82" si="133">C82+1</f>
        <v>43916</v>
      </c>
      <c r="E82" s="10">
        <f t="shared" si="133"/>
        <v>43917</v>
      </c>
      <c r="F82" s="10">
        <f t="shared" si="133"/>
        <v>43918</v>
      </c>
      <c r="G82" s="10">
        <f t="shared" si="133"/>
        <v>43919</v>
      </c>
      <c r="H82" s="10">
        <f t="shared" si="133"/>
        <v>43920</v>
      </c>
      <c r="I82" s="10">
        <f t="shared" si="133"/>
        <v>43921</v>
      </c>
      <c r="J82" s="10">
        <f t="shared" si="133"/>
        <v>43922</v>
      </c>
      <c r="K82" s="10">
        <f t="shared" si="133"/>
        <v>43923</v>
      </c>
      <c r="L82" s="10">
        <f t="shared" si="133"/>
        <v>43924</v>
      </c>
      <c r="M82" s="10">
        <f t="shared" si="133"/>
        <v>43925</v>
      </c>
      <c r="N82" s="10">
        <f t="shared" si="133"/>
        <v>43926</v>
      </c>
      <c r="O82" s="10">
        <f t="shared" si="133"/>
        <v>43927</v>
      </c>
      <c r="P82" s="10">
        <f t="shared" si="133"/>
        <v>43928</v>
      </c>
      <c r="Q82" s="10">
        <f t="shared" si="133"/>
        <v>43929</v>
      </c>
      <c r="R82" s="10">
        <f t="shared" si="133"/>
        <v>43930</v>
      </c>
      <c r="S82" s="10">
        <f t="shared" si="133"/>
        <v>43931</v>
      </c>
      <c r="T82" s="10">
        <f t="shared" si="133"/>
        <v>43932</v>
      </c>
      <c r="U82" s="10">
        <f t="shared" si="133"/>
        <v>43933</v>
      </c>
      <c r="V82" s="10">
        <f t="shared" si="133"/>
        <v>43934</v>
      </c>
      <c r="W82" s="10">
        <f t="shared" si="133"/>
        <v>43935</v>
      </c>
      <c r="X82" s="10">
        <f t="shared" si="133"/>
        <v>43936</v>
      </c>
      <c r="Y82" s="10">
        <f t="shared" si="133"/>
        <v>43937</v>
      </c>
      <c r="Z82" s="10">
        <f t="shared" si="133"/>
        <v>43938</v>
      </c>
      <c r="AA82" s="10">
        <f t="shared" si="133"/>
        <v>43939</v>
      </c>
      <c r="AB82" s="10">
        <f t="shared" si="133"/>
        <v>43940</v>
      </c>
      <c r="AC82" s="10">
        <f t="shared" si="133"/>
        <v>43941</v>
      </c>
      <c r="AD82" s="10">
        <f t="shared" si="133"/>
        <v>43942</v>
      </c>
      <c r="AE82" s="10">
        <f t="shared" si="133"/>
        <v>43943</v>
      </c>
      <c r="AF82" s="10">
        <f t="shared" si="133"/>
        <v>43944</v>
      </c>
      <c r="AG82" s="10">
        <f t="shared" si="133"/>
        <v>43945</v>
      </c>
      <c r="AH82" s="10">
        <f t="shared" si="133"/>
        <v>43946</v>
      </c>
      <c r="AI82" s="10">
        <f t="shared" si="133"/>
        <v>43947</v>
      </c>
      <c r="AJ82" s="10">
        <f t="shared" si="133"/>
        <v>43948</v>
      </c>
      <c r="AK82" s="10">
        <f t="shared" si="133"/>
        <v>43949</v>
      </c>
      <c r="AL82" s="10">
        <f t="shared" si="133"/>
        <v>43950</v>
      </c>
      <c r="AM82" s="10">
        <f t="shared" si="133"/>
        <v>43951</v>
      </c>
      <c r="AN82" s="10">
        <f t="shared" si="133"/>
        <v>43952</v>
      </c>
      <c r="AO82" s="10">
        <f t="shared" si="133"/>
        <v>43953</v>
      </c>
      <c r="AP82" s="10">
        <f t="shared" si="133"/>
        <v>43954</v>
      </c>
      <c r="AQ82" s="10">
        <f t="shared" si="133"/>
        <v>43955</v>
      </c>
      <c r="AR82" s="10">
        <f t="shared" si="133"/>
        <v>43956</v>
      </c>
      <c r="AS82" s="10">
        <f t="shared" si="133"/>
        <v>43957</v>
      </c>
      <c r="AT82" s="10">
        <f t="shared" si="133"/>
        <v>43958</v>
      </c>
      <c r="AU82" s="10">
        <f t="shared" si="133"/>
        <v>43959</v>
      </c>
      <c r="AV82" s="10">
        <f t="shared" si="133"/>
        <v>43960</v>
      </c>
      <c r="AW82" s="10">
        <f t="shared" si="133"/>
        <v>43961</v>
      </c>
      <c r="AX82" s="10">
        <f t="shared" si="133"/>
        <v>43962</v>
      </c>
      <c r="AY82" s="10">
        <f t="shared" si="133"/>
        <v>43963</v>
      </c>
      <c r="AZ82" s="10">
        <f t="shared" si="133"/>
        <v>43964</v>
      </c>
      <c r="BA82" s="10">
        <f t="shared" si="133"/>
        <v>43965</v>
      </c>
      <c r="BB82" s="10">
        <f t="shared" si="133"/>
        <v>43966</v>
      </c>
      <c r="BC82" s="10">
        <f t="shared" si="133"/>
        <v>43967</v>
      </c>
      <c r="BD82" s="10">
        <f t="shared" si="133"/>
        <v>43968</v>
      </c>
      <c r="BE82" s="10">
        <f t="shared" si="133"/>
        <v>43969</v>
      </c>
      <c r="BF82" s="10">
        <f t="shared" si="133"/>
        <v>43970</v>
      </c>
      <c r="BG82" s="10">
        <f t="shared" si="133"/>
        <v>43971</v>
      </c>
      <c r="BH82" s="10">
        <f t="shared" si="133"/>
        <v>43972</v>
      </c>
      <c r="BI82" s="10">
        <f t="shared" si="133"/>
        <v>43973</v>
      </c>
      <c r="BJ82" s="10">
        <f t="shared" si="133"/>
        <v>43974</v>
      </c>
      <c r="BK82" s="10">
        <f t="shared" si="133"/>
        <v>43975</v>
      </c>
      <c r="BL82" s="10">
        <f t="shared" si="133"/>
        <v>43976</v>
      </c>
      <c r="BM82" s="10">
        <f t="shared" si="133"/>
        <v>43977</v>
      </c>
      <c r="BN82" s="10">
        <f t="shared" si="133"/>
        <v>43978</v>
      </c>
      <c r="BO82" s="10">
        <f t="shared" si="107"/>
        <v>43979</v>
      </c>
      <c r="BP82" s="10">
        <f t="shared" si="125"/>
        <v>43980</v>
      </c>
      <c r="BQ82" s="10">
        <f t="shared" si="125"/>
        <v>43981</v>
      </c>
      <c r="BR82" s="10">
        <f t="shared" si="125"/>
        <v>43982</v>
      </c>
      <c r="BS82" s="10">
        <f t="shared" si="125"/>
        <v>43983</v>
      </c>
      <c r="BT82" s="10">
        <f t="shared" si="125"/>
        <v>43984</v>
      </c>
      <c r="BU82" s="10">
        <f t="shared" si="125"/>
        <v>43985</v>
      </c>
      <c r="BV82" s="10">
        <f t="shared" si="125"/>
        <v>43986</v>
      </c>
      <c r="BW82" s="10">
        <f t="shared" si="125"/>
        <v>43987</v>
      </c>
      <c r="BX82" s="10">
        <f t="shared" si="125"/>
        <v>43988</v>
      </c>
      <c r="BY82" s="10">
        <f t="shared" si="125"/>
        <v>43989</v>
      </c>
      <c r="BZ82" s="10">
        <f t="shared" si="125"/>
        <v>43990</v>
      </c>
      <c r="CA82" s="10">
        <f t="shared" si="125"/>
        <v>43991</v>
      </c>
      <c r="CB82" s="10">
        <f t="shared" si="125"/>
        <v>43992</v>
      </c>
      <c r="CC82" s="10">
        <f t="shared" si="125"/>
        <v>43993</v>
      </c>
      <c r="CD82" s="10">
        <f t="shared" si="125"/>
        <v>43994</v>
      </c>
      <c r="CE82" s="10">
        <f t="shared" si="125"/>
        <v>43995</v>
      </c>
      <c r="CF82" s="10">
        <f t="shared" si="125"/>
        <v>43996</v>
      </c>
      <c r="CG82" s="10">
        <f t="shared" si="125"/>
        <v>43997</v>
      </c>
      <c r="CH82" s="10">
        <f t="shared" si="125"/>
        <v>43998</v>
      </c>
      <c r="CI82" s="10">
        <f t="shared" si="125"/>
        <v>43999</v>
      </c>
      <c r="CJ82" s="10">
        <f t="shared" si="125"/>
        <v>44000</v>
      </c>
      <c r="CK82" s="10">
        <f t="shared" si="125"/>
        <v>44001</v>
      </c>
      <c r="CL82" s="10">
        <f t="shared" si="125"/>
        <v>44002</v>
      </c>
      <c r="CM82" s="10">
        <f t="shared" si="125"/>
        <v>44003</v>
      </c>
      <c r="CN82" s="10">
        <f t="shared" si="125"/>
        <v>44004</v>
      </c>
      <c r="CO82" s="10">
        <f t="shared" si="125"/>
        <v>44005</v>
      </c>
      <c r="CP82" s="10">
        <f t="shared" si="125"/>
        <v>44006</v>
      </c>
      <c r="CQ82" s="10">
        <f t="shared" si="125"/>
        <v>44007</v>
      </c>
      <c r="CR82" s="10">
        <f t="shared" si="125"/>
        <v>44008</v>
      </c>
      <c r="CS82" s="10">
        <f t="shared" si="125"/>
        <v>44009</v>
      </c>
      <c r="CT82" s="10">
        <f t="shared" si="125"/>
        <v>44010</v>
      </c>
      <c r="CU82" s="10">
        <f t="shared" si="125"/>
        <v>44011</v>
      </c>
      <c r="CV82" s="10">
        <f t="shared" si="125"/>
        <v>44012</v>
      </c>
      <c r="CW82" s="10">
        <f t="shared" si="125"/>
        <v>44013</v>
      </c>
      <c r="CX82" s="10">
        <f t="shared" si="125"/>
        <v>44014</v>
      </c>
      <c r="CY82" s="10">
        <f t="shared" si="125"/>
        <v>44015</v>
      </c>
      <c r="CZ82" s="10">
        <f t="shared" si="125"/>
        <v>44016</v>
      </c>
      <c r="DA82" s="10">
        <f t="shared" si="125"/>
        <v>44017</v>
      </c>
      <c r="DB82" s="10">
        <f t="shared" si="125"/>
        <v>44018</v>
      </c>
      <c r="DC82" s="10">
        <f t="shared" si="125"/>
        <v>44019</v>
      </c>
      <c r="DD82" s="10">
        <f t="shared" si="125"/>
        <v>44020</v>
      </c>
      <c r="DE82" s="10">
        <f t="shared" si="125"/>
        <v>44021</v>
      </c>
      <c r="DF82" s="10">
        <f t="shared" ref="DF82" si="134">DE82+1</f>
        <v>44022</v>
      </c>
      <c r="DG82" s="10">
        <f t="shared" si="109"/>
        <v>44023</v>
      </c>
      <c r="DH82" s="10">
        <f t="shared" si="109"/>
        <v>44024</v>
      </c>
      <c r="DI82" s="10">
        <f t="shared" si="109"/>
        <v>44025</v>
      </c>
      <c r="DJ82" s="10">
        <f t="shared" si="109"/>
        <v>44026</v>
      </c>
      <c r="DK82" s="10">
        <f t="shared" si="109"/>
        <v>44027</v>
      </c>
      <c r="DL82" s="10">
        <f t="shared" si="109"/>
        <v>44028</v>
      </c>
      <c r="DM82" s="10">
        <f t="shared" si="109"/>
        <v>44029</v>
      </c>
      <c r="DN82" s="10">
        <f t="shared" si="109"/>
        <v>44030</v>
      </c>
      <c r="DO82" s="10">
        <f t="shared" si="109"/>
        <v>44031</v>
      </c>
      <c r="DP82" s="10">
        <f t="shared" si="109"/>
        <v>44032</v>
      </c>
      <c r="DQ82" s="10">
        <f t="shared" si="109"/>
        <v>44033</v>
      </c>
      <c r="DR82" s="10">
        <f t="shared" si="109"/>
        <v>44034</v>
      </c>
      <c r="DS82" s="10">
        <f t="shared" si="109"/>
        <v>44035</v>
      </c>
      <c r="DT82" s="10">
        <f t="shared" si="109"/>
        <v>44036</v>
      </c>
      <c r="DU82" s="10">
        <f t="shared" si="109"/>
        <v>44037</v>
      </c>
      <c r="DV82" s="10">
        <f t="shared" si="109"/>
        <v>44038</v>
      </c>
      <c r="DW82" s="10">
        <f t="shared" si="109"/>
        <v>44039</v>
      </c>
      <c r="DX82" s="10">
        <f t="shared" si="109"/>
        <v>44040</v>
      </c>
      <c r="DY82" s="10">
        <f t="shared" si="109"/>
        <v>44041</v>
      </c>
      <c r="DZ82" s="10">
        <f t="shared" si="109"/>
        <v>44042</v>
      </c>
      <c r="EA82" s="10">
        <f t="shared" si="109"/>
        <v>44043</v>
      </c>
      <c r="EB82" s="10">
        <f t="shared" si="110"/>
        <v>44044</v>
      </c>
      <c r="EC82" s="10">
        <f t="shared" si="110"/>
        <v>44045</v>
      </c>
      <c r="ED82" s="10">
        <f t="shared" si="110"/>
        <v>44046</v>
      </c>
      <c r="EE82" s="10">
        <f t="shared" si="110"/>
        <v>44047</v>
      </c>
      <c r="EF82" s="10">
        <f t="shared" si="110"/>
        <v>44048</v>
      </c>
    </row>
    <row r="83" spans="1:136" x14ac:dyDescent="0.35">
      <c r="A83" t="str">
        <f t="shared" si="104"/>
        <v>PA</v>
      </c>
      <c r="B83" s="9" t="str">
        <f t="shared" si="105"/>
        <v>26/mar</v>
      </c>
      <c r="C83" s="10">
        <f t="shared" si="106"/>
        <v>43917</v>
      </c>
      <c r="D83" s="10">
        <f t="shared" ref="D83:BN83" si="135">C83+1</f>
        <v>43918</v>
      </c>
      <c r="E83" s="10">
        <f t="shared" si="135"/>
        <v>43919</v>
      </c>
      <c r="F83" s="10">
        <f t="shared" si="135"/>
        <v>43920</v>
      </c>
      <c r="G83" s="10">
        <f t="shared" si="135"/>
        <v>43921</v>
      </c>
      <c r="H83" s="10">
        <f t="shared" si="135"/>
        <v>43922</v>
      </c>
      <c r="I83" s="10">
        <f t="shared" si="135"/>
        <v>43923</v>
      </c>
      <c r="J83" s="10">
        <f t="shared" si="135"/>
        <v>43924</v>
      </c>
      <c r="K83" s="10">
        <f t="shared" si="135"/>
        <v>43925</v>
      </c>
      <c r="L83" s="10">
        <f t="shared" si="135"/>
        <v>43926</v>
      </c>
      <c r="M83" s="10">
        <f t="shared" si="135"/>
        <v>43927</v>
      </c>
      <c r="N83" s="10">
        <f t="shared" si="135"/>
        <v>43928</v>
      </c>
      <c r="O83" s="10">
        <f t="shared" si="135"/>
        <v>43929</v>
      </c>
      <c r="P83" s="10">
        <f t="shared" si="135"/>
        <v>43930</v>
      </c>
      <c r="Q83" s="10">
        <f t="shared" si="135"/>
        <v>43931</v>
      </c>
      <c r="R83" s="10">
        <f t="shared" si="135"/>
        <v>43932</v>
      </c>
      <c r="S83" s="10">
        <f t="shared" si="135"/>
        <v>43933</v>
      </c>
      <c r="T83" s="10">
        <f t="shared" si="135"/>
        <v>43934</v>
      </c>
      <c r="U83" s="10">
        <f t="shared" si="135"/>
        <v>43935</v>
      </c>
      <c r="V83" s="10">
        <f t="shared" si="135"/>
        <v>43936</v>
      </c>
      <c r="W83" s="10">
        <f t="shared" si="135"/>
        <v>43937</v>
      </c>
      <c r="X83" s="10">
        <f t="shared" si="135"/>
        <v>43938</v>
      </c>
      <c r="Y83" s="10">
        <f t="shared" si="135"/>
        <v>43939</v>
      </c>
      <c r="Z83" s="10">
        <f t="shared" si="135"/>
        <v>43940</v>
      </c>
      <c r="AA83" s="10">
        <f t="shared" si="135"/>
        <v>43941</v>
      </c>
      <c r="AB83" s="10">
        <f t="shared" si="135"/>
        <v>43942</v>
      </c>
      <c r="AC83" s="10">
        <f t="shared" si="135"/>
        <v>43943</v>
      </c>
      <c r="AD83" s="10">
        <f t="shared" si="135"/>
        <v>43944</v>
      </c>
      <c r="AE83" s="10">
        <f t="shared" si="135"/>
        <v>43945</v>
      </c>
      <c r="AF83" s="10">
        <f t="shared" si="135"/>
        <v>43946</v>
      </c>
      <c r="AG83" s="10">
        <f t="shared" si="135"/>
        <v>43947</v>
      </c>
      <c r="AH83" s="10">
        <f t="shared" si="135"/>
        <v>43948</v>
      </c>
      <c r="AI83" s="10">
        <f t="shared" si="135"/>
        <v>43949</v>
      </c>
      <c r="AJ83" s="10">
        <f t="shared" si="135"/>
        <v>43950</v>
      </c>
      <c r="AK83" s="10">
        <f t="shared" si="135"/>
        <v>43951</v>
      </c>
      <c r="AL83" s="10">
        <f t="shared" si="135"/>
        <v>43952</v>
      </c>
      <c r="AM83" s="10">
        <f t="shared" si="135"/>
        <v>43953</v>
      </c>
      <c r="AN83" s="10">
        <f t="shared" si="135"/>
        <v>43954</v>
      </c>
      <c r="AO83" s="10">
        <f t="shared" si="135"/>
        <v>43955</v>
      </c>
      <c r="AP83" s="10">
        <f t="shared" si="135"/>
        <v>43956</v>
      </c>
      <c r="AQ83" s="10">
        <f t="shared" si="135"/>
        <v>43957</v>
      </c>
      <c r="AR83" s="10">
        <f t="shared" si="135"/>
        <v>43958</v>
      </c>
      <c r="AS83" s="10">
        <f t="shared" si="135"/>
        <v>43959</v>
      </c>
      <c r="AT83" s="10">
        <f t="shared" si="135"/>
        <v>43960</v>
      </c>
      <c r="AU83" s="10">
        <f t="shared" si="135"/>
        <v>43961</v>
      </c>
      <c r="AV83" s="10">
        <f t="shared" si="135"/>
        <v>43962</v>
      </c>
      <c r="AW83" s="10">
        <f t="shared" si="135"/>
        <v>43963</v>
      </c>
      <c r="AX83" s="10">
        <f t="shared" si="135"/>
        <v>43964</v>
      </c>
      <c r="AY83" s="10">
        <f t="shared" si="135"/>
        <v>43965</v>
      </c>
      <c r="AZ83" s="10">
        <f t="shared" si="135"/>
        <v>43966</v>
      </c>
      <c r="BA83" s="10">
        <f t="shared" si="135"/>
        <v>43967</v>
      </c>
      <c r="BB83" s="10">
        <f t="shared" si="135"/>
        <v>43968</v>
      </c>
      <c r="BC83" s="10">
        <f t="shared" si="135"/>
        <v>43969</v>
      </c>
      <c r="BD83" s="10">
        <f t="shared" si="135"/>
        <v>43970</v>
      </c>
      <c r="BE83" s="10">
        <f t="shared" si="135"/>
        <v>43971</v>
      </c>
      <c r="BF83" s="10">
        <f t="shared" si="135"/>
        <v>43972</v>
      </c>
      <c r="BG83" s="10">
        <f t="shared" si="135"/>
        <v>43973</v>
      </c>
      <c r="BH83" s="10">
        <f t="shared" si="135"/>
        <v>43974</v>
      </c>
      <c r="BI83" s="10">
        <f t="shared" si="135"/>
        <v>43975</v>
      </c>
      <c r="BJ83" s="10">
        <f t="shared" si="135"/>
        <v>43976</v>
      </c>
      <c r="BK83" s="10">
        <f t="shared" si="135"/>
        <v>43977</v>
      </c>
      <c r="BL83" s="10">
        <f t="shared" si="135"/>
        <v>43978</v>
      </c>
      <c r="BM83" s="10">
        <f t="shared" si="135"/>
        <v>43979</v>
      </c>
      <c r="BN83" s="10">
        <f t="shared" si="135"/>
        <v>43980</v>
      </c>
      <c r="BO83" s="10">
        <f t="shared" si="107"/>
        <v>43981</v>
      </c>
      <c r="BP83" s="10">
        <f t="shared" si="125"/>
        <v>43982</v>
      </c>
      <c r="BQ83" s="10">
        <f t="shared" si="125"/>
        <v>43983</v>
      </c>
      <c r="BR83" s="10">
        <f t="shared" si="125"/>
        <v>43984</v>
      </c>
      <c r="BS83" s="10">
        <f t="shared" si="125"/>
        <v>43985</v>
      </c>
      <c r="BT83" s="10">
        <f t="shared" si="125"/>
        <v>43986</v>
      </c>
      <c r="BU83" s="10">
        <f t="shared" si="125"/>
        <v>43987</v>
      </c>
      <c r="BV83" s="10">
        <f t="shared" si="125"/>
        <v>43988</v>
      </c>
      <c r="BW83" s="10">
        <f t="shared" si="125"/>
        <v>43989</v>
      </c>
      <c r="BX83" s="10">
        <f t="shared" si="125"/>
        <v>43990</v>
      </c>
      <c r="BY83" s="10">
        <f t="shared" si="125"/>
        <v>43991</v>
      </c>
      <c r="BZ83" s="10">
        <f t="shared" si="125"/>
        <v>43992</v>
      </c>
      <c r="CA83" s="10">
        <f t="shared" si="125"/>
        <v>43993</v>
      </c>
      <c r="CB83" s="10">
        <f t="shared" si="125"/>
        <v>43994</v>
      </c>
      <c r="CC83" s="10">
        <f t="shared" si="125"/>
        <v>43995</v>
      </c>
      <c r="CD83" s="10">
        <f t="shared" si="125"/>
        <v>43996</v>
      </c>
      <c r="CE83" s="10">
        <f t="shared" si="125"/>
        <v>43997</v>
      </c>
      <c r="CF83" s="10">
        <f t="shared" si="125"/>
        <v>43998</v>
      </c>
      <c r="CG83" s="10">
        <f t="shared" si="125"/>
        <v>43999</v>
      </c>
      <c r="CH83" s="10">
        <f t="shared" si="125"/>
        <v>44000</v>
      </c>
      <c r="CI83" s="10">
        <f t="shared" si="125"/>
        <v>44001</v>
      </c>
      <c r="CJ83" s="10">
        <f t="shared" si="125"/>
        <v>44002</v>
      </c>
      <c r="CK83" s="10">
        <f t="shared" si="125"/>
        <v>44003</v>
      </c>
      <c r="CL83" s="10">
        <f t="shared" si="125"/>
        <v>44004</v>
      </c>
      <c r="CM83" s="10">
        <f t="shared" si="125"/>
        <v>44005</v>
      </c>
      <c r="CN83" s="10">
        <f t="shared" si="125"/>
        <v>44006</v>
      </c>
      <c r="CO83" s="10">
        <f t="shared" si="125"/>
        <v>44007</v>
      </c>
      <c r="CP83" s="10">
        <f t="shared" si="125"/>
        <v>44008</v>
      </c>
      <c r="CQ83" s="10">
        <f t="shared" si="125"/>
        <v>44009</v>
      </c>
      <c r="CR83" s="10">
        <f t="shared" si="125"/>
        <v>44010</v>
      </c>
      <c r="CS83" s="10">
        <f t="shared" si="125"/>
        <v>44011</v>
      </c>
      <c r="CT83" s="10">
        <f t="shared" si="125"/>
        <v>44012</v>
      </c>
      <c r="CU83" s="10">
        <f t="shared" si="125"/>
        <v>44013</v>
      </c>
      <c r="CV83" s="10">
        <f t="shared" si="125"/>
        <v>44014</v>
      </c>
      <c r="CW83" s="10">
        <f t="shared" si="125"/>
        <v>44015</v>
      </c>
      <c r="CX83" s="10">
        <f t="shared" si="125"/>
        <v>44016</v>
      </c>
      <c r="CY83" s="10">
        <f t="shared" si="125"/>
        <v>44017</v>
      </c>
      <c r="CZ83" s="10">
        <f t="shared" si="125"/>
        <v>44018</v>
      </c>
      <c r="DA83" s="10">
        <f t="shared" si="125"/>
        <v>44019</v>
      </c>
      <c r="DB83" s="10">
        <f t="shared" si="125"/>
        <v>44020</v>
      </c>
      <c r="DC83" s="10">
        <f t="shared" si="125"/>
        <v>44021</v>
      </c>
      <c r="DD83" s="10">
        <f t="shared" si="125"/>
        <v>44022</v>
      </c>
      <c r="DE83" s="10">
        <f t="shared" si="125"/>
        <v>44023</v>
      </c>
      <c r="DF83" s="10">
        <f t="shared" ref="DF83" si="136">DE83+1</f>
        <v>44024</v>
      </c>
      <c r="DG83" s="10">
        <f t="shared" si="109"/>
        <v>44025</v>
      </c>
      <c r="DH83" s="10">
        <f t="shared" si="109"/>
        <v>44026</v>
      </c>
      <c r="DI83" s="10">
        <f t="shared" si="109"/>
        <v>44027</v>
      </c>
      <c r="DJ83" s="10">
        <f t="shared" ref="DJ83:DJ96" si="137">DI83+1</f>
        <v>44028</v>
      </c>
      <c r="DK83" s="10">
        <f t="shared" ref="DK83:DK96" si="138">DJ83+1</f>
        <v>44029</v>
      </c>
      <c r="DL83" s="10">
        <f t="shared" ref="DL83:DL96" si="139">DK83+1</f>
        <v>44030</v>
      </c>
      <c r="DM83" s="10">
        <f t="shared" ref="DM83:DM96" si="140">DL83+1</f>
        <v>44031</v>
      </c>
      <c r="DN83" s="10">
        <f t="shared" ref="DN83:DN96" si="141">DM83+1</f>
        <v>44032</v>
      </c>
      <c r="DO83" s="10">
        <f t="shared" ref="DO83:DO96" si="142">DN83+1</f>
        <v>44033</v>
      </c>
      <c r="DP83" s="10">
        <f t="shared" ref="DP83:DP96" si="143">DO83+1</f>
        <v>44034</v>
      </c>
      <c r="DQ83" s="10">
        <f t="shared" ref="DQ83:DQ96" si="144">DP83+1</f>
        <v>44035</v>
      </c>
      <c r="DR83" s="10">
        <f t="shared" ref="DR83:DR96" si="145">DQ83+1</f>
        <v>44036</v>
      </c>
      <c r="DS83" s="10">
        <f t="shared" ref="DS83:DS96" si="146">DR83+1</f>
        <v>44037</v>
      </c>
      <c r="DT83" s="10">
        <f t="shared" ref="DT83:DT96" si="147">DS83+1</f>
        <v>44038</v>
      </c>
      <c r="DU83" s="10">
        <f t="shared" ref="DU83:DU96" si="148">DT83+1</f>
        <v>44039</v>
      </c>
      <c r="DV83" s="10">
        <f t="shared" ref="DV83:DV96" si="149">DU83+1</f>
        <v>44040</v>
      </c>
      <c r="DW83" s="10">
        <f t="shared" ref="DW83:DW96" si="150">DV83+1</f>
        <v>44041</v>
      </c>
      <c r="DX83" s="10">
        <f t="shared" ref="DX83:DX96" si="151">DW83+1</f>
        <v>44042</v>
      </c>
      <c r="DY83" s="10">
        <f t="shared" ref="DY83:DY96" si="152">DX83+1</f>
        <v>44043</v>
      </c>
      <c r="DZ83" s="10">
        <f t="shared" ref="DZ83:DZ96" si="153">DY83+1</f>
        <v>44044</v>
      </c>
      <c r="EA83" s="10">
        <f t="shared" ref="EA83:EA96" si="154">DZ83+1</f>
        <v>44045</v>
      </c>
      <c r="EB83" s="10">
        <f t="shared" si="110"/>
        <v>44046</v>
      </c>
      <c r="EC83" s="10">
        <f t="shared" si="110"/>
        <v>44047</v>
      </c>
      <c r="ED83" s="10">
        <f t="shared" si="110"/>
        <v>44048</v>
      </c>
      <c r="EE83" s="10">
        <f t="shared" si="110"/>
        <v>44049</v>
      </c>
      <c r="EF83" s="10">
        <f t="shared" si="110"/>
        <v>44050</v>
      </c>
    </row>
    <row r="84" spans="1:136" x14ac:dyDescent="0.35">
      <c r="A84" t="str">
        <f t="shared" si="104"/>
        <v>PB</v>
      </c>
      <c r="B84" s="9" t="str">
        <f t="shared" si="105"/>
        <v>26/mar</v>
      </c>
      <c r="C84" s="10">
        <f t="shared" si="106"/>
        <v>43917</v>
      </c>
      <c r="D84" s="10">
        <f t="shared" ref="D84:BN84" si="155">C84+1</f>
        <v>43918</v>
      </c>
      <c r="E84" s="10">
        <f t="shared" si="155"/>
        <v>43919</v>
      </c>
      <c r="F84" s="10">
        <f t="shared" si="155"/>
        <v>43920</v>
      </c>
      <c r="G84" s="10">
        <f t="shared" si="155"/>
        <v>43921</v>
      </c>
      <c r="H84" s="10">
        <f t="shared" si="155"/>
        <v>43922</v>
      </c>
      <c r="I84" s="10">
        <f t="shared" si="155"/>
        <v>43923</v>
      </c>
      <c r="J84" s="10">
        <f t="shared" si="155"/>
        <v>43924</v>
      </c>
      <c r="K84" s="10">
        <f t="shared" si="155"/>
        <v>43925</v>
      </c>
      <c r="L84" s="10">
        <f t="shared" si="155"/>
        <v>43926</v>
      </c>
      <c r="M84" s="10">
        <f t="shared" si="155"/>
        <v>43927</v>
      </c>
      <c r="N84" s="10">
        <f t="shared" si="155"/>
        <v>43928</v>
      </c>
      <c r="O84" s="10">
        <f t="shared" si="155"/>
        <v>43929</v>
      </c>
      <c r="P84" s="10">
        <f t="shared" si="155"/>
        <v>43930</v>
      </c>
      <c r="Q84" s="10">
        <f t="shared" si="155"/>
        <v>43931</v>
      </c>
      <c r="R84" s="10">
        <f t="shared" si="155"/>
        <v>43932</v>
      </c>
      <c r="S84" s="10">
        <f t="shared" si="155"/>
        <v>43933</v>
      </c>
      <c r="T84" s="10">
        <f t="shared" si="155"/>
        <v>43934</v>
      </c>
      <c r="U84" s="10">
        <f t="shared" si="155"/>
        <v>43935</v>
      </c>
      <c r="V84" s="10">
        <f t="shared" si="155"/>
        <v>43936</v>
      </c>
      <c r="W84" s="10">
        <f t="shared" si="155"/>
        <v>43937</v>
      </c>
      <c r="X84" s="10">
        <f t="shared" si="155"/>
        <v>43938</v>
      </c>
      <c r="Y84" s="10">
        <f t="shared" si="155"/>
        <v>43939</v>
      </c>
      <c r="Z84" s="10">
        <f t="shared" si="155"/>
        <v>43940</v>
      </c>
      <c r="AA84" s="10">
        <f t="shared" si="155"/>
        <v>43941</v>
      </c>
      <c r="AB84" s="10">
        <f t="shared" si="155"/>
        <v>43942</v>
      </c>
      <c r="AC84" s="10">
        <f t="shared" si="155"/>
        <v>43943</v>
      </c>
      <c r="AD84" s="10">
        <f t="shared" si="155"/>
        <v>43944</v>
      </c>
      <c r="AE84" s="10">
        <f t="shared" si="155"/>
        <v>43945</v>
      </c>
      <c r="AF84" s="10">
        <f t="shared" si="155"/>
        <v>43946</v>
      </c>
      <c r="AG84" s="10">
        <f t="shared" si="155"/>
        <v>43947</v>
      </c>
      <c r="AH84" s="10">
        <f t="shared" si="155"/>
        <v>43948</v>
      </c>
      <c r="AI84" s="10">
        <f t="shared" si="155"/>
        <v>43949</v>
      </c>
      <c r="AJ84" s="10">
        <f t="shared" si="155"/>
        <v>43950</v>
      </c>
      <c r="AK84" s="10">
        <f t="shared" si="155"/>
        <v>43951</v>
      </c>
      <c r="AL84" s="10">
        <f t="shared" si="155"/>
        <v>43952</v>
      </c>
      <c r="AM84" s="10">
        <f t="shared" si="155"/>
        <v>43953</v>
      </c>
      <c r="AN84" s="10">
        <f t="shared" si="155"/>
        <v>43954</v>
      </c>
      <c r="AO84" s="10">
        <f t="shared" si="155"/>
        <v>43955</v>
      </c>
      <c r="AP84" s="10">
        <f t="shared" si="155"/>
        <v>43956</v>
      </c>
      <c r="AQ84" s="10">
        <f t="shared" si="155"/>
        <v>43957</v>
      </c>
      <c r="AR84" s="10">
        <f t="shared" si="155"/>
        <v>43958</v>
      </c>
      <c r="AS84" s="10">
        <f t="shared" si="155"/>
        <v>43959</v>
      </c>
      <c r="AT84" s="10">
        <f t="shared" si="155"/>
        <v>43960</v>
      </c>
      <c r="AU84" s="10">
        <f t="shared" si="155"/>
        <v>43961</v>
      </c>
      <c r="AV84" s="10">
        <f t="shared" si="155"/>
        <v>43962</v>
      </c>
      <c r="AW84" s="10">
        <f t="shared" si="155"/>
        <v>43963</v>
      </c>
      <c r="AX84" s="10">
        <f t="shared" si="155"/>
        <v>43964</v>
      </c>
      <c r="AY84" s="10">
        <f t="shared" si="155"/>
        <v>43965</v>
      </c>
      <c r="AZ84" s="10">
        <f t="shared" si="155"/>
        <v>43966</v>
      </c>
      <c r="BA84" s="10">
        <f t="shared" si="155"/>
        <v>43967</v>
      </c>
      <c r="BB84" s="10">
        <f t="shared" si="155"/>
        <v>43968</v>
      </c>
      <c r="BC84" s="10">
        <f t="shared" si="155"/>
        <v>43969</v>
      </c>
      <c r="BD84" s="10">
        <f t="shared" si="155"/>
        <v>43970</v>
      </c>
      <c r="BE84" s="10">
        <f t="shared" si="155"/>
        <v>43971</v>
      </c>
      <c r="BF84" s="10">
        <f t="shared" si="155"/>
        <v>43972</v>
      </c>
      <c r="BG84" s="10">
        <f t="shared" si="155"/>
        <v>43973</v>
      </c>
      <c r="BH84" s="10">
        <f t="shared" si="155"/>
        <v>43974</v>
      </c>
      <c r="BI84" s="10">
        <f t="shared" si="155"/>
        <v>43975</v>
      </c>
      <c r="BJ84" s="10">
        <f t="shared" si="155"/>
        <v>43976</v>
      </c>
      <c r="BK84" s="10">
        <f t="shared" si="155"/>
        <v>43977</v>
      </c>
      <c r="BL84" s="10">
        <f t="shared" si="155"/>
        <v>43978</v>
      </c>
      <c r="BM84" s="10">
        <f t="shared" si="155"/>
        <v>43979</v>
      </c>
      <c r="BN84" s="10">
        <f t="shared" si="155"/>
        <v>43980</v>
      </c>
      <c r="BO84" s="10">
        <f t="shared" si="107"/>
        <v>43981</v>
      </c>
      <c r="BP84" s="10">
        <f t="shared" si="125"/>
        <v>43982</v>
      </c>
      <c r="BQ84" s="10">
        <f t="shared" si="125"/>
        <v>43983</v>
      </c>
      <c r="BR84" s="10">
        <f t="shared" si="125"/>
        <v>43984</v>
      </c>
      <c r="BS84" s="10">
        <f t="shared" ref="BS84:DE84" si="156">BR84+1</f>
        <v>43985</v>
      </c>
      <c r="BT84" s="10">
        <f t="shared" si="156"/>
        <v>43986</v>
      </c>
      <c r="BU84" s="10">
        <f t="shared" si="156"/>
        <v>43987</v>
      </c>
      <c r="BV84" s="10">
        <f t="shared" si="156"/>
        <v>43988</v>
      </c>
      <c r="BW84" s="10">
        <f t="shared" si="156"/>
        <v>43989</v>
      </c>
      <c r="BX84" s="10">
        <f t="shared" si="156"/>
        <v>43990</v>
      </c>
      <c r="BY84" s="10">
        <f t="shared" si="156"/>
        <v>43991</v>
      </c>
      <c r="BZ84" s="10">
        <f t="shared" si="156"/>
        <v>43992</v>
      </c>
      <c r="CA84" s="10">
        <f t="shared" si="156"/>
        <v>43993</v>
      </c>
      <c r="CB84" s="10">
        <f t="shared" si="156"/>
        <v>43994</v>
      </c>
      <c r="CC84" s="10">
        <f t="shared" si="156"/>
        <v>43995</v>
      </c>
      <c r="CD84" s="10">
        <f t="shared" si="156"/>
        <v>43996</v>
      </c>
      <c r="CE84" s="10">
        <f t="shared" si="156"/>
        <v>43997</v>
      </c>
      <c r="CF84" s="10">
        <f t="shared" si="156"/>
        <v>43998</v>
      </c>
      <c r="CG84" s="10">
        <f t="shared" si="156"/>
        <v>43999</v>
      </c>
      <c r="CH84" s="10">
        <f t="shared" si="156"/>
        <v>44000</v>
      </c>
      <c r="CI84" s="10">
        <f t="shared" si="156"/>
        <v>44001</v>
      </c>
      <c r="CJ84" s="10">
        <f t="shared" si="156"/>
        <v>44002</v>
      </c>
      <c r="CK84" s="10">
        <f t="shared" si="156"/>
        <v>44003</v>
      </c>
      <c r="CL84" s="10">
        <f t="shared" si="156"/>
        <v>44004</v>
      </c>
      <c r="CM84" s="10">
        <f t="shared" si="156"/>
        <v>44005</v>
      </c>
      <c r="CN84" s="10">
        <f t="shared" si="156"/>
        <v>44006</v>
      </c>
      <c r="CO84" s="10">
        <f t="shared" si="156"/>
        <v>44007</v>
      </c>
      <c r="CP84" s="10">
        <f t="shared" si="156"/>
        <v>44008</v>
      </c>
      <c r="CQ84" s="10">
        <f t="shared" si="156"/>
        <v>44009</v>
      </c>
      <c r="CR84" s="10">
        <f t="shared" si="156"/>
        <v>44010</v>
      </c>
      <c r="CS84" s="10">
        <f t="shared" si="156"/>
        <v>44011</v>
      </c>
      <c r="CT84" s="10">
        <f t="shared" si="156"/>
        <v>44012</v>
      </c>
      <c r="CU84" s="10">
        <f t="shared" si="156"/>
        <v>44013</v>
      </c>
      <c r="CV84" s="10">
        <f t="shared" si="156"/>
        <v>44014</v>
      </c>
      <c r="CW84" s="10">
        <f t="shared" si="156"/>
        <v>44015</v>
      </c>
      <c r="CX84" s="10">
        <f t="shared" si="156"/>
        <v>44016</v>
      </c>
      <c r="CY84" s="10">
        <f t="shared" si="156"/>
        <v>44017</v>
      </c>
      <c r="CZ84" s="10">
        <f t="shared" si="156"/>
        <v>44018</v>
      </c>
      <c r="DA84" s="10">
        <f t="shared" si="156"/>
        <v>44019</v>
      </c>
      <c r="DB84" s="10">
        <f t="shared" si="156"/>
        <v>44020</v>
      </c>
      <c r="DC84" s="10">
        <f t="shared" si="156"/>
        <v>44021</v>
      </c>
      <c r="DD84" s="10">
        <f t="shared" si="156"/>
        <v>44022</v>
      </c>
      <c r="DE84" s="10">
        <f t="shared" si="156"/>
        <v>44023</v>
      </c>
      <c r="DF84" s="10">
        <f t="shared" ref="DF84" si="157">DE84+1</f>
        <v>44024</v>
      </c>
      <c r="DG84" s="10">
        <f t="shared" ref="DG84:DG96" si="158">DF84+1</f>
        <v>44025</v>
      </c>
      <c r="DH84" s="10">
        <f t="shared" ref="DH84:DH96" si="159">DG84+1</f>
        <v>44026</v>
      </c>
      <c r="DI84" s="10">
        <f t="shared" ref="DI84:DI96" si="160">DH84+1</f>
        <v>44027</v>
      </c>
      <c r="DJ84" s="10">
        <f t="shared" si="137"/>
        <v>44028</v>
      </c>
      <c r="DK84" s="10">
        <f t="shared" si="138"/>
        <v>44029</v>
      </c>
      <c r="DL84" s="10">
        <f t="shared" si="139"/>
        <v>44030</v>
      </c>
      <c r="DM84" s="10">
        <f t="shared" si="140"/>
        <v>44031</v>
      </c>
      <c r="DN84" s="10">
        <f t="shared" si="141"/>
        <v>44032</v>
      </c>
      <c r="DO84" s="10">
        <f t="shared" si="142"/>
        <v>44033</v>
      </c>
      <c r="DP84" s="10">
        <f t="shared" si="143"/>
        <v>44034</v>
      </c>
      <c r="DQ84" s="10">
        <f t="shared" si="144"/>
        <v>44035</v>
      </c>
      <c r="DR84" s="10">
        <f t="shared" si="145"/>
        <v>44036</v>
      </c>
      <c r="DS84" s="10">
        <f t="shared" si="146"/>
        <v>44037</v>
      </c>
      <c r="DT84" s="10">
        <f t="shared" si="147"/>
        <v>44038</v>
      </c>
      <c r="DU84" s="10">
        <f t="shared" si="148"/>
        <v>44039</v>
      </c>
      <c r="DV84" s="10">
        <f t="shared" si="149"/>
        <v>44040</v>
      </c>
      <c r="DW84" s="10">
        <f t="shared" si="150"/>
        <v>44041</v>
      </c>
      <c r="DX84" s="10">
        <f t="shared" si="151"/>
        <v>44042</v>
      </c>
      <c r="DY84" s="10">
        <f t="shared" si="152"/>
        <v>44043</v>
      </c>
      <c r="DZ84" s="10">
        <f t="shared" si="153"/>
        <v>44044</v>
      </c>
      <c r="EA84" s="10">
        <f t="shared" si="154"/>
        <v>44045</v>
      </c>
      <c r="EB84" s="10">
        <f t="shared" si="110"/>
        <v>44046</v>
      </c>
      <c r="EC84" s="10">
        <f t="shared" si="110"/>
        <v>44047</v>
      </c>
      <c r="ED84" s="10">
        <f t="shared" si="110"/>
        <v>44048</v>
      </c>
      <c r="EE84" s="10">
        <f t="shared" si="110"/>
        <v>44049</v>
      </c>
      <c r="EF84" s="10">
        <f t="shared" si="110"/>
        <v>44050</v>
      </c>
    </row>
    <row r="85" spans="1:136" x14ac:dyDescent="0.35">
      <c r="A85" t="str">
        <f t="shared" si="104"/>
        <v>PE</v>
      </c>
      <c r="B85" s="9" t="str">
        <f t="shared" si="105"/>
        <v>17/mar</v>
      </c>
      <c r="C85" s="10">
        <f t="shared" si="106"/>
        <v>43908</v>
      </c>
      <c r="D85" s="10">
        <f t="shared" ref="D85:BN85" si="161">C85+1</f>
        <v>43909</v>
      </c>
      <c r="E85" s="10">
        <f t="shared" si="161"/>
        <v>43910</v>
      </c>
      <c r="F85" s="10">
        <f t="shared" si="161"/>
        <v>43911</v>
      </c>
      <c r="G85" s="10">
        <f t="shared" si="161"/>
        <v>43912</v>
      </c>
      <c r="H85" s="10">
        <f t="shared" si="161"/>
        <v>43913</v>
      </c>
      <c r="I85" s="10">
        <f t="shared" si="161"/>
        <v>43914</v>
      </c>
      <c r="J85" s="10">
        <f t="shared" si="161"/>
        <v>43915</v>
      </c>
      <c r="K85" s="10">
        <f t="shared" si="161"/>
        <v>43916</v>
      </c>
      <c r="L85" s="10">
        <f t="shared" si="161"/>
        <v>43917</v>
      </c>
      <c r="M85" s="10">
        <f t="shared" si="161"/>
        <v>43918</v>
      </c>
      <c r="N85" s="10">
        <f t="shared" si="161"/>
        <v>43919</v>
      </c>
      <c r="O85" s="10">
        <f t="shared" si="161"/>
        <v>43920</v>
      </c>
      <c r="P85" s="10">
        <f t="shared" si="161"/>
        <v>43921</v>
      </c>
      <c r="Q85" s="10">
        <f t="shared" si="161"/>
        <v>43922</v>
      </c>
      <c r="R85" s="10">
        <f t="shared" si="161"/>
        <v>43923</v>
      </c>
      <c r="S85" s="10">
        <f t="shared" si="161"/>
        <v>43924</v>
      </c>
      <c r="T85" s="10">
        <f t="shared" si="161"/>
        <v>43925</v>
      </c>
      <c r="U85" s="10">
        <f t="shared" si="161"/>
        <v>43926</v>
      </c>
      <c r="V85" s="10">
        <f t="shared" si="161"/>
        <v>43927</v>
      </c>
      <c r="W85" s="10">
        <f t="shared" si="161"/>
        <v>43928</v>
      </c>
      <c r="X85" s="10">
        <f t="shared" si="161"/>
        <v>43929</v>
      </c>
      <c r="Y85" s="10">
        <f t="shared" si="161"/>
        <v>43930</v>
      </c>
      <c r="Z85" s="10">
        <f t="shared" si="161"/>
        <v>43931</v>
      </c>
      <c r="AA85" s="10">
        <f t="shared" si="161"/>
        <v>43932</v>
      </c>
      <c r="AB85" s="10">
        <f t="shared" si="161"/>
        <v>43933</v>
      </c>
      <c r="AC85" s="10">
        <f t="shared" si="161"/>
        <v>43934</v>
      </c>
      <c r="AD85" s="10">
        <f t="shared" si="161"/>
        <v>43935</v>
      </c>
      <c r="AE85" s="10">
        <f t="shared" si="161"/>
        <v>43936</v>
      </c>
      <c r="AF85" s="10">
        <f t="shared" si="161"/>
        <v>43937</v>
      </c>
      <c r="AG85" s="10">
        <f t="shared" si="161"/>
        <v>43938</v>
      </c>
      <c r="AH85" s="10">
        <f t="shared" si="161"/>
        <v>43939</v>
      </c>
      <c r="AI85" s="10">
        <f t="shared" si="161"/>
        <v>43940</v>
      </c>
      <c r="AJ85" s="10">
        <f t="shared" si="161"/>
        <v>43941</v>
      </c>
      <c r="AK85" s="10">
        <f t="shared" si="161"/>
        <v>43942</v>
      </c>
      <c r="AL85" s="10">
        <f t="shared" si="161"/>
        <v>43943</v>
      </c>
      <c r="AM85" s="10">
        <f t="shared" si="161"/>
        <v>43944</v>
      </c>
      <c r="AN85" s="10">
        <f t="shared" si="161"/>
        <v>43945</v>
      </c>
      <c r="AO85" s="10">
        <f t="shared" si="161"/>
        <v>43946</v>
      </c>
      <c r="AP85" s="10">
        <f t="shared" si="161"/>
        <v>43947</v>
      </c>
      <c r="AQ85" s="10">
        <f t="shared" si="161"/>
        <v>43948</v>
      </c>
      <c r="AR85" s="10">
        <f t="shared" si="161"/>
        <v>43949</v>
      </c>
      <c r="AS85" s="10">
        <f t="shared" si="161"/>
        <v>43950</v>
      </c>
      <c r="AT85" s="10">
        <f t="shared" si="161"/>
        <v>43951</v>
      </c>
      <c r="AU85" s="10">
        <f t="shared" si="161"/>
        <v>43952</v>
      </c>
      <c r="AV85" s="10">
        <f t="shared" si="161"/>
        <v>43953</v>
      </c>
      <c r="AW85" s="10">
        <f t="shared" si="161"/>
        <v>43954</v>
      </c>
      <c r="AX85" s="10">
        <f t="shared" si="161"/>
        <v>43955</v>
      </c>
      <c r="AY85" s="10">
        <f t="shared" si="161"/>
        <v>43956</v>
      </c>
      <c r="AZ85" s="10">
        <f t="shared" si="161"/>
        <v>43957</v>
      </c>
      <c r="BA85" s="10">
        <f t="shared" si="161"/>
        <v>43958</v>
      </c>
      <c r="BB85" s="10">
        <f t="shared" si="161"/>
        <v>43959</v>
      </c>
      <c r="BC85" s="10">
        <f t="shared" si="161"/>
        <v>43960</v>
      </c>
      <c r="BD85" s="10">
        <f t="shared" si="161"/>
        <v>43961</v>
      </c>
      <c r="BE85" s="10">
        <f t="shared" si="161"/>
        <v>43962</v>
      </c>
      <c r="BF85" s="10">
        <f t="shared" si="161"/>
        <v>43963</v>
      </c>
      <c r="BG85" s="10">
        <f t="shared" si="161"/>
        <v>43964</v>
      </c>
      <c r="BH85" s="10">
        <f t="shared" si="161"/>
        <v>43965</v>
      </c>
      <c r="BI85" s="10">
        <f t="shared" si="161"/>
        <v>43966</v>
      </c>
      <c r="BJ85" s="10">
        <f t="shared" si="161"/>
        <v>43967</v>
      </c>
      <c r="BK85" s="10">
        <f t="shared" si="161"/>
        <v>43968</v>
      </c>
      <c r="BL85" s="10">
        <f t="shared" si="161"/>
        <v>43969</v>
      </c>
      <c r="BM85" s="10">
        <f t="shared" si="161"/>
        <v>43970</v>
      </c>
      <c r="BN85" s="10">
        <f t="shared" si="161"/>
        <v>43971</v>
      </c>
      <c r="BO85" s="10">
        <f t="shared" si="107"/>
        <v>43972</v>
      </c>
      <c r="BP85" s="10">
        <f t="shared" ref="BP85:DE91" si="162">BO85+1</f>
        <v>43973</v>
      </c>
      <c r="BQ85" s="10">
        <f t="shared" si="162"/>
        <v>43974</v>
      </c>
      <c r="BR85" s="10">
        <f t="shared" si="162"/>
        <v>43975</v>
      </c>
      <c r="BS85" s="10">
        <f t="shared" si="162"/>
        <v>43976</v>
      </c>
      <c r="BT85" s="10">
        <f t="shared" si="162"/>
        <v>43977</v>
      </c>
      <c r="BU85" s="10">
        <f t="shared" si="162"/>
        <v>43978</v>
      </c>
      <c r="BV85" s="10">
        <f t="shared" si="162"/>
        <v>43979</v>
      </c>
      <c r="BW85" s="10">
        <f t="shared" si="162"/>
        <v>43980</v>
      </c>
      <c r="BX85" s="10">
        <f t="shared" si="162"/>
        <v>43981</v>
      </c>
      <c r="BY85" s="10">
        <f t="shared" si="162"/>
        <v>43982</v>
      </c>
      <c r="BZ85" s="10">
        <f t="shared" si="162"/>
        <v>43983</v>
      </c>
      <c r="CA85" s="10">
        <f t="shared" si="162"/>
        <v>43984</v>
      </c>
      <c r="CB85" s="10">
        <f t="shared" si="162"/>
        <v>43985</v>
      </c>
      <c r="CC85" s="10">
        <f t="shared" si="162"/>
        <v>43986</v>
      </c>
      <c r="CD85" s="10">
        <f t="shared" si="162"/>
        <v>43987</v>
      </c>
      <c r="CE85" s="10">
        <f t="shared" si="162"/>
        <v>43988</v>
      </c>
      <c r="CF85" s="10">
        <f t="shared" si="162"/>
        <v>43989</v>
      </c>
      <c r="CG85" s="10">
        <f t="shared" si="162"/>
        <v>43990</v>
      </c>
      <c r="CH85" s="10">
        <f t="shared" si="162"/>
        <v>43991</v>
      </c>
      <c r="CI85" s="10">
        <f t="shared" si="162"/>
        <v>43992</v>
      </c>
      <c r="CJ85" s="10">
        <f t="shared" si="162"/>
        <v>43993</v>
      </c>
      <c r="CK85" s="10">
        <f t="shared" si="162"/>
        <v>43994</v>
      </c>
      <c r="CL85" s="10">
        <f t="shared" si="162"/>
        <v>43995</v>
      </c>
      <c r="CM85" s="10">
        <f t="shared" si="162"/>
        <v>43996</v>
      </c>
      <c r="CN85" s="10">
        <f t="shared" si="162"/>
        <v>43997</v>
      </c>
      <c r="CO85" s="10">
        <f t="shared" si="162"/>
        <v>43998</v>
      </c>
      <c r="CP85" s="10">
        <f t="shared" si="162"/>
        <v>43999</v>
      </c>
      <c r="CQ85" s="10">
        <f t="shared" si="162"/>
        <v>44000</v>
      </c>
      <c r="CR85" s="10">
        <f t="shared" si="162"/>
        <v>44001</v>
      </c>
      <c r="CS85" s="10">
        <f t="shared" si="162"/>
        <v>44002</v>
      </c>
      <c r="CT85" s="10">
        <f t="shared" si="162"/>
        <v>44003</v>
      </c>
      <c r="CU85" s="10">
        <f t="shared" si="162"/>
        <v>44004</v>
      </c>
      <c r="CV85" s="10">
        <f t="shared" si="162"/>
        <v>44005</v>
      </c>
      <c r="CW85" s="10">
        <f t="shared" si="162"/>
        <v>44006</v>
      </c>
      <c r="CX85" s="10">
        <f t="shared" si="162"/>
        <v>44007</v>
      </c>
      <c r="CY85" s="10">
        <f t="shared" si="162"/>
        <v>44008</v>
      </c>
      <c r="CZ85" s="10">
        <f t="shared" si="162"/>
        <v>44009</v>
      </c>
      <c r="DA85" s="10">
        <f t="shared" si="162"/>
        <v>44010</v>
      </c>
      <c r="DB85" s="10">
        <f t="shared" si="162"/>
        <v>44011</v>
      </c>
      <c r="DC85" s="10">
        <f t="shared" si="162"/>
        <v>44012</v>
      </c>
      <c r="DD85" s="10">
        <f t="shared" si="162"/>
        <v>44013</v>
      </c>
      <c r="DE85" s="10">
        <f t="shared" si="162"/>
        <v>44014</v>
      </c>
      <c r="DF85" s="10">
        <f t="shared" ref="DF85" si="163">DE85+1</f>
        <v>44015</v>
      </c>
      <c r="DG85" s="10">
        <f t="shared" si="158"/>
        <v>44016</v>
      </c>
      <c r="DH85" s="10">
        <f t="shared" si="159"/>
        <v>44017</v>
      </c>
      <c r="DI85" s="10">
        <f t="shared" si="160"/>
        <v>44018</v>
      </c>
      <c r="DJ85" s="10">
        <f t="shared" si="137"/>
        <v>44019</v>
      </c>
      <c r="DK85" s="10">
        <f t="shared" si="138"/>
        <v>44020</v>
      </c>
      <c r="DL85" s="10">
        <f t="shared" si="139"/>
        <v>44021</v>
      </c>
      <c r="DM85" s="10">
        <f t="shared" si="140"/>
        <v>44022</v>
      </c>
      <c r="DN85" s="10">
        <f t="shared" si="141"/>
        <v>44023</v>
      </c>
      <c r="DO85" s="10">
        <f t="shared" si="142"/>
        <v>44024</v>
      </c>
      <c r="DP85" s="10">
        <f t="shared" si="143"/>
        <v>44025</v>
      </c>
      <c r="DQ85" s="10">
        <f t="shared" si="144"/>
        <v>44026</v>
      </c>
      <c r="DR85" s="10">
        <f t="shared" si="145"/>
        <v>44027</v>
      </c>
      <c r="DS85" s="10">
        <f t="shared" si="146"/>
        <v>44028</v>
      </c>
      <c r="DT85" s="10">
        <f t="shared" si="147"/>
        <v>44029</v>
      </c>
      <c r="DU85" s="10">
        <f t="shared" si="148"/>
        <v>44030</v>
      </c>
      <c r="DV85" s="10">
        <f t="shared" si="149"/>
        <v>44031</v>
      </c>
      <c r="DW85" s="10">
        <f t="shared" si="150"/>
        <v>44032</v>
      </c>
      <c r="DX85" s="10">
        <f t="shared" si="151"/>
        <v>44033</v>
      </c>
      <c r="DY85" s="10">
        <f t="shared" si="152"/>
        <v>44034</v>
      </c>
      <c r="DZ85" s="10">
        <f t="shared" si="153"/>
        <v>44035</v>
      </c>
      <c r="EA85" s="10">
        <f t="shared" si="154"/>
        <v>44036</v>
      </c>
      <c r="EB85" s="10">
        <f t="shared" si="110"/>
        <v>44037</v>
      </c>
      <c r="EC85" s="10">
        <f t="shared" si="110"/>
        <v>44038</v>
      </c>
      <c r="ED85" s="10">
        <f t="shared" si="110"/>
        <v>44039</v>
      </c>
      <c r="EE85" s="10">
        <f t="shared" si="110"/>
        <v>44040</v>
      </c>
      <c r="EF85" s="10">
        <f t="shared" si="110"/>
        <v>44041</v>
      </c>
    </row>
    <row r="86" spans="1:136" x14ac:dyDescent="0.35">
      <c r="A86" t="str">
        <f t="shared" si="104"/>
        <v>PI</v>
      </c>
      <c r="B86" s="9" t="str">
        <f t="shared" si="105"/>
        <v>21/mar</v>
      </c>
      <c r="C86" s="10">
        <f t="shared" si="106"/>
        <v>43912</v>
      </c>
      <c r="D86" s="10">
        <f t="shared" ref="D86:BN86" si="164">C86+1</f>
        <v>43913</v>
      </c>
      <c r="E86" s="10">
        <f t="shared" si="164"/>
        <v>43914</v>
      </c>
      <c r="F86" s="10">
        <f t="shared" si="164"/>
        <v>43915</v>
      </c>
      <c r="G86" s="10">
        <f t="shared" si="164"/>
        <v>43916</v>
      </c>
      <c r="H86" s="10">
        <f t="shared" si="164"/>
        <v>43917</v>
      </c>
      <c r="I86" s="10">
        <f t="shared" si="164"/>
        <v>43918</v>
      </c>
      <c r="J86" s="10">
        <f t="shared" si="164"/>
        <v>43919</v>
      </c>
      <c r="K86" s="10">
        <f t="shared" si="164"/>
        <v>43920</v>
      </c>
      <c r="L86" s="10">
        <f t="shared" si="164"/>
        <v>43921</v>
      </c>
      <c r="M86" s="10">
        <f t="shared" si="164"/>
        <v>43922</v>
      </c>
      <c r="N86" s="10">
        <f t="shared" si="164"/>
        <v>43923</v>
      </c>
      <c r="O86" s="10">
        <f t="shared" si="164"/>
        <v>43924</v>
      </c>
      <c r="P86" s="10">
        <f t="shared" si="164"/>
        <v>43925</v>
      </c>
      <c r="Q86" s="10">
        <f t="shared" si="164"/>
        <v>43926</v>
      </c>
      <c r="R86" s="10">
        <f t="shared" si="164"/>
        <v>43927</v>
      </c>
      <c r="S86" s="10">
        <f t="shared" si="164"/>
        <v>43928</v>
      </c>
      <c r="T86" s="10">
        <f t="shared" si="164"/>
        <v>43929</v>
      </c>
      <c r="U86" s="10">
        <f t="shared" si="164"/>
        <v>43930</v>
      </c>
      <c r="V86" s="10">
        <f t="shared" si="164"/>
        <v>43931</v>
      </c>
      <c r="W86" s="10">
        <f t="shared" si="164"/>
        <v>43932</v>
      </c>
      <c r="X86" s="10">
        <f t="shared" si="164"/>
        <v>43933</v>
      </c>
      <c r="Y86" s="10">
        <f t="shared" si="164"/>
        <v>43934</v>
      </c>
      <c r="Z86" s="10">
        <f t="shared" si="164"/>
        <v>43935</v>
      </c>
      <c r="AA86" s="10">
        <f t="shared" si="164"/>
        <v>43936</v>
      </c>
      <c r="AB86" s="10">
        <f t="shared" si="164"/>
        <v>43937</v>
      </c>
      <c r="AC86" s="10">
        <f t="shared" si="164"/>
        <v>43938</v>
      </c>
      <c r="AD86" s="10">
        <f t="shared" si="164"/>
        <v>43939</v>
      </c>
      <c r="AE86" s="10">
        <f t="shared" si="164"/>
        <v>43940</v>
      </c>
      <c r="AF86" s="10">
        <f t="shared" si="164"/>
        <v>43941</v>
      </c>
      <c r="AG86" s="10">
        <f t="shared" si="164"/>
        <v>43942</v>
      </c>
      <c r="AH86" s="10">
        <f t="shared" si="164"/>
        <v>43943</v>
      </c>
      <c r="AI86" s="10">
        <f t="shared" si="164"/>
        <v>43944</v>
      </c>
      <c r="AJ86" s="10">
        <f t="shared" si="164"/>
        <v>43945</v>
      </c>
      <c r="AK86" s="10">
        <f t="shared" si="164"/>
        <v>43946</v>
      </c>
      <c r="AL86" s="10">
        <f t="shared" si="164"/>
        <v>43947</v>
      </c>
      <c r="AM86" s="10">
        <f t="shared" si="164"/>
        <v>43948</v>
      </c>
      <c r="AN86" s="10">
        <f t="shared" si="164"/>
        <v>43949</v>
      </c>
      <c r="AO86" s="10">
        <f t="shared" si="164"/>
        <v>43950</v>
      </c>
      <c r="AP86" s="10">
        <f t="shared" si="164"/>
        <v>43951</v>
      </c>
      <c r="AQ86" s="10">
        <f t="shared" si="164"/>
        <v>43952</v>
      </c>
      <c r="AR86" s="10">
        <f t="shared" si="164"/>
        <v>43953</v>
      </c>
      <c r="AS86" s="10">
        <f t="shared" si="164"/>
        <v>43954</v>
      </c>
      <c r="AT86" s="10">
        <f t="shared" si="164"/>
        <v>43955</v>
      </c>
      <c r="AU86" s="10">
        <f t="shared" si="164"/>
        <v>43956</v>
      </c>
      <c r="AV86" s="10">
        <f t="shared" si="164"/>
        <v>43957</v>
      </c>
      <c r="AW86" s="10">
        <f t="shared" si="164"/>
        <v>43958</v>
      </c>
      <c r="AX86" s="10">
        <f t="shared" si="164"/>
        <v>43959</v>
      </c>
      <c r="AY86" s="10">
        <f t="shared" si="164"/>
        <v>43960</v>
      </c>
      <c r="AZ86" s="10">
        <f t="shared" si="164"/>
        <v>43961</v>
      </c>
      <c r="BA86" s="10">
        <f t="shared" si="164"/>
        <v>43962</v>
      </c>
      <c r="BB86" s="10">
        <f t="shared" si="164"/>
        <v>43963</v>
      </c>
      <c r="BC86" s="10">
        <f t="shared" si="164"/>
        <v>43964</v>
      </c>
      <c r="BD86" s="10">
        <f t="shared" si="164"/>
        <v>43965</v>
      </c>
      <c r="BE86" s="10">
        <f t="shared" si="164"/>
        <v>43966</v>
      </c>
      <c r="BF86" s="10">
        <f t="shared" si="164"/>
        <v>43967</v>
      </c>
      <c r="BG86" s="10">
        <f t="shared" si="164"/>
        <v>43968</v>
      </c>
      <c r="BH86" s="10">
        <f t="shared" si="164"/>
        <v>43969</v>
      </c>
      <c r="BI86" s="10">
        <f t="shared" si="164"/>
        <v>43970</v>
      </c>
      <c r="BJ86" s="10">
        <f t="shared" si="164"/>
        <v>43971</v>
      </c>
      <c r="BK86" s="10">
        <f t="shared" si="164"/>
        <v>43972</v>
      </c>
      <c r="BL86" s="10">
        <f t="shared" si="164"/>
        <v>43973</v>
      </c>
      <c r="BM86" s="10">
        <f t="shared" si="164"/>
        <v>43974</v>
      </c>
      <c r="BN86" s="10">
        <f t="shared" si="164"/>
        <v>43975</v>
      </c>
      <c r="BO86" s="10">
        <f t="shared" si="107"/>
        <v>43976</v>
      </c>
      <c r="BP86" s="10">
        <f t="shared" si="162"/>
        <v>43977</v>
      </c>
      <c r="BQ86" s="10">
        <f t="shared" si="162"/>
        <v>43978</v>
      </c>
      <c r="BR86" s="10">
        <f t="shared" si="162"/>
        <v>43979</v>
      </c>
      <c r="BS86" s="10">
        <f t="shared" si="162"/>
        <v>43980</v>
      </c>
      <c r="BT86" s="10">
        <f t="shared" si="162"/>
        <v>43981</v>
      </c>
      <c r="BU86" s="10">
        <f t="shared" si="162"/>
        <v>43982</v>
      </c>
      <c r="BV86" s="10">
        <f t="shared" si="162"/>
        <v>43983</v>
      </c>
      <c r="BW86" s="10">
        <f t="shared" si="162"/>
        <v>43984</v>
      </c>
      <c r="BX86" s="10">
        <f t="shared" si="162"/>
        <v>43985</v>
      </c>
      <c r="BY86" s="10">
        <f t="shared" si="162"/>
        <v>43986</v>
      </c>
      <c r="BZ86" s="10">
        <f t="shared" si="162"/>
        <v>43987</v>
      </c>
      <c r="CA86" s="10">
        <f t="shared" si="162"/>
        <v>43988</v>
      </c>
      <c r="CB86" s="10">
        <f t="shared" si="162"/>
        <v>43989</v>
      </c>
      <c r="CC86" s="10">
        <f t="shared" si="162"/>
        <v>43990</v>
      </c>
      <c r="CD86" s="10">
        <f t="shared" si="162"/>
        <v>43991</v>
      </c>
      <c r="CE86" s="10">
        <f t="shared" si="162"/>
        <v>43992</v>
      </c>
      <c r="CF86" s="10">
        <f t="shared" si="162"/>
        <v>43993</v>
      </c>
      <c r="CG86" s="10">
        <f t="shared" si="162"/>
        <v>43994</v>
      </c>
      <c r="CH86" s="10">
        <f t="shared" si="162"/>
        <v>43995</v>
      </c>
      <c r="CI86" s="10">
        <f t="shared" si="162"/>
        <v>43996</v>
      </c>
      <c r="CJ86" s="10">
        <f t="shared" si="162"/>
        <v>43997</v>
      </c>
      <c r="CK86" s="10">
        <f t="shared" si="162"/>
        <v>43998</v>
      </c>
      <c r="CL86" s="10">
        <f t="shared" si="162"/>
        <v>43999</v>
      </c>
      <c r="CM86" s="10">
        <f t="shared" si="162"/>
        <v>44000</v>
      </c>
      <c r="CN86" s="10">
        <f t="shared" si="162"/>
        <v>44001</v>
      </c>
      <c r="CO86" s="10">
        <f t="shared" si="162"/>
        <v>44002</v>
      </c>
      <c r="CP86" s="10">
        <f t="shared" si="162"/>
        <v>44003</v>
      </c>
      <c r="CQ86" s="10">
        <f t="shared" si="162"/>
        <v>44004</v>
      </c>
      <c r="CR86" s="10">
        <f t="shared" si="162"/>
        <v>44005</v>
      </c>
      <c r="CS86" s="10">
        <f t="shared" si="162"/>
        <v>44006</v>
      </c>
      <c r="CT86" s="10">
        <f t="shared" si="162"/>
        <v>44007</v>
      </c>
      <c r="CU86" s="10">
        <f t="shared" si="162"/>
        <v>44008</v>
      </c>
      <c r="CV86" s="10">
        <f t="shared" si="162"/>
        <v>44009</v>
      </c>
      <c r="CW86" s="10">
        <f t="shared" si="162"/>
        <v>44010</v>
      </c>
      <c r="CX86" s="10">
        <f t="shared" si="162"/>
        <v>44011</v>
      </c>
      <c r="CY86" s="10">
        <f t="shared" si="162"/>
        <v>44012</v>
      </c>
      <c r="CZ86" s="10">
        <f t="shared" si="162"/>
        <v>44013</v>
      </c>
      <c r="DA86" s="10">
        <f t="shared" si="162"/>
        <v>44014</v>
      </c>
      <c r="DB86" s="10">
        <f t="shared" si="162"/>
        <v>44015</v>
      </c>
      <c r="DC86" s="10">
        <f t="shared" si="162"/>
        <v>44016</v>
      </c>
      <c r="DD86" s="10">
        <f t="shared" si="162"/>
        <v>44017</v>
      </c>
      <c r="DE86" s="10">
        <f t="shared" si="162"/>
        <v>44018</v>
      </c>
      <c r="DF86" s="10">
        <f t="shared" ref="DF86" si="165">DE86+1</f>
        <v>44019</v>
      </c>
      <c r="DG86" s="10">
        <f t="shared" si="158"/>
        <v>44020</v>
      </c>
      <c r="DH86" s="10">
        <f t="shared" si="159"/>
        <v>44021</v>
      </c>
      <c r="DI86" s="10">
        <f t="shared" si="160"/>
        <v>44022</v>
      </c>
      <c r="DJ86" s="10">
        <f t="shared" si="137"/>
        <v>44023</v>
      </c>
      <c r="DK86" s="10">
        <f t="shared" si="138"/>
        <v>44024</v>
      </c>
      <c r="DL86" s="10">
        <f t="shared" si="139"/>
        <v>44025</v>
      </c>
      <c r="DM86" s="10">
        <f t="shared" si="140"/>
        <v>44026</v>
      </c>
      <c r="DN86" s="10">
        <f t="shared" si="141"/>
        <v>44027</v>
      </c>
      <c r="DO86" s="10">
        <f t="shared" si="142"/>
        <v>44028</v>
      </c>
      <c r="DP86" s="10">
        <f t="shared" si="143"/>
        <v>44029</v>
      </c>
      <c r="DQ86" s="10">
        <f t="shared" si="144"/>
        <v>44030</v>
      </c>
      <c r="DR86" s="10">
        <f t="shared" si="145"/>
        <v>44031</v>
      </c>
      <c r="DS86" s="10">
        <f t="shared" si="146"/>
        <v>44032</v>
      </c>
      <c r="DT86" s="10">
        <f t="shared" si="147"/>
        <v>44033</v>
      </c>
      <c r="DU86" s="10">
        <f t="shared" si="148"/>
        <v>44034</v>
      </c>
      <c r="DV86" s="10">
        <f t="shared" si="149"/>
        <v>44035</v>
      </c>
      <c r="DW86" s="10">
        <f t="shared" si="150"/>
        <v>44036</v>
      </c>
      <c r="DX86" s="10">
        <f t="shared" si="151"/>
        <v>44037</v>
      </c>
      <c r="DY86" s="10">
        <f t="shared" si="152"/>
        <v>44038</v>
      </c>
      <c r="DZ86" s="10">
        <f t="shared" si="153"/>
        <v>44039</v>
      </c>
      <c r="EA86" s="10">
        <f t="shared" si="154"/>
        <v>44040</v>
      </c>
      <c r="EB86" s="10">
        <f t="shared" si="110"/>
        <v>44041</v>
      </c>
      <c r="EC86" s="10">
        <f t="shared" si="110"/>
        <v>44042</v>
      </c>
      <c r="ED86" s="10">
        <f t="shared" si="110"/>
        <v>44043</v>
      </c>
      <c r="EE86" s="10">
        <f t="shared" si="110"/>
        <v>44044</v>
      </c>
      <c r="EF86" s="10">
        <f t="shared" si="110"/>
        <v>44045</v>
      </c>
    </row>
    <row r="87" spans="1:136" x14ac:dyDescent="0.35">
      <c r="A87" t="str">
        <f t="shared" si="104"/>
        <v>PR</v>
      </c>
      <c r="B87" s="9" t="str">
        <f t="shared" si="105"/>
        <v>18/mar</v>
      </c>
      <c r="C87" s="10">
        <f t="shared" si="106"/>
        <v>43909</v>
      </c>
      <c r="D87" s="10">
        <f t="shared" ref="D87:BO96" si="166">C87+1</f>
        <v>43910</v>
      </c>
      <c r="E87" s="10">
        <f t="shared" si="166"/>
        <v>43911</v>
      </c>
      <c r="F87" s="10">
        <f t="shared" si="166"/>
        <v>43912</v>
      </c>
      <c r="G87" s="10">
        <f t="shared" si="166"/>
        <v>43913</v>
      </c>
      <c r="H87" s="10">
        <f t="shared" si="166"/>
        <v>43914</v>
      </c>
      <c r="I87" s="10">
        <f t="shared" si="166"/>
        <v>43915</v>
      </c>
      <c r="J87" s="10">
        <f t="shared" si="166"/>
        <v>43916</v>
      </c>
      <c r="K87" s="10">
        <f t="shared" si="166"/>
        <v>43917</v>
      </c>
      <c r="L87" s="10">
        <f t="shared" si="166"/>
        <v>43918</v>
      </c>
      <c r="M87" s="10">
        <f t="shared" si="166"/>
        <v>43919</v>
      </c>
      <c r="N87" s="10">
        <f t="shared" si="166"/>
        <v>43920</v>
      </c>
      <c r="O87" s="10">
        <f t="shared" si="166"/>
        <v>43921</v>
      </c>
      <c r="P87" s="10">
        <f t="shared" si="166"/>
        <v>43922</v>
      </c>
      <c r="Q87" s="10">
        <f t="shared" si="166"/>
        <v>43923</v>
      </c>
      <c r="R87" s="10">
        <f t="shared" si="166"/>
        <v>43924</v>
      </c>
      <c r="S87" s="10">
        <f t="shared" si="166"/>
        <v>43925</v>
      </c>
      <c r="T87" s="10">
        <f t="shared" si="166"/>
        <v>43926</v>
      </c>
      <c r="U87" s="10">
        <f t="shared" si="166"/>
        <v>43927</v>
      </c>
      <c r="V87" s="10">
        <f t="shared" si="166"/>
        <v>43928</v>
      </c>
      <c r="W87" s="10">
        <f t="shared" si="166"/>
        <v>43929</v>
      </c>
      <c r="X87" s="10">
        <f t="shared" si="166"/>
        <v>43930</v>
      </c>
      <c r="Y87" s="10">
        <f t="shared" si="166"/>
        <v>43931</v>
      </c>
      <c r="Z87" s="10">
        <f t="shared" si="166"/>
        <v>43932</v>
      </c>
      <c r="AA87" s="10">
        <f t="shared" si="166"/>
        <v>43933</v>
      </c>
      <c r="AB87" s="10">
        <f t="shared" si="166"/>
        <v>43934</v>
      </c>
      <c r="AC87" s="10">
        <f t="shared" si="166"/>
        <v>43935</v>
      </c>
      <c r="AD87" s="10">
        <f t="shared" si="166"/>
        <v>43936</v>
      </c>
      <c r="AE87" s="10">
        <f t="shared" si="166"/>
        <v>43937</v>
      </c>
      <c r="AF87" s="10">
        <f t="shared" si="166"/>
        <v>43938</v>
      </c>
      <c r="AG87" s="10">
        <f t="shared" si="166"/>
        <v>43939</v>
      </c>
      <c r="AH87" s="10">
        <f t="shared" si="166"/>
        <v>43940</v>
      </c>
      <c r="AI87" s="10">
        <f t="shared" si="166"/>
        <v>43941</v>
      </c>
      <c r="AJ87" s="10">
        <f t="shared" si="166"/>
        <v>43942</v>
      </c>
      <c r="AK87" s="10">
        <f t="shared" si="166"/>
        <v>43943</v>
      </c>
      <c r="AL87" s="10">
        <f t="shared" si="166"/>
        <v>43944</v>
      </c>
      <c r="AM87" s="10">
        <f t="shared" si="166"/>
        <v>43945</v>
      </c>
      <c r="AN87" s="10">
        <f t="shared" si="166"/>
        <v>43946</v>
      </c>
      <c r="AO87" s="10">
        <f t="shared" si="166"/>
        <v>43947</v>
      </c>
      <c r="AP87" s="10">
        <f t="shared" si="166"/>
        <v>43948</v>
      </c>
      <c r="AQ87" s="10">
        <f t="shared" si="166"/>
        <v>43949</v>
      </c>
      <c r="AR87" s="10">
        <f t="shared" si="166"/>
        <v>43950</v>
      </c>
      <c r="AS87" s="10">
        <f t="shared" si="166"/>
        <v>43951</v>
      </c>
      <c r="AT87" s="10">
        <f t="shared" si="166"/>
        <v>43952</v>
      </c>
      <c r="AU87" s="10">
        <f t="shared" si="166"/>
        <v>43953</v>
      </c>
      <c r="AV87" s="10">
        <f t="shared" si="166"/>
        <v>43954</v>
      </c>
      <c r="AW87" s="10">
        <f t="shared" si="166"/>
        <v>43955</v>
      </c>
      <c r="AX87" s="10">
        <f t="shared" si="166"/>
        <v>43956</v>
      </c>
      <c r="AY87" s="10">
        <f t="shared" si="166"/>
        <v>43957</v>
      </c>
      <c r="AZ87" s="10">
        <f t="shared" si="166"/>
        <v>43958</v>
      </c>
      <c r="BA87" s="10">
        <f t="shared" si="166"/>
        <v>43959</v>
      </c>
      <c r="BB87" s="10">
        <f t="shared" si="166"/>
        <v>43960</v>
      </c>
      <c r="BC87" s="10">
        <f t="shared" si="166"/>
        <v>43961</v>
      </c>
      <c r="BD87" s="10">
        <f t="shared" si="166"/>
        <v>43962</v>
      </c>
      <c r="BE87" s="10">
        <f t="shared" si="166"/>
        <v>43963</v>
      </c>
      <c r="BF87" s="10">
        <f t="shared" si="166"/>
        <v>43964</v>
      </c>
      <c r="BG87" s="10">
        <f t="shared" si="166"/>
        <v>43965</v>
      </c>
      <c r="BH87" s="10">
        <f t="shared" si="166"/>
        <v>43966</v>
      </c>
      <c r="BI87" s="10">
        <f t="shared" si="166"/>
        <v>43967</v>
      </c>
      <c r="BJ87" s="10">
        <f t="shared" si="166"/>
        <v>43968</v>
      </c>
      <c r="BK87" s="10">
        <f t="shared" si="166"/>
        <v>43969</v>
      </c>
      <c r="BL87" s="10">
        <f t="shared" si="166"/>
        <v>43970</v>
      </c>
      <c r="BM87" s="10">
        <f t="shared" si="166"/>
        <v>43971</v>
      </c>
      <c r="BN87" s="10">
        <f t="shared" si="166"/>
        <v>43972</v>
      </c>
      <c r="BO87" s="10">
        <f t="shared" si="166"/>
        <v>43973</v>
      </c>
      <c r="BP87" s="10">
        <f t="shared" si="162"/>
        <v>43974</v>
      </c>
      <c r="BQ87" s="10">
        <f t="shared" si="162"/>
        <v>43975</v>
      </c>
      <c r="BR87" s="10">
        <f t="shared" si="162"/>
        <v>43976</v>
      </c>
      <c r="BS87" s="10">
        <f t="shared" si="162"/>
        <v>43977</v>
      </c>
      <c r="BT87" s="10">
        <f t="shared" si="162"/>
        <v>43978</v>
      </c>
      <c r="BU87" s="10">
        <f t="shared" si="162"/>
        <v>43979</v>
      </c>
      <c r="BV87" s="10">
        <f t="shared" si="162"/>
        <v>43980</v>
      </c>
      <c r="BW87" s="10">
        <f t="shared" si="162"/>
        <v>43981</v>
      </c>
      <c r="BX87" s="10">
        <f t="shared" si="162"/>
        <v>43982</v>
      </c>
      <c r="BY87" s="10">
        <f t="shared" si="162"/>
        <v>43983</v>
      </c>
      <c r="BZ87" s="10">
        <f t="shared" si="162"/>
        <v>43984</v>
      </c>
      <c r="CA87" s="10">
        <f t="shared" si="162"/>
        <v>43985</v>
      </c>
      <c r="CB87" s="10">
        <f t="shared" si="162"/>
        <v>43986</v>
      </c>
      <c r="CC87" s="10">
        <f t="shared" si="162"/>
        <v>43987</v>
      </c>
      <c r="CD87" s="10">
        <f t="shared" si="162"/>
        <v>43988</v>
      </c>
      <c r="CE87" s="10">
        <f t="shared" si="162"/>
        <v>43989</v>
      </c>
      <c r="CF87" s="10">
        <f t="shared" si="162"/>
        <v>43990</v>
      </c>
      <c r="CG87" s="10">
        <f t="shared" si="162"/>
        <v>43991</v>
      </c>
      <c r="CH87" s="10">
        <f t="shared" si="162"/>
        <v>43992</v>
      </c>
      <c r="CI87" s="10">
        <f t="shared" si="162"/>
        <v>43993</v>
      </c>
      <c r="CJ87" s="10">
        <f t="shared" si="162"/>
        <v>43994</v>
      </c>
      <c r="CK87" s="10">
        <f t="shared" si="162"/>
        <v>43995</v>
      </c>
      <c r="CL87" s="10">
        <f t="shared" si="162"/>
        <v>43996</v>
      </c>
      <c r="CM87" s="10">
        <f t="shared" si="162"/>
        <v>43997</v>
      </c>
      <c r="CN87" s="10">
        <f t="shared" si="162"/>
        <v>43998</v>
      </c>
      <c r="CO87" s="10">
        <f t="shared" si="162"/>
        <v>43999</v>
      </c>
      <c r="CP87" s="10">
        <f t="shared" si="162"/>
        <v>44000</v>
      </c>
      <c r="CQ87" s="10">
        <f t="shared" si="162"/>
        <v>44001</v>
      </c>
      <c r="CR87" s="10">
        <f t="shared" si="162"/>
        <v>44002</v>
      </c>
      <c r="CS87" s="10">
        <f t="shared" si="162"/>
        <v>44003</v>
      </c>
      <c r="CT87" s="10">
        <f t="shared" si="162"/>
        <v>44004</v>
      </c>
      <c r="CU87" s="10">
        <f t="shared" si="162"/>
        <v>44005</v>
      </c>
      <c r="CV87" s="10">
        <f t="shared" si="162"/>
        <v>44006</v>
      </c>
      <c r="CW87" s="10">
        <f t="shared" si="162"/>
        <v>44007</v>
      </c>
      <c r="CX87" s="10">
        <f t="shared" si="162"/>
        <v>44008</v>
      </c>
      <c r="CY87" s="10">
        <f t="shared" si="162"/>
        <v>44009</v>
      </c>
      <c r="CZ87" s="10">
        <f t="shared" si="162"/>
        <v>44010</v>
      </c>
      <c r="DA87" s="10">
        <f t="shared" si="162"/>
        <v>44011</v>
      </c>
      <c r="DB87" s="10">
        <f t="shared" si="162"/>
        <v>44012</v>
      </c>
      <c r="DC87" s="10">
        <f t="shared" si="162"/>
        <v>44013</v>
      </c>
      <c r="DD87" s="10">
        <f t="shared" si="162"/>
        <v>44014</v>
      </c>
      <c r="DE87" s="10">
        <f t="shared" si="162"/>
        <v>44015</v>
      </c>
      <c r="DF87" s="10">
        <f t="shared" ref="DF87" si="167">DE87+1</f>
        <v>44016</v>
      </c>
      <c r="DG87" s="10">
        <f t="shared" si="158"/>
        <v>44017</v>
      </c>
      <c r="DH87" s="10">
        <f t="shared" si="159"/>
        <v>44018</v>
      </c>
      <c r="DI87" s="10">
        <f t="shared" si="160"/>
        <v>44019</v>
      </c>
      <c r="DJ87" s="10">
        <f t="shared" si="137"/>
        <v>44020</v>
      </c>
      <c r="DK87" s="10">
        <f t="shared" si="138"/>
        <v>44021</v>
      </c>
      <c r="DL87" s="10">
        <f t="shared" si="139"/>
        <v>44022</v>
      </c>
      <c r="DM87" s="10">
        <f t="shared" si="140"/>
        <v>44023</v>
      </c>
      <c r="DN87" s="10">
        <f t="shared" si="141"/>
        <v>44024</v>
      </c>
      <c r="DO87" s="10">
        <f t="shared" si="142"/>
        <v>44025</v>
      </c>
      <c r="DP87" s="10">
        <f t="shared" si="143"/>
        <v>44026</v>
      </c>
      <c r="DQ87" s="10">
        <f t="shared" si="144"/>
        <v>44027</v>
      </c>
      <c r="DR87" s="10">
        <f t="shared" si="145"/>
        <v>44028</v>
      </c>
      <c r="DS87" s="10">
        <f t="shared" si="146"/>
        <v>44029</v>
      </c>
      <c r="DT87" s="10">
        <f t="shared" si="147"/>
        <v>44030</v>
      </c>
      <c r="DU87" s="10">
        <f t="shared" si="148"/>
        <v>44031</v>
      </c>
      <c r="DV87" s="10">
        <f t="shared" si="149"/>
        <v>44032</v>
      </c>
      <c r="DW87" s="10">
        <f t="shared" si="150"/>
        <v>44033</v>
      </c>
      <c r="DX87" s="10">
        <f t="shared" si="151"/>
        <v>44034</v>
      </c>
      <c r="DY87" s="10">
        <f t="shared" si="152"/>
        <v>44035</v>
      </c>
      <c r="DZ87" s="10">
        <f t="shared" si="153"/>
        <v>44036</v>
      </c>
      <c r="EA87" s="10">
        <f t="shared" si="154"/>
        <v>44037</v>
      </c>
      <c r="EB87" s="10">
        <f t="shared" ref="EB87:EB96" si="168">EA87+1</f>
        <v>44038</v>
      </c>
      <c r="EC87" s="10">
        <f t="shared" ref="EC87:EC96" si="169">EB87+1</f>
        <v>44039</v>
      </c>
      <c r="ED87" s="10">
        <f t="shared" ref="ED87:ED96" si="170">EC87+1</f>
        <v>44040</v>
      </c>
      <c r="EE87" s="10">
        <f t="shared" ref="EE87:EE96" si="171">ED87+1</f>
        <v>44041</v>
      </c>
      <c r="EF87" s="10">
        <f t="shared" ref="EF87:EF96" si="172">EE87+1</f>
        <v>44042</v>
      </c>
    </row>
    <row r="88" spans="1:136" x14ac:dyDescent="0.35">
      <c r="A88" t="str">
        <f t="shared" si="104"/>
        <v>RJ</v>
      </c>
      <c r="B88" s="9" t="str">
        <f t="shared" si="105"/>
        <v>14/mar</v>
      </c>
      <c r="C88" s="10">
        <f t="shared" si="106"/>
        <v>43905</v>
      </c>
      <c r="D88" s="10">
        <f t="shared" ref="D88:BN88" si="173">C88+1</f>
        <v>43906</v>
      </c>
      <c r="E88" s="10">
        <f t="shared" si="173"/>
        <v>43907</v>
      </c>
      <c r="F88" s="10">
        <f t="shared" si="173"/>
        <v>43908</v>
      </c>
      <c r="G88" s="10">
        <f t="shared" si="173"/>
        <v>43909</v>
      </c>
      <c r="H88" s="10">
        <f t="shared" si="173"/>
        <v>43910</v>
      </c>
      <c r="I88" s="10">
        <f t="shared" si="173"/>
        <v>43911</v>
      </c>
      <c r="J88" s="10">
        <f t="shared" si="173"/>
        <v>43912</v>
      </c>
      <c r="K88" s="10">
        <f t="shared" si="173"/>
        <v>43913</v>
      </c>
      <c r="L88" s="10">
        <f t="shared" si="173"/>
        <v>43914</v>
      </c>
      <c r="M88" s="10">
        <f t="shared" si="173"/>
        <v>43915</v>
      </c>
      <c r="N88" s="10">
        <f t="shared" si="173"/>
        <v>43916</v>
      </c>
      <c r="O88" s="10">
        <f t="shared" si="173"/>
        <v>43917</v>
      </c>
      <c r="P88" s="10">
        <f t="shared" si="173"/>
        <v>43918</v>
      </c>
      <c r="Q88" s="10">
        <f t="shared" si="173"/>
        <v>43919</v>
      </c>
      <c r="R88" s="10">
        <f t="shared" si="173"/>
        <v>43920</v>
      </c>
      <c r="S88" s="10">
        <f t="shared" si="173"/>
        <v>43921</v>
      </c>
      <c r="T88" s="10">
        <f t="shared" si="173"/>
        <v>43922</v>
      </c>
      <c r="U88" s="10">
        <f t="shared" si="173"/>
        <v>43923</v>
      </c>
      <c r="V88" s="10">
        <f t="shared" si="173"/>
        <v>43924</v>
      </c>
      <c r="W88" s="10">
        <f t="shared" si="173"/>
        <v>43925</v>
      </c>
      <c r="X88" s="10">
        <f t="shared" si="173"/>
        <v>43926</v>
      </c>
      <c r="Y88" s="10">
        <f t="shared" si="173"/>
        <v>43927</v>
      </c>
      <c r="Z88" s="10">
        <f t="shared" si="173"/>
        <v>43928</v>
      </c>
      <c r="AA88" s="10">
        <f t="shared" si="173"/>
        <v>43929</v>
      </c>
      <c r="AB88" s="10">
        <f t="shared" si="173"/>
        <v>43930</v>
      </c>
      <c r="AC88" s="10">
        <f t="shared" si="173"/>
        <v>43931</v>
      </c>
      <c r="AD88" s="10">
        <f t="shared" si="173"/>
        <v>43932</v>
      </c>
      <c r="AE88" s="10">
        <f t="shared" si="173"/>
        <v>43933</v>
      </c>
      <c r="AF88" s="10">
        <f t="shared" si="173"/>
        <v>43934</v>
      </c>
      <c r="AG88" s="10">
        <f t="shared" si="173"/>
        <v>43935</v>
      </c>
      <c r="AH88" s="10">
        <f t="shared" si="173"/>
        <v>43936</v>
      </c>
      <c r="AI88" s="10">
        <f t="shared" si="173"/>
        <v>43937</v>
      </c>
      <c r="AJ88" s="10">
        <f t="shared" si="173"/>
        <v>43938</v>
      </c>
      <c r="AK88" s="10">
        <f t="shared" si="173"/>
        <v>43939</v>
      </c>
      <c r="AL88" s="10">
        <f t="shared" si="173"/>
        <v>43940</v>
      </c>
      <c r="AM88" s="10">
        <f t="shared" si="173"/>
        <v>43941</v>
      </c>
      <c r="AN88" s="10">
        <f t="shared" si="173"/>
        <v>43942</v>
      </c>
      <c r="AO88" s="10">
        <f t="shared" si="173"/>
        <v>43943</v>
      </c>
      <c r="AP88" s="10">
        <f t="shared" si="173"/>
        <v>43944</v>
      </c>
      <c r="AQ88" s="10">
        <f t="shared" si="173"/>
        <v>43945</v>
      </c>
      <c r="AR88" s="10">
        <f t="shared" si="173"/>
        <v>43946</v>
      </c>
      <c r="AS88" s="10">
        <f t="shared" si="173"/>
        <v>43947</v>
      </c>
      <c r="AT88" s="10">
        <f t="shared" si="173"/>
        <v>43948</v>
      </c>
      <c r="AU88" s="10">
        <f t="shared" si="173"/>
        <v>43949</v>
      </c>
      <c r="AV88" s="10">
        <f t="shared" si="173"/>
        <v>43950</v>
      </c>
      <c r="AW88" s="10">
        <f t="shared" si="173"/>
        <v>43951</v>
      </c>
      <c r="AX88" s="10">
        <f t="shared" si="173"/>
        <v>43952</v>
      </c>
      <c r="AY88" s="10">
        <f t="shared" si="173"/>
        <v>43953</v>
      </c>
      <c r="AZ88" s="10">
        <f t="shared" si="173"/>
        <v>43954</v>
      </c>
      <c r="BA88" s="10">
        <f t="shared" si="173"/>
        <v>43955</v>
      </c>
      <c r="BB88" s="10">
        <f t="shared" si="173"/>
        <v>43956</v>
      </c>
      <c r="BC88" s="10">
        <f t="shared" si="173"/>
        <v>43957</v>
      </c>
      <c r="BD88" s="10">
        <f t="shared" si="173"/>
        <v>43958</v>
      </c>
      <c r="BE88" s="10">
        <f t="shared" si="173"/>
        <v>43959</v>
      </c>
      <c r="BF88" s="10">
        <f t="shared" si="173"/>
        <v>43960</v>
      </c>
      <c r="BG88" s="10">
        <f t="shared" si="173"/>
        <v>43961</v>
      </c>
      <c r="BH88" s="10">
        <f t="shared" si="173"/>
        <v>43962</v>
      </c>
      <c r="BI88" s="10">
        <f t="shared" si="173"/>
        <v>43963</v>
      </c>
      <c r="BJ88" s="10">
        <f t="shared" si="173"/>
        <v>43964</v>
      </c>
      <c r="BK88" s="10">
        <f t="shared" si="173"/>
        <v>43965</v>
      </c>
      <c r="BL88" s="10">
        <f t="shared" si="173"/>
        <v>43966</v>
      </c>
      <c r="BM88" s="10">
        <f t="shared" si="173"/>
        <v>43967</v>
      </c>
      <c r="BN88" s="10">
        <f t="shared" si="173"/>
        <v>43968</v>
      </c>
      <c r="BO88" s="10">
        <f t="shared" si="166"/>
        <v>43969</v>
      </c>
      <c r="BP88" s="10">
        <f t="shared" si="162"/>
        <v>43970</v>
      </c>
      <c r="BQ88" s="10">
        <f t="shared" si="162"/>
        <v>43971</v>
      </c>
      <c r="BR88" s="10">
        <f t="shared" si="162"/>
        <v>43972</v>
      </c>
      <c r="BS88" s="10">
        <f t="shared" si="162"/>
        <v>43973</v>
      </c>
      <c r="BT88" s="10">
        <f t="shared" si="162"/>
        <v>43974</v>
      </c>
      <c r="BU88" s="10">
        <f t="shared" si="162"/>
        <v>43975</v>
      </c>
      <c r="BV88" s="10">
        <f t="shared" si="162"/>
        <v>43976</v>
      </c>
      <c r="BW88" s="10">
        <f t="shared" si="162"/>
        <v>43977</v>
      </c>
      <c r="BX88" s="10">
        <f t="shared" si="162"/>
        <v>43978</v>
      </c>
      <c r="BY88" s="10">
        <f t="shared" si="162"/>
        <v>43979</v>
      </c>
      <c r="BZ88" s="10">
        <f t="shared" si="162"/>
        <v>43980</v>
      </c>
      <c r="CA88" s="10">
        <f t="shared" si="162"/>
        <v>43981</v>
      </c>
      <c r="CB88" s="10">
        <f t="shared" si="162"/>
        <v>43982</v>
      </c>
      <c r="CC88" s="10">
        <f t="shared" si="162"/>
        <v>43983</v>
      </c>
      <c r="CD88" s="10">
        <f t="shared" si="162"/>
        <v>43984</v>
      </c>
      <c r="CE88" s="10">
        <f t="shared" si="162"/>
        <v>43985</v>
      </c>
      <c r="CF88" s="10">
        <f t="shared" si="162"/>
        <v>43986</v>
      </c>
      <c r="CG88" s="10">
        <f t="shared" si="162"/>
        <v>43987</v>
      </c>
      <c r="CH88" s="10">
        <f t="shared" si="162"/>
        <v>43988</v>
      </c>
      <c r="CI88" s="10">
        <f t="shared" si="162"/>
        <v>43989</v>
      </c>
      <c r="CJ88" s="10">
        <f t="shared" si="162"/>
        <v>43990</v>
      </c>
      <c r="CK88" s="10">
        <f t="shared" si="162"/>
        <v>43991</v>
      </c>
      <c r="CL88" s="10">
        <f t="shared" si="162"/>
        <v>43992</v>
      </c>
      <c r="CM88" s="10">
        <f t="shared" si="162"/>
        <v>43993</v>
      </c>
      <c r="CN88" s="10">
        <f t="shared" si="162"/>
        <v>43994</v>
      </c>
      <c r="CO88" s="10">
        <f t="shared" si="162"/>
        <v>43995</v>
      </c>
      <c r="CP88" s="10">
        <f t="shared" si="162"/>
        <v>43996</v>
      </c>
      <c r="CQ88" s="10">
        <f t="shared" si="162"/>
        <v>43997</v>
      </c>
      <c r="CR88" s="10">
        <f t="shared" si="162"/>
        <v>43998</v>
      </c>
      <c r="CS88" s="10">
        <f t="shared" si="162"/>
        <v>43999</v>
      </c>
      <c r="CT88" s="10">
        <f t="shared" si="162"/>
        <v>44000</v>
      </c>
      <c r="CU88" s="10">
        <f t="shared" si="162"/>
        <v>44001</v>
      </c>
      <c r="CV88" s="10">
        <f t="shared" si="162"/>
        <v>44002</v>
      </c>
      <c r="CW88" s="10">
        <f t="shared" si="162"/>
        <v>44003</v>
      </c>
      <c r="CX88" s="10">
        <f t="shared" si="162"/>
        <v>44004</v>
      </c>
      <c r="CY88" s="10">
        <f t="shared" si="162"/>
        <v>44005</v>
      </c>
      <c r="CZ88" s="10">
        <f t="shared" si="162"/>
        <v>44006</v>
      </c>
      <c r="DA88" s="10">
        <f t="shared" si="162"/>
        <v>44007</v>
      </c>
      <c r="DB88" s="10">
        <f t="shared" si="162"/>
        <v>44008</v>
      </c>
      <c r="DC88" s="10">
        <f t="shared" si="162"/>
        <v>44009</v>
      </c>
      <c r="DD88" s="10">
        <f t="shared" si="162"/>
        <v>44010</v>
      </c>
      <c r="DE88" s="10">
        <f t="shared" si="162"/>
        <v>44011</v>
      </c>
      <c r="DF88" s="10">
        <f t="shared" ref="DF88" si="174">DE88+1</f>
        <v>44012</v>
      </c>
      <c r="DG88" s="10">
        <f t="shared" si="158"/>
        <v>44013</v>
      </c>
      <c r="DH88" s="10">
        <f t="shared" si="159"/>
        <v>44014</v>
      </c>
      <c r="DI88" s="10">
        <f t="shared" si="160"/>
        <v>44015</v>
      </c>
      <c r="DJ88" s="10">
        <f t="shared" si="137"/>
        <v>44016</v>
      </c>
      <c r="DK88" s="10">
        <f t="shared" si="138"/>
        <v>44017</v>
      </c>
      <c r="DL88" s="10">
        <f t="shared" si="139"/>
        <v>44018</v>
      </c>
      <c r="DM88" s="10">
        <f t="shared" si="140"/>
        <v>44019</v>
      </c>
      <c r="DN88" s="10">
        <f t="shared" si="141"/>
        <v>44020</v>
      </c>
      <c r="DO88" s="10">
        <f t="shared" si="142"/>
        <v>44021</v>
      </c>
      <c r="DP88" s="10">
        <f t="shared" si="143"/>
        <v>44022</v>
      </c>
      <c r="DQ88" s="10">
        <f t="shared" si="144"/>
        <v>44023</v>
      </c>
      <c r="DR88" s="10">
        <f t="shared" si="145"/>
        <v>44024</v>
      </c>
      <c r="DS88" s="10">
        <f t="shared" si="146"/>
        <v>44025</v>
      </c>
      <c r="DT88" s="10">
        <f t="shared" si="147"/>
        <v>44026</v>
      </c>
      <c r="DU88" s="10">
        <f t="shared" si="148"/>
        <v>44027</v>
      </c>
      <c r="DV88" s="10">
        <f t="shared" si="149"/>
        <v>44028</v>
      </c>
      <c r="DW88" s="10">
        <f t="shared" si="150"/>
        <v>44029</v>
      </c>
      <c r="DX88" s="10">
        <f t="shared" si="151"/>
        <v>44030</v>
      </c>
      <c r="DY88" s="10">
        <f t="shared" si="152"/>
        <v>44031</v>
      </c>
      <c r="DZ88" s="10">
        <f t="shared" si="153"/>
        <v>44032</v>
      </c>
      <c r="EA88" s="10">
        <f t="shared" si="154"/>
        <v>44033</v>
      </c>
      <c r="EB88" s="10">
        <f t="shared" si="168"/>
        <v>44034</v>
      </c>
      <c r="EC88" s="10">
        <f t="shared" si="169"/>
        <v>44035</v>
      </c>
      <c r="ED88" s="10">
        <f t="shared" si="170"/>
        <v>44036</v>
      </c>
      <c r="EE88" s="10">
        <f t="shared" si="171"/>
        <v>44037</v>
      </c>
      <c r="EF88" s="10">
        <f t="shared" si="172"/>
        <v>44038</v>
      </c>
    </row>
    <row r="89" spans="1:136" x14ac:dyDescent="0.35">
      <c r="A89" t="str">
        <f t="shared" si="104"/>
        <v>RN</v>
      </c>
      <c r="B89" s="9" t="str">
        <f t="shared" si="105"/>
        <v>21/mar</v>
      </c>
      <c r="C89" s="10">
        <f t="shared" si="106"/>
        <v>43912</v>
      </c>
      <c r="D89" s="10">
        <f t="shared" ref="D89:BN89" si="175">C89+1</f>
        <v>43913</v>
      </c>
      <c r="E89" s="10">
        <f t="shared" si="175"/>
        <v>43914</v>
      </c>
      <c r="F89" s="10">
        <f t="shared" si="175"/>
        <v>43915</v>
      </c>
      <c r="G89" s="10">
        <f t="shared" si="175"/>
        <v>43916</v>
      </c>
      <c r="H89" s="10">
        <f t="shared" si="175"/>
        <v>43917</v>
      </c>
      <c r="I89" s="10">
        <f t="shared" si="175"/>
        <v>43918</v>
      </c>
      <c r="J89" s="10">
        <f t="shared" si="175"/>
        <v>43919</v>
      </c>
      <c r="K89" s="10">
        <f t="shared" si="175"/>
        <v>43920</v>
      </c>
      <c r="L89" s="10">
        <f t="shared" si="175"/>
        <v>43921</v>
      </c>
      <c r="M89" s="10">
        <f t="shared" si="175"/>
        <v>43922</v>
      </c>
      <c r="N89" s="10">
        <f t="shared" si="175"/>
        <v>43923</v>
      </c>
      <c r="O89" s="10">
        <f t="shared" si="175"/>
        <v>43924</v>
      </c>
      <c r="P89" s="10">
        <f t="shared" si="175"/>
        <v>43925</v>
      </c>
      <c r="Q89" s="10">
        <f t="shared" si="175"/>
        <v>43926</v>
      </c>
      <c r="R89" s="10">
        <f t="shared" si="175"/>
        <v>43927</v>
      </c>
      <c r="S89" s="10">
        <f t="shared" si="175"/>
        <v>43928</v>
      </c>
      <c r="T89" s="10">
        <f t="shared" si="175"/>
        <v>43929</v>
      </c>
      <c r="U89" s="10">
        <f t="shared" si="175"/>
        <v>43930</v>
      </c>
      <c r="V89" s="10">
        <f t="shared" si="175"/>
        <v>43931</v>
      </c>
      <c r="W89" s="10">
        <f t="shared" si="175"/>
        <v>43932</v>
      </c>
      <c r="X89" s="10">
        <f t="shared" si="175"/>
        <v>43933</v>
      </c>
      <c r="Y89" s="10">
        <f t="shared" si="175"/>
        <v>43934</v>
      </c>
      <c r="Z89" s="10">
        <f t="shared" si="175"/>
        <v>43935</v>
      </c>
      <c r="AA89" s="10">
        <f t="shared" si="175"/>
        <v>43936</v>
      </c>
      <c r="AB89" s="10">
        <f t="shared" si="175"/>
        <v>43937</v>
      </c>
      <c r="AC89" s="10">
        <f t="shared" si="175"/>
        <v>43938</v>
      </c>
      <c r="AD89" s="10">
        <f t="shared" si="175"/>
        <v>43939</v>
      </c>
      <c r="AE89" s="10">
        <f t="shared" si="175"/>
        <v>43940</v>
      </c>
      <c r="AF89" s="10">
        <f t="shared" si="175"/>
        <v>43941</v>
      </c>
      <c r="AG89" s="10">
        <f t="shared" si="175"/>
        <v>43942</v>
      </c>
      <c r="AH89" s="10">
        <f t="shared" si="175"/>
        <v>43943</v>
      </c>
      <c r="AI89" s="10">
        <f t="shared" si="175"/>
        <v>43944</v>
      </c>
      <c r="AJ89" s="10">
        <f t="shared" si="175"/>
        <v>43945</v>
      </c>
      <c r="AK89" s="10">
        <f t="shared" si="175"/>
        <v>43946</v>
      </c>
      <c r="AL89" s="10">
        <f t="shared" si="175"/>
        <v>43947</v>
      </c>
      <c r="AM89" s="10">
        <f t="shared" si="175"/>
        <v>43948</v>
      </c>
      <c r="AN89" s="10">
        <f t="shared" si="175"/>
        <v>43949</v>
      </c>
      <c r="AO89" s="10">
        <f t="shared" si="175"/>
        <v>43950</v>
      </c>
      <c r="AP89" s="10">
        <f t="shared" si="175"/>
        <v>43951</v>
      </c>
      <c r="AQ89" s="10">
        <f t="shared" si="175"/>
        <v>43952</v>
      </c>
      <c r="AR89" s="10">
        <f t="shared" si="175"/>
        <v>43953</v>
      </c>
      <c r="AS89" s="10">
        <f t="shared" si="175"/>
        <v>43954</v>
      </c>
      <c r="AT89" s="10">
        <f t="shared" si="175"/>
        <v>43955</v>
      </c>
      <c r="AU89" s="10">
        <f t="shared" si="175"/>
        <v>43956</v>
      </c>
      <c r="AV89" s="10">
        <f t="shared" si="175"/>
        <v>43957</v>
      </c>
      <c r="AW89" s="10">
        <f t="shared" si="175"/>
        <v>43958</v>
      </c>
      <c r="AX89" s="10">
        <f t="shared" si="175"/>
        <v>43959</v>
      </c>
      <c r="AY89" s="10">
        <f t="shared" si="175"/>
        <v>43960</v>
      </c>
      <c r="AZ89" s="10">
        <f t="shared" si="175"/>
        <v>43961</v>
      </c>
      <c r="BA89" s="10">
        <f t="shared" si="175"/>
        <v>43962</v>
      </c>
      <c r="BB89" s="10">
        <f t="shared" si="175"/>
        <v>43963</v>
      </c>
      <c r="BC89" s="10">
        <f t="shared" si="175"/>
        <v>43964</v>
      </c>
      <c r="BD89" s="10">
        <f t="shared" si="175"/>
        <v>43965</v>
      </c>
      <c r="BE89" s="10">
        <f t="shared" si="175"/>
        <v>43966</v>
      </c>
      <c r="BF89" s="10">
        <f t="shared" si="175"/>
        <v>43967</v>
      </c>
      <c r="BG89" s="10">
        <f t="shared" si="175"/>
        <v>43968</v>
      </c>
      <c r="BH89" s="10">
        <f t="shared" si="175"/>
        <v>43969</v>
      </c>
      <c r="BI89" s="10">
        <f t="shared" si="175"/>
        <v>43970</v>
      </c>
      <c r="BJ89" s="10">
        <f t="shared" si="175"/>
        <v>43971</v>
      </c>
      <c r="BK89" s="10">
        <f t="shared" si="175"/>
        <v>43972</v>
      </c>
      <c r="BL89" s="10">
        <f t="shared" si="175"/>
        <v>43973</v>
      </c>
      <c r="BM89" s="10">
        <f t="shared" si="175"/>
        <v>43974</v>
      </c>
      <c r="BN89" s="10">
        <f t="shared" si="175"/>
        <v>43975</v>
      </c>
      <c r="BO89" s="10">
        <f t="shared" si="166"/>
        <v>43976</v>
      </c>
      <c r="BP89" s="10">
        <f t="shared" si="162"/>
        <v>43977</v>
      </c>
      <c r="BQ89" s="10">
        <f t="shared" si="162"/>
        <v>43978</v>
      </c>
      <c r="BR89" s="10">
        <f t="shared" si="162"/>
        <v>43979</v>
      </c>
      <c r="BS89" s="10">
        <f t="shared" si="162"/>
        <v>43980</v>
      </c>
      <c r="BT89" s="10">
        <f t="shared" si="162"/>
        <v>43981</v>
      </c>
      <c r="BU89" s="10">
        <f t="shared" si="162"/>
        <v>43982</v>
      </c>
      <c r="BV89" s="10">
        <f t="shared" si="162"/>
        <v>43983</v>
      </c>
      <c r="BW89" s="10">
        <f t="shared" si="162"/>
        <v>43984</v>
      </c>
      <c r="BX89" s="10">
        <f t="shared" si="162"/>
        <v>43985</v>
      </c>
      <c r="BY89" s="10">
        <f t="shared" si="162"/>
        <v>43986</v>
      </c>
      <c r="BZ89" s="10">
        <f t="shared" si="162"/>
        <v>43987</v>
      </c>
      <c r="CA89" s="10">
        <f t="shared" si="162"/>
        <v>43988</v>
      </c>
      <c r="CB89" s="10">
        <f t="shared" si="162"/>
        <v>43989</v>
      </c>
      <c r="CC89" s="10">
        <f t="shared" si="162"/>
        <v>43990</v>
      </c>
      <c r="CD89" s="10">
        <f t="shared" si="162"/>
        <v>43991</v>
      </c>
      <c r="CE89" s="10">
        <f t="shared" si="162"/>
        <v>43992</v>
      </c>
      <c r="CF89" s="10">
        <f t="shared" si="162"/>
        <v>43993</v>
      </c>
      <c r="CG89" s="10">
        <f t="shared" si="162"/>
        <v>43994</v>
      </c>
      <c r="CH89" s="10">
        <f t="shared" si="162"/>
        <v>43995</v>
      </c>
      <c r="CI89" s="10">
        <f t="shared" si="162"/>
        <v>43996</v>
      </c>
      <c r="CJ89" s="10">
        <f t="shared" si="162"/>
        <v>43997</v>
      </c>
      <c r="CK89" s="10">
        <f t="shared" si="162"/>
        <v>43998</v>
      </c>
      <c r="CL89" s="10">
        <f t="shared" si="162"/>
        <v>43999</v>
      </c>
      <c r="CM89" s="10">
        <f t="shared" si="162"/>
        <v>44000</v>
      </c>
      <c r="CN89" s="10">
        <f t="shared" si="162"/>
        <v>44001</v>
      </c>
      <c r="CO89" s="10">
        <f t="shared" si="162"/>
        <v>44002</v>
      </c>
      <c r="CP89" s="10">
        <f t="shared" si="162"/>
        <v>44003</v>
      </c>
      <c r="CQ89" s="10">
        <f t="shared" si="162"/>
        <v>44004</v>
      </c>
      <c r="CR89" s="10">
        <f t="shared" si="162"/>
        <v>44005</v>
      </c>
      <c r="CS89" s="10">
        <f t="shared" si="162"/>
        <v>44006</v>
      </c>
      <c r="CT89" s="10">
        <f t="shared" si="162"/>
        <v>44007</v>
      </c>
      <c r="CU89" s="10">
        <f t="shared" si="162"/>
        <v>44008</v>
      </c>
      <c r="CV89" s="10">
        <f t="shared" si="162"/>
        <v>44009</v>
      </c>
      <c r="CW89" s="10">
        <f t="shared" si="162"/>
        <v>44010</v>
      </c>
      <c r="CX89" s="10">
        <f t="shared" si="162"/>
        <v>44011</v>
      </c>
      <c r="CY89" s="10">
        <f t="shared" si="162"/>
        <v>44012</v>
      </c>
      <c r="CZ89" s="10">
        <f t="shared" si="162"/>
        <v>44013</v>
      </c>
      <c r="DA89" s="10">
        <f t="shared" si="162"/>
        <v>44014</v>
      </c>
      <c r="DB89" s="10">
        <f t="shared" si="162"/>
        <v>44015</v>
      </c>
      <c r="DC89" s="10">
        <f t="shared" si="162"/>
        <v>44016</v>
      </c>
      <c r="DD89" s="10">
        <f t="shared" si="162"/>
        <v>44017</v>
      </c>
      <c r="DE89" s="10">
        <f t="shared" si="162"/>
        <v>44018</v>
      </c>
      <c r="DF89" s="10">
        <f t="shared" ref="DF89" si="176">DE89+1</f>
        <v>44019</v>
      </c>
      <c r="DG89" s="10">
        <f t="shared" si="158"/>
        <v>44020</v>
      </c>
      <c r="DH89" s="10">
        <f t="shared" si="159"/>
        <v>44021</v>
      </c>
      <c r="DI89" s="10">
        <f t="shared" si="160"/>
        <v>44022</v>
      </c>
      <c r="DJ89" s="10">
        <f t="shared" si="137"/>
        <v>44023</v>
      </c>
      <c r="DK89" s="10">
        <f t="shared" si="138"/>
        <v>44024</v>
      </c>
      <c r="DL89" s="10">
        <f t="shared" si="139"/>
        <v>44025</v>
      </c>
      <c r="DM89" s="10">
        <f t="shared" si="140"/>
        <v>44026</v>
      </c>
      <c r="DN89" s="10">
        <f t="shared" si="141"/>
        <v>44027</v>
      </c>
      <c r="DO89" s="10">
        <f t="shared" si="142"/>
        <v>44028</v>
      </c>
      <c r="DP89" s="10">
        <f t="shared" si="143"/>
        <v>44029</v>
      </c>
      <c r="DQ89" s="10">
        <f t="shared" si="144"/>
        <v>44030</v>
      </c>
      <c r="DR89" s="10">
        <f t="shared" si="145"/>
        <v>44031</v>
      </c>
      <c r="DS89" s="10">
        <f t="shared" si="146"/>
        <v>44032</v>
      </c>
      <c r="DT89" s="10">
        <f t="shared" si="147"/>
        <v>44033</v>
      </c>
      <c r="DU89" s="10">
        <f t="shared" si="148"/>
        <v>44034</v>
      </c>
      <c r="DV89" s="10">
        <f t="shared" si="149"/>
        <v>44035</v>
      </c>
      <c r="DW89" s="10">
        <f t="shared" si="150"/>
        <v>44036</v>
      </c>
      <c r="DX89" s="10">
        <f t="shared" si="151"/>
        <v>44037</v>
      </c>
      <c r="DY89" s="10">
        <f t="shared" si="152"/>
        <v>44038</v>
      </c>
      <c r="DZ89" s="10">
        <f t="shared" si="153"/>
        <v>44039</v>
      </c>
      <c r="EA89" s="10">
        <f t="shared" si="154"/>
        <v>44040</v>
      </c>
      <c r="EB89" s="10">
        <f t="shared" si="168"/>
        <v>44041</v>
      </c>
      <c r="EC89" s="10">
        <f t="shared" si="169"/>
        <v>44042</v>
      </c>
      <c r="ED89" s="10">
        <f t="shared" si="170"/>
        <v>44043</v>
      </c>
      <c r="EE89" s="10">
        <f t="shared" si="171"/>
        <v>44044</v>
      </c>
      <c r="EF89" s="10">
        <f t="shared" si="172"/>
        <v>44045</v>
      </c>
    </row>
    <row r="90" spans="1:136" x14ac:dyDescent="0.35">
      <c r="A90" t="str">
        <f t="shared" si="104"/>
        <v>RO</v>
      </c>
      <c r="B90" s="9" t="str">
        <f t="shared" si="105"/>
        <v>22/mar</v>
      </c>
      <c r="C90" s="10">
        <f t="shared" si="106"/>
        <v>43913</v>
      </c>
      <c r="D90" s="10">
        <f t="shared" ref="D90:BN90" si="177">C90+1</f>
        <v>43914</v>
      </c>
      <c r="E90" s="10">
        <f t="shared" si="177"/>
        <v>43915</v>
      </c>
      <c r="F90" s="10">
        <f t="shared" si="177"/>
        <v>43916</v>
      </c>
      <c r="G90" s="10">
        <f t="shared" si="177"/>
        <v>43917</v>
      </c>
      <c r="H90" s="10">
        <f t="shared" si="177"/>
        <v>43918</v>
      </c>
      <c r="I90" s="10">
        <f t="shared" si="177"/>
        <v>43919</v>
      </c>
      <c r="J90" s="10">
        <f t="shared" si="177"/>
        <v>43920</v>
      </c>
      <c r="K90" s="10">
        <f t="shared" si="177"/>
        <v>43921</v>
      </c>
      <c r="L90" s="10">
        <f t="shared" si="177"/>
        <v>43922</v>
      </c>
      <c r="M90" s="10">
        <f t="shared" si="177"/>
        <v>43923</v>
      </c>
      <c r="N90" s="10">
        <f t="shared" si="177"/>
        <v>43924</v>
      </c>
      <c r="O90" s="10">
        <f t="shared" si="177"/>
        <v>43925</v>
      </c>
      <c r="P90" s="10">
        <f t="shared" si="177"/>
        <v>43926</v>
      </c>
      <c r="Q90" s="10">
        <f t="shared" si="177"/>
        <v>43927</v>
      </c>
      <c r="R90" s="10">
        <f t="shared" si="177"/>
        <v>43928</v>
      </c>
      <c r="S90" s="10">
        <f t="shared" si="177"/>
        <v>43929</v>
      </c>
      <c r="T90" s="10">
        <f t="shared" si="177"/>
        <v>43930</v>
      </c>
      <c r="U90" s="10">
        <f t="shared" si="177"/>
        <v>43931</v>
      </c>
      <c r="V90" s="10">
        <f t="shared" si="177"/>
        <v>43932</v>
      </c>
      <c r="W90" s="10">
        <f t="shared" si="177"/>
        <v>43933</v>
      </c>
      <c r="X90" s="10">
        <f t="shared" si="177"/>
        <v>43934</v>
      </c>
      <c r="Y90" s="10">
        <f t="shared" si="177"/>
        <v>43935</v>
      </c>
      <c r="Z90" s="10">
        <f t="shared" si="177"/>
        <v>43936</v>
      </c>
      <c r="AA90" s="10">
        <f t="shared" si="177"/>
        <v>43937</v>
      </c>
      <c r="AB90" s="10">
        <f t="shared" si="177"/>
        <v>43938</v>
      </c>
      <c r="AC90" s="10">
        <f t="shared" si="177"/>
        <v>43939</v>
      </c>
      <c r="AD90" s="10">
        <f t="shared" si="177"/>
        <v>43940</v>
      </c>
      <c r="AE90" s="10">
        <f t="shared" si="177"/>
        <v>43941</v>
      </c>
      <c r="AF90" s="10">
        <f t="shared" si="177"/>
        <v>43942</v>
      </c>
      <c r="AG90" s="10">
        <f t="shared" si="177"/>
        <v>43943</v>
      </c>
      <c r="AH90" s="10">
        <f t="shared" si="177"/>
        <v>43944</v>
      </c>
      <c r="AI90" s="10">
        <f t="shared" si="177"/>
        <v>43945</v>
      </c>
      <c r="AJ90" s="10">
        <f t="shared" si="177"/>
        <v>43946</v>
      </c>
      <c r="AK90" s="10">
        <f t="shared" si="177"/>
        <v>43947</v>
      </c>
      <c r="AL90" s="10">
        <f t="shared" si="177"/>
        <v>43948</v>
      </c>
      <c r="AM90" s="10">
        <f t="shared" si="177"/>
        <v>43949</v>
      </c>
      <c r="AN90" s="10">
        <f t="shared" si="177"/>
        <v>43950</v>
      </c>
      <c r="AO90" s="10">
        <f t="shared" si="177"/>
        <v>43951</v>
      </c>
      <c r="AP90" s="10">
        <f t="shared" si="177"/>
        <v>43952</v>
      </c>
      <c r="AQ90" s="10">
        <f t="shared" si="177"/>
        <v>43953</v>
      </c>
      <c r="AR90" s="10">
        <f t="shared" si="177"/>
        <v>43954</v>
      </c>
      <c r="AS90" s="10">
        <f t="shared" si="177"/>
        <v>43955</v>
      </c>
      <c r="AT90" s="10">
        <f t="shared" si="177"/>
        <v>43956</v>
      </c>
      <c r="AU90" s="10">
        <f t="shared" si="177"/>
        <v>43957</v>
      </c>
      <c r="AV90" s="10">
        <f t="shared" si="177"/>
        <v>43958</v>
      </c>
      <c r="AW90" s="10">
        <f t="shared" si="177"/>
        <v>43959</v>
      </c>
      <c r="AX90" s="10">
        <f t="shared" si="177"/>
        <v>43960</v>
      </c>
      <c r="AY90" s="10">
        <f t="shared" si="177"/>
        <v>43961</v>
      </c>
      <c r="AZ90" s="10">
        <f t="shared" si="177"/>
        <v>43962</v>
      </c>
      <c r="BA90" s="10">
        <f t="shared" si="177"/>
        <v>43963</v>
      </c>
      <c r="BB90" s="10">
        <f t="shared" si="177"/>
        <v>43964</v>
      </c>
      <c r="BC90" s="10">
        <f t="shared" si="177"/>
        <v>43965</v>
      </c>
      <c r="BD90" s="10">
        <f t="shared" si="177"/>
        <v>43966</v>
      </c>
      <c r="BE90" s="10">
        <f t="shared" si="177"/>
        <v>43967</v>
      </c>
      <c r="BF90" s="10">
        <f t="shared" si="177"/>
        <v>43968</v>
      </c>
      <c r="BG90" s="10">
        <f t="shared" si="177"/>
        <v>43969</v>
      </c>
      <c r="BH90" s="10">
        <f t="shared" si="177"/>
        <v>43970</v>
      </c>
      <c r="BI90" s="10">
        <f t="shared" si="177"/>
        <v>43971</v>
      </c>
      <c r="BJ90" s="10">
        <f t="shared" si="177"/>
        <v>43972</v>
      </c>
      <c r="BK90" s="10">
        <f t="shared" si="177"/>
        <v>43973</v>
      </c>
      <c r="BL90" s="10">
        <f t="shared" si="177"/>
        <v>43974</v>
      </c>
      <c r="BM90" s="10">
        <f t="shared" si="177"/>
        <v>43975</v>
      </c>
      <c r="BN90" s="10">
        <f t="shared" si="177"/>
        <v>43976</v>
      </c>
      <c r="BO90" s="10">
        <f t="shared" si="166"/>
        <v>43977</v>
      </c>
      <c r="BP90" s="10">
        <f t="shared" si="162"/>
        <v>43978</v>
      </c>
      <c r="BQ90" s="10">
        <f t="shared" si="162"/>
        <v>43979</v>
      </c>
      <c r="BR90" s="10">
        <f t="shared" si="162"/>
        <v>43980</v>
      </c>
      <c r="BS90" s="10">
        <f t="shared" si="162"/>
        <v>43981</v>
      </c>
      <c r="BT90" s="10">
        <f t="shared" si="162"/>
        <v>43982</v>
      </c>
      <c r="BU90" s="10">
        <f t="shared" si="162"/>
        <v>43983</v>
      </c>
      <c r="BV90" s="10">
        <f t="shared" si="162"/>
        <v>43984</v>
      </c>
      <c r="BW90" s="10">
        <f t="shared" si="162"/>
        <v>43985</v>
      </c>
      <c r="BX90" s="10">
        <f t="shared" si="162"/>
        <v>43986</v>
      </c>
      <c r="BY90" s="10">
        <f t="shared" si="162"/>
        <v>43987</v>
      </c>
      <c r="BZ90" s="10">
        <f t="shared" si="162"/>
        <v>43988</v>
      </c>
      <c r="CA90" s="10">
        <f t="shared" si="162"/>
        <v>43989</v>
      </c>
      <c r="CB90" s="10">
        <f t="shared" si="162"/>
        <v>43990</v>
      </c>
      <c r="CC90" s="10">
        <f t="shared" si="162"/>
        <v>43991</v>
      </c>
      <c r="CD90" s="10">
        <f t="shared" si="162"/>
        <v>43992</v>
      </c>
      <c r="CE90" s="10">
        <f t="shared" si="162"/>
        <v>43993</v>
      </c>
      <c r="CF90" s="10">
        <f t="shared" si="162"/>
        <v>43994</v>
      </c>
      <c r="CG90" s="10">
        <f t="shared" si="162"/>
        <v>43995</v>
      </c>
      <c r="CH90" s="10">
        <f t="shared" si="162"/>
        <v>43996</v>
      </c>
      <c r="CI90" s="10">
        <f t="shared" si="162"/>
        <v>43997</v>
      </c>
      <c r="CJ90" s="10">
        <f t="shared" si="162"/>
        <v>43998</v>
      </c>
      <c r="CK90" s="10">
        <f t="shared" si="162"/>
        <v>43999</v>
      </c>
      <c r="CL90" s="10">
        <f t="shared" si="162"/>
        <v>44000</v>
      </c>
      <c r="CM90" s="10">
        <f t="shared" si="162"/>
        <v>44001</v>
      </c>
      <c r="CN90" s="10">
        <f t="shared" si="162"/>
        <v>44002</v>
      </c>
      <c r="CO90" s="10">
        <f t="shared" si="162"/>
        <v>44003</v>
      </c>
      <c r="CP90" s="10">
        <f t="shared" si="162"/>
        <v>44004</v>
      </c>
      <c r="CQ90" s="10">
        <f t="shared" si="162"/>
        <v>44005</v>
      </c>
      <c r="CR90" s="10">
        <f t="shared" si="162"/>
        <v>44006</v>
      </c>
      <c r="CS90" s="10">
        <f t="shared" si="162"/>
        <v>44007</v>
      </c>
      <c r="CT90" s="10">
        <f t="shared" si="162"/>
        <v>44008</v>
      </c>
      <c r="CU90" s="10">
        <f t="shared" si="162"/>
        <v>44009</v>
      </c>
      <c r="CV90" s="10">
        <f t="shared" si="162"/>
        <v>44010</v>
      </c>
      <c r="CW90" s="10">
        <f t="shared" si="162"/>
        <v>44011</v>
      </c>
      <c r="CX90" s="10">
        <f t="shared" si="162"/>
        <v>44012</v>
      </c>
      <c r="CY90" s="10">
        <f t="shared" si="162"/>
        <v>44013</v>
      </c>
      <c r="CZ90" s="10">
        <f t="shared" si="162"/>
        <v>44014</v>
      </c>
      <c r="DA90" s="10">
        <f t="shared" si="162"/>
        <v>44015</v>
      </c>
      <c r="DB90" s="10">
        <f t="shared" si="162"/>
        <v>44016</v>
      </c>
      <c r="DC90" s="10">
        <f t="shared" si="162"/>
        <v>44017</v>
      </c>
      <c r="DD90" s="10">
        <f t="shared" si="162"/>
        <v>44018</v>
      </c>
      <c r="DE90" s="10">
        <f t="shared" si="162"/>
        <v>44019</v>
      </c>
      <c r="DF90" s="10">
        <f t="shared" ref="DF90" si="178">DE90+1</f>
        <v>44020</v>
      </c>
      <c r="DG90" s="10">
        <f t="shared" si="158"/>
        <v>44021</v>
      </c>
      <c r="DH90" s="10">
        <f t="shared" si="159"/>
        <v>44022</v>
      </c>
      <c r="DI90" s="10">
        <f t="shared" si="160"/>
        <v>44023</v>
      </c>
      <c r="DJ90" s="10">
        <f t="shared" si="137"/>
        <v>44024</v>
      </c>
      <c r="DK90" s="10">
        <f t="shared" si="138"/>
        <v>44025</v>
      </c>
      <c r="DL90" s="10">
        <f t="shared" si="139"/>
        <v>44026</v>
      </c>
      <c r="DM90" s="10">
        <f t="shared" si="140"/>
        <v>44027</v>
      </c>
      <c r="DN90" s="10">
        <f t="shared" si="141"/>
        <v>44028</v>
      </c>
      <c r="DO90" s="10">
        <f t="shared" si="142"/>
        <v>44029</v>
      </c>
      <c r="DP90" s="10">
        <f t="shared" si="143"/>
        <v>44030</v>
      </c>
      <c r="DQ90" s="10">
        <f t="shared" si="144"/>
        <v>44031</v>
      </c>
      <c r="DR90" s="10">
        <f t="shared" si="145"/>
        <v>44032</v>
      </c>
      <c r="DS90" s="10">
        <f t="shared" si="146"/>
        <v>44033</v>
      </c>
      <c r="DT90" s="10">
        <f t="shared" si="147"/>
        <v>44034</v>
      </c>
      <c r="DU90" s="10">
        <f t="shared" si="148"/>
        <v>44035</v>
      </c>
      <c r="DV90" s="10">
        <f t="shared" si="149"/>
        <v>44036</v>
      </c>
      <c r="DW90" s="10">
        <f t="shared" si="150"/>
        <v>44037</v>
      </c>
      <c r="DX90" s="10">
        <f t="shared" si="151"/>
        <v>44038</v>
      </c>
      <c r="DY90" s="10">
        <f t="shared" si="152"/>
        <v>44039</v>
      </c>
      <c r="DZ90" s="10">
        <f t="shared" si="153"/>
        <v>44040</v>
      </c>
      <c r="EA90" s="10">
        <f t="shared" si="154"/>
        <v>44041</v>
      </c>
      <c r="EB90" s="10">
        <f t="shared" si="168"/>
        <v>44042</v>
      </c>
      <c r="EC90" s="10">
        <f t="shared" si="169"/>
        <v>44043</v>
      </c>
      <c r="ED90" s="10">
        <f t="shared" si="170"/>
        <v>44044</v>
      </c>
      <c r="EE90" s="10">
        <f t="shared" si="171"/>
        <v>44045</v>
      </c>
      <c r="EF90" s="10">
        <f t="shared" si="172"/>
        <v>44046</v>
      </c>
    </row>
    <row r="91" spans="1:136" x14ac:dyDescent="0.35">
      <c r="A91" t="str">
        <f t="shared" si="104"/>
        <v>RR</v>
      </c>
      <c r="B91" s="9" t="str">
        <f t="shared" si="105"/>
        <v>22/mar</v>
      </c>
      <c r="C91" s="10">
        <f t="shared" si="106"/>
        <v>43913</v>
      </c>
      <c r="D91" s="10">
        <f t="shared" ref="D91:BN91" si="179">C91+1</f>
        <v>43914</v>
      </c>
      <c r="E91" s="10">
        <f t="shared" si="179"/>
        <v>43915</v>
      </c>
      <c r="F91" s="10">
        <f t="shared" si="179"/>
        <v>43916</v>
      </c>
      <c r="G91" s="10">
        <f t="shared" si="179"/>
        <v>43917</v>
      </c>
      <c r="H91" s="10">
        <f t="shared" si="179"/>
        <v>43918</v>
      </c>
      <c r="I91" s="10">
        <f t="shared" si="179"/>
        <v>43919</v>
      </c>
      <c r="J91" s="10">
        <f t="shared" si="179"/>
        <v>43920</v>
      </c>
      <c r="K91" s="10">
        <f t="shared" si="179"/>
        <v>43921</v>
      </c>
      <c r="L91" s="10">
        <f t="shared" si="179"/>
        <v>43922</v>
      </c>
      <c r="M91" s="10">
        <f t="shared" si="179"/>
        <v>43923</v>
      </c>
      <c r="N91" s="10">
        <f t="shared" si="179"/>
        <v>43924</v>
      </c>
      <c r="O91" s="10">
        <f t="shared" si="179"/>
        <v>43925</v>
      </c>
      <c r="P91" s="10">
        <f t="shared" si="179"/>
        <v>43926</v>
      </c>
      <c r="Q91" s="10">
        <f t="shared" si="179"/>
        <v>43927</v>
      </c>
      <c r="R91" s="10">
        <f t="shared" si="179"/>
        <v>43928</v>
      </c>
      <c r="S91" s="10">
        <f t="shared" si="179"/>
        <v>43929</v>
      </c>
      <c r="T91" s="10">
        <f t="shared" si="179"/>
        <v>43930</v>
      </c>
      <c r="U91" s="10">
        <f t="shared" si="179"/>
        <v>43931</v>
      </c>
      <c r="V91" s="10">
        <f t="shared" si="179"/>
        <v>43932</v>
      </c>
      <c r="W91" s="10">
        <f t="shared" si="179"/>
        <v>43933</v>
      </c>
      <c r="X91" s="10">
        <f t="shared" si="179"/>
        <v>43934</v>
      </c>
      <c r="Y91" s="10">
        <f t="shared" si="179"/>
        <v>43935</v>
      </c>
      <c r="Z91" s="10">
        <f t="shared" si="179"/>
        <v>43936</v>
      </c>
      <c r="AA91" s="10">
        <f t="shared" si="179"/>
        <v>43937</v>
      </c>
      <c r="AB91" s="10">
        <f t="shared" si="179"/>
        <v>43938</v>
      </c>
      <c r="AC91" s="10">
        <f t="shared" si="179"/>
        <v>43939</v>
      </c>
      <c r="AD91" s="10">
        <f t="shared" si="179"/>
        <v>43940</v>
      </c>
      <c r="AE91" s="10">
        <f t="shared" si="179"/>
        <v>43941</v>
      </c>
      <c r="AF91" s="10">
        <f t="shared" si="179"/>
        <v>43942</v>
      </c>
      <c r="AG91" s="10">
        <f t="shared" si="179"/>
        <v>43943</v>
      </c>
      <c r="AH91" s="10">
        <f t="shared" si="179"/>
        <v>43944</v>
      </c>
      <c r="AI91" s="10">
        <f t="shared" si="179"/>
        <v>43945</v>
      </c>
      <c r="AJ91" s="10">
        <f t="shared" si="179"/>
        <v>43946</v>
      </c>
      <c r="AK91" s="10">
        <f t="shared" si="179"/>
        <v>43947</v>
      </c>
      <c r="AL91" s="10">
        <f t="shared" si="179"/>
        <v>43948</v>
      </c>
      <c r="AM91" s="10">
        <f t="shared" si="179"/>
        <v>43949</v>
      </c>
      <c r="AN91" s="10">
        <f t="shared" si="179"/>
        <v>43950</v>
      </c>
      <c r="AO91" s="10">
        <f t="shared" si="179"/>
        <v>43951</v>
      </c>
      <c r="AP91" s="10">
        <f t="shared" si="179"/>
        <v>43952</v>
      </c>
      <c r="AQ91" s="10">
        <f t="shared" si="179"/>
        <v>43953</v>
      </c>
      <c r="AR91" s="10">
        <f t="shared" si="179"/>
        <v>43954</v>
      </c>
      <c r="AS91" s="10">
        <f t="shared" si="179"/>
        <v>43955</v>
      </c>
      <c r="AT91" s="10">
        <f t="shared" si="179"/>
        <v>43956</v>
      </c>
      <c r="AU91" s="10">
        <f t="shared" si="179"/>
        <v>43957</v>
      </c>
      <c r="AV91" s="10">
        <f t="shared" si="179"/>
        <v>43958</v>
      </c>
      <c r="AW91" s="10">
        <f t="shared" si="179"/>
        <v>43959</v>
      </c>
      <c r="AX91" s="10">
        <f t="shared" si="179"/>
        <v>43960</v>
      </c>
      <c r="AY91" s="10">
        <f t="shared" si="179"/>
        <v>43961</v>
      </c>
      <c r="AZ91" s="10">
        <f t="shared" si="179"/>
        <v>43962</v>
      </c>
      <c r="BA91" s="10">
        <f t="shared" si="179"/>
        <v>43963</v>
      </c>
      <c r="BB91" s="10">
        <f t="shared" si="179"/>
        <v>43964</v>
      </c>
      <c r="BC91" s="10">
        <f t="shared" si="179"/>
        <v>43965</v>
      </c>
      <c r="BD91" s="10">
        <f t="shared" si="179"/>
        <v>43966</v>
      </c>
      <c r="BE91" s="10">
        <f t="shared" si="179"/>
        <v>43967</v>
      </c>
      <c r="BF91" s="10">
        <f t="shared" si="179"/>
        <v>43968</v>
      </c>
      <c r="BG91" s="10">
        <f t="shared" si="179"/>
        <v>43969</v>
      </c>
      <c r="BH91" s="10">
        <f t="shared" si="179"/>
        <v>43970</v>
      </c>
      <c r="BI91" s="10">
        <f t="shared" si="179"/>
        <v>43971</v>
      </c>
      <c r="BJ91" s="10">
        <f t="shared" si="179"/>
        <v>43972</v>
      </c>
      <c r="BK91" s="10">
        <f t="shared" si="179"/>
        <v>43973</v>
      </c>
      <c r="BL91" s="10">
        <f t="shared" si="179"/>
        <v>43974</v>
      </c>
      <c r="BM91" s="10">
        <f t="shared" si="179"/>
        <v>43975</v>
      </c>
      <c r="BN91" s="10">
        <f t="shared" si="179"/>
        <v>43976</v>
      </c>
      <c r="BO91" s="10">
        <f t="shared" si="166"/>
        <v>43977</v>
      </c>
      <c r="BP91" s="10">
        <f t="shared" si="162"/>
        <v>43978</v>
      </c>
      <c r="BQ91" s="10">
        <f t="shared" si="162"/>
        <v>43979</v>
      </c>
      <c r="BR91" s="10">
        <f t="shared" si="162"/>
        <v>43980</v>
      </c>
      <c r="BS91" s="10">
        <f t="shared" ref="BS91:DE91" si="180">BR91+1</f>
        <v>43981</v>
      </c>
      <c r="BT91" s="10">
        <f t="shared" si="180"/>
        <v>43982</v>
      </c>
      <c r="BU91" s="10">
        <f t="shared" si="180"/>
        <v>43983</v>
      </c>
      <c r="BV91" s="10">
        <f t="shared" si="180"/>
        <v>43984</v>
      </c>
      <c r="BW91" s="10">
        <f t="shared" si="180"/>
        <v>43985</v>
      </c>
      <c r="BX91" s="10">
        <f t="shared" si="180"/>
        <v>43986</v>
      </c>
      <c r="BY91" s="10">
        <f t="shared" si="180"/>
        <v>43987</v>
      </c>
      <c r="BZ91" s="10">
        <f t="shared" si="180"/>
        <v>43988</v>
      </c>
      <c r="CA91" s="10">
        <f t="shared" si="180"/>
        <v>43989</v>
      </c>
      <c r="CB91" s="10">
        <f t="shared" si="180"/>
        <v>43990</v>
      </c>
      <c r="CC91" s="10">
        <f t="shared" si="180"/>
        <v>43991</v>
      </c>
      <c r="CD91" s="10">
        <f t="shared" si="180"/>
        <v>43992</v>
      </c>
      <c r="CE91" s="10">
        <f t="shared" si="180"/>
        <v>43993</v>
      </c>
      <c r="CF91" s="10">
        <f t="shared" si="180"/>
        <v>43994</v>
      </c>
      <c r="CG91" s="10">
        <f t="shared" si="180"/>
        <v>43995</v>
      </c>
      <c r="CH91" s="10">
        <f t="shared" si="180"/>
        <v>43996</v>
      </c>
      <c r="CI91" s="10">
        <f t="shared" si="180"/>
        <v>43997</v>
      </c>
      <c r="CJ91" s="10">
        <f t="shared" si="180"/>
        <v>43998</v>
      </c>
      <c r="CK91" s="10">
        <f t="shared" si="180"/>
        <v>43999</v>
      </c>
      <c r="CL91" s="10">
        <f t="shared" si="180"/>
        <v>44000</v>
      </c>
      <c r="CM91" s="10">
        <f t="shared" si="180"/>
        <v>44001</v>
      </c>
      <c r="CN91" s="10">
        <f t="shared" si="180"/>
        <v>44002</v>
      </c>
      <c r="CO91" s="10">
        <f t="shared" si="180"/>
        <v>44003</v>
      </c>
      <c r="CP91" s="10">
        <f t="shared" si="180"/>
        <v>44004</v>
      </c>
      <c r="CQ91" s="10">
        <f t="shared" si="180"/>
        <v>44005</v>
      </c>
      <c r="CR91" s="10">
        <f t="shared" si="180"/>
        <v>44006</v>
      </c>
      <c r="CS91" s="10">
        <f t="shared" si="180"/>
        <v>44007</v>
      </c>
      <c r="CT91" s="10">
        <f t="shared" si="180"/>
        <v>44008</v>
      </c>
      <c r="CU91" s="10">
        <f t="shared" si="180"/>
        <v>44009</v>
      </c>
      <c r="CV91" s="10">
        <f t="shared" si="180"/>
        <v>44010</v>
      </c>
      <c r="CW91" s="10">
        <f t="shared" si="180"/>
        <v>44011</v>
      </c>
      <c r="CX91" s="10">
        <f t="shared" si="180"/>
        <v>44012</v>
      </c>
      <c r="CY91" s="10">
        <f t="shared" si="180"/>
        <v>44013</v>
      </c>
      <c r="CZ91" s="10">
        <f t="shared" si="180"/>
        <v>44014</v>
      </c>
      <c r="DA91" s="10">
        <f t="shared" si="180"/>
        <v>44015</v>
      </c>
      <c r="DB91" s="10">
        <f t="shared" si="180"/>
        <v>44016</v>
      </c>
      <c r="DC91" s="10">
        <f t="shared" si="180"/>
        <v>44017</v>
      </c>
      <c r="DD91" s="10">
        <f t="shared" si="180"/>
        <v>44018</v>
      </c>
      <c r="DE91" s="10">
        <f t="shared" si="180"/>
        <v>44019</v>
      </c>
      <c r="DF91" s="10">
        <f t="shared" ref="DF91" si="181">DE91+1</f>
        <v>44020</v>
      </c>
      <c r="DG91" s="10">
        <f t="shared" si="158"/>
        <v>44021</v>
      </c>
      <c r="DH91" s="10">
        <f t="shared" si="159"/>
        <v>44022</v>
      </c>
      <c r="DI91" s="10">
        <f t="shared" si="160"/>
        <v>44023</v>
      </c>
      <c r="DJ91" s="10">
        <f t="shared" si="137"/>
        <v>44024</v>
      </c>
      <c r="DK91" s="10">
        <f t="shared" si="138"/>
        <v>44025</v>
      </c>
      <c r="DL91" s="10">
        <f t="shared" si="139"/>
        <v>44026</v>
      </c>
      <c r="DM91" s="10">
        <f t="shared" si="140"/>
        <v>44027</v>
      </c>
      <c r="DN91" s="10">
        <f t="shared" si="141"/>
        <v>44028</v>
      </c>
      <c r="DO91" s="10">
        <f t="shared" si="142"/>
        <v>44029</v>
      </c>
      <c r="DP91" s="10">
        <f t="shared" si="143"/>
        <v>44030</v>
      </c>
      <c r="DQ91" s="10">
        <f t="shared" si="144"/>
        <v>44031</v>
      </c>
      <c r="DR91" s="10">
        <f t="shared" si="145"/>
        <v>44032</v>
      </c>
      <c r="DS91" s="10">
        <f t="shared" si="146"/>
        <v>44033</v>
      </c>
      <c r="DT91" s="10">
        <f t="shared" si="147"/>
        <v>44034</v>
      </c>
      <c r="DU91" s="10">
        <f t="shared" si="148"/>
        <v>44035</v>
      </c>
      <c r="DV91" s="10">
        <f t="shared" si="149"/>
        <v>44036</v>
      </c>
      <c r="DW91" s="10">
        <f t="shared" si="150"/>
        <v>44037</v>
      </c>
      <c r="DX91" s="10">
        <f t="shared" si="151"/>
        <v>44038</v>
      </c>
      <c r="DY91" s="10">
        <f t="shared" si="152"/>
        <v>44039</v>
      </c>
      <c r="DZ91" s="10">
        <f t="shared" si="153"/>
        <v>44040</v>
      </c>
      <c r="EA91" s="10">
        <f t="shared" si="154"/>
        <v>44041</v>
      </c>
      <c r="EB91" s="10">
        <f t="shared" si="168"/>
        <v>44042</v>
      </c>
      <c r="EC91" s="10">
        <f t="shared" si="169"/>
        <v>44043</v>
      </c>
      <c r="ED91" s="10">
        <f t="shared" si="170"/>
        <v>44044</v>
      </c>
      <c r="EE91" s="10">
        <f t="shared" si="171"/>
        <v>44045</v>
      </c>
      <c r="EF91" s="10">
        <f t="shared" si="172"/>
        <v>44046</v>
      </c>
    </row>
    <row r="92" spans="1:136" x14ac:dyDescent="0.35">
      <c r="A92" t="str">
        <f t="shared" si="104"/>
        <v>RS</v>
      </c>
      <c r="B92" s="9" t="str">
        <f t="shared" si="105"/>
        <v>18/mar</v>
      </c>
      <c r="C92" s="10">
        <f t="shared" si="106"/>
        <v>43909</v>
      </c>
      <c r="D92" s="10">
        <f t="shared" ref="D92:BN92" si="182">C92+1</f>
        <v>43910</v>
      </c>
      <c r="E92" s="10">
        <f t="shared" si="182"/>
        <v>43911</v>
      </c>
      <c r="F92" s="10">
        <f t="shared" si="182"/>
        <v>43912</v>
      </c>
      <c r="G92" s="10">
        <f t="shared" si="182"/>
        <v>43913</v>
      </c>
      <c r="H92" s="10">
        <f t="shared" si="182"/>
        <v>43914</v>
      </c>
      <c r="I92" s="10">
        <f t="shared" si="182"/>
        <v>43915</v>
      </c>
      <c r="J92" s="10">
        <f t="shared" si="182"/>
        <v>43916</v>
      </c>
      <c r="K92" s="10">
        <f t="shared" si="182"/>
        <v>43917</v>
      </c>
      <c r="L92" s="10">
        <f t="shared" si="182"/>
        <v>43918</v>
      </c>
      <c r="M92" s="10">
        <f t="shared" si="182"/>
        <v>43919</v>
      </c>
      <c r="N92" s="10">
        <f t="shared" si="182"/>
        <v>43920</v>
      </c>
      <c r="O92" s="10">
        <f t="shared" si="182"/>
        <v>43921</v>
      </c>
      <c r="P92" s="10">
        <f t="shared" si="182"/>
        <v>43922</v>
      </c>
      <c r="Q92" s="10">
        <f t="shared" si="182"/>
        <v>43923</v>
      </c>
      <c r="R92" s="10">
        <f t="shared" si="182"/>
        <v>43924</v>
      </c>
      <c r="S92" s="10">
        <f t="shared" si="182"/>
        <v>43925</v>
      </c>
      <c r="T92" s="10">
        <f t="shared" si="182"/>
        <v>43926</v>
      </c>
      <c r="U92" s="10">
        <f t="shared" si="182"/>
        <v>43927</v>
      </c>
      <c r="V92" s="10">
        <f t="shared" si="182"/>
        <v>43928</v>
      </c>
      <c r="W92" s="10">
        <f t="shared" si="182"/>
        <v>43929</v>
      </c>
      <c r="X92" s="10">
        <f t="shared" si="182"/>
        <v>43930</v>
      </c>
      <c r="Y92" s="10">
        <f t="shared" si="182"/>
        <v>43931</v>
      </c>
      <c r="Z92" s="10">
        <f t="shared" si="182"/>
        <v>43932</v>
      </c>
      <c r="AA92" s="10">
        <f t="shared" si="182"/>
        <v>43933</v>
      </c>
      <c r="AB92" s="10">
        <f t="shared" si="182"/>
        <v>43934</v>
      </c>
      <c r="AC92" s="10">
        <f t="shared" si="182"/>
        <v>43935</v>
      </c>
      <c r="AD92" s="10">
        <f t="shared" si="182"/>
        <v>43936</v>
      </c>
      <c r="AE92" s="10">
        <f t="shared" si="182"/>
        <v>43937</v>
      </c>
      <c r="AF92" s="10">
        <f t="shared" si="182"/>
        <v>43938</v>
      </c>
      <c r="AG92" s="10">
        <f t="shared" si="182"/>
        <v>43939</v>
      </c>
      <c r="AH92" s="10">
        <f t="shared" si="182"/>
        <v>43940</v>
      </c>
      <c r="AI92" s="10">
        <f t="shared" si="182"/>
        <v>43941</v>
      </c>
      <c r="AJ92" s="10">
        <f t="shared" si="182"/>
        <v>43942</v>
      </c>
      <c r="AK92" s="10">
        <f t="shared" si="182"/>
        <v>43943</v>
      </c>
      <c r="AL92" s="10">
        <f t="shared" si="182"/>
        <v>43944</v>
      </c>
      <c r="AM92" s="10">
        <f t="shared" si="182"/>
        <v>43945</v>
      </c>
      <c r="AN92" s="10">
        <f t="shared" si="182"/>
        <v>43946</v>
      </c>
      <c r="AO92" s="10">
        <f t="shared" si="182"/>
        <v>43947</v>
      </c>
      <c r="AP92" s="10">
        <f t="shared" si="182"/>
        <v>43948</v>
      </c>
      <c r="AQ92" s="10">
        <f t="shared" si="182"/>
        <v>43949</v>
      </c>
      <c r="AR92" s="10">
        <f t="shared" si="182"/>
        <v>43950</v>
      </c>
      <c r="AS92" s="10">
        <f t="shared" si="182"/>
        <v>43951</v>
      </c>
      <c r="AT92" s="10">
        <f t="shared" si="182"/>
        <v>43952</v>
      </c>
      <c r="AU92" s="10">
        <f t="shared" si="182"/>
        <v>43953</v>
      </c>
      <c r="AV92" s="10">
        <f t="shared" si="182"/>
        <v>43954</v>
      </c>
      <c r="AW92" s="10">
        <f t="shared" si="182"/>
        <v>43955</v>
      </c>
      <c r="AX92" s="10">
        <f t="shared" si="182"/>
        <v>43956</v>
      </c>
      <c r="AY92" s="10">
        <f t="shared" si="182"/>
        <v>43957</v>
      </c>
      <c r="AZ92" s="10">
        <f t="shared" si="182"/>
        <v>43958</v>
      </c>
      <c r="BA92" s="10">
        <f t="shared" si="182"/>
        <v>43959</v>
      </c>
      <c r="BB92" s="10">
        <f t="shared" si="182"/>
        <v>43960</v>
      </c>
      <c r="BC92" s="10">
        <f t="shared" si="182"/>
        <v>43961</v>
      </c>
      <c r="BD92" s="10">
        <f t="shared" si="182"/>
        <v>43962</v>
      </c>
      <c r="BE92" s="10">
        <f t="shared" si="182"/>
        <v>43963</v>
      </c>
      <c r="BF92" s="10">
        <f t="shared" si="182"/>
        <v>43964</v>
      </c>
      <c r="BG92" s="10">
        <f t="shared" si="182"/>
        <v>43965</v>
      </c>
      <c r="BH92" s="10">
        <f t="shared" si="182"/>
        <v>43966</v>
      </c>
      <c r="BI92" s="10">
        <f t="shared" si="182"/>
        <v>43967</v>
      </c>
      <c r="BJ92" s="10">
        <f t="shared" si="182"/>
        <v>43968</v>
      </c>
      <c r="BK92" s="10">
        <f t="shared" si="182"/>
        <v>43969</v>
      </c>
      <c r="BL92" s="10">
        <f t="shared" si="182"/>
        <v>43970</v>
      </c>
      <c r="BM92" s="10">
        <f t="shared" si="182"/>
        <v>43971</v>
      </c>
      <c r="BN92" s="10">
        <f t="shared" si="182"/>
        <v>43972</v>
      </c>
      <c r="BO92" s="10">
        <f t="shared" si="166"/>
        <v>43973</v>
      </c>
      <c r="BP92" s="10">
        <f t="shared" ref="BP92:DE96" si="183">BO92+1</f>
        <v>43974</v>
      </c>
      <c r="BQ92" s="10">
        <f t="shared" si="183"/>
        <v>43975</v>
      </c>
      <c r="BR92" s="10">
        <f t="shared" si="183"/>
        <v>43976</v>
      </c>
      <c r="BS92" s="10">
        <f t="shared" si="183"/>
        <v>43977</v>
      </c>
      <c r="BT92" s="10">
        <f t="shared" si="183"/>
        <v>43978</v>
      </c>
      <c r="BU92" s="10">
        <f t="shared" si="183"/>
        <v>43979</v>
      </c>
      <c r="BV92" s="10">
        <f t="shared" si="183"/>
        <v>43980</v>
      </c>
      <c r="BW92" s="10">
        <f t="shared" si="183"/>
        <v>43981</v>
      </c>
      <c r="BX92" s="10">
        <f t="shared" si="183"/>
        <v>43982</v>
      </c>
      <c r="BY92" s="10">
        <f t="shared" si="183"/>
        <v>43983</v>
      </c>
      <c r="BZ92" s="10">
        <f t="shared" si="183"/>
        <v>43984</v>
      </c>
      <c r="CA92" s="10">
        <f t="shared" si="183"/>
        <v>43985</v>
      </c>
      <c r="CB92" s="10">
        <f t="shared" si="183"/>
        <v>43986</v>
      </c>
      <c r="CC92" s="10">
        <f t="shared" si="183"/>
        <v>43987</v>
      </c>
      <c r="CD92" s="10">
        <f t="shared" si="183"/>
        <v>43988</v>
      </c>
      <c r="CE92" s="10">
        <f t="shared" si="183"/>
        <v>43989</v>
      </c>
      <c r="CF92" s="10">
        <f t="shared" si="183"/>
        <v>43990</v>
      </c>
      <c r="CG92" s="10">
        <f t="shared" si="183"/>
        <v>43991</v>
      </c>
      <c r="CH92" s="10">
        <f t="shared" si="183"/>
        <v>43992</v>
      </c>
      <c r="CI92" s="10">
        <f t="shared" si="183"/>
        <v>43993</v>
      </c>
      <c r="CJ92" s="10">
        <f t="shared" si="183"/>
        <v>43994</v>
      </c>
      <c r="CK92" s="10">
        <f t="shared" si="183"/>
        <v>43995</v>
      </c>
      <c r="CL92" s="10">
        <f t="shared" si="183"/>
        <v>43996</v>
      </c>
      <c r="CM92" s="10">
        <f t="shared" si="183"/>
        <v>43997</v>
      </c>
      <c r="CN92" s="10">
        <f t="shared" si="183"/>
        <v>43998</v>
      </c>
      <c r="CO92" s="10">
        <f t="shared" si="183"/>
        <v>43999</v>
      </c>
      <c r="CP92" s="10">
        <f t="shared" si="183"/>
        <v>44000</v>
      </c>
      <c r="CQ92" s="10">
        <f t="shared" si="183"/>
        <v>44001</v>
      </c>
      <c r="CR92" s="10">
        <f t="shared" si="183"/>
        <v>44002</v>
      </c>
      <c r="CS92" s="10">
        <f t="shared" si="183"/>
        <v>44003</v>
      </c>
      <c r="CT92" s="10">
        <f t="shared" si="183"/>
        <v>44004</v>
      </c>
      <c r="CU92" s="10">
        <f t="shared" si="183"/>
        <v>44005</v>
      </c>
      <c r="CV92" s="10">
        <f t="shared" si="183"/>
        <v>44006</v>
      </c>
      <c r="CW92" s="10">
        <f t="shared" si="183"/>
        <v>44007</v>
      </c>
      <c r="CX92" s="10">
        <f t="shared" si="183"/>
        <v>44008</v>
      </c>
      <c r="CY92" s="10">
        <f t="shared" si="183"/>
        <v>44009</v>
      </c>
      <c r="CZ92" s="10">
        <f t="shared" si="183"/>
        <v>44010</v>
      </c>
      <c r="DA92" s="10">
        <f t="shared" si="183"/>
        <v>44011</v>
      </c>
      <c r="DB92" s="10">
        <f t="shared" si="183"/>
        <v>44012</v>
      </c>
      <c r="DC92" s="10">
        <f t="shared" si="183"/>
        <v>44013</v>
      </c>
      <c r="DD92" s="10">
        <f t="shared" si="183"/>
        <v>44014</v>
      </c>
      <c r="DE92" s="10">
        <f t="shared" si="183"/>
        <v>44015</v>
      </c>
      <c r="DF92" s="10">
        <f t="shared" ref="DF92" si="184">DE92+1</f>
        <v>44016</v>
      </c>
      <c r="DG92" s="10">
        <f t="shared" si="158"/>
        <v>44017</v>
      </c>
      <c r="DH92" s="10">
        <f t="shared" si="159"/>
        <v>44018</v>
      </c>
      <c r="DI92" s="10">
        <f t="shared" si="160"/>
        <v>44019</v>
      </c>
      <c r="DJ92" s="10">
        <f t="shared" si="137"/>
        <v>44020</v>
      </c>
      <c r="DK92" s="10">
        <f t="shared" si="138"/>
        <v>44021</v>
      </c>
      <c r="DL92" s="10">
        <f t="shared" si="139"/>
        <v>44022</v>
      </c>
      <c r="DM92" s="10">
        <f t="shared" si="140"/>
        <v>44023</v>
      </c>
      <c r="DN92" s="10">
        <f t="shared" si="141"/>
        <v>44024</v>
      </c>
      <c r="DO92" s="10">
        <f t="shared" si="142"/>
        <v>44025</v>
      </c>
      <c r="DP92" s="10">
        <f t="shared" si="143"/>
        <v>44026</v>
      </c>
      <c r="DQ92" s="10">
        <f t="shared" si="144"/>
        <v>44027</v>
      </c>
      <c r="DR92" s="10">
        <f t="shared" si="145"/>
        <v>44028</v>
      </c>
      <c r="DS92" s="10">
        <f t="shared" si="146"/>
        <v>44029</v>
      </c>
      <c r="DT92" s="10">
        <f t="shared" si="147"/>
        <v>44030</v>
      </c>
      <c r="DU92" s="10">
        <f t="shared" si="148"/>
        <v>44031</v>
      </c>
      <c r="DV92" s="10">
        <f t="shared" si="149"/>
        <v>44032</v>
      </c>
      <c r="DW92" s="10">
        <f t="shared" si="150"/>
        <v>44033</v>
      </c>
      <c r="DX92" s="10">
        <f t="shared" si="151"/>
        <v>44034</v>
      </c>
      <c r="DY92" s="10">
        <f t="shared" si="152"/>
        <v>44035</v>
      </c>
      <c r="DZ92" s="10">
        <f t="shared" si="153"/>
        <v>44036</v>
      </c>
      <c r="EA92" s="10">
        <f t="shared" si="154"/>
        <v>44037</v>
      </c>
      <c r="EB92" s="10">
        <f t="shared" si="168"/>
        <v>44038</v>
      </c>
      <c r="EC92" s="10">
        <f t="shared" si="169"/>
        <v>44039</v>
      </c>
      <c r="ED92" s="10">
        <f t="shared" si="170"/>
        <v>44040</v>
      </c>
      <c r="EE92" s="10">
        <f t="shared" si="171"/>
        <v>44041</v>
      </c>
      <c r="EF92" s="10">
        <f t="shared" si="172"/>
        <v>44042</v>
      </c>
    </row>
    <row r="93" spans="1:136" x14ac:dyDescent="0.35">
      <c r="A93" t="str">
        <f t="shared" si="104"/>
        <v>SC</v>
      </c>
      <c r="B93" s="9" t="str">
        <f t="shared" si="105"/>
        <v>18/mar</v>
      </c>
      <c r="C93" s="10">
        <f t="shared" si="106"/>
        <v>43909</v>
      </c>
      <c r="D93" s="10">
        <f t="shared" ref="D93:BN93" si="185">C93+1</f>
        <v>43910</v>
      </c>
      <c r="E93" s="10">
        <f t="shared" si="185"/>
        <v>43911</v>
      </c>
      <c r="F93" s="10">
        <f t="shared" si="185"/>
        <v>43912</v>
      </c>
      <c r="G93" s="10">
        <f t="shared" si="185"/>
        <v>43913</v>
      </c>
      <c r="H93" s="10">
        <f t="shared" si="185"/>
        <v>43914</v>
      </c>
      <c r="I93" s="10">
        <f t="shared" si="185"/>
        <v>43915</v>
      </c>
      <c r="J93" s="10">
        <f t="shared" si="185"/>
        <v>43916</v>
      </c>
      <c r="K93" s="10">
        <f t="shared" si="185"/>
        <v>43917</v>
      </c>
      <c r="L93" s="10">
        <f t="shared" si="185"/>
        <v>43918</v>
      </c>
      <c r="M93" s="10">
        <f t="shared" si="185"/>
        <v>43919</v>
      </c>
      <c r="N93" s="10">
        <f t="shared" si="185"/>
        <v>43920</v>
      </c>
      <c r="O93" s="10">
        <f t="shared" si="185"/>
        <v>43921</v>
      </c>
      <c r="P93" s="10">
        <f t="shared" si="185"/>
        <v>43922</v>
      </c>
      <c r="Q93" s="10">
        <f t="shared" si="185"/>
        <v>43923</v>
      </c>
      <c r="R93" s="10">
        <f t="shared" si="185"/>
        <v>43924</v>
      </c>
      <c r="S93" s="10">
        <f t="shared" si="185"/>
        <v>43925</v>
      </c>
      <c r="T93" s="10">
        <f t="shared" si="185"/>
        <v>43926</v>
      </c>
      <c r="U93" s="10">
        <f t="shared" si="185"/>
        <v>43927</v>
      </c>
      <c r="V93" s="10">
        <f t="shared" si="185"/>
        <v>43928</v>
      </c>
      <c r="W93" s="10">
        <f t="shared" si="185"/>
        <v>43929</v>
      </c>
      <c r="X93" s="10">
        <f t="shared" si="185"/>
        <v>43930</v>
      </c>
      <c r="Y93" s="10">
        <f t="shared" si="185"/>
        <v>43931</v>
      </c>
      <c r="Z93" s="10">
        <f t="shared" si="185"/>
        <v>43932</v>
      </c>
      <c r="AA93" s="10">
        <f t="shared" si="185"/>
        <v>43933</v>
      </c>
      <c r="AB93" s="10">
        <f t="shared" si="185"/>
        <v>43934</v>
      </c>
      <c r="AC93" s="10">
        <f t="shared" si="185"/>
        <v>43935</v>
      </c>
      <c r="AD93" s="10">
        <f t="shared" si="185"/>
        <v>43936</v>
      </c>
      <c r="AE93" s="10">
        <f t="shared" si="185"/>
        <v>43937</v>
      </c>
      <c r="AF93" s="10">
        <f t="shared" si="185"/>
        <v>43938</v>
      </c>
      <c r="AG93" s="10">
        <f t="shared" si="185"/>
        <v>43939</v>
      </c>
      <c r="AH93" s="10">
        <f t="shared" si="185"/>
        <v>43940</v>
      </c>
      <c r="AI93" s="10">
        <f t="shared" si="185"/>
        <v>43941</v>
      </c>
      <c r="AJ93" s="10">
        <f t="shared" si="185"/>
        <v>43942</v>
      </c>
      <c r="AK93" s="10">
        <f t="shared" si="185"/>
        <v>43943</v>
      </c>
      <c r="AL93" s="10">
        <f t="shared" si="185"/>
        <v>43944</v>
      </c>
      <c r="AM93" s="10">
        <f t="shared" si="185"/>
        <v>43945</v>
      </c>
      <c r="AN93" s="10">
        <f t="shared" si="185"/>
        <v>43946</v>
      </c>
      <c r="AO93" s="10">
        <f t="shared" si="185"/>
        <v>43947</v>
      </c>
      <c r="AP93" s="10">
        <f t="shared" si="185"/>
        <v>43948</v>
      </c>
      <c r="AQ93" s="10">
        <f t="shared" si="185"/>
        <v>43949</v>
      </c>
      <c r="AR93" s="10">
        <f t="shared" si="185"/>
        <v>43950</v>
      </c>
      <c r="AS93" s="10">
        <f t="shared" si="185"/>
        <v>43951</v>
      </c>
      <c r="AT93" s="10">
        <f t="shared" si="185"/>
        <v>43952</v>
      </c>
      <c r="AU93" s="10">
        <f t="shared" si="185"/>
        <v>43953</v>
      </c>
      <c r="AV93" s="10">
        <f t="shared" si="185"/>
        <v>43954</v>
      </c>
      <c r="AW93" s="10">
        <f t="shared" si="185"/>
        <v>43955</v>
      </c>
      <c r="AX93" s="10">
        <f t="shared" si="185"/>
        <v>43956</v>
      </c>
      <c r="AY93" s="10">
        <f t="shared" si="185"/>
        <v>43957</v>
      </c>
      <c r="AZ93" s="10">
        <f t="shared" si="185"/>
        <v>43958</v>
      </c>
      <c r="BA93" s="10">
        <f t="shared" si="185"/>
        <v>43959</v>
      </c>
      <c r="BB93" s="10">
        <f t="shared" si="185"/>
        <v>43960</v>
      </c>
      <c r="BC93" s="10">
        <f t="shared" si="185"/>
        <v>43961</v>
      </c>
      <c r="BD93" s="10">
        <f t="shared" si="185"/>
        <v>43962</v>
      </c>
      <c r="BE93" s="10">
        <f t="shared" si="185"/>
        <v>43963</v>
      </c>
      <c r="BF93" s="10">
        <f t="shared" si="185"/>
        <v>43964</v>
      </c>
      <c r="BG93" s="10">
        <f t="shared" si="185"/>
        <v>43965</v>
      </c>
      <c r="BH93" s="10">
        <f t="shared" si="185"/>
        <v>43966</v>
      </c>
      <c r="BI93" s="10">
        <f t="shared" si="185"/>
        <v>43967</v>
      </c>
      <c r="BJ93" s="10">
        <f t="shared" si="185"/>
        <v>43968</v>
      </c>
      <c r="BK93" s="10">
        <f t="shared" si="185"/>
        <v>43969</v>
      </c>
      <c r="BL93" s="10">
        <f t="shared" si="185"/>
        <v>43970</v>
      </c>
      <c r="BM93" s="10">
        <f t="shared" si="185"/>
        <v>43971</v>
      </c>
      <c r="BN93" s="10">
        <f t="shared" si="185"/>
        <v>43972</v>
      </c>
      <c r="BO93" s="10">
        <f t="shared" si="166"/>
        <v>43973</v>
      </c>
      <c r="BP93" s="10">
        <f t="shared" si="183"/>
        <v>43974</v>
      </c>
      <c r="BQ93" s="10">
        <f t="shared" si="183"/>
        <v>43975</v>
      </c>
      <c r="BR93" s="10">
        <f t="shared" si="183"/>
        <v>43976</v>
      </c>
      <c r="BS93" s="10">
        <f t="shared" si="183"/>
        <v>43977</v>
      </c>
      <c r="BT93" s="10">
        <f t="shared" si="183"/>
        <v>43978</v>
      </c>
      <c r="BU93" s="10">
        <f t="shared" si="183"/>
        <v>43979</v>
      </c>
      <c r="BV93" s="10">
        <f t="shared" si="183"/>
        <v>43980</v>
      </c>
      <c r="BW93" s="10">
        <f t="shared" si="183"/>
        <v>43981</v>
      </c>
      <c r="BX93" s="10">
        <f t="shared" si="183"/>
        <v>43982</v>
      </c>
      <c r="BY93" s="10">
        <f t="shared" si="183"/>
        <v>43983</v>
      </c>
      <c r="BZ93" s="10">
        <f t="shared" si="183"/>
        <v>43984</v>
      </c>
      <c r="CA93" s="10">
        <f t="shared" si="183"/>
        <v>43985</v>
      </c>
      <c r="CB93" s="10">
        <f t="shared" si="183"/>
        <v>43986</v>
      </c>
      <c r="CC93" s="10">
        <f t="shared" si="183"/>
        <v>43987</v>
      </c>
      <c r="CD93" s="10">
        <f t="shared" si="183"/>
        <v>43988</v>
      </c>
      <c r="CE93" s="10">
        <f t="shared" si="183"/>
        <v>43989</v>
      </c>
      <c r="CF93" s="10">
        <f t="shared" si="183"/>
        <v>43990</v>
      </c>
      <c r="CG93" s="10">
        <f t="shared" si="183"/>
        <v>43991</v>
      </c>
      <c r="CH93" s="10">
        <f t="shared" si="183"/>
        <v>43992</v>
      </c>
      <c r="CI93" s="10">
        <f t="shared" si="183"/>
        <v>43993</v>
      </c>
      <c r="CJ93" s="10">
        <f t="shared" si="183"/>
        <v>43994</v>
      </c>
      <c r="CK93" s="10">
        <f t="shared" si="183"/>
        <v>43995</v>
      </c>
      <c r="CL93" s="10">
        <f t="shared" si="183"/>
        <v>43996</v>
      </c>
      <c r="CM93" s="10">
        <f t="shared" si="183"/>
        <v>43997</v>
      </c>
      <c r="CN93" s="10">
        <f t="shared" si="183"/>
        <v>43998</v>
      </c>
      <c r="CO93" s="10">
        <f t="shared" si="183"/>
        <v>43999</v>
      </c>
      <c r="CP93" s="10">
        <f t="shared" si="183"/>
        <v>44000</v>
      </c>
      <c r="CQ93" s="10">
        <f t="shared" si="183"/>
        <v>44001</v>
      </c>
      <c r="CR93" s="10">
        <f t="shared" si="183"/>
        <v>44002</v>
      </c>
      <c r="CS93" s="10">
        <f t="shared" si="183"/>
        <v>44003</v>
      </c>
      <c r="CT93" s="10">
        <f t="shared" si="183"/>
        <v>44004</v>
      </c>
      <c r="CU93" s="10">
        <f t="shared" si="183"/>
        <v>44005</v>
      </c>
      <c r="CV93" s="10">
        <f t="shared" si="183"/>
        <v>44006</v>
      </c>
      <c r="CW93" s="10">
        <f t="shared" si="183"/>
        <v>44007</v>
      </c>
      <c r="CX93" s="10">
        <f t="shared" si="183"/>
        <v>44008</v>
      </c>
      <c r="CY93" s="10">
        <f t="shared" si="183"/>
        <v>44009</v>
      </c>
      <c r="CZ93" s="10">
        <f t="shared" si="183"/>
        <v>44010</v>
      </c>
      <c r="DA93" s="10">
        <f t="shared" si="183"/>
        <v>44011</v>
      </c>
      <c r="DB93" s="10">
        <f t="shared" si="183"/>
        <v>44012</v>
      </c>
      <c r="DC93" s="10">
        <f t="shared" si="183"/>
        <v>44013</v>
      </c>
      <c r="DD93" s="10">
        <f t="shared" si="183"/>
        <v>44014</v>
      </c>
      <c r="DE93" s="10">
        <f t="shared" si="183"/>
        <v>44015</v>
      </c>
      <c r="DF93" s="10">
        <f t="shared" ref="DF93" si="186">DE93+1</f>
        <v>44016</v>
      </c>
      <c r="DG93" s="10">
        <f t="shared" si="158"/>
        <v>44017</v>
      </c>
      <c r="DH93" s="10">
        <f t="shared" si="159"/>
        <v>44018</v>
      </c>
      <c r="DI93" s="10">
        <f t="shared" si="160"/>
        <v>44019</v>
      </c>
      <c r="DJ93" s="10">
        <f t="shared" si="137"/>
        <v>44020</v>
      </c>
      <c r="DK93" s="10">
        <f t="shared" si="138"/>
        <v>44021</v>
      </c>
      <c r="DL93" s="10">
        <f t="shared" si="139"/>
        <v>44022</v>
      </c>
      <c r="DM93" s="10">
        <f t="shared" si="140"/>
        <v>44023</v>
      </c>
      <c r="DN93" s="10">
        <f t="shared" si="141"/>
        <v>44024</v>
      </c>
      <c r="DO93" s="10">
        <f t="shared" si="142"/>
        <v>44025</v>
      </c>
      <c r="DP93" s="10">
        <f t="shared" si="143"/>
        <v>44026</v>
      </c>
      <c r="DQ93" s="10">
        <f t="shared" si="144"/>
        <v>44027</v>
      </c>
      <c r="DR93" s="10">
        <f t="shared" si="145"/>
        <v>44028</v>
      </c>
      <c r="DS93" s="10">
        <f t="shared" si="146"/>
        <v>44029</v>
      </c>
      <c r="DT93" s="10">
        <f t="shared" si="147"/>
        <v>44030</v>
      </c>
      <c r="DU93" s="10">
        <f t="shared" si="148"/>
        <v>44031</v>
      </c>
      <c r="DV93" s="10">
        <f t="shared" si="149"/>
        <v>44032</v>
      </c>
      <c r="DW93" s="10">
        <f t="shared" si="150"/>
        <v>44033</v>
      </c>
      <c r="DX93" s="10">
        <f t="shared" si="151"/>
        <v>44034</v>
      </c>
      <c r="DY93" s="10">
        <f t="shared" si="152"/>
        <v>44035</v>
      </c>
      <c r="DZ93" s="10">
        <f t="shared" si="153"/>
        <v>44036</v>
      </c>
      <c r="EA93" s="10">
        <f t="shared" si="154"/>
        <v>44037</v>
      </c>
      <c r="EB93" s="10">
        <f t="shared" si="168"/>
        <v>44038</v>
      </c>
      <c r="EC93" s="10">
        <f t="shared" si="169"/>
        <v>44039</v>
      </c>
      <c r="ED93" s="10">
        <f t="shared" si="170"/>
        <v>44040</v>
      </c>
      <c r="EE93" s="10">
        <f t="shared" si="171"/>
        <v>44041</v>
      </c>
      <c r="EF93" s="10">
        <f t="shared" si="172"/>
        <v>44042</v>
      </c>
    </row>
    <row r="94" spans="1:136" x14ac:dyDescent="0.35">
      <c r="A94" t="str">
        <f t="shared" si="104"/>
        <v>SE</v>
      </c>
      <c r="B94" s="9" t="str">
        <f t="shared" si="105"/>
        <v>17/mar</v>
      </c>
      <c r="C94" s="10">
        <f t="shared" si="106"/>
        <v>43908</v>
      </c>
      <c r="D94" s="10">
        <f t="shared" ref="D94:BN94" si="187">C94+1</f>
        <v>43909</v>
      </c>
      <c r="E94" s="10">
        <f t="shared" si="187"/>
        <v>43910</v>
      </c>
      <c r="F94" s="10">
        <f t="shared" si="187"/>
        <v>43911</v>
      </c>
      <c r="G94" s="10">
        <f t="shared" si="187"/>
        <v>43912</v>
      </c>
      <c r="H94" s="10">
        <f t="shared" si="187"/>
        <v>43913</v>
      </c>
      <c r="I94" s="10">
        <f t="shared" si="187"/>
        <v>43914</v>
      </c>
      <c r="J94" s="10">
        <f t="shared" si="187"/>
        <v>43915</v>
      </c>
      <c r="K94" s="10">
        <f t="shared" si="187"/>
        <v>43916</v>
      </c>
      <c r="L94" s="10">
        <f t="shared" si="187"/>
        <v>43917</v>
      </c>
      <c r="M94" s="10">
        <f t="shared" si="187"/>
        <v>43918</v>
      </c>
      <c r="N94" s="10">
        <f t="shared" si="187"/>
        <v>43919</v>
      </c>
      <c r="O94" s="10">
        <f t="shared" si="187"/>
        <v>43920</v>
      </c>
      <c r="P94" s="10">
        <f t="shared" si="187"/>
        <v>43921</v>
      </c>
      <c r="Q94" s="10">
        <f t="shared" si="187"/>
        <v>43922</v>
      </c>
      <c r="R94" s="10">
        <f t="shared" si="187"/>
        <v>43923</v>
      </c>
      <c r="S94" s="10">
        <f t="shared" si="187"/>
        <v>43924</v>
      </c>
      <c r="T94" s="10">
        <f t="shared" si="187"/>
        <v>43925</v>
      </c>
      <c r="U94" s="10">
        <f t="shared" si="187"/>
        <v>43926</v>
      </c>
      <c r="V94" s="10">
        <f t="shared" si="187"/>
        <v>43927</v>
      </c>
      <c r="W94" s="10">
        <f t="shared" si="187"/>
        <v>43928</v>
      </c>
      <c r="X94" s="10">
        <f t="shared" si="187"/>
        <v>43929</v>
      </c>
      <c r="Y94" s="10">
        <f t="shared" si="187"/>
        <v>43930</v>
      </c>
      <c r="Z94" s="10">
        <f t="shared" si="187"/>
        <v>43931</v>
      </c>
      <c r="AA94" s="10">
        <f t="shared" si="187"/>
        <v>43932</v>
      </c>
      <c r="AB94" s="10">
        <f t="shared" si="187"/>
        <v>43933</v>
      </c>
      <c r="AC94" s="10">
        <f t="shared" si="187"/>
        <v>43934</v>
      </c>
      <c r="AD94" s="10">
        <f t="shared" si="187"/>
        <v>43935</v>
      </c>
      <c r="AE94" s="10">
        <f t="shared" si="187"/>
        <v>43936</v>
      </c>
      <c r="AF94" s="10">
        <f t="shared" si="187"/>
        <v>43937</v>
      </c>
      <c r="AG94" s="10">
        <f t="shared" si="187"/>
        <v>43938</v>
      </c>
      <c r="AH94" s="10">
        <f t="shared" si="187"/>
        <v>43939</v>
      </c>
      <c r="AI94" s="10">
        <f t="shared" si="187"/>
        <v>43940</v>
      </c>
      <c r="AJ94" s="10">
        <f t="shared" si="187"/>
        <v>43941</v>
      </c>
      <c r="AK94" s="10">
        <f t="shared" si="187"/>
        <v>43942</v>
      </c>
      <c r="AL94" s="10">
        <f t="shared" si="187"/>
        <v>43943</v>
      </c>
      <c r="AM94" s="10">
        <f t="shared" si="187"/>
        <v>43944</v>
      </c>
      <c r="AN94" s="10">
        <f t="shared" si="187"/>
        <v>43945</v>
      </c>
      <c r="AO94" s="10">
        <f t="shared" si="187"/>
        <v>43946</v>
      </c>
      <c r="AP94" s="10">
        <f t="shared" si="187"/>
        <v>43947</v>
      </c>
      <c r="AQ94" s="10">
        <f t="shared" si="187"/>
        <v>43948</v>
      </c>
      <c r="AR94" s="10">
        <f t="shared" si="187"/>
        <v>43949</v>
      </c>
      <c r="AS94" s="10">
        <f t="shared" si="187"/>
        <v>43950</v>
      </c>
      <c r="AT94" s="10">
        <f t="shared" si="187"/>
        <v>43951</v>
      </c>
      <c r="AU94" s="10">
        <f t="shared" si="187"/>
        <v>43952</v>
      </c>
      <c r="AV94" s="10">
        <f t="shared" si="187"/>
        <v>43953</v>
      </c>
      <c r="AW94" s="10">
        <f t="shared" si="187"/>
        <v>43954</v>
      </c>
      <c r="AX94" s="10">
        <f t="shared" si="187"/>
        <v>43955</v>
      </c>
      <c r="AY94" s="10">
        <f t="shared" si="187"/>
        <v>43956</v>
      </c>
      <c r="AZ94" s="10">
        <f t="shared" si="187"/>
        <v>43957</v>
      </c>
      <c r="BA94" s="10">
        <f t="shared" si="187"/>
        <v>43958</v>
      </c>
      <c r="BB94" s="10">
        <f t="shared" si="187"/>
        <v>43959</v>
      </c>
      <c r="BC94" s="10">
        <f t="shared" si="187"/>
        <v>43960</v>
      </c>
      <c r="BD94" s="10">
        <f t="shared" si="187"/>
        <v>43961</v>
      </c>
      <c r="BE94" s="10">
        <f t="shared" si="187"/>
        <v>43962</v>
      </c>
      <c r="BF94" s="10">
        <f t="shared" si="187"/>
        <v>43963</v>
      </c>
      <c r="BG94" s="10">
        <f t="shared" si="187"/>
        <v>43964</v>
      </c>
      <c r="BH94" s="10">
        <f t="shared" si="187"/>
        <v>43965</v>
      </c>
      <c r="BI94" s="10">
        <f t="shared" si="187"/>
        <v>43966</v>
      </c>
      <c r="BJ94" s="10">
        <f t="shared" si="187"/>
        <v>43967</v>
      </c>
      <c r="BK94" s="10">
        <f t="shared" si="187"/>
        <v>43968</v>
      </c>
      <c r="BL94" s="10">
        <f t="shared" si="187"/>
        <v>43969</v>
      </c>
      <c r="BM94" s="10">
        <f t="shared" si="187"/>
        <v>43970</v>
      </c>
      <c r="BN94" s="10">
        <f t="shared" si="187"/>
        <v>43971</v>
      </c>
      <c r="BO94" s="10">
        <f t="shared" si="166"/>
        <v>43972</v>
      </c>
      <c r="BP94" s="10">
        <f t="shared" si="183"/>
        <v>43973</v>
      </c>
      <c r="BQ94" s="10">
        <f t="shared" si="183"/>
        <v>43974</v>
      </c>
      <c r="BR94" s="10">
        <f t="shared" si="183"/>
        <v>43975</v>
      </c>
      <c r="BS94" s="10">
        <f t="shared" si="183"/>
        <v>43976</v>
      </c>
      <c r="BT94" s="10">
        <f t="shared" si="183"/>
        <v>43977</v>
      </c>
      <c r="BU94" s="10">
        <f t="shared" si="183"/>
        <v>43978</v>
      </c>
      <c r="BV94" s="10">
        <f t="shared" si="183"/>
        <v>43979</v>
      </c>
      <c r="BW94" s="10">
        <f t="shared" si="183"/>
        <v>43980</v>
      </c>
      <c r="BX94" s="10">
        <f t="shared" si="183"/>
        <v>43981</v>
      </c>
      <c r="BY94" s="10">
        <f t="shared" si="183"/>
        <v>43982</v>
      </c>
      <c r="BZ94" s="10">
        <f t="shared" si="183"/>
        <v>43983</v>
      </c>
      <c r="CA94" s="10">
        <f t="shared" si="183"/>
        <v>43984</v>
      </c>
      <c r="CB94" s="10">
        <f t="shared" si="183"/>
        <v>43985</v>
      </c>
      <c r="CC94" s="10">
        <f t="shared" si="183"/>
        <v>43986</v>
      </c>
      <c r="CD94" s="10">
        <f t="shared" si="183"/>
        <v>43987</v>
      </c>
      <c r="CE94" s="10">
        <f t="shared" si="183"/>
        <v>43988</v>
      </c>
      <c r="CF94" s="10">
        <f t="shared" si="183"/>
        <v>43989</v>
      </c>
      <c r="CG94" s="10">
        <f t="shared" si="183"/>
        <v>43990</v>
      </c>
      <c r="CH94" s="10">
        <f t="shared" si="183"/>
        <v>43991</v>
      </c>
      <c r="CI94" s="10">
        <f t="shared" si="183"/>
        <v>43992</v>
      </c>
      <c r="CJ94" s="10">
        <f t="shared" si="183"/>
        <v>43993</v>
      </c>
      <c r="CK94" s="10">
        <f t="shared" si="183"/>
        <v>43994</v>
      </c>
      <c r="CL94" s="10">
        <f t="shared" si="183"/>
        <v>43995</v>
      </c>
      <c r="CM94" s="10">
        <f t="shared" si="183"/>
        <v>43996</v>
      </c>
      <c r="CN94" s="10">
        <f t="shared" si="183"/>
        <v>43997</v>
      </c>
      <c r="CO94" s="10">
        <f t="shared" si="183"/>
        <v>43998</v>
      </c>
      <c r="CP94" s="10">
        <f t="shared" si="183"/>
        <v>43999</v>
      </c>
      <c r="CQ94" s="10">
        <f t="shared" si="183"/>
        <v>44000</v>
      </c>
      <c r="CR94" s="10">
        <f t="shared" si="183"/>
        <v>44001</v>
      </c>
      <c r="CS94" s="10">
        <f t="shared" si="183"/>
        <v>44002</v>
      </c>
      <c r="CT94" s="10">
        <f t="shared" si="183"/>
        <v>44003</v>
      </c>
      <c r="CU94" s="10">
        <f t="shared" si="183"/>
        <v>44004</v>
      </c>
      <c r="CV94" s="10">
        <f t="shared" si="183"/>
        <v>44005</v>
      </c>
      <c r="CW94" s="10">
        <f t="shared" si="183"/>
        <v>44006</v>
      </c>
      <c r="CX94" s="10">
        <f t="shared" si="183"/>
        <v>44007</v>
      </c>
      <c r="CY94" s="10">
        <f t="shared" si="183"/>
        <v>44008</v>
      </c>
      <c r="CZ94" s="10">
        <f t="shared" si="183"/>
        <v>44009</v>
      </c>
      <c r="DA94" s="10">
        <f t="shared" si="183"/>
        <v>44010</v>
      </c>
      <c r="DB94" s="10">
        <f t="shared" si="183"/>
        <v>44011</v>
      </c>
      <c r="DC94" s="10">
        <f t="shared" si="183"/>
        <v>44012</v>
      </c>
      <c r="DD94" s="10">
        <f t="shared" si="183"/>
        <v>44013</v>
      </c>
      <c r="DE94" s="10">
        <f t="shared" si="183"/>
        <v>44014</v>
      </c>
      <c r="DF94" s="10">
        <f t="shared" ref="DF94" si="188">DE94+1</f>
        <v>44015</v>
      </c>
      <c r="DG94" s="10">
        <f t="shared" si="158"/>
        <v>44016</v>
      </c>
      <c r="DH94" s="10">
        <f t="shared" si="159"/>
        <v>44017</v>
      </c>
      <c r="DI94" s="10">
        <f t="shared" si="160"/>
        <v>44018</v>
      </c>
      <c r="DJ94" s="10">
        <f t="shared" si="137"/>
        <v>44019</v>
      </c>
      <c r="DK94" s="10">
        <f t="shared" si="138"/>
        <v>44020</v>
      </c>
      <c r="DL94" s="10">
        <f t="shared" si="139"/>
        <v>44021</v>
      </c>
      <c r="DM94" s="10">
        <f t="shared" si="140"/>
        <v>44022</v>
      </c>
      <c r="DN94" s="10">
        <f t="shared" si="141"/>
        <v>44023</v>
      </c>
      <c r="DO94" s="10">
        <f t="shared" si="142"/>
        <v>44024</v>
      </c>
      <c r="DP94" s="10">
        <f t="shared" si="143"/>
        <v>44025</v>
      </c>
      <c r="DQ94" s="10">
        <f t="shared" si="144"/>
        <v>44026</v>
      </c>
      <c r="DR94" s="10">
        <f t="shared" si="145"/>
        <v>44027</v>
      </c>
      <c r="DS94" s="10">
        <f t="shared" si="146"/>
        <v>44028</v>
      </c>
      <c r="DT94" s="10">
        <f t="shared" si="147"/>
        <v>44029</v>
      </c>
      <c r="DU94" s="10">
        <f t="shared" si="148"/>
        <v>44030</v>
      </c>
      <c r="DV94" s="10">
        <f t="shared" si="149"/>
        <v>44031</v>
      </c>
      <c r="DW94" s="10">
        <f t="shared" si="150"/>
        <v>44032</v>
      </c>
      <c r="DX94" s="10">
        <f t="shared" si="151"/>
        <v>44033</v>
      </c>
      <c r="DY94" s="10">
        <f t="shared" si="152"/>
        <v>44034</v>
      </c>
      <c r="DZ94" s="10">
        <f t="shared" si="153"/>
        <v>44035</v>
      </c>
      <c r="EA94" s="10">
        <f t="shared" si="154"/>
        <v>44036</v>
      </c>
      <c r="EB94" s="10">
        <f t="shared" si="168"/>
        <v>44037</v>
      </c>
      <c r="EC94" s="10">
        <f t="shared" si="169"/>
        <v>44038</v>
      </c>
      <c r="ED94" s="10">
        <f t="shared" si="170"/>
        <v>44039</v>
      </c>
      <c r="EE94" s="10">
        <f t="shared" si="171"/>
        <v>44040</v>
      </c>
      <c r="EF94" s="10">
        <f t="shared" si="172"/>
        <v>44041</v>
      </c>
    </row>
    <row r="95" spans="1:136" x14ac:dyDescent="0.35">
      <c r="A95" t="str">
        <f t="shared" si="104"/>
        <v>SP</v>
      </c>
      <c r="B95" s="9" t="str">
        <f t="shared" si="105"/>
        <v>13/mar</v>
      </c>
      <c r="C95" s="10">
        <f t="shared" si="106"/>
        <v>43904</v>
      </c>
      <c r="D95" s="10">
        <f t="shared" ref="D95:BN95" si="189">C95+1</f>
        <v>43905</v>
      </c>
      <c r="E95" s="10">
        <f t="shared" si="189"/>
        <v>43906</v>
      </c>
      <c r="F95" s="10">
        <f t="shared" si="189"/>
        <v>43907</v>
      </c>
      <c r="G95" s="10">
        <f t="shared" si="189"/>
        <v>43908</v>
      </c>
      <c r="H95" s="10">
        <f t="shared" si="189"/>
        <v>43909</v>
      </c>
      <c r="I95" s="10">
        <f t="shared" si="189"/>
        <v>43910</v>
      </c>
      <c r="J95" s="10">
        <f t="shared" si="189"/>
        <v>43911</v>
      </c>
      <c r="K95" s="10">
        <f t="shared" si="189"/>
        <v>43912</v>
      </c>
      <c r="L95" s="10">
        <f t="shared" si="189"/>
        <v>43913</v>
      </c>
      <c r="M95" s="10">
        <f t="shared" si="189"/>
        <v>43914</v>
      </c>
      <c r="N95" s="10">
        <f t="shared" si="189"/>
        <v>43915</v>
      </c>
      <c r="O95" s="10">
        <f t="shared" si="189"/>
        <v>43916</v>
      </c>
      <c r="P95" s="10">
        <f t="shared" si="189"/>
        <v>43917</v>
      </c>
      <c r="Q95" s="10">
        <f t="shared" si="189"/>
        <v>43918</v>
      </c>
      <c r="R95" s="10">
        <f t="shared" si="189"/>
        <v>43919</v>
      </c>
      <c r="S95" s="10">
        <f t="shared" si="189"/>
        <v>43920</v>
      </c>
      <c r="T95" s="10">
        <f t="shared" si="189"/>
        <v>43921</v>
      </c>
      <c r="U95" s="10">
        <f t="shared" si="189"/>
        <v>43922</v>
      </c>
      <c r="V95" s="10">
        <f t="shared" si="189"/>
        <v>43923</v>
      </c>
      <c r="W95" s="10">
        <f t="shared" si="189"/>
        <v>43924</v>
      </c>
      <c r="X95" s="10">
        <f t="shared" si="189"/>
        <v>43925</v>
      </c>
      <c r="Y95" s="10">
        <f t="shared" si="189"/>
        <v>43926</v>
      </c>
      <c r="Z95" s="10">
        <f t="shared" si="189"/>
        <v>43927</v>
      </c>
      <c r="AA95" s="10">
        <f t="shared" si="189"/>
        <v>43928</v>
      </c>
      <c r="AB95" s="10">
        <f t="shared" si="189"/>
        <v>43929</v>
      </c>
      <c r="AC95" s="10">
        <f t="shared" si="189"/>
        <v>43930</v>
      </c>
      <c r="AD95" s="10">
        <f t="shared" si="189"/>
        <v>43931</v>
      </c>
      <c r="AE95" s="10">
        <f t="shared" si="189"/>
        <v>43932</v>
      </c>
      <c r="AF95" s="10">
        <f t="shared" si="189"/>
        <v>43933</v>
      </c>
      <c r="AG95" s="10">
        <f t="shared" si="189"/>
        <v>43934</v>
      </c>
      <c r="AH95" s="10">
        <f t="shared" si="189"/>
        <v>43935</v>
      </c>
      <c r="AI95" s="10">
        <f t="shared" si="189"/>
        <v>43936</v>
      </c>
      <c r="AJ95" s="10">
        <f t="shared" si="189"/>
        <v>43937</v>
      </c>
      <c r="AK95" s="10">
        <f t="shared" si="189"/>
        <v>43938</v>
      </c>
      <c r="AL95" s="10">
        <f t="shared" si="189"/>
        <v>43939</v>
      </c>
      <c r="AM95" s="10">
        <f t="shared" si="189"/>
        <v>43940</v>
      </c>
      <c r="AN95" s="10">
        <f t="shared" si="189"/>
        <v>43941</v>
      </c>
      <c r="AO95" s="10">
        <f t="shared" si="189"/>
        <v>43942</v>
      </c>
      <c r="AP95" s="10">
        <f t="shared" si="189"/>
        <v>43943</v>
      </c>
      <c r="AQ95" s="10">
        <f t="shared" si="189"/>
        <v>43944</v>
      </c>
      <c r="AR95" s="10">
        <f t="shared" si="189"/>
        <v>43945</v>
      </c>
      <c r="AS95" s="10">
        <f t="shared" si="189"/>
        <v>43946</v>
      </c>
      <c r="AT95" s="10">
        <f t="shared" si="189"/>
        <v>43947</v>
      </c>
      <c r="AU95" s="10">
        <f t="shared" si="189"/>
        <v>43948</v>
      </c>
      <c r="AV95" s="10">
        <f t="shared" si="189"/>
        <v>43949</v>
      </c>
      <c r="AW95" s="10">
        <f t="shared" si="189"/>
        <v>43950</v>
      </c>
      <c r="AX95" s="10">
        <f t="shared" si="189"/>
        <v>43951</v>
      </c>
      <c r="AY95" s="10">
        <f t="shared" si="189"/>
        <v>43952</v>
      </c>
      <c r="AZ95" s="10">
        <f t="shared" si="189"/>
        <v>43953</v>
      </c>
      <c r="BA95" s="10">
        <f t="shared" si="189"/>
        <v>43954</v>
      </c>
      <c r="BB95" s="10">
        <f t="shared" si="189"/>
        <v>43955</v>
      </c>
      <c r="BC95" s="10">
        <f t="shared" si="189"/>
        <v>43956</v>
      </c>
      <c r="BD95" s="10">
        <f t="shared" si="189"/>
        <v>43957</v>
      </c>
      <c r="BE95" s="10">
        <f t="shared" si="189"/>
        <v>43958</v>
      </c>
      <c r="BF95" s="10">
        <f t="shared" si="189"/>
        <v>43959</v>
      </c>
      <c r="BG95" s="10">
        <f t="shared" si="189"/>
        <v>43960</v>
      </c>
      <c r="BH95" s="10">
        <f t="shared" si="189"/>
        <v>43961</v>
      </c>
      <c r="BI95" s="10">
        <f t="shared" si="189"/>
        <v>43962</v>
      </c>
      <c r="BJ95" s="10">
        <f t="shared" si="189"/>
        <v>43963</v>
      </c>
      <c r="BK95" s="10">
        <f t="shared" si="189"/>
        <v>43964</v>
      </c>
      <c r="BL95" s="10">
        <f t="shared" si="189"/>
        <v>43965</v>
      </c>
      <c r="BM95" s="10">
        <f t="shared" si="189"/>
        <v>43966</v>
      </c>
      <c r="BN95" s="10">
        <f t="shared" si="189"/>
        <v>43967</v>
      </c>
      <c r="BO95" s="10">
        <f t="shared" si="166"/>
        <v>43968</v>
      </c>
      <c r="BP95" s="10">
        <f t="shared" si="183"/>
        <v>43969</v>
      </c>
      <c r="BQ95" s="10">
        <f t="shared" si="183"/>
        <v>43970</v>
      </c>
      <c r="BR95" s="10">
        <f t="shared" si="183"/>
        <v>43971</v>
      </c>
      <c r="BS95" s="10">
        <f t="shared" si="183"/>
        <v>43972</v>
      </c>
      <c r="BT95" s="10">
        <f t="shared" si="183"/>
        <v>43973</v>
      </c>
      <c r="BU95" s="10">
        <f t="shared" si="183"/>
        <v>43974</v>
      </c>
      <c r="BV95" s="10">
        <f t="shared" si="183"/>
        <v>43975</v>
      </c>
      <c r="BW95" s="10">
        <f t="shared" si="183"/>
        <v>43976</v>
      </c>
      <c r="BX95" s="10">
        <f t="shared" si="183"/>
        <v>43977</v>
      </c>
      <c r="BY95" s="10">
        <f t="shared" si="183"/>
        <v>43978</v>
      </c>
      <c r="BZ95" s="10">
        <f t="shared" si="183"/>
        <v>43979</v>
      </c>
      <c r="CA95" s="10">
        <f t="shared" si="183"/>
        <v>43980</v>
      </c>
      <c r="CB95" s="10">
        <f t="shared" si="183"/>
        <v>43981</v>
      </c>
      <c r="CC95" s="10">
        <f t="shared" si="183"/>
        <v>43982</v>
      </c>
      <c r="CD95" s="10">
        <f t="shared" si="183"/>
        <v>43983</v>
      </c>
      <c r="CE95" s="10">
        <f t="shared" si="183"/>
        <v>43984</v>
      </c>
      <c r="CF95" s="10">
        <f t="shared" si="183"/>
        <v>43985</v>
      </c>
      <c r="CG95" s="10">
        <f t="shared" si="183"/>
        <v>43986</v>
      </c>
      <c r="CH95" s="10">
        <f t="shared" si="183"/>
        <v>43987</v>
      </c>
      <c r="CI95" s="10">
        <f t="shared" si="183"/>
        <v>43988</v>
      </c>
      <c r="CJ95" s="10">
        <f t="shared" si="183"/>
        <v>43989</v>
      </c>
      <c r="CK95" s="10">
        <f t="shared" si="183"/>
        <v>43990</v>
      </c>
      <c r="CL95" s="10">
        <f t="shared" si="183"/>
        <v>43991</v>
      </c>
      <c r="CM95" s="10">
        <f t="shared" si="183"/>
        <v>43992</v>
      </c>
      <c r="CN95" s="10">
        <f t="shared" si="183"/>
        <v>43993</v>
      </c>
      <c r="CO95" s="10">
        <f t="shared" si="183"/>
        <v>43994</v>
      </c>
      <c r="CP95" s="10">
        <f t="shared" si="183"/>
        <v>43995</v>
      </c>
      <c r="CQ95" s="10">
        <f t="shared" si="183"/>
        <v>43996</v>
      </c>
      <c r="CR95" s="10">
        <f t="shared" si="183"/>
        <v>43997</v>
      </c>
      <c r="CS95" s="10">
        <f t="shared" si="183"/>
        <v>43998</v>
      </c>
      <c r="CT95" s="10">
        <f t="shared" si="183"/>
        <v>43999</v>
      </c>
      <c r="CU95" s="10">
        <f t="shared" si="183"/>
        <v>44000</v>
      </c>
      <c r="CV95" s="10">
        <f t="shared" si="183"/>
        <v>44001</v>
      </c>
      <c r="CW95" s="10">
        <f t="shared" si="183"/>
        <v>44002</v>
      </c>
      <c r="CX95" s="10">
        <f t="shared" si="183"/>
        <v>44003</v>
      </c>
      <c r="CY95" s="10">
        <f t="shared" si="183"/>
        <v>44004</v>
      </c>
      <c r="CZ95" s="10">
        <f t="shared" si="183"/>
        <v>44005</v>
      </c>
      <c r="DA95" s="10">
        <f t="shared" si="183"/>
        <v>44006</v>
      </c>
      <c r="DB95" s="10">
        <f t="shared" si="183"/>
        <v>44007</v>
      </c>
      <c r="DC95" s="10">
        <f t="shared" si="183"/>
        <v>44008</v>
      </c>
      <c r="DD95" s="10">
        <f t="shared" si="183"/>
        <v>44009</v>
      </c>
      <c r="DE95" s="10">
        <f t="shared" si="183"/>
        <v>44010</v>
      </c>
      <c r="DF95" s="10">
        <f t="shared" ref="DF95" si="190">DE95+1</f>
        <v>44011</v>
      </c>
      <c r="DG95" s="10">
        <f t="shared" si="158"/>
        <v>44012</v>
      </c>
      <c r="DH95" s="10">
        <f t="shared" si="159"/>
        <v>44013</v>
      </c>
      <c r="DI95" s="10">
        <f t="shared" si="160"/>
        <v>44014</v>
      </c>
      <c r="DJ95" s="10">
        <f t="shared" si="137"/>
        <v>44015</v>
      </c>
      <c r="DK95" s="10">
        <f t="shared" si="138"/>
        <v>44016</v>
      </c>
      <c r="DL95" s="10">
        <f t="shared" si="139"/>
        <v>44017</v>
      </c>
      <c r="DM95" s="10">
        <f t="shared" si="140"/>
        <v>44018</v>
      </c>
      <c r="DN95" s="10">
        <f t="shared" si="141"/>
        <v>44019</v>
      </c>
      <c r="DO95" s="10">
        <f t="shared" si="142"/>
        <v>44020</v>
      </c>
      <c r="DP95" s="10">
        <f t="shared" si="143"/>
        <v>44021</v>
      </c>
      <c r="DQ95" s="10">
        <f t="shared" si="144"/>
        <v>44022</v>
      </c>
      <c r="DR95" s="10">
        <f t="shared" si="145"/>
        <v>44023</v>
      </c>
      <c r="DS95" s="10">
        <f t="shared" si="146"/>
        <v>44024</v>
      </c>
      <c r="DT95" s="10">
        <f t="shared" si="147"/>
        <v>44025</v>
      </c>
      <c r="DU95" s="10">
        <f t="shared" si="148"/>
        <v>44026</v>
      </c>
      <c r="DV95" s="10">
        <f t="shared" si="149"/>
        <v>44027</v>
      </c>
      <c r="DW95" s="10">
        <f t="shared" si="150"/>
        <v>44028</v>
      </c>
      <c r="DX95" s="10">
        <f t="shared" si="151"/>
        <v>44029</v>
      </c>
      <c r="DY95" s="10">
        <f t="shared" si="152"/>
        <v>44030</v>
      </c>
      <c r="DZ95" s="10">
        <f t="shared" si="153"/>
        <v>44031</v>
      </c>
      <c r="EA95" s="10">
        <f t="shared" si="154"/>
        <v>44032</v>
      </c>
      <c r="EB95" s="10">
        <f t="shared" si="168"/>
        <v>44033</v>
      </c>
      <c r="EC95" s="10">
        <f t="shared" si="169"/>
        <v>44034</v>
      </c>
      <c r="ED95" s="10">
        <f t="shared" si="170"/>
        <v>44035</v>
      </c>
      <c r="EE95" s="10">
        <f t="shared" si="171"/>
        <v>44036</v>
      </c>
      <c r="EF95" s="10">
        <f t="shared" si="172"/>
        <v>44037</v>
      </c>
    </row>
    <row r="96" spans="1:136" x14ac:dyDescent="0.35">
      <c r="A96" t="str">
        <f t="shared" si="104"/>
        <v>TO</v>
      </c>
      <c r="B96" s="9" t="str">
        <f t="shared" si="105"/>
        <v>21/mar</v>
      </c>
      <c r="C96" s="10">
        <f t="shared" si="106"/>
        <v>43912</v>
      </c>
      <c r="D96" s="10">
        <f t="shared" ref="D96:BN96" si="191">C96+1</f>
        <v>43913</v>
      </c>
      <c r="E96" s="10">
        <f t="shared" si="191"/>
        <v>43914</v>
      </c>
      <c r="F96" s="10">
        <f t="shared" si="191"/>
        <v>43915</v>
      </c>
      <c r="G96" s="10">
        <f t="shared" si="191"/>
        <v>43916</v>
      </c>
      <c r="H96" s="10">
        <f t="shared" si="191"/>
        <v>43917</v>
      </c>
      <c r="I96" s="10">
        <f t="shared" si="191"/>
        <v>43918</v>
      </c>
      <c r="J96" s="10">
        <f t="shared" si="191"/>
        <v>43919</v>
      </c>
      <c r="K96" s="10">
        <f t="shared" si="191"/>
        <v>43920</v>
      </c>
      <c r="L96" s="10">
        <f t="shared" si="191"/>
        <v>43921</v>
      </c>
      <c r="M96" s="10">
        <f t="shared" si="191"/>
        <v>43922</v>
      </c>
      <c r="N96" s="10">
        <f t="shared" si="191"/>
        <v>43923</v>
      </c>
      <c r="O96" s="10">
        <f t="shared" si="191"/>
        <v>43924</v>
      </c>
      <c r="P96" s="10">
        <f t="shared" si="191"/>
        <v>43925</v>
      </c>
      <c r="Q96" s="10">
        <f t="shared" si="191"/>
        <v>43926</v>
      </c>
      <c r="R96" s="10">
        <f t="shared" si="191"/>
        <v>43927</v>
      </c>
      <c r="S96" s="10">
        <f t="shared" si="191"/>
        <v>43928</v>
      </c>
      <c r="T96" s="10">
        <f t="shared" si="191"/>
        <v>43929</v>
      </c>
      <c r="U96" s="10">
        <f t="shared" si="191"/>
        <v>43930</v>
      </c>
      <c r="V96" s="10">
        <f t="shared" si="191"/>
        <v>43931</v>
      </c>
      <c r="W96" s="10">
        <f t="shared" si="191"/>
        <v>43932</v>
      </c>
      <c r="X96" s="10">
        <f t="shared" si="191"/>
        <v>43933</v>
      </c>
      <c r="Y96" s="10">
        <f t="shared" si="191"/>
        <v>43934</v>
      </c>
      <c r="Z96" s="10">
        <f t="shared" si="191"/>
        <v>43935</v>
      </c>
      <c r="AA96" s="10">
        <f t="shared" si="191"/>
        <v>43936</v>
      </c>
      <c r="AB96" s="10">
        <f t="shared" si="191"/>
        <v>43937</v>
      </c>
      <c r="AC96" s="10">
        <f t="shared" si="191"/>
        <v>43938</v>
      </c>
      <c r="AD96" s="10">
        <f t="shared" si="191"/>
        <v>43939</v>
      </c>
      <c r="AE96" s="10">
        <f t="shared" si="191"/>
        <v>43940</v>
      </c>
      <c r="AF96" s="10">
        <f t="shared" si="191"/>
        <v>43941</v>
      </c>
      <c r="AG96" s="10">
        <f t="shared" si="191"/>
        <v>43942</v>
      </c>
      <c r="AH96" s="10">
        <f t="shared" si="191"/>
        <v>43943</v>
      </c>
      <c r="AI96" s="10">
        <f t="shared" si="191"/>
        <v>43944</v>
      </c>
      <c r="AJ96" s="10">
        <f t="shared" si="191"/>
        <v>43945</v>
      </c>
      <c r="AK96" s="10">
        <f t="shared" si="191"/>
        <v>43946</v>
      </c>
      <c r="AL96" s="10">
        <f t="shared" si="191"/>
        <v>43947</v>
      </c>
      <c r="AM96" s="10">
        <f t="shared" si="191"/>
        <v>43948</v>
      </c>
      <c r="AN96" s="10">
        <f t="shared" si="191"/>
        <v>43949</v>
      </c>
      <c r="AO96" s="10">
        <f t="shared" si="191"/>
        <v>43950</v>
      </c>
      <c r="AP96" s="10">
        <f t="shared" si="191"/>
        <v>43951</v>
      </c>
      <c r="AQ96" s="10">
        <f t="shared" si="191"/>
        <v>43952</v>
      </c>
      <c r="AR96" s="10">
        <f t="shared" si="191"/>
        <v>43953</v>
      </c>
      <c r="AS96" s="10">
        <f t="shared" si="191"/>
        <v>43954</v>
      </c>
      <c r="AT96" s="10">
        <f t="shared" si="191"/>
        <v>43955</v>
      </c>
      <c r="AU96" s="10">
        <f t="shared" si="191"/>
        <v>43956</v>
      </c>
      <c r="AV96" s="10">
        <f t="shared" si="191"/>
        <v>43957</v>
      </c>
      <c r="AW96" s="10">
        <f t="shared" si="191"/>
        <v>43958</v>
      </c>
      <c r="AX96" s="10">
        <f t="shared" si="191"/>
        <v>43959</v>
      </c>
      <c r="AY96" s="10">
        <f t="shared" si="191"/>
        <v>43960</v>
      </c>
      <c r="AZ96" s="10">
        <f t="shared" si="191"/>
        <v>43961</v>
      </c>
      <c r="BA96" s="10">
        <f t="shared" si="191"/>
        <v>43962</v>
      </c>
      <c r="BB96" s="10">
        <f t="shared" si="191"/>
        <v>43963</v>
      </c>
      <c r="BC96" s="10">
        <f t="shared" si="191"/>
        <v>43964</v>
      </c>
      <c r="BD96" s="10">
        <f t="shared" si="191"/>
        <v>43965</v>
      </c>
      <c r="BE96" s="10">
        <f t="shared" si="191"/>
        <v>43966</v>
      </c>
      <c r="BF96" s="10">
        <f t="shared" si="191"/>
        <v>43967</v>
      </c>
      <c r="BG96" s="10">
        <f t="shared" si="191"/>
        <v>43968</v>
      </c>
      <c r="BH96" s="10">
        <f t="shared" si="191"/>
        <v>43969</v>
      </c>
      <c r="BI96" s="10">
        <f t="shared" si="191"/>
        <v>43970</v>
      </c>
      <c r="BJ96" s="10">
        <f t="shared" si="191"/>
        <v>43971</v>
      </c>
      <c r="BK96" s="10">
        <f t="shared" si="191"/>
        <v>43972</v>
      </c>
      <c r="BL96" s="10">
        <f t="shared" si="191"/>
        <v>43973</v>
      </c>
      <c r="BM96" s="10">
        <f t="shared" si="191"/>
        <v>43974</v>
      </c>
      <c r="BN96" s="10">
        <f t="shared" si="191"/>
        <v>43975</v>
      </c>
      <c r="BO96" s="10">
        <f t="shared" si="166"/>
        <v>43976</v>
      </c>
      <c r="BP96" s="10">
        <f t="shared" si="183"/>
        <v>43977</v>
      </c>
      <c r="BQ96" s="10">
        <f t="shared" si="183"/>
        <v>43978</v>
      </c>
      <c r="BR96" s="10">
        <f t="shared" si="183"/>
        <v>43979</v>
      </c>
      <c r="BS96" s="10">
        <f t="shared" si="183"/>
        <v>43980</v>
      </c>
      <c r="BT96" s="10">
        <f t="shared" si="183"/>
        <v>43981</v>
      </c>
      <c r="BU96" s="10">
        <f t="shared" si="183"/>
        <v>43982</v>
      </c>
      <c r="BV96" s="10">
        <f t="shared" si="183"/>
        <v>43983</v>
      </c>
      <c r="BW96" s="10">
        <f t="shared" si="183"/>
        <v>43984</v>
      </c>
      <c r="BX96" s="10">
        <f t="shared" si="183"/>
        <v>43985</v>
      </c>
      <c r="BY96" s="10">
        <f t="shared" si="183"/>
        <v>43986</v>
      </c>
      <c r="BZ96" s="10">
        <f t="shared" si="183"/>
        <v>43987</v>
      </c>
      <c r="CA96" s="10">
        <f t="shared" si="183"/>
        <v>43988</v>
      </c>
      <c r="CB96" s="10">
        <f t="shared" si="183"/>
        <v>43989</v>
      </c>
      <c r="CC96" s="10">
        <f t="shared" si="183"/>
        <v>43990</v>
      </c>
      <c r="CD96" s="10">
        <f t="shared" si="183"/>
        <v>43991</v>
      </c>
      <c r="CE96" s="10">
        <f t="shared" si="183"/>
        <v>43992</v>
      </c>
      <c r="CF96" s="10">
        <f t="shared" si="183"/>
        <v>43993</v>
      </c>
      <c r="CG96" s="10">
        <f t="shared" si="183"/>
        <v>43994</v>
      </c>
      <c r="CH96" s="10">
        <f t="shared" si="183"/>
        <v>43995</v>
      </c>
      <c r="CI96" s="10">
        <f t="shared" si="183"/>
        <v>43996</v>
      </c>
      <c r="CJ96" s="10">
        <f t="shared" si="183"/>
        <v>43997</v>
      </c>
      <c r="CK96" s="10">
        <f t="shared" si="183"/>
        <v>43998</v>
      </c>
      <c r="CL96" s="10">
        <f t="shared" si="183"/>
        <v>43999</v>
      </c>
      <c r="CM96" s="10">
        <f t="shared" si="183"/>
        <v>44000</v>
      </c>
      <c r="CN96" s="10">
        <f t="shared" si="183"/>
        <v>44001</v>
      </c>
      <c r="CO96" s="10">
        <f t="shared" si="183"/>
        <v>44002</v>
      </c>
      <c r="CP96" s="10">
        <f t="shared" si="183"/>
        <v>44003</v>
      </c>
      <c r="CQ96" s="10">
        <f t="shared" si="183"/>
        <v>44004</v>
      </c>
      <c r="CR96" s="10">
        <f t="shared" si="183"/>
        <v>44005</v>
      </c>
      <c r="CS96" s="10">
        <f t="shared" si="183"/>
        <v>44006</v>
      </c>
      <c r="CT96" s="10">
        <f t="shared" si="183"/>
        <v>44007</v>
      </c>
      <c r="CU96" s="10">
        <f t="shared" si="183"/>
        <v>44008</v>
      </c>
      <c r="CV96" s="10">
        <f t="shared" si="183"/>
        <v>44009</v>
      </c>
      <c r="CW96" s="10">
        <f t="shared" si="183"/>
        <v>44010</v>
      </c>
      <c r="CX96" s="10">
        <f t="shared" si="183"/>
        <v>44011</v>
      </c>
      <c r="CY96" s="10">
        <f t="shared" si="183"/>
        <v>44012</v>
      </c>
      <c r="CZ96" s="10">
        <f t="shared" si="183"/>
        <v>44013</v>
      </c>
      <c r="DA96" s="10">
        <f t="shared" si="183"/>
        <v>44014</v>
      </c>
      <c r="DB96" s="10">
        <f t="shared" si="183"/>
        <v>44015</v>
      </c>
      <c r="DC96" s="10">
        <f t="shared" si="183"/>
        <v>44016</v>
      </c>
      <c r="DD96" s="10">
        <f t="shared" si="183"/>
        <v>44017</v>
      </c>
      <c r="DE96" s="10">
        <f t="shared" si="183"/>
        <v>44018</v>
      </c>
      <c r="DF96" s="10">
        <f t="shared" ref="DF96" si="192">DE96+1</f>
        <v>44019</v>
      </c>
      <c r="DG96" s="10">
        <f t="shared" si="158"/>
        <v>44020</v>
      </c>
      <c r="DH96" s="10">
        <f t="shared" si="159"/>
        <v>44021</v>
      </c>
      <c r="DI96" s="10">
        <f t="shared" si="160"/>
        <v>44022</v>
      </c>
      <c r="DJ96" s="10">
        <f t="shared" si="137"/>
        <v>44023</v>
      </c>
      <c r="DK96" s="10">
        <f t="shared" si="138"/>
        <v>44024</v>
      </c>
      <c r="DL96" s="10">
        <f t="shared" si="139"/>
        <v>44025</v>
      </c>
      <c r="DM96" s="10">
        <f t="shared" si="140"/>
        <v>44026</v>
      </c>
      <c r="DN96" s="10">
        <f t="shared" si="141"/>
        <v>44027</v>
      </c>
      <c r="DO96" s="10">
        <f t="shared" si="142"/>
        <v>44028</v>
      </c>
      <c r="DP96" s="10">
        <f t="shared" si="143"/>
        <v>44029</v>
      </c>
      <c r="DQ96" s="10">
        <f t="shared" si="144"/>
        <v>44030</v>
      </c>
      <c r="DR96" s="10">
        <f t="shared" si="145"/>
        <v>44031</v>
      </c>
      <c r="DS96" s="10">
        <f t="shared" si="146"/>
        <v>44032</v>
      </c>
      <c r="DT96" s="10">
        <f t="shared" si="147"/>
        <v>44033</v>
      </c>
      <c r="DU96" s="10">
        <f t="shared" si="148"/>
        <v>44034</v>
      </c>
      <c r="DV96" s="10">
        <f t="shared" si="149"/>
        <v>44035</v>
      </c>
      <c r="DW96" s="10">
        <f t="shared" si="150"/>
        <v>44036</v>
      </c>
      <c r="DX96" s="10">
        <f t="shared" si="151"/>
        <v>44037</v>
      </c>
      <c r="DY96" s="10">
        <f t="shared" si="152"/>
        <v>44038</v>
      </c>
      <c r="DZ96" s="10">
        <f t="shared" si="153"/>
        <v>44039</v>
      </c>
      <c r="EA96" s="10">
        <f t="shared" si="154"/>
        <v>44040</v>
      </c>
      <c r="EB96" s="10">
        <f t="shared" si="168"/>
        <v>44041</v>
      </c>
      <c r="EC96" s="10">
        <f t="shared" si="169"/>
        <v>44042</v>
      </c>
      <c r="ED96" s="10">
        <f t="shared" si="170"/>
        <v>44043</v>
      </c>
      <c r="EE96" s="10">
        <f t="shared" si="171"/>
        <v>44044</v>
      </c>
      <c r="EF96" s="10">
        <f t="shared" si="172"/>
        <v>44045</v>
      </c>
    </row>
    <row r="97" spans="1:136" ht="5.5" customHeight="1" x14ac:dyDescent="0.35"/>
    <row r="98" spans="1:136" ht="21" x14ac:dyDescent="0.5">
      <c r="A98" s="8" t="s">
        <v>198</v>
      </c>
    </row>
    <row r="99" spans="1:136" ht="8" customHeight="1" x14ac:dyDescent="0.35"/>
    <row r="100" spans="1:136" x14ac:dyDescent="0.35">
      <c r="B100">
        <v>0</v>
      </c>
      <c r="C100">
        <f>+B100+1</f>
        <v>1</v>
      </c>
      <c r="D100">
        <f t="shared" ref="D100:AG100" si="193">+C100+1</f>
        <v>2</v>
      </c>
      <c r="E100">
        <f t="shared" si="193"/>
        <v>3</v>
      </c>
      <c r="F100">
        <f t="shared" si="193"/>
        <v>4</v>
      </c>
      <c r="G100">
        <f t="shared" si="193"/>
        <v>5</v>
      </c>
      <c r="H100">
        <f t="shared" si="193"/>
        <v>6</v>
      </c>
      <c r="I100">
        <f t="shared" si="193"/>
        <v>7</v>
      </c>
      <c r="J100">
        <f t="shared" si="193"/>
        <v>8</v>
      </c>
      <c r="K100">
        <f t="shared" si="193"/>
        <v>9</v>
      </c>
      <c r="L100">
        <f t="shared" si="193"/>
        <v>10</v>
      </c>
      <c r="M100">
        <f t="shared" si="193"/>
        <v>11</v>
      </c>
      <c r="N100">
        <f t="shared" si="193"/>
        <v>12</v>
      </c>
      <c r="O100">
        <f t="shared" si="193"/>
        <v>13</v>
      </c>
      <c r="P100">
        <f t="shared" si="193"/>
        <v>14</v>
      </c>
      <c r="Q100">
        <f t="shared" si="193"/>
        <v>15</v>
      </c>
      <c r="R100">
        <f t="shared" si="193"/>
        <v>16</v>
      </c>
      <c r="S100">
        <f t="shared" si="193"/>
        <v>17</v>
      </c>
      <c r="T100">
        <f t="shared" si="193"/>
        <v>18</v>
      </c>
      <c r="U100">
        <f t="shared" si="193"/>
        <v>19</v>
      </c>
      <c r="V100">
        <f t="shared" si="193"/>
        <v>20</v>
      </c>
      <c r="W100">
        <f t="shared" si="193"/>
        <v>21</v>
      </c>
      <c r="X100">
        <f t="shared" si="193"/>
        <v>22</v>
      </c>
      <c r="Y100">
        <f t="shared" si="193"/>
        <v>23</v>
      </c>
      <c r="Z100">
        <f t="shared" si="193"/>
        <v>24</v>
      </c>
      <c r="AA100">
        <f t="shared" si="193"/>
        <v>25</v>
      </c>
      <c r="AB100">
        <f t="shared" si="193"/>
        <v>26</v>
      </c>
      <c r="AC100">
        <f t="shared" si="193"/>
        <v>27</v>
      </c>
      <c r="AD100">
        <f t="shared" si="193"/>
        <v>28</v>
      </c>
      <c r="AE100">
        <f t="shared" si="193"/>
        <v>29</v>
      </c>
      <c r="AF100">
        <f t="shared" si="193"/>
        <v>30</v>
      </c>
      <c r="AG100">
        <f t="shared" si="193"/>
        <v>31</v>
      </c>
      <c r="AH100">
        <f t="shared" ref="AH100:BI100" si="194">+AG100+1</f>
        <v>32</v>
      </c>
      <c r="AI100">
        <f t="shared" si="194"/>
        <v>33</v>
      </c>
      <c r="AJ100">
        <f t="shared" si="194"/>
        <v>34</v>
      </c>
      <c r="AK100">
        <f t="shared" si="194"/>
        <v>35</v>
      </c>
      <c r="AL100">
        <f t="shared" si="194"/>
        <v>36</v>
      </c>
      <c r="AM100">
        <f t="shared" si="194"/>
        <v>37</v>
      </c>
      <c r="AN100">
        <f t="shared" si="194"/>
        <v>38</v>
      </c>
      <c r="AO100">
        <f t="shared" si="194"/>
        <v>39</v>
      </c>
      <c r="AP100">
        <f t="shared" si="194"/>
        <v>40</v>
      </c>
      <c r="AQ100">
        <f t="shared" si="194"/>
        <v>41</v>
      </c>
      <c r="AR100">
        <f t="shared" si="194"/>
        <v>42</v>
      </c>
      <c r="AS100">
        <f t="shared" si="194"/>
        <v>43</v>
      </c>
      <c r="AT100">
        <f t="shared" si="194"/>
        <v>44</v>
      </c>
      <c r="AU100">
        <f t="shared" si="194"/>
        <v>45</v>
      </c>
      <c r="AV100">
        <f t="shared" si="194"/>
        <v>46</v>
      </c>
      <c r="AW100">
        <f t="shared" si="194"/>
        <v>47</v>
      </c>
      <c r="AX100">
        <f t="shared" si="194"/>
        <v>48</v>
      </c>
      <c r="AY100">
        <f t="shared" si="194"/>
        <v>49</v>
      </c>
      <c r="AZ100">
        <f t="shared" si="194"/>
        <v>50</v>
      </c>
      <c r="BA100">
        <f t="shared" si="194"/>
        <v>51</v>
      </c>
      <c r="BB100">
        <f t="shared" si="194"/>
        <v>52</v>
      </c>
      <c r="BC100">
        <f t="shared" si="194"/>
        <v>53</v>
      </c>
      <c r="BD100">
        <f t="shared" si="194"/>
        <v>54</v>
      </c>
      <c r="BE100">
        <f t="shared" si="194"/>
        <v>55</v>
      </c>
      <c r="BF100">
        <f t="shared" si="194"/>
        <v>56</v>
      </c>
      <c r="BG100">
        <f t="shared" si="194"/>
        <v>57</v>
      </c>
      <c r="BH100">
        <f t="shared" si="194"/>
        <v>58</v>
      </c>
      <c r="BI100">
        <f t="shared" si="194"/>
        <v>59</v>
      </c>
      <c r="BJ100">
        <f t="shared" ref="BJ100:DE100" si="195">+BI100+1</f>
        <v>60</v>
      </c>
      <c r="BK100">
        <f t="shared" si="195"/>
        <v>61</v>
      </c>
      <c r="BL100">
        <f t="shared" si="195"/>
        <v>62</v>
      </c>
      <c r="BM100">
        <f t="shared" si="195"/>
        <v>63</v>
      </c>
      <c r="BN100">
        <f t="shared" si="195"/>
        <v>64</v>
      </c>
      <c r="BO100">
        <f t="shared" si="195"/>
        <v>65</v>
      </c>
      <c r="BP100">
        <f t="shared" si="195"/>
        <v>66</v>
      </c>
      <c r="BQ100">
        <f t="shared" si="195"/>
        <v>67</v>
      </c>
      <c r="BR100">
        <f t="shared" si="195"/>
        <v>68</v>
      </c>
      <c r="BS100">
        <f t="shared" si="195"/>
        <v>69</v>
      </c>
      <c r="BT100">
        <f t="shared" si="195"/>
        <v>70</v>
      </c>
      <c r="BU100">
        <f t="shared" si="195"/>
        <v>71</v>
      </c>
      <c r="BV100">
        <f t="shared" si="195"/>
        <v>72</v>
      </c>
      <c r="BW100">
        <f t="shared" si="195"/>
        <v>73</v>
      </c>
      <c r="BX100">
        <f t="shared" si="195"/>
        <v>74</v>
      </c>
      <c r="BY100">
        <f t="shared" si="195"/>
        <v>75</v>
      </c>
      <c r="BZ100">
        <f t="shared" si="195"/>
        <v>76</v>
      </c>
      <c r="CA100">
        <f t="shared" si="195"/>
        <v>77</v>
      </c>
      <c r="CB100">
        <f t="shared" si="195"/>
        <v>78</v>
      </c>
      <c r="CC100">
        <f t="shared" si="195"/>
        <v>79</v>
      </c>
      <c r="CD100">
        <f t="shared" si="195"/>
        <v>80</v>
      </c>
      <c r="CE100">
        <f t="shared" si="195"/>
        <v>81</v>
      </c>
      <c r="CF100">
        <f t="shared" si="195"/>
        <v>82</v>
      </c>
      <c r="CG100">
        <f t="shared" si="195"/>
        <v>83</v>
      </c>
      <c r="CH100">
        <f t="shared" si="195"/>
        <v>84</v>
      </c>
      <c r="CI100">
        <f t="shared" si="195"/>
        <v>85</v>
      </c>
      <c r="CJ100">
        <f t="shared" si="195"/>
        <v>86</v>
      </c>
      <c r="CK100">
        <f t="shared" si="195"/>
        <v>87</v>
      </c>
      <c r="CL100">
        <f t="shared" si="195"/>
        <v>88</v>
      </c>
      <c r="CM100">
        <f t="shared" si="195"/>
        <v>89</v>
      </c>
      <c r="CN100">
        <f t="shared" si="195"/>
        <v>90</v>
      </c>
      <c r="CO100">
        <f t="shared" si="195"/>
        <v>91</v>
      </c>
      <c r="CP100">
        <f t="shared" si="195"/>
        <v>92</v>
      </c>
      <c r="CQ100">
        <f t="shared" si="195"/>
        <v>93</v>
      </c>
      <c r="CR100">
        <f t="shared" si="195"/>
        <v>94</v>
      </c>
      <c r="CS100">
        <f t="shared" si="195"/>
        <v>95</v>
      </c>
      <c r="CT100">
        <f t="shared" si="195"/>
        <v>96</v>
      </c>
      <c r="CU100">
        <f t="shared" si="195"/>
        <v>97</v>
      </c>
      <c r="CV100">
        <f t="shared" si="195"/>
        <v>98</v>
      </c>
      <c r="CW100">
        <f t="shared" si="195"/>
        <v>99</v>
      </c>
      <c r="CX100">
        <f t="shared" si="195"/>
        <v>100</v>
      </c>
      <c r="CY100">
        <f t="shared" si="195"/>
        <v>101</v>
      </c>
      <c r="CZ100">
        <f t="shared" si="195"/>
        <v>102</v>
      </c>
      <c r="DA100">
        <f t="shared" si="195"/>
        <v>103</v>
      </c>
      <c r="DB100">
        <f t="shared" si="195"/>
        <v>104</v>
      </c>
      <c r="DC100">
        <f t="shared" si="195"/>
        <v>105</v>
      </c>
      <c r="DD100">
        <f t="shared" si="195"/>
        <v>106</v>
      </c>
      <c r="DE100">
        <f t="shared" si="195"/>
        <v>107</v>
      </c>
      <c r="DF100">
        <f t="shared" ref="DF100" si="196">+DE100+1</f>
        <v>108</v>
      </c>
      <c r="DG100">
        <f t="shared" ref="DG100" si="197">+DF100+1</f>
        <v>109</v>
      </c>
      <c r="DH100">
        <f t="shared" ref="DH100" si="198">+DG100+1</f>
        <v>110</v>
      </c>
      <c r="DI100">
        <f t="shared" ref="DI100" si="199">+DH100+1</f>
        <v>111</v>
      </c>
      <c r="DJ100">
        <f t="shared" ref="DJ100" si="200">+DI100+1</f>
        <v>112</v>
      </c>
      <c r="DK100">
        <f t="shared" ref="DK100" si="201">+DJ100+1</f>
        <v>113</v>
      </c>
      <c r="DL100">
        <f t="shared" ref="DL100" si="202">+DK100+1</f>
        <v>114</v>
      </c>
      <c r="DM100">
        <f t="shared" ref="DM100" si="203">+DL100+1</f>
        <v>115</v>
      </c>
      <c r="DN100">
        <f t="shared" ref="DN100" si="204">+DM100+1</f>
        <v>116</v>
      </c>
      <c r="DO100">
        <f t="shared" ref="DO100" si="205">+DN100+1</f>
        <v>117</v>
      </c>
      <c r="DP100">
        <f t="shared" ref="DP100" si="206">+DO100+1</f>
        <v>118</v>
      </c>
      <c r="DQ100">
        <f t="shared" ref="DQ100" si="207">+DP100+1</f>
        <v>119</v>
      </c>
      <c r="DR100">
        <f t="shared" ref="DR100" si="208">+DQ100+1</f>
        <v>120</v>
      </c>
      <c r="DS100">
        <f t="shared" ref="DS100" si="209">+DR100+1</f>
        <v>121</v>
      </c>
      <c r="DT100">
        <f t="shared" ref="DT100" si="210">+DS100+1</f>
        <v>122</v>
      </c>
      <c r="DU100">
        <f t="shared" ref="DU100" si="211">+DT100+1</f>
        <v>123</v>
      </c>
      <c r="DV100">
        <f t="shared" ref="DV100" si="212">+DU100+1</f>
        <v>124</v>
      </c>
      <c r="DW100">
        <f t="shared" ref="DW100" si="213">+DV100+1</f>
        <v>125</v>
      </c>
      <c r="DX100">
        <f t="shared" ref="DX100" si="214">+DW100+1</f>
        <v>126</v>
      </c>
      <c r="DY100">
        <f t="shared" ref="DY100" si="215">+DX100+1</f>
        <v>127</v>
      </c>
      <c r="DZ100">
        <f t="shared" ref="DZ100" si="216">+DY100+1</f>
        <v>128</v>
      </c>
      <c r="EA100">
        <f t="shared" ref="EA100" si="217">+DZ100+1</f>
        <v>129</v>
      </c>
      <c r="EB100">
        <f t="shared" ref="EB100" si="218">+EA100+1</f>
        <v>130</v>
      </c>
      <c r="EC100">
        <f t="shared" ref="EC100" si="219">+EB100+1</f>
        <v>131</v>
      </c>
      <c r="ED100">
        <f t="shared" ref="ED100" si="220">+EC100+1</f>
        <v>132</v>
      </c>
      <c r="EE100">
        <f t="shared" ref="EE100" si="221">+ED100+1</f>
        <v>133</v>
      </c>
      <c r="EF100">
        <f t="shared" ref="EF100" si="222">+EE100+1</f>
        <v>134</v>
      </c>
    </row>
    <row r="101" spans="1:136" x14ac:dyDescent="0.35">
      <c r="A101" s="7" t="str">
        <f>A70</f>
        <v>AC</v>
      </c>
      <c r="B101" s="6">
        <f>INDEX($B$6:$EF$32, MATCH($A101, $A$6:$A$32, 0 ), MATCH( B70, $B$5:$EF$5, 0 ) )</f>
        <v>3.4016112298525401</v>
      </c>
      <c r="C101">
        <f>INDEX($B$6:$EF$32, MATCH($A101, $A$6:$A$32, 0 ), MATCH( C70, $B$4:$EF$4, 0 ) )</f>
        <v>7.9370928696559275</v>
      </c>
      <c r="D101">
        <f t="shared" ref="D101:BO101" si="223">INDEX($B$6:$EF$32, MATCH($A101, $A$6:$A$32, 0 ), MATCH( D70, $B$4:$EF$4, 0 ) )</f>
        <v>10.204833689557621</v>
      </c>
      <c r="E101">
        <f t="shared" si="223"/>
        <v>12.472574509459314</v>
      </c>
      <c r="F101">
        <f t="shared" si="223"/>
        <v>12.472574509459314</v>
      </c>
      <c r="G101">
        <f t="shared" si="223"/>
        <v>19.275796969164393</v>
      </c>
      <c r="H101">
        <f t="shared" si="223"/>
        <v>26.079019428869476</v>
      </c>
      <c r="I101">
        <f t="shared" si="223"/>
        <v>27.21288983882032</v>
      </c>
      <c r="J101">
        <f t="shared" si="223"/>
        <v>28.346760248771169</v>
      </c>
      <c r="K101">
        <f t="shared" si="223"/>
        <v>28.346760248771169</v>
      </c>
      <c r="L101">
        <f t="shared" si="223"/>
        <v>38.551593938328786</v>
      </c>
      <c r="M101">
        <f t="shared" si="223"/>
        <v>47.622557217935565</v>
      </c>
      <c r="N101">
        <f t="shared" si="223"/>
        <v>47.622557217935565</v>
      </c>
      <c r="O101">
        <f t="shared" si="223"/>
        <v>48.75642762788641</v>
      </c>
      <c r="P101">
        <f t="shared" si="223"/>
        <v>48.75642762788641</v>
      </c>
      <c r="Q101">
        <f t="shared" si="223"/>
        <v>52.158038857738951</v>
      </c>
      <c r="R101">
        <f t="shared" si="223"/>
        <v>52.158038857738951</v>
      </c>
      <c r="S101">
        <f t="shared" si="223"/>
        <v>54.425779677640641</v>
      </c>
      <c r="T101">
        <f t="shared" si="223"/>
        <v>56.693520497542337</v>
      </c>
      <c r="U101">
        <f t="shared" si="223"/>
        <v>56.693520497542337</v>
      </c>
      <c r="V101">
        <f t="shared" si="223"/>
        <v>61.229002137345724</v>
      </c>
      <c r="W101">
        <f t="shared" si="223"/>
        <v>70.299965416952503</v>
      </c>
      <c r="X101">
        <f t="shared" si="223"/>
        <v>79.370928696559261</v>
      </c>
      <c r="Y101">
        <f t="shared" si="223"/>
        <v>81.638669516460965</v>
      </c>
      <c r="Z101">
        <f t="shared" si="223"/>
        <v>87.308021566215203</v>
      </c>
      <c r="AA101">
        <f t="shared" si="223"/>
        <v>102.04833689557621</v>
      </c>
      <c r="AB101">
        <f t="shared" si="223"/>
        <v>112.25317058513383</v>
      </c>
      <c r="AC101">
        <f t="shared" si="223"/>
        <v>114.52091140503552</v>
      </c>
      <c r="AD101">
        <f t="shared" si="223"/>
        <v>124.72574509459314</v>
      </c>
      <c r="AE101">
        <f t="shared" si="223"/>
        <v>153.0725053433643</v>
      </c>
      <c r="AF101">
        <f t="shared" si="223"/>
        <v>161.00959821302024</v>
      </c>
      <c r="AG101">
        <f t="shared" si="223"/>
        <v>184.82087682198801</v>
      </c>
      <c r="AH101">
        <f t="shared" si="223"/>
        <v>199.56119215134902</v>
      </c>
      <c r="AI101">
        <f t="shared" si="223"/>
        <v>221.10472994041513</v>
      </c>
      <c r="AJ101">
        <f t="shared" si="223"/>
        <v>242.6482677294812</v>
      </c>
      <c r="AK101">
        <f t="shared" si="223"/>
        <v>257.38858305884219</v>
      </c>
      <c r="AL101">
        <f t="shared" si="223"/>
        <v>265.32567592849813</v>
      </c>
      <c r="AM101">
        <f t="shared" si="223"/>
        <v>292.53856576731846</v>
      </c>
      <c r="AN101">
        <f t="shared" si="223"/>
        <v>316.34984437628623</v>
      </c>
      <c r="AO101">
        <f t="shared" si="223"/>
        <v>316.34984437628623</v>
      </c>
      <c r="AP101">
        <f t="shared" si="223"/>
        <v>352.63369749471332</v>
      </c>
      <c r="AQ101">
        <f t="shared" si="223"/>
        <v>401.39012512259973</v>
      </c>
      <c r="AR101">
        <f t="shared" si="223"/>
        <v>458.08364562014208</v>
      </c>
      <c r="AS101">
        <f t="shared" si="223"/>
        <v>551.06101923611152</v>
      </c>
      <c r="AT101">
        <f t="shared" si="223"/>
        <v>627.03033670281832</v>
      </c>
      <c r="AU101">
        <f t="shared" si="223"/>
        <v>744.95285933770629</v>
      </c>
      <c r="AV101">
        <f t="shared" si="223"/>
        <v>831.12701049397072</v>
      </c>
      <c r="AW101">
        <f t="shared" si="223"/>
        <v>926.37212492984179</v>
      </c>
      <c r="AX101">
        <f t="shared" si="223"/>
        <v>1069.2397965836485</v>
      </c>
      <c r="AY101">
        <f t="shared" si="223"/>
        <v>1149.7445956901586</v>
      </c>
      <c r="AZ101">
        <f t="shared" si="223"/>
        <v>1334.5654725121467</v>
      </c>
      <c r="BA101">
        <f t="shared" si="223"/>
        <v>1513.7169972843803</v>
      </c>
      <c r="BB101">
        <f t="shared" si="223"/>
        <v>1640.7104831988752</v>
      </c>
      <c r="BC101">
        <f t="shared" si="223"/>
        <v>1655.4507985282364</v>
      </c>
      <c r="BD101">
        <f t="shared" si="223"/>
        <v>1802.8539518218463</v>
      </c>
      <c r="BE101">
        <f t="shared" si="223"/>
        <v>1920.7764744567344</v>
      </c>
      <c r="BF101">
        <f t="shared" si="223"/>
        <v>1972.9345133144734</v>
      </c>
      <c r="BG101">
        <f t="shared" si="223"/>
        <v>2023.9586817622614</v>
      </c>
      <c r="BH101">
        <f t="shared" si="223"/>
        <v>2116.9360553782308</v>
      </c>
      <c r="BI101">
        <f t="shared" si="223"/>
        <v>2264.3392086718409</v>
      </c>
      <c r="BJ101">
        <f t="shared" si="223"/>
        <v>2533.0664958301918</v>
      </c>
      <c r="BK101">
        <f t="shared" si="223"/>
        <v>2814.2663574980015</v>
      </c>
      <c r="BL101">
        <f t="shared" si="223"/>
        <v>3194.1129448315355</v>
      </c>
      <c r="BM101">
        <f t="shared" si="223"/>
        <v>3518.3998820774773</v>
      </c>
      <c r="BN101">
        <f t="shared" si="223"/>
        <v>3790.5287804656805</v>
      </c>
      <c r="BO101">
        <f t="shared" si="223"/>
        <v>4384.6768752799244</v>
      </c>
      <c r="BP101">
        <f t="shared" ref="BP101:EA101" si="224">INDEX($B$6:$EF$32, MATCH($A101, $A$6:$A$32, 0 ), MATCH( BP70, $B$4:$EF$4, 0 ) )</f>
        <v>4716.9009053955224</v>
      </c>
      <c r="BQ101">
        <f t="shared" si="224"/>
        <v>5103.5507151887605</v>
      </c>
      <c r="BR101">
        <f t="shared" si="224"/>
        <v>5421.0344299749986</v>
      </c>
      <c r="BS101">
        <f t="shared" si="224"/>
        <v>5953.9535226518965</v>
      </c>
      <c r="BT101">
        <f t="shared" si="224"/>
        <v>6349.6742957247425</v>
      </c>
      <c r="BU101">
        <f t="shared" si="224"/>
        <v>6622.9370645228955</v>
      </c>
      <c r="BV101">
        <f t="shared" si="224"/>
        <v>6884.861129221541</v>
      </c>
      <c r="BW101">
        <f t="shared" si="224"/>
        <v>7051.5400794843163</v>
      </c>
      <c r="BX101">
        <f t="shared" si="224"/>
        <v>7172.8642133490566</v>
      </c>
      <c r="BY101">
        <f t="shared" si="224"/>
        <v>7330.472200332224</v>
      </c>
      <c r="BZ101">
        <f t="shared" si="224"/>
        <v>7573.1204680617047</v>
      </c>
      <c r="CA101">
        <f t="shared" si="224"/>
        <v>7960.9041482648945</v>
      </c>
      <c r="CB101">
        <f t="shared" si="224"/>
        <v>8259.112066081967</v>
      </c>
      <c r="CC101">
        <f t="shared" si="224"/>
        <v>8532.3748348801219</v>
      </c>
      <c r="CD101">
        <f t="shared" si="224"/>
        <v>9051.6874826376097</v>
      </c>
      <c r="CE101">
        <f t="shared" si="224"/>
        <v>9216.0986920804826</v>
      </c>
      <c r="CF101">
        <f t="shared" si="224"/>
        <v>9589.1420569543116</v>
      </c>
      <c r="CG101">
        <f t="shared" si="224"/>
        <v>9916.8306054301047</v>
      </c>
      <c r="CH101">
        <f t="shared" si="224"/>
        <v>10308.015896863148</v>
      </c>
      <c r="CI101">
        <f t="shared" si="224"/>
        <v>10539.325460493119</v>
      </c>
      <c r="CJ101">
        <f t="shared" si="224"/>
        <v>10810.320488471372</v>
      </c>
      <c r="CK101">
        <f t="shared" si="224"/>
        <v>10932.778492746063</v>
      </c>
      <c r="CL101">
        <f t="shared" si="224"/>
        <v>11079.047775629724</v>
      </c>
      <c r="CM101">
        <f t="shared" si="224"/>
        <v>11342.10571073832</v>
      </c>
      <c r="CN101">
        <f t="shared" si="224"/>
        <v>11723.086168481805</v>
      </c>
      <c r="CO101">
        <f t="shared" si="224"/>
        <v>12091.594051715831</v>
      </c>
      <c r="CP101">
        <f t="shared" si="224"/>
        <v>12457.834194129953</v>
      </c>
      <c r="CQ101">
        <f t="shared" si="224"/>
        <v>12770.782427276386</v>
      </c>
      <c r="CR101">
        <f t="shared" si="224"/>
        <v>12904.579135650587</v>
      </c>
      <c r="CS101">
        <f t="shared" si="224"/>
        <v>13083.73066042282</v>
      </c>
      <c r="CT101">
        <f t="shared" si="224"/>
        <v>13391.009541519499</v>
      </c>
      <c r="CU101">
        <f t="shared" si="224"/>
        <v>13631.390068429078</v>
      </c>
      <c r="CV101">
        <f t="shared" si="224"/>
        <v>13951.141524035218</v>
      </c>
      <c r="CW101">
        <f t="shared" si="224"/>
        <v>14336.657463418505</v>
      </c>
      <c r="CX101">
        <f t="shared" si="224"/>
        <v>14641.668603695283</v>
      </c>
      <c r="CY101">
        <f t="shared" si="224"/>
        <v>14806.079813138158</v>
      </c>
      <c r="CZ101">
        <f t="shared" si="224"/>
        <v>14905.86040921383</v>
      </c>
      <c r="DA101">
        <f t="shared" si="224"/>
        <v>15027.184543078571</v>
      </c>
      <c r="DB101">
        <f t="shared" si="224"/>
        <v>15551.032672475863</v>
      </c>
      <c r="DC101">
        <f t="shared" si="224"/>
        <v>15928.611518989495</v>
      </c>
      <c r="DD101">
        <f t="shared" si="224"/>
        <v>16001.179225226349</v>
      </c>
      <c r="DE101">
        <f t="shared" si="224"/>
        <v>16426.380628957919</v>
      </c>
      <c r="DF101">
        <f t="shared" si="224"/>
        <v>16579.453134301279</v>
      </c>
      <c r="DG101">
        <f t="shared" si="224"/>
        <v>16654.288581358036</v>
      </c>
      <c r="DH101">
        <f t="shared" si="224"/>
        <v>16941.1577950756</v>
      </c>
      <c r="DI101">
        <f t="shared" si="224"/>
        <v>17197.412507724493</v>
      </c>
      <c r="DJ101" t="e">
        <f t="shared" si="224"/>
        <v>#N/A</v>
      </c>
      <c r="DK101" t="e">
        <f t="shared" si="224"/>
        <v>#N/A</v>
      </c>
      <c r="DL101" t="e">
        <f t="shared" si="224"/>
        <v>#N/A</v>
      </c>
      <c r="DM101" t="e">
        <f t="shared" si="224"/>
        <v>#N/A</v>
      </c>
      <c r="DN101" t="e">
        <f t="shared" si="224"/>
        <v>#N/A</v>
      </c>
      <c r="DO101" t="e">
        <f t="shared" si="224"/>
        <v>#N/A</v>
      </c>
      <c r="DP101" t="e">
        <f t="shared" si="224"/>
        <v>#N/A</v>
      </c>
      <c r="DQ101" t="e">
        <f t="shared" si="224"/>
        <v>#N/A</v>
      </c>
      <c r="DR101" t="e">
        <f t="shared" si="224"/>
        <v>#N/A</v>
      </c>
      <c r="DS101" t="e">
        <f t="shared" si="224"/>
        <v>#N/A</v>
      </c>
      <c r="DT101" t="e">
        <f t="shared" si="224"/>
        <v>#N/A</v>
      </c>
      <c r="DU101" t="e">
        <f t="shared" si="224"/>
        <v>#N/A</v>
      </c>
      <c r="DV101" t="e">
        <f t="shared" si="224"/>
        <v>#N/A</v>
      </c>
      <c r="DW101" t="e">
        <f t="shared" si="224"/>
        <v>#N/A</v>
      </c>
      <c r="DX101" t="e">
        <f t="shared" si="224"/>
        <v>#N/A</v>
      </c>
      <c r="DY101" t="e">
        <f t="shared" si="224"/>
        <v>#N/A</v>
      </c>
      <c r="DZ101" t="e">
        <f t="shared" si="224"/>
        <v>#N/A</v>
      </c>
      <c r="EA101" t="e">
        <f t="shared" si="224"/>
        <v>#N/A</v>
      </c>
      <c r="EB101" t="e">
        <f t="shared" ref="EB101:EF101" si="225">INDEX($B$6:$EF$32, MATCH($A101, $A$6:$A$32, 0 ), MATCH( EB70, $B$4:$EF$4, 0 ) )</f>
        <v>#N/A</v>
      </c>
      <c r="EC101" t="e">
        <f t="shared" si="225"/>
        <v>#N/A</v>
      </c>
      <c r="ED101" t="e">
        <f t="shared" si="225"/>
        <v>#N/A</v>
      </c>
      <c r="EE101" t="e">
        <f t="shared" si="225"/>
        <v>#N/A</v>
      </c>
      <c r="EF101" t="e">
        <f t="shared" si="225"/>
        <v>#N/A</v>
      </c>
    </row>
    <row r="102" spans="1:136" x14ac:dyDescent="0.35">
      <c r="A102" s="7" t="str">
        <f t="shared" ref="A102:A127" si="226">A71</f>
        <v>AL</v>
      </c>
      <c r="B102" s="6">
        <f t="shared" ref="B102:B127" si="227">INDEX($B$6:$EF$32, MATCH($A102, $A$6:$A$32, 0 ), MATCH( B71, $B$5:$EF$5, 0 ) )</f>
        <v>1.1985532264004122</v>
      </c>
      <c r="C102">
        <f t="shared" ref="C102:BN102" si="228">INDEX($B$6:$EF$32, MATCH($A102, $A$6:$A$32, 0 ), MATCH( C71, $B$4:$EF$4, 0 ) )</f>
        <v>1.4981915330005149</v>
      </c>
      <c r="D102">
        <f t="shared" si="228"/>
        <v>2.097468146200721</v>
      </c>
      <c r="E102">
        <f t="shared" si="228"/>
        <v>2.097468146200721</v>
      </c>
      <c r="F102">
        <f t="shared" si="228"/>
        <v>2.097468146200721</v>
      </c>
      <c r="G102">
        <f t="shared" si="228"/>
        <v>2.6967447594009273</v>
      </c>
      <c r="H102">
        <f t="shared" si="228"/>
        <v>3.2960213726011331</v>
      </c>
      <c r="I102">
        <f t="shared" si="228"/>
        <v>3.2960213726011331</v>
      </c>
      <c r="J102">
        <f t="shared" si="228"/>
        <v>3.2960213726011331</v>
      </c>
      <c r="K102">
        <f t="shared" si="228"/>
        <v>4.1949362924014419</v>
      </c>
      <c r="L102">
        <f t="shared" si="228"/>
        <v>5.0938512122017512</v>
      </c>
      <c r="M102">
        <f t="shared" si="228"/>
        <v>5.0938512122017512</v>
      </c>
      <c r="N102">
        <f t="shared" si="228"/>
        <v>5.3934895188018546</v>
      </c>
      <c r="O102">
        <f t="shared" si="228"/>
        <v>5.3934895188018546</v>
      </c>
      <c r="P102">
        <f t="shared" si="228"/>
        <v>5.3934895188018546</v>
      </c>
      <c r="Q102">
        <f t="shared" si="228"/>
        <v>6.5920427452022663</v>
      </c>
      <c r="R102">
        <f t="shared" si="228"/>
        <v>6.8916810518023697</v>
      </c>
      <c r="S102">
        <f t="shared" si="228"/>
        <v>8.3898725848028839</v>
      </c>
      <c r="T102">
        <f t="shared" si="228"/>
        <v>9.2887875046031922</v>
      </c>
      <c r="U102">
        <f t="shared" si="228"/>
        <v>9.5884258112032974</v>
      </c>
      <c r="V102">
        <f t="shared" si="228"/>
        <v>11.086617344203811</v>
      </c>
      <c r="W102">
        <f t="shared" si="228"/>
        <v>11.086617344203811</v>
      </c>
      <c r="X102">
        <f t="shared" si="228"/>
        <v>13.483723797004636</v>
      </c>
      <c r="Y102">
        <f t="shared" si="228"/>
        <v>14.382638716804944</v>
      </c>
      <c r="Z102">
        <f t="shared" si="228"/>
        <v>14.382638716804944</v>
      </c>
      <c r="AA102">
        <f t="shared" si="228"/>
        <v>14.981915330005149</v>
      </c>
      <c r="AB102">
        <f t="shared" si="228"/>
        <v>21.573958075207418</v>
      </c>
      <c r="AC102">
        <f t="shared" si="228"/>
        <v>24.570341141208445</v>
      </c>
      <c r="AD102">
        <f t="shared" si="228"/>
        <v>26.66780928740917</v>
      </c>
      <c r="AE102">
        <f t="shared" si="228"/>
        <v>32.960213726011332</v>
      </c>
      <c r="AF102">
        <f t="shared" si="228"/>
        <v>39.552256471213603</v>
      </c>
      <c r="AG102">
        <f t="shared" si="228"/>
        <v>47.642490749416382</v>
      </c>
      <c r="AH102">
        <f t="shared" si="228"/>
        <v>51.238150428617615</v>
      </c>
      <c r="AI102">
        <f t="shared" si="228"/>
        <v>62.924044386021627</v>
      </c>
      <c r="AJ102">
        <f t="shared" si="228"/>
        <v>72.81210850382503</v>
      </c>
      <c r="AK102">
        <f t="shared" si="228"/>
        <v>97.082811338433373</v>
      </c>
      <c r="AL102">
        <f t="shared" si="228"/>
        <v>123.75062062584254</v>
      </c>
      <c r="AM102">
        <f t="shared" si="228"/>
        <v>150.11879160665163</v>
      </c>
      <c r="AN102">
        <f t="shared" si="228"/>
        <v>165.99962185645708</v>
      </c>
      <c r="AO102">
        <f t="shared" si="228"/>
        <v>192.66743114386622</v>
      </c>
      <c r="AP102">
        <f t="shared" si="228"/>
        <v>232.81896422828004</v>
      </c>
      <c r="AQ102">
        <f t="shared" si="228"/>
        <v>286.75385941629861</v>
      </c>
      <c r="AR102">
        <f t="shared" si="228"/>
        <v>312.82239209050755</v>
      </c>
      <c r="AS102">
        <f t="shared" si="228"/>
        <v>367.3565638917263</v>
      </c>
      <c r="AT102">
        <f t="shared" si="228"/>
        <v>411.10375665534133</v>
      </c>
      <c r="AU102">
        <f t="shared" si="228"/>
        <v>431.77879981074847</v>
      </c>
      <c r="AV102">
        <f t="shared" si="228"/>
        <v>460.84371555095845</v>
      </c>
      <c r="AW102">
        <f t="shared" si="228"/>
        <v>481.21912039976542</v>
      </c>
      <c r="AX102">
        <f t="shared" si="228"/>
        <v>510.2840361399754</v>
      </c>
      <c r="AY102">
        <f t="shared" si="228"/>
        <v>559.42471842239229</v>
      </c>
      <c r="AZ102">
        <f t="shared" si="228"/>
        <v>609.16467731800947</v>
      </c>
      <c r="BA102">
        <f t="shared" si="228"/>
        <v>650.81440193542369</v>
      </c>
      <c r="BB102">
        <f t="shared" si="228"/>
        <v>676.58329630303263</v>
      </c>
      <c r="BC102">
        <f t="shared" si="228"/>
        <v>702.05255236404128</v>
      </c>
      <c r="BD102">
        <f t="shared" si="228"/>
        <v>773.06683102826582</v>
      </c>
      <c r="BE102">
        <f t="shared" si="228"/>
        <v>827.30136452288446</v>
      </c>
      <c r="BF102">
        <f t="shared" si="228"/>
        <v>890.52504721550611</v>
      </c>
      <c r="BG102">
        <f t="shared" si="228"/>
        <v>962.43824079953083</v>
      </c>
      <c r="BH102">
        <f t="shared" si="228"/>
        <v>1076.6004356141702</v>
      </c>
      <c r="BI102">
        <f t="shared" si="228"/>
        <v>1143.4197779859931</v>
      </c>
      <c r="BJ102">
        <f t="shared" si="228"/>
        <v>1207.8420139050154</v>
      </c>
      <c r="BK102">
        <f t="shared" si="228"/>
        <v>1293.2389312860446</v>
      </c>
      <c r="BL102">
        <f t="shared" si="228"/>
        <v>1329.4951663846571</v>
      </c>
      <c r="BM102">
        <f t="shared" si="228"/>
        <v>1473.0219152461066</v>
      </c>
      <c r="BN102">
        <f t="shared" si="228"/>
        <v>1588.6823015937462</v>
      </c>
      <c r="BO102">
        <f t="shared" ref="BO102:DZ102" si="229">INDEX($B$6:$EF$32, MATCH($A102, $A$6:$A$32, 0 ), MATCH( BO71, $B$4:$EF$4, 0 ) )</f>
        <v>1686.9636661585801</v>
      </c>
      <c r="BP102">
        <f t="shared" si="229"/>
        <v>1861.9524372130402</v>
      </c>
      <c r="BQ102">
        <f t="shared" si="229"/>
        <v>2002.1831647018882</v>
      </c>
      <c r="BR102">
        <f t="shared" si="229"/>
        <v>2114.8471679835275</v>
      </c>
      <c r="BS102">
        <f t="shared" si="229"/>
        <v>2271.2583640287812</v>
      </c>
      <c r="BT102">
        <f t="shared" si="229"/>
        <v>2413.5865596638296</v>
      </c>
      <c r="BU102">
        <f t="shared" si="229"/>
        <v>2582.2829262796881</v>
      </c>
      <c r="BV102">
        <f t="shared" si="229"/>
        <v>2763.5641017727498</v>
      </c>
      <c r="BW102">
        <f t="shared" si="229"/>
        <v>3082.6788983018596</v>
      </c>
      <c r="BX102">
        <f t="shared" si="229"/>
        <v>3247.1803286253162</v>
      </c>
      <c r="BY102">
        <f t="shared" si="229"/>
        <v>3463.5191859905908</v>
      </c>
      <c r="BZ102">
        <f t="shared" si="229"/>
        <v>3717.6124699874781</v>
      </c>
      <c r="CA102">
        <f t="shared" si="229"/>
        <v>3924.3629015415495</v>
      </c>
      <c r="CB102">
        <f t="shared" si="229"/>
        <v>4176.0590790856359</v>
      </c>
      <c r="CC102">
        <f t="shared" si="229"/>
        <v>4440.0404272003261</v>
      </c>
      <c r="CD102">
        <f t="shared" si="229"/>
        <v>4706.1192434612185</v>
      </c>
      <c r="CE102">
        <f t="shared" si="229"/>
        <v>4706.1192434612185</v>
      </c>
      <c r="CF102">
        <f t="shared" si="229"/>
        <v>5151.6814053755706</v>
      </c>
      <c r="CG102">
        <f t="shared" si="229"/>
        <v>5446.2258607634722</v>
      </c>
      <c r="CH102">
        <f t="shared" si="229"/>
        <v>5753.055486721978</v>
      </c>
      <c r="CI102">
        <f t="shared" si="229"/>
        <v>6002.0549195066633</v>
      </c>
      <c r="CJ102">
        <f t="shared" si="229"/>
        <v>6258.545309956351</v>
      </c>
      <c r="CK102">
        <f t="shared" si="229"/>
        <v>6651.6707682156866</v>
      </c>
      <c r="CL102">
        <f t="shared" si="229"/>
        <v>6880.2947961515656</v>
      </c>
      <c r="CM102">
        <f t="shared" si="229"/>
        <v>7081.052461573634</v>
      </c>
      <c r="CN102">
        <f t="shared" si="229"/>
        <v>7451.1057702247617</v>
      </c>
      <c r="CO102">
        <f t="shared" si="229"/>
        <v>7680.6287130804403</v>
      </c>
      <c r="CP102">
        <f t="shared" si="229"/>
        <v>8062.068277382371</v>
      </c>
      <c r="CQ102">
        <f t="shared" si="229"/>
        <v>8299.3818162096541</v>
      </c>
      <c r="CR102">
        <f t="shared" si="229"/>
        <v>8586.7349522391523</v>
      </c>
      <c r="CS102">
        <f t="shared" si="229"/>
        <v>8807.8680225100288</v>
      </c>
      <c r="CT102">
        <f t="shared" si="229"/>
        <v>9063.4594980399161</v>
      </c>
      <c r="CU102">
        <f t="shared" si="229"/>
        <v>9357.7043151212165</v>
      </c>
      <c r="CV102">
        <f t="shared" si="229"/>
        <v>9607.9023011323025</v>
      </c>
      <c r="CW102">
        <f t="shared" si="229"/>
        <v>9847.3133081057858</v>
      </c>
      <c r="CX102">
        <f t="shared" si="229"/>
        <v>10044.175675542054</v>
      </c>
      <c r="CY102">
        <f t="shared" si="229"/>
        <v>10281.189576062736</v>
      </c>
      <c r="CZ102">
        <f t="shared" si="229"/>
        <v>10522.398412875817</v>
      </c>
      <c r="DA102">
        <f t="shared" si="229"/>
        <v>10775.592781952904</v>
      </c>
      <c r="DB102">
        <f t="shared" si="229"/>
        <v>11032.382810709192</v>
      </c>
      <c r="DC102">
        <f t="shared" si="229"/>
        <v>11184.898708768646</v>
      </c>
      <c r="DD102">
        <f t="shared" si="229"/>
        <v>11507.309526670357</v>
      </c>
      <c r="DE102">
        <f t="shared" si="229"/>
        <v>11762.301725587045</v>
      </c>
      <c r="DF102">
        <f t="shared" si="229"/>
        <v>11966.055774075114</v>
      </c>
      <c r="DG102">
        <f t="shared" si="229"/>
        <v>12156.02646045958</v>
      </c>
      <c r="DH102">
        <f t="shared" si="229"/>
        <v>12442.181043262679</v>
      </c>
      <c r="DI102">
        <f t="shared" si="229"/>
        <v>12681.29241192956</v>
      </c>
      <c r="DJ102" t="e">
        <f t="shared" si="229"/>
        <v>#N/A</v>
      </c>
      <c r="DK102" t="e">
        <f t="shared" si="229"/>
        <v>#N/A</v>
      </c>
      <c r="DL102" t="e">
        <f t="shared" si="229"/>
        <v>#N/A</v>
      </c>
      <c r="DM102" t="e">
        <f t="shared" si="229"/>
        <v>#N/A</v>
      </c>
      <c r="DN102" t="e">
        <f t="shared" si="229"/>
        <v>#N/A</v>
      </c>
      <c r="DO102" t="e">
        <f t="shared" si="229"/>
        <v>#N/A</v>
      </c>
      <c r="DP102" t="e">
        <f t="shared" si="229"/>
        <v>#N/A</v>
      </c>
      <c r="DQ102" t="e">
        <f t="shared" si="229"/>
        <v>#N/A</v>
      </c>
      <c r="DR102" t="e">
        <f t="shared" si="229"/>
        <v>#N/A</v>
      </c>
      <c r="DS102" t="e">
        <f t="shared" si="229"/>
        <v>#N/A</v>
      </c>
      <c r="DT102" t="e">
        <f t="shared" si="229"/>
        <v>#N/A</v>
      </c>
      <c r="DU102" t="e">
        <f t="shared" si="229"/>
        <v>#N/A</v>
      </c>
      <c r="DV102" t="e">
        <f t="shared" si="229"/>
        <v>#N/A</v>
      </c>
      <c r="DW102" t="e">
        <f t="shared" si="229"/>
        <v>#N/A</v>
      </c>
      <c r="DX102" t="e">
        <f t="shared" si="229"/>
        <v>#N/A</v>
      </c>
      <c r="DY102" t="e">
        <f t="shared" si="229"/>
        <v>#N/A</v>
      </c>
      <c r="DZ102" t="e">
        <f t="shared" si="229"/>
        <v>#N/A</v>
      </c>
      <c r="EA102" t="e">
        <f t="shared" ref="EA102:EF102" si="230">INDEX($B$6:$EF$32, MATCH($A102, $A$6:$A$32, 0 ), MATCH( EA71, $B$4:$EF$4, 0 ) )</f>
        <v>#N/A</v>
      </c>
      <c r="EB102" t="e">
        <f t="shared" si="230"/>
        <v>#N/A</v>
      </c>
      <c r="EC102" t="e">
        <f t="shared" si="230"/>
        <v>#N/A</v>
      </c>
      <c r="ED102" t="e">
        <f t="shared" si="230"/>
        <v>#N/A</v>
      </c>
      <c r="EE102" t="e">
        <f t="shared" si="230"/>
        <v>#N/A</v>
      </c>
      <c r="EF102" t="e">
        <f t="shared" si="230"/>
        <v>#N/A</v>
      </c>
    </row>
    <row r="103" spans="1:136" x14ac:dyDescent="0.35">
      <c r="A103" s="7" t="str">
        <f t="shared" si="226"/>
        <v>AM</v>
      </c>
      <c r="B103" s="6">
        <f t="shared" si="227"/>
        <v>2.6540578010359028</v>
      </c>
      <c r="C103">
        <f t="shared" ref="C103:BN103" si="231">INDEX($B$6:$EF$32, MATCH($A103, $A$6:$A$32, 0 ), MATCH( C72, $B$4:$EF$4, 0 ) )</f>
        <v>6.2732275297212254</v>
      </c>
      <c r="D103">
        <f t="shared" si="231"/>
        <v>7.7208954211953529</v>
      </c>
      <c r="E103">
        <f t="shared" si="231"/>
        <v>11.340065149880676</v>
      </c>
      <c r="F103">
        <f t="shared" si="231"/>
        <v>13.029011023267159</v>
      </c>
      <c r="G103">
        <f t="shared" si="231"/>
        <v>16.165624788127772</v>
      </c>
      <c r="H103">
        <f t="shared" si="231"/>
        <v>19.543516534900743</v>
      </c>
      <c r="I103">
        <f t="shared" si="231"/>
        <v>26.781855992271385</v>
      </c>
      <c r="J103">
        <f t="shared" si="231"/>
        <v>33.77891746772967</v>
      </c>
      <c r="K103">
        <f t="shared" si="231"/>
        <v>36.432975268765574</v>
      </c>
      <c r="L103">
        <f t="shared" si="231"/>
        <v>42.223646834662091</v>
      </c>
      <c r="M103">
        <f t="shared" si="231"/>
        <v>48.255596382470962</v>
      </c>
      <c r="N103">
        <f t="shared" si="231"/>
        <v>55.25265785792925</v>
      </c>
      <c r="O103">
        <f t="shared" si="231"/>
        <v>62.732275297212254</v>
      </c>
      <c r="P103">
        <f t="shared" si="231"/>
        <v>75.037452374742344</v>
      </c>
      <c r="Q103">
        <f t="shared" si="231"/>
        <v>100.61291845745195</v>
      </c>
      <c r="R103">
        <f t="shared" si="231"/>
        <v>128.35988637737276</v>
      </c>
      <c r="S103">
        <f t="shared" si="231"/>
        <v>153.45279649625766</v>
      </c>
      <c r="T103">
        <f t="shared" si="231"/>
        <v>193.98749745753327</v>
      </c>
      <c r="U103">
        <f t="shared" si="231"/>
        <v>216.90890573920697</v>
      </c>
      <c r="V103">
        <f t="shared" si="231"/>
        <v>236.69370025602007</v>
      </c>
      <c r="W103">
        <f t="shared" si="231"/>
        <v>253.34188100797255</v>
      </c>
      <c r="X103">
        <f t="shared" si="231"/>
        <v>290.98124618629993</v>
      </c>
      <c r="Y103">
        <f t="shared" si="231"/>
        <v>307.62942693825238</v>
      </c>
      <c r="Z103">
        <f t="shared" si="231"/>
        <v>358.05652515793452</v>
      </c>
      <c r="AA103">
        <f t="shared" si="231"/>
        <v>374.94598389179936</v>
      </c>
      <c r="AB103">
        <f t="shared" si="231"/>
        <v>414.75685090733793</v>
      </c>
      <c r="AC103">
        <f t="shared" si="231"/>
        <v>436.47186927944989</v>
      </c>
      <c r="AD103">
        <f t="shared" si="231"/>
        <v>457.70433168773707</v>
      </c>
      <c r="AE103">
        <f t="shared" si="231"/>
        <v>493.17219502885325</v>
      </c>
      <c r="AF103">
        <f t="shared" si="231"/>
        <v>521.16044093068638</v>
      </c>
      <c r="AG103">
        <f t="shared" si="231"/>
        <v>547.70101894104539</v>
      </c>
      <c r="AH103">
        <f t="shared" si="231"/>
        <v>598.12811716072758</v>
      </c>
      <c r="AI103">
        <f t="shared" si="231"/>
        <v>696.81081176288069</v>
      </c>
      <c r="AJ103">
        <f t="shared" si="231"/>
        <v>770.64187422806117</v>
      </c>
      <c r="AK103">
        <f t="shared" si="231"/>
        <v>877.04546425140973</v>
      </c>
      <c r="AL103">
        <f t="shared" si="231"/>
        <v>924.81850467005597</v>
      </c>
      <c r="AM103">
        <f t="shared" si="231"/>
        <v>947.73991295172971</v>
      </c>
      <c r="AN103">
        <f t="shared" si="231"/>
        <v>1046.4226075538829</v>
      </c>
      <c r="AO103">
        <f t="shared" si="231"/>
        <v>1158.3755911612154</v>
      </c>
      <c r="AP103">
        <f t="shared" si="231"/>
        <v>1267.6745169675121</v>
      </c>
      <c r="AQ103">
        <f t="shared" si="231"/>
        <v>1380.8338904844065</v>
      </c>
      <c r="AR103">
        <f t="shared" si="231"/>
        <v>1462.6271263526949</v>
      </c>
      <c r="AS103">
        <f t="shared" si="231"/>
        <v>1612.4607531202671</v>
      </c>
      <c r="AT103">
        <f t="shared" si="231"/>
        <v>1747.3351450092734</v>
      </c>
      <c r="AU103">
        <f t="shared" si="231"/>
        <v>1956.5231553272852</v>
      </c>
      <c r="AV103">
        <f t="shared" si="231"/>
        <v>2230.1323868158952</v>
      </c>
      <c r="AW103">
        <f t="shared" si="231"/>
        <v>2436.6663393328713</v>
      </c>
      <c r="AX103">
        <f t="shared" si="231"/>
        <v>2588.1889119738303</v>
      </c>
      <c r="AY103">
        <f t="shared" si="231"/>
        <v>2877.239934304831</v>
      </c>
      <c r="AZ103">
        <f t="shared" si="231"/>
        <v>3039.861294113758</v>
      </c>
      <c r="BA103">
        <f t="shared" si="231"/>
        <v>3117.0702483257114</v>
      </c>
      <c r="BB103">
        <f t="shared" si="231"/>
        <v>3418.4264477342431</v>
      </c>
      <c r="BC103">
        <f t="shared" si="231"/>
        <v>3816.0525619258037</v>
      </c>
      <c r="BD103">
        <f t="shared" si="231"/>
        <v>4145.3970072361681</v>
      </c>
      <c r="BE103">
        <f t="shared" si="231"/>
        <v>4437.5846433320294</v>
      </c>
      <c r="BF103">
        <f t="shared" si="231"/>
        <v>4747.6268500894057</v>
      </c>
      <c r="BG103">
        <f t="shared" si="231"/>
        <v>4904.6988163143487</v>
      </c>
      <c r="BH103">
        <f t="shared" si="231"/>
        <v>5045.8464357330759</v>
      </c>
      <c r="BI103">
        <f t="shared" si="231"/>
        <v>5339.9642956842363</v>
      </c>
      <c r="BJ103">
        <f t="shared" si="231"/>
        <v>5719.2532832504585</v>
      </c>
      <c r="BK103">
        <f t="shared" si="231"/>
        <v>6120.4985671707045</v>
      </c>
      <c r="BL103">
        <f t="shared" si="231"/>
        <v>6523.6740749462488</v>
      </c>
      <c r="BM103">
        <f t="shared" si="231"/>
        <v>6949.2884350396425</v>
      </c>
      <c r="BN103">
        <f t="shared" si="231"/>
        <v>7206.2494857763004</v>
      </c>
      <c r="BO103">
        <f t="shared" ref="BO103:DZ103" si="232">INDEX($B$6:$EF$32, MATCH($A103, $A$6:$A$32, 0 ), MATCH( BO72, $B$4:$EF$4, 0 ) )</f>
        <v>7306.3798482699285</v>
      </c>
      <c r="BP103">
        <f t="shared" si="232"/>
        <v>7708.5902441178232</v>
      </c>
      <c r="BQ103">
        <f t="shared" si="232"/>
        <v>8084.7426179191852</v>
      </c>
      <c r="BR103">
        <f t="shared" si="232"/>
        <v>8721.2339342039759</v>
      </c>
      <c r="BS103">
        <f t="shared" si="232"/>
        <v>9387.8849982278134</v>
      </c>
      <c r="BT103">
        <f t="shared" si="232"/>
        <v>9786.2349463651117</v>
      </c>
      <c r="BU103">
        <f t="shared" si="232"/>
        <v>9983.6003355694156</v>
      </c>
      <c r="BV103">
        <f t="shared" si="232"/>
        <v>10079.146416406709</v>
      </c>
      <c r="BW103">
        <f t="shared" si="232"/>
        <v>10422.002428704165</v>
      </c>
      <c r="BX103">
        <f t="shared" si="232"/>
        <v>10699.954663867198</v>
      </c>
      <c r="BY103">
        <f t="shared" si="232"/>
        <v>11212.911653412864</v>
      </c>
      <c r="BZ103">
        <f t="shared" si="232"/>
        <v>11500.756285834304</v>
      </c>
      <c r="CA103">
        <f t="shared" si="232"/>
        <v>11770.74634759423</v>
      </c>
      <c r="CB103">
        <f t="shared" si="232"/>
        <v>11887.524890839808</v>
      </c>
      <c r="CC103">
        <f t="shared" si="232"/>
        <v>12018.297557036305</v>
      </c>
      <c r="CD103">
        <f t="shared" si="232"/>
        <v>12361.636125297588</v>
      </c>
      <c r="CE103">
        <f t="shared" si="232"/>
        <v>12751.30006608604</v>
      </c>
      <c r="CF103">
        <f t="shared" si="232"/>
        <v>13026.356965466122</v>
      </c>
      <c r="CG103">
        <f t="shared" si="232"/>
        <v>13297.070861171786</v>
      </c>
      <c r="CH103">
        <f t="shared" si="232"/>
        <v>13517.84021462159</v>
      </c>
      <c r="CI103">
        <f t="shared" si="232"/>
        <v>13633.653645939521</v>
      </c>
      <c r="CJ103">
        <f t="shared" si="232"/>
        <v>13699.039979037769</v>
      </c>
      <c r="CK103">
        <f t="shared" si="232"/>
        <v>13998.465954591002</v>
      </c>
      <c r="CL103">
        <f t="shared" si="232"/>
        <v>14367.379988934992</v>
      </c>
      <c r="CM103">
        <f t="shared" si="232"/>
        <v>14654.259509428781</v>
      </c>
      <c r="CN103">
        <f t="shared" si="232"/>
        <v>14882.749758299782</v>
      </c>
      <c r="CO103">
        <f t="shared" si="232"/>
        <v>15176.867618250943</v>
      </c>
      <c r="CP103">
        <f t="shared" si="232"/>
        <v>15299.436833062418</v>
      </c>
      <c r="CQ103">
        <f t="shared" si="232"/>
        <v>15376.887065256284</v>
      </c>
      <c r="CR103">
        <f t="shared" si="232"/>
        <v>15700.682116982664</v>
      </c>
      <c r="CS103">
        <f t="shared" si="232"/>
        <v>16108.683184396456</v>
      </c>
      <c r="CT103">
        <f t="shared" si="232"/>
        <v>16230.046009298372</v>
      </c>
      <c r="CU103">
        <f t="shared" si="232"/>
        <v>16459.983926060842</v>
      </c>
      <c r="CV103">
        <f t="shared" si="232"/>
        <v>16653.488867554555</v>
      </c>
      <c r="CW103">
        <f t="shared" si="232"/>
        <v>16804.770162213601</v>
      </c>
      <c r="CX103">
        <f t="shared" si="232"/>
        <v>16863.641989800217</v>
      </c>
      <c r="CY103">
        <f t="shared" si="232"/>
        <v>17088.030512978705</v>
      </c>
      <c r="CZ103">
        <f t="shared" si="232"/>
        <v>17440.537644552653</v>
      </c>
      <c r="DA103">
        <f t="shared" si="232"/>
        <v>17741.170010015448</v>
      </c>
      <c r="DB103">
        <f t="shared" si="232"/>
        <v>17984.136937801188</v>
      </c>
      <c r="DC103">
        <f t="shared" si="232"/>
        <v>18323.856336333785</v>
      </c>
      <c r="DD103">
        <f t="shared" si="232"/>
        <v>18340.504517085741</v>
      </c>
      <c r="DE103">
        <f t="shared" si="232"/>
        <v>18439.428489669805</v>
      </c>
      <c r="DF103">
        <f t="shared" si="232"/>
        <v>19101.253994055391</v>
      </c>
      <c r="DG103">
        <f t="shared" si="232"/>
        <v>19322.023347505197</v>
      </c>
      <c r="DH103" t="e">
        <f t="shared" si="232"/>
        <v>#N/A</v>
      </c>
      <c r="DI103" t="e">
        <f t="shared" si="232"/>
        <v>#N/A</v>
      </c>
      <c r="DJ103" t="e">
        <f t="shared" si="232"/>
        <v>#N/A</v>
      </c>
      <c r="DK103" t="e">
        <f t="shared" si="232"/>
        <v>#N/A</v>
      </c>
      <c r="DL103" t="e">
        <f t="shared" si="232"/>
        <v>#N/A</v>
      </c>
      <c r="DM103" t="e">
        <f t="shared" si="232"/>
        <v>#N/A</v>
      </c>
      <c r="DN103" t="e">
        <f t="shared" si="232"/>
        <v>#N/A</v>
      </c>
      <c r="DO103" t="e">
        <f t="shared" si="232"/>
        <v>#N/A</v>
      </c>
      <c r="DP103" t="e">
        <f t="shared" si="232"/>
        <v>#N/A</v>
      </c>
      <c r="DQ103" t="e">
        <f t="shared" si="232"/>
        <v>#N/A</v>
      </c>
      <c r="DR103" t="e">
        <f t="shared" si="232"/>
        <v>#N/A</v>
      </c>
      <c r="DS103" t="e">
        <f t="shared" si="232"/>
        <v>#N/A</v>
      </c>
      <c r="DT103" t="e">
        <f t="shared" si="232"/>
        <v>#N/A</v>
      </c>
      <c r="DU103" t="e">
        <f t="shared" si="232"/>
        <v>#N/A</v>
      </c>
      <c r="DV103" t="e">
        <f t="shared" si="232"/>
        <v>#N/A</v>
      </c>
      <c r="DW103" t="e">
        <f t="shared" si="232"/>
        <v>#N/A</v>
      </c>
      <c r="DX103" t="e">
        <f t="shared" si="232"/>
        <v>#N/A</v>
      </c>
      <c r="DY103" t="e">
        <f t="shared" si="232"/>
        <v>#N/A</v>
      </c>
      <c r="DZ103" t="e">
        <f t="shared" si="232"/>
        <v>#N/A</v>
      </c>
      <c r="EA103" t="e">
        <f t="shared" ref="EA103:EF103" si="233">INDEX($B$6:$EF$32, MATCH($A103, $A$6:$A$32, 0 ), MATCH( EA72, $B$4:$EF$4, 0 ) )</f>
        <v>#N/A</v>
      </c>
      <c r="EB103" t="e">
        <f t="shared" si="233"/>
        <v>#N/A</v>
      </c>
      <c r="EC103" t="e">
        <f t="shared" si="233"/>
        <v>#N/A</v>
      </c>
      <c r="ED103" t="e">
        <f t="shared" si="233"/>
        <v>#N/A</v>
      </c>
      <c r="EE103" t="e">
        <f t="shared" si="233"/>
        <v>#N/A</v>
      </c>
      <c r="EF103" t="e">
        <f t="shared" si="233"/>
        <v>#N/A</v>
      </c>
    </row>
    <row r="104" spans="1:136" x14ac:dyDescent="0.35">
      <c r="A104" s="7" t="str">
        <f t="shared" si="226"/>
        <v>AP</v>
      </c>
      <c r="B104" s="6">
        <f t="shared" si="227"/>
        <v>1.1824090638749201</v>
      </c>
      <c r="C104">
        <f t="shared" ref="C104:BN104" si="234">INDEX($B$6:$EF$32, MATCH($A104, $A$6:$A$32, 0 ), MATCH( C73, $B$4:$EF$4, 0 ) )</f>
        <v>1.1824090638749201</v>
      </c>
      <c r="D104">
        <f t="shared" si="234"/>
        <v>1.1824090638749201</v>
      </c>
      <c r="E104">
        <f t="shared" si="234"/>
        <v>1.1824090638749201</v>
      </c>
      <c r="F104">
        <f t="shared" si="234"/>
        <v>1.1824090638749201</v>
      </c>
      <c r="G104">
        <f t="shared" si="234"/>
        <v>1.1824090638749201</v>
      </c>
      <c r="H104">
        <f t="shared" si="234"/>
        <v>2.3648181277498401</v>
      </c>
      <c r="I104">
        <f t="shared" si="234"/>
        <v>2.3648181277498401</v>
      </c>
      <c r="J104">
        <f t="shared" si="234"/>
        <v>4.7296362554996803</v>
      </c>
      <c r="K104">
        <f t="shared" si="234"/>
        <v>4.7296362554996803</v>
      </c>
      <c r="L104">
        <f t="shared" si="234"/>
        <v>9.4592725109993605</v>
      </c>
      <c r="M104">
        <f t="shared" si="234"/>
        <v>11.824090638749201</v>
      </c>
      <c r="N104">
        <f t="shared" si="234"/>
        <v>13.00649970262412</v>
      </c>
      <c r="O104">
        <f t="shared" si="234"/>
        <v>13.00649970262412</v>
      </c>
      <c r="P104">
        <f t="shared" si="234"/>
        <v>22.465772213623481</v>
      </c>
      <c r="Q104">
        <f t="shared" si="234"/>
        <v>33.107453788497757</v>
      </c>
      <c r="R104">
        <f t="shared" si="234"/>
        <v>34.289862852372679</v>
      </c>
      <c r="S104">
        <f t="shared" si="234"/>
        <v>40.201908171747284</v>
      </c>
      <c r="T104">
        <f t="shared" si="234"/>
        <v>56.755635065996167</v>
      </c>
      <c r="U104">
        <f t="shared" si="234"/>
        <v>126.51776983461644</v>
      </c>
      <c r="V104">
        <f t="shared" si="234"/>
        <v>151.34836017598977</v>
      </c>
      <c r="W104">
        <f t="shared" si="234"/>
        <v>196.2799046032367</v>
      </c>
      <c r="X104">
        <f t="shared" si="234"/>
        <v>228.20494932785957</v>
      </c>
      <c r="Y104">
        <f t="shared" si="234"/>
        <v>271.95408469123157</v>
      </c>
      <c r="Z104">
        <f t="shared" si="234"/>
        <v>286.14299345773065</v>
      </c>
      <c r="AA104">
        <f t="shared" si="234"/>
        <v>362.99958260960045</v>
      </c>
      <c r="AB104">
        <f t="shared" si="234"/>
        <v>394.92462733422332</v>
      </c>
      <c r="AC104">
        <f t="shared" si="234"/>
        <v>428.03208112272108</v>
      </c>
      <c r="AD104">
        <f t="shared" si="234"/>
        <v>437.49135363372045</v>
      </c>
      <c r="AE104">
        <f t="shared" si="234"/>
        <v>464.6867621028436</v>
      </c>
      <c r="AF104">
        <f t="shared" si="234"/>
        <v>491.88217057196675</v>
      </c>
      <c r="AG104">
        <f t="shared" si="234"/>
        <v>511.98312465784039</v>
      </c>
      <c r="AH104">
        <f t="shared" si="234"/>
        <v>540.36094219083839</v>
      </c>
      <c r="AI104">
        <f t="shared" si="234"/>
        <v>566.37394159608675</v>
      </c>
      <c r="AJ104">
        <f t="shared" si="234"/>
        <v>647.96016700345615</v>
      </c>
      <c r="AK104">
        <f t="shared" si="234"/>
        <v>748.4649374328244</v>
      </c>
      <c r="AL104">
        <f t="shared" si="234"/>
        <v>809.95020875432022</v>
      </c>
      <c r="AM104">
        <f t="shared" si="234"/>
        <v>943.56243297218623</v>
      </c>
      <c r="AN104">
        <f t="shared" si="234"/>
        <v>995.58843178268273</v>
      </c>
      <c r="AO104">
        <f t="shared" si="234"/>
        <v>1085.4515206371766</v>
      </c>
      <c r="AP104">
        <f t="shared" si="234"/>
        <v>1201.3276088969189</v>
      </c>
      <c r="AQ104">
        <f t="shared" si="234"/>
        <v>1277.0017889849137</v>
      </c>
      <c r="AR104">
        <f t="shared" si="234"/>
        <v>1325.4805606037853</v>
      </c>
      <c r="AS104">
        <f t="shared" si="234"/>
        <v>1403.5195588195302</v>
      </c>
      <c r="AT104">
        <f t="shared" si="234"/>
        <v>1752.3302326626315</v>
      </c>
      <c r="AU104">
        <f t="shared" si="234"/>
        <v>2049.1149076952365</v>
      </c>
      <c r="AV104">
        <f t="shared" si="234"/>
        <v>2283.2319023424702</v>
      </c>
      <c r="AW104">
        <f t="shared" si="234"/>
        <v>2419.2089446880864</v>
      </c>
      <c r="AX104">
        <f t="shared" si="234"/>
        <v>2600.1175314609495</v>
      </c>
      <c r="AY104">
        <f t="shared" si="234"/>
        <v>2745.553846317564</v>
      </c>
      <c r="AZ104">
        <f t="shared" si="234"/>
        <v>2947.7457962401759</v>
      </c>
      <c r="BA104">
        <f t="shared" si="234"/>
        <v>3089.6348839051661</v>
      </c>
      <c r="BB104">
        <f t="shared" si="234"/>
        <v>3158.2146096099113</v>
      </c>
      <c r="BC104">
        <f t="shared" si="234"/>
        <v>3440.8103758760171</v>
      </c>
      <c r="BD104">
        <f t="shared" si="234"/>
        <v>3553.1392369441346</v>
      </c>
      <c r="BE104">
        <f t="shared" si="234"/>
        <v>4053.2982709632261</v>
      </c>
      <c r="BF104">
        <f t="shared" si="234"/>
        <v>4292.1449018659596</v>
      </c>
      <c r="BG104">
        <f t="shared" si="234"/>
        <v>4533.3563508964435</v>
      </c>
      <c r="BH104">
        <f t="shared" si="234"/>
        <v>4672.8806204336843</v>
      </c>
      <c r="BI104">
        <f t="shared" si="234"/>
        <v>4756.8316639688028</v>
      </c>
      <c r="BJ104">
        <f t="shared" si="234"/>
        <v>5096.1830653009047</v>
      </c>
      <c r="BK104">
        <f t="shared" si="234"/>
        <v>5378.7788315670114</v>
      </c>
      <c r="BL104">
        <f t="shared" si="234"/>
        <v>6134.3382233830853</v>
      </c>
      <c r="BM104">
        <f t="shared" si="234"/>
        <v>6686.523256212673</v>
      </c>
      <c r="BN104">
        <f t="shared" si="234"/>
        <v>7202.0536080621378</v>
      </c>
      <c r="BO104">
        <f t="shared" ref="BO104:DZ104" si="235">INDEX($B$6:$EF$32, MATCH($A104, $A$6:$A$32, 0 ), MATCH( BO73, $B$4:$EF$4, 0 ) )</f>
        <v>7511.8447827973669</v>
      </c>
      <c r="BP104">
        <f t="shared" si="235"/>
        <v>7784.9812765524739</v>
      </c>
      <c r="BQ104">
        <f t="shared" si="235"/>
        <v>8237.8439480165671</v>
      </c>
      <c r="BR104">
        <f t="shared" si="235"/>
        <v>9008.7746576630143</v>
      </c>
      <c r="BS104">
        <f t="shared" si="235"/>
        <v>9638.9986887083487</v>
      </c>
      <c r="BT104">
        <f t="shared" si="235"/>
        <v>10013.822361956698</v>
      </c>
      <c r="BU104">
        <f t="shared" si="235"/>
        <v>11011.77561186713</v>
      </c>
      <c r="BV104">
        <f t="shared" si="235"/>
        <v>11353.491831326981</v>
      </c>
      <c r="BW104">
        <f t="shared" si="235"/>
        <v>11694.025641722959</v>
      </c>
      <c r="BX104">
        <f t="shared" si="235"/>
        <v>12428.301670389284</v>
      </c>
      <c r="BY104">
        <f t="shared" si="235"/>
        <v>13133.017472458738</v>
      </c>
      <c r="BZ104">
        <f t="shared" si="235"/>
        <v>13658.007096819201</v>
      </c>
      <c r="CA104">
        <f t="shared" si="235"/>
        <v>14575.556530386139</v>
      </c>
      <c r="CB104">
        <f t="shared" si="235"/>
        <v>15102.910972874353</v>
      </c>
      <c r="CC104">
        <f t="shared" si="235"/>
        <v>15424.526238248332</v>
      </c>
      <c r="CD104">
        <f t="shared" si="235"/>
        <v>15718.946095153189</v>
      </c>
      <c r="CE104">
        <f t="shared" si="235"/>
        <v>16282.955218621526</v>
      </c>
      <c r="CF104">
        <f t="shared" si="235"/>
        <v>17290.367741042955</v>
      </c>
      <c r="CG104">
        <f t="shared" si="235"/>
        <v>17932.415862727037</v>
      </c>
      <c r="CH104">
        <f t="shared" si="235"/>
        <v>18543.721348750372</v>
      </c>
      <c r="CI104">
        <f t="shared" si="235"/>
        <v>19299.280740566443</v>
      </c>
      <c r="CJ104">
        <f t="shared" si="235"/>
        <v>19523.938462702681</v>
      </c>
      <c r="CK104">
        <f t="shared" si="235"/>
        <v>19879.843590929027</v>
      </c>
      <c r="CL104">
        <f t="shared" si="235"/>
        <v>21311.740967281559</v>
      </c>
      <c r="CM104">
        <f t="shared" si="235"/>
        <v>22014.091951223261</v>
      </c>
      <c r="CN104">
        <f t="shared" si="235"/>
        <v>22923.364521343075</v>
      </c>
      <c r="CO104">
        <f t="shared" si="235"/>
        <v>23555.953370516156</v>
      </c>
      <c r="CP104">
        <f t="shared" si="235"/>
        <v>25509.293144037525</v>
      </c>
      <c r="CQ104">
        <f t="shared" si="235"/>
        <v>25823.81395502825</v>
      </c>
      <c r="CR104">
        <f t="shared" si="235"/>
        <v>29184.220514560777</v>
      </c>
      <c r="CS104">
        <f t="shared" si="235"/>
        <v>31259.34842166126</v>
      </c>
      <c r="CT104">
        <f t="shared" si="235"/>
        <v>31829.269590448974</v>
      </c>
      <c r="CU104">
        <f t="shared" si="235"/>
        <v>32415.74448613093</v>
      </c>
      <c r="CV104">
        <f t="shared" si="235"/>
        <v>32707.799524908038</v>
      </c>
      <c r="CW104">
        <f t="shared" si="235"/>
        <v>32990.395291174143</v>
      </c>
      <c r="CX104">
        <f t="shared" si="235"/>
        <v>33089.717652539635</v>
      </c>
      <c r="CY104">
        <f t="shared" si="235"/>
        <v>33406.603281658114</v>
      </c>
      <c r="CZ104">
        <f t="shared" si="235"/>
        <v>33689.199047924223</v>
      </c>
      <c r="DA104">
        <f t="shared" si="235"/>
        <v>34203.546990709816</v>
      </c>
      <c r="DB104">
        <f t="shared" si="235"/>
        <v>34470.771439145545</v>
      </c>
      <c r="DC104">
        <f t="shared" si="235"/>
        <v>34968.565655036888</v>
      </c>
      <c r="DD104">
        <f t="shared" si="235"/>
        <v>35246.431785047491</v>
      </c>
      <c r="DE104">
        <f t="shared" si="235"/>
        <v>35333.930055774239</v>
      </c>
      <c r="DF104">
        <f t="shared" si="235"/>
        <v>35477.001552503098</v>
      </c>
      <c r="DG104">
        <f t="shared" si="235"/>
        <v>35819.900181026824</v>
      </c>
      <c r="DH104">
        <f t="shared" si="235"/>
        <v>36091.854265718059</v>
      </c>
      <c r="DI104" t="e">
        <f t="shared" si="235"/>
        <v>#N/A</v>
      </c>
      <c r="DJ104" t="e">
        <f t="shared" si="235"/>
        <v>#N/A</v>
      </c>
      <c r="DK104" t="e">
        <f t="shared" si="235"/>
        <v>#N/A</v>
      </c>
      <c r="DL104" t="e">
        <f t="shared" si="235"/>
        <v>#N/A</v>
      </c>
      <c r="DM104" t="e">
        <f t="shared" si="235"/>
        <v>#N/A</v>
      </c>
      <c r="DN104" t="e">
        <f t="shared" si="235"/>
        <v>#N/A</v>
      </c>
      <c r="DO104" t="e">
        <f t="shared" si="235"/>
        <v>#N/A</v>
      </c>
      <c r="DP104" t="e">
        <f t="shared" si="235"/>
        <v>#N/A</v>
      </c>
      <c r="DQ104" t="e">
        <f t="shared" si="235"/>
        <v>#N/A</v>
      </c>
      <c r="DR104" t="e">
        <f t="shared" si="235"/>
        <v>#N/A</v>
      </c>
      <c r="DS104" t="e">
        <f t="shared" si="235"/>
        <v>#N/A</v>
      </c>
      <c r="DT104" t="e">
        <f t="shared" si="235"/>
        <v>#N/A</v>
      </c>
      <c r="DU104" t="e">
        <f t="shared" si="235"/>
        <v>#N/A</v>
      </c>
      <c r="DV104" t="e">
        <f t="shared" si="235"/>
        <v>#N/A</v>
      </c>
      <c r="DW104" t="e">
        <f t="shared" si="235"/>
        <v>#N/A</v>
      </c>
      <c r="DX104" t="e">
        <f t="shared" si="235"/>
        <v>#N/A</v>
      </c>
      <c r="DY104" t="e">
        <f t="shared" si="235"/>
        <v>#N/A</v>
      </c>
      <c r="DZ104" t="e">
        <f t="shared" si="235"/>
        <v>#N/A</v>
      </c>
      <c r="EA104" t="e">
        <f t="shared" ref="EA104:EF104" si="236">INDEX($B$6:$EF$32, MATCH($A104, $A$6:$A$32, 0 ), MATCH( EA73, $B$4:$EF$4, 0 ) )</f>
        <v>#N/A</v>
      </c>
      <c r="EB104" t="e">
        <f t="shared" si="236"/>
        <v>#N/A</v>
      </c>
      <c r="EC104" t="e">
        <f t="shared" si="236"/>
        <v>#N/A</v>
      </c>
      <c r="ED104" t="e">
        <f t="shared" si="236"/>
        <v>#N/A</v>
      </c>
      <c r="EE104" t="e">
        <f t="shared" si="236"/>
        <v>#N/A</v>
      </c>
      <c r="EF104" t="e">
        <f t="shared" si="236"/>
        <v>#N/A</v>
      </c>
    </row>
    <row r="105" spans="1:136" x14ac:dyDescent="0.35">
      <c r="A105" s="7" t="str">
        <f t="shared" si="226"/>
        <v>BA</v>
      </c>
      <c r="B105" s="6">
        <f t="shared" si="227"/>
        <v>2.0170692467940703</v>
      </c>
      <c r="C105">
        <f t="shared" ref="C105:BN105" si="237">INDEX($B$6:$EF$32, MATCH($A105, $A$6:$A$32, 0 ), MATCH( C74, $B$4:$EF$4, 0 ) )</f>
        <v>2.2187761714734773</v>
      </c>
      <c r="D105">
        <f t="shared" si="237"/>
        <v>2.7566613039518959</v>
      </c>
      <c r="E105">
        <f t="shared" si="237"/>
        <v>3.2945464364303145</v>
      </c>
      <c r="F105">
        <f t="shared" si="237"/>
        <v>4.235845418267548</v>
      </c>
      <c r="G105">
        <f t="shared" si="237"/>
        <v>5.1099087585449769</v>
      </c>
      <c r="H105">
        <f t="shared" si="237"/>
        <v>5.6477938910233965</v>
      </c>
      <c r="I105">
        <f t="shared" si="237"/>
        <v>6.992506722219443</v>
      </c>
      <c r="J105">
        <f t="shared" si="237"/>
        <v>7.7320987793772691</v>
      </c>
      <c r="K105">
        <f t="shared" si="237"/>
        <v>8.538926478094897</v>
      </c>
      <c r="L105">
        <f t="shared" si="237"/>
        <v>10.354288800209559</v>
      </c>
      <c r="M105">
        <f t="shared" si="237"/>
        <v>11.833472914525212</v>
      </c>
      <c r="N105">
        <f t="shared" si="237"/>
        <v>14.321191652237898</v>
      </c>
      <c r="O105">
        <f t="shared" si="237"/>
        <v>16.539967823711375</v>
      </c>
      <c r="P105">
        <f t="shared" si="237"/>
        <v>17.951916296467225</v>
      </c>
      <c r="Q105">
        <f t="shared" si="237"/>
        <v>18.960450919864257</v>
      </c>
      <c r="R105">
        <f t="shared" si="237"/>
        <v>22.322232997854375</v>
      </c>
      <c r="S105">
        <f t="shared" si="237"/>
        <v>26.961492265480736</v>
      </c>
      <c r="T105">
        <f t="shared" si="237"/>
        <v>28.978561512274808</v>
      </c>
      <c r="U105">
        <f t="shared" si="237"/>
        <v>30.659452551269869</v>
      </c>
      <c r="V105">
        <f t="shared" si="237"/>
        <v>33.416113855221759</v>
      </c>
      <c r="W105">
        <f t="shared" si="237"/>
        <v>37.584723631929506</v>
      </c>
      <c r="X105">
        <f t="shared" si="237"/>
        <v>40.610327502120612</v>
      </c>
      <c r="Y105">
        <f t="shared" si="237"/>
        <v>42.694632390474489</v>
      </c>
      <c r="Z105">
        <f t="shared" si="237"/>
        <v>45.249586769746976</v>
      </c>
      <c r="AA105">
        <f t="shared" si="237"/>
        <v>48.61136884773709</v>
      </c>
      <c r="AB105">
        <f t="shared" si="237"/>
        <v>51.031851943889976</v>
      </c>
      <c r="AC105">
        <f t="shared" si="237"/>
        <v>54.259162738760487</v>
      </c>
      <c r="AD105">
        <f t="shared" si="237"/>
        <v>63.941095123372016</v>
      </c>
      <c r="AE105">
        <f t="shared" si="237"/>
        <v>71.202544411830686</v>
      </c>
      <c r="AF105">
        <f t="shared" si="237"/>
        <v>80.212120380844198</v>
      </c>
      <c r="AG105">
        <f t="shared" si="237"/>
        <v>82.699839118556881</v>
      </c>
      <c r="AH105">
        <f t="shared" si="237"/>
        <v>90.16299533169493</v>
      </c>
      <c r="AI105">
        <f t="shared" si="237"/>
        <v>100.11387028254568</v>
      </c>
      <c r="AJ105">
        <f t="shared" si="237"/>
        <v>110.53539472431504</v>
      </c>
      <c r="AK105">
        <f t="shared" si="237"/>
        <v>120.28456275048637</v>
      </c>
      <c r="AL105">
        <f t="shared" si="237"/>
        <v>131.9163287403322</v>
      </c>
      <c r="AM105">
        <f t="shared" si="237"/>
        <v>139.91737008594865</v>
      </c>
      <c r="AN105">
        <f t="shared" si="237"/>
        <v>148.52353220560335</v>
      </c>
      <c r="AO105">
        <f t="shared" si="237"/>
        <v>158.27270023177471</v>
      </c>
      <c r="AP105">
        <f t="shared" si="237"/>
        <v>170.77852956189795</v>
      </c>
      <c r="AQ105">
        <f t="shared" si="237"/>
        <v>177.90550756723698</v>
      </c>
      <c r="AR105">
        <f t="shared" si="237"/>
        <v>191.68881408699647</v>
      </c>
      <c r="AS105">
        <f t="shared" si="237"/>
        <v>207.42195421199023</v>
      </c>
      <c r="AT105">
        <f t="shared" si="237"/>
        <v>219.65884097587426</v>
      </c>
      <c r="AU105">
        <f t="shared" si="237"/>
        <v>234.98856725150915</v>
      </c>
      <c r="AV105">
        <f t="shared" si="237"/>
        <v>251.05788558430191</v>
      </c>
      <c r="AW105">
        <f t="shared" si="237"/>
        <v>271.63199190160145</v>
      </c>
      <c r="AX105">
        <f t="shared" si="237"/>
        <v>289.18049434870983</v>
      </c>
      <c r="AY105">
        <f t="shared" si="237"/>
        <v>304.44298498278499</v>
      </c>
      <c r="AZ105">
        <f t="shared" si="237"/>
        <v>323.94132103512771</v>
      </c>
      <c r="BA105">
        <f t="shared" si="237"/>
        <v>347.87720943041728</v>
      </c>
      <c r="BB105">
        <f t="shared" si="237"/>
        <v>373.69569578938143</v>
      </c>
      <c r="BC105">
        <f t="shared" si="237"/>
        <v>390.50460617933203</v>
      </c>
      <c r="BD105">
        <f t="shared" si="237"/>
        <v>417.12992023701372</v>
      </c>
      <c r="BE105">
        <f t="shared" si="237"/>
        <v>440.19174529202587</v>
      </c>
      <c r="BF105">
        <f t="shared" si="237"/>
        <v>467.62388704842522</v>
      </c>
      <c r="BG105">
        <f t="shared" si="237"/>
        <v>546.49129459807341</v>
      </c>
      <c r="BH105">
        <f t="shared" si="237"/>
        <v>558.99712392819663</v>
      </c>
      <c r="BI105">
        <f t="shared" si="237"/>
        <v>567.67052168941109</v>
      </c>
      <c r="BJ105">
        <f t="shared" si="237"/>
        <v>576.94904022466392</v>
      </c>
      <c r="BK105">
        <f t="shared" si="237"/>
        <v>740.46612049810312</v>
      </c>
      <c r="BL105">
        <f t="shared" si="237"/>
        <v>752.83747854510682</v>
      </c>
      <c r="BM105">
        <f t="shared" si="237"/>
        <v>802.8607958655997</v>
      </c>
      <c r="BN105">
        <f t="shared" si="237"/>
        <v>844.27795106643805</v>
      </c>
      <c r="BO105">
        <f t="shared" ref="BO105:DZ105" si="238">INDEX($B$6:$EF$32, MATCH($A105, $A$6:$A$32, 0 ), MATCH( BO74, $B$4:$EF$4, 0 ) )</f>
        <v>874.06334027743037</v>
      </c>
      <c r="BP105">
        <f t="shared" si="238"/>
        <v>934.50818203969266</v>
      </c>
      <c r="BQ105">
        <f t="shared" si="238"/>
        <v>955.01505271543238</v>
      </c>
      <c r="BR105">
        <f t="shared" si="238"/>
        <v>979.35435496008085</v>
      </c>
      <c r="BS105">
        <f t="shared" si="238"/>
        <v>1013.2411183062212</v>
      </c>
      <c r="BT105">
        <f t="shared" si="238"/>
        <v>1073.2825462191247</v>
      </c>
      <c r="BU105">
        <f t="shared" si="238"/>
        <v>1137.4253482671763</v>
      </c>
      <c r="BV105">
        <f t="shared" si="238"/>
        <v>1185.095418133076</v>
      </c>
      <c r="BW105">
        <f t="shared" si="238"/>
        <v>1236.5979195678847</v>
      </c>
      <c r="BX105">
        <f t="shared" si="238"/>
        <v>1270.6191541971446</v>
      </c>
      <c r="BY105">
        <f t="shared" si="238"/>
        <v>1440.859798626564</v>
      </c>
      <c r="BZ105">
        <f t="shared" si="238"/>
        <v>1509.5073886591222</v>
      </c>
      <c r="CA105">
        <f t="shared" si="238"/>
        <v>1577.5498579176422</v>
      </c>
      <c r="CB105">
        <f t="shared" si="238"/>
        <v>1776.298414368418</v>
      </c>
      <c r="CC105">
        <f t="shared" si="238"/>
        <v>1841.9876361723448</v>
      </c>
      <c r="CD105">
        <f t="shared" si="238"/>
        <v>1899.4068740644161</v>
      </c>
      <c r="CE105">
        <f t="shared" si="238"/>
        <v>1930.6714473897241</v>
      </c>
      <c r="CF105">
        <f t="shared" si="238"/>
        <v>2049.4095903843349</v>
      </c>
      <c r="CG105">
        <f t="shared" si="238"/>
        <v>2197.5969443821396</v>
      </c>
      <c r="CH105">
        <f t="shared" si="238"/>
        <v>2278.683128103261</v>
      </c>
      <c r="CI105">
        <f t="shared" si="238"/>
        <v>2330.7235146705484</v>
      </c>
      <c r="CJ105">
        <f t="shared" si="238"/>
        <v>2406.2291401422062</v>
      </c>
      <c r="CK105">
        <f t="shared" si="238"/>
        <v>2447.4445884183647</v>
      </c>
      <c r="CL105">
        <f t="shared" si="238"/>
        <v>2529.4048354797637</v>
      </c>
      <c r="CM105">
        <f t="shared" si="238"/>
        <v>2636.0405629936104</v>
      </c>
      <c r="CN105">
        <f t="shared" si="238"/>
        <v>2751.6858664764709</v>
      </c>
      <c r="CO105">
        <f t="shared" si="238"/>
        <v>2795.4562691319015</v>
      </c>
      <c r="CP105">
        <f t="shared" si="238"/>
        <v>2953.1238485896383</v>
      </c>
      <c r="CQ105">
        <f t="shared" si="238"/>
        <v>3046.0435052252851</v>
      </c>
      <c r="CR105">
        <f t="shared" si="238"/>
        <v>3111.5982557460925</v>
      </c>
      <c r="CS105">
        <f t="shared" si="238"/>
        <v>3165.857418484853</v>
      </c>
      <c r="CT105">
        <f t="shared" si="238"/>
        <v>3300.1942303213377</v>
      </c>
      <c r="CU105">
        <f t="shared" si="238"/>
        <v>3491.6141018420954</v>
      </c>
      <c r="CV105">
        <f t="shared" si="238"/>
        <v>3650.2902159232285</v>
      </c>
      <c r="CW105">
        <f t="shared" si="238"/>
        <v>3793.5693680871677</v>
      </c>
      <c r="CX105">
        <f t="shared" si="238"/>
        <v>4386.7221979277438</v>
      </c>
      <c r="CY105">
        <f t="shared" si="238"/>
        <v>4605.3052686386609</v>
      </c>
      <c r="CZ105">
        <f t="shared" si="238"/>
        <v>4670.6583122347884</v>
      </c>
      <c r="DA105">
        <f t="shared" si="238"/>
        <v>4928.8431758244305</v>
      </c>
      <c r="DB105">
        <f t="shared" si="238"/>
        <v>5142.5180447014818</v>
      </c>
      <c r="DC105">
        <f t="shared" si="238"/>
        <v>5335.0809221287564</v>
      </c>
      <c r="DD105">
        <f t="shared" si="238"/>
        <v>5534.4345993535699</v>
      </c>
      <c r="DE105">
        <f t="shared" si="238"/>
        <v>5747.6388187397033</v>
      </c>
      <c r="DF105">
        <f t="shared" si="238"/>
        <v>5852.7281264976737</v>
      </c>
      <c r="DG105">
        <f t="shared" si="238"/>
        <v>5935.4952012577905</v>
      </c>
      <c r="DH105">
        <f t="shared" si="238"/>
        <v>6182.5861839900635</v>
      </c>
      <c r="DI105">
        <f t="shared" si="238"/>
        <v>6423.4242520572761</v>
      </c>
      <c r="DJ105" t="e">
        <f t="shared" si="238"/>
        <v>#N/A</v>
      </c>
      <c r="DK105" t="e">
        <f t="shared" si="238"/>
        <v>#N/A</v>
      </c>
      <c r="DL105" t="e">
        <f t="shared" si="238"/>
        <v>#N/A</v>
      </c>
      <c r="DM105" t="e">
        <f t="shared" si="238"/>
        <v>#N/A</v>
      </c>
      <c r="DN105" t="e">
        <f t="shared" si="238"/>
        <v>#N/A</v>
      </c>
      <c r="DO105" t="e">
        <f t="shared" si="238"/>
        <v>#N/A</v>
      </c>
      <c r="DP105" t="e">
        <f t="shared" si="238"/>
        <v>#N/A</v>
      </c>
      <c r="DQ105" t="e">
        <f t="shared" si="238"/>
        <v>#N/A</v>
      </c>
      <c r="DR105" t="e">
        <f t="shared" si="238"/>
        <v>#N/A</v>
      </c>
      <c r="DS105" t="e">
        <f t="shared" si="238"/>
        <v>#N/A</v>
      </c>
      <c r="DT105" t="e">
        <f t="shared" si="238"/>
        <v>#N/A</v>
      </c>
      <c r="DU105" t="e">
        <f t="shared" si="238"/>
        <v>#N/A</v>
      </c>
      <c r="DV105" t="e">
        <f t="shared" si="238"/>
        <v>#N/A</v>
      </c>
      <c r="DW105" t="e">
        <f t="shared" si="238"/>
        <v>#N/A</v>
      </c>
      <c r="DX105" t="e">
        <f t="shared" si="238"/>
        <v>#N/A</v>
      </c>
      <c r="DY105" t="e">
        <f t="shared" si="238"/>
        <v>#N/A</v>
      </c>
      <c r="DZ105" t="e">
        <f t="shared" si="238"/>
        <v>#N/A</v>
      </c>
      <c r="EA105" t="e">
        <f t="shared" ref="EA105:EF105" si="239">INDEX($B$6:$EF$32, MATCH($A105, $A$6:$A$32, 0 ), MATCH( EA74, $B$4:$EF$4, 0 ) )</f>
        <v>#N/A</v>
      </c>
      <c r="EB105" t="e">
        <f t="shared" si="239"/>
        <v>#N/A</v>
      </c>
      <c r="EC105" t="e">
        <f t="shared" si="239"/>
        <v>#N/A</v>
      </c>
      <c r="ED105" t="e">
        <f t="shared" si="239"/>
        <v>#N/A</v>
      </c>
      <c r="EE105" t="e">
        <f t="shared" si="239"/>
        <v>#N/A</v>
      </c>
      <c r="EF105" t="e">
        <f t="shared" si="239"/>
        <v>#N/A</v>
      </c>
    </row>
    <row r="106" spans="1:136" x14ac:dyDescent="0.35">
      <c r="A106" s="7" t="str">
        <f t="shared" si="226"/>
        <v>CE</v>
      </c>
      <c r="B106" s="6">
        <f t="shared" si="227"/>
        <v>2.1900820382830721</v>
      </c>
      <c r="C106">
        <f t="shared" ref="C106:BN106" si="240">INDEX($B$6:$EF$32, MATCH($A106, $A$6:$A$32, 0 ), MATCH( C75, $B$4:$EF$4, 0 ) )</f>
        <v>6.0227256052784481</v>
      </c>
      <c r="D106">
        <f t="shared" si="240"/>
        <v>7.4462789301624444</v>
      </c>
      <c r="E106">
        <f t="shared" si="240"/>
        <v>12.264459414385204</v>
      </c>
      <c r="F106">
        <f t="shared" si="240"/>
        <v>17.849168612007038</v>
      </c>
      <c r="G106">
        <f t="shared" si="240"/>
        <v>19.929746548375956</v>
      </c>
      <c r="H106">
        <f t="shared" si="240"/>
        <v>21.90082038283072</v>
      </c>
      <c r="I106">
        <f t="shared" si="240"/>
        <v>25.733463949826096</v>
      </c>
      <c r="J106">
        <f t="shared" si="240"/>
        <v>30.880156739791314</v>
      </c>
      <c r="K106">
        <f t="shared" si="240"/>
        <v>34.384288001044233</v>
      </c>
      <c r="L106">
        <f t="shared" si="240"/>
        <v>38.107427466125451</v>
      </c>
      <c r="M106">
        <f t="shared" si="240"/>
        <v>40.735525912065143</v>
      </c>
      <c r="N106">
        <f t="shared" si="240"/>
        <v>42.706599746519906</v>
      </c>
      <c r="O106">
        <f t="shared" si="240"/>
        <v>48.619821249884204</v>
      </c>
      <c r="P106">
        <f t="shared" si="240"/>
        <v>60.227256052784483</v>
      </c>
      <c r="Q106">
        <f t="shared" si="240"/>
        <v>68.659071900174311</v>
      </c>
      <c r="R106">
        <f t="shared" si="240"/>
        <v>79.937994397332133</v>
      </c>
      <c r="S106">
        <f t="shared" si="240"/>
        <v>90.121875875348422</v>
      </c>
      <c r="T106">
        <f t="shared" si="240"/>
        <v>110.92765523903761</v>
      </c>
      <c r="U106">
        <f t="shared" si="240"/>
        <v>115.08881111177544</v>
      </c>
      <c r="V106">
        <f t="shared" si="240"/>
        <v>141.36979557117229</v>
      </c>
      <c r="W106">
        <f t="shared" si="240"/>
        <v>156.04334522766888</v>
      </c>
      <c r="X106">
        <f t="shared" si="240"/>
        <v>161.84706262911902</v>
      </c>
      <c r="Y106">
        <f t="shared" si="240"/>
        <v>173.235489228191</v>
      </c>
      <c r="Z106">
        <f t="shared" si="240"/>
        <v>183.52887480812146</v>
      </c>
      <c r="AA106">
        <f t="shared" si="240"/>
        <v>197.10738344547647</v>
      </c>
      <c r="AB106">
        <f t="shared" si="240"/>
        <v>219.55572433787796</v>
      </c>
      <c r="AC106">
        <f t="shared" si="240"/>
        <v>236.20034782882931</v>
      </c>
      <c r="AD106">
        <f t="shared" si="240"/>
        <v>261.27678716717048</v>
      </c>
      <c r="AE106">
        <f t="shared" si="240"/>
        <v>293.90900953758825</v>
      </c>
      <c r="AF106">
        <f t="shared" si="240"/>
        <v>332.235445207542</v>
      </c>
      <c r="AG106">
        <f t="shared" si="240"/>
        <v>356.10733942482756</v>
      </c>
      <c r="AH106">
        <f t="shared" si="240"/>
        <v>381.29328286508286</v>
      </c>
      <c r="AI106">
        <f t="shared" si="240"/>
        <v>406.91724271299478</v>
      </c>
      <c r="AJ106">
        <f t="shared" si="240"/>
        <v>428.16103848434057</v>
      </c>
      <c r="AK106">
        <f t="shared" si="240"/>
        <v>503.49986060127833</v>
      </c>
      <c r="AL106">
        <f t="shared" si="240"/>
        <v>525.6196891879373</v>
      </c>
      <c r="AM106">
        <f t="shared" si="240"/>
        <v>593.62173647662667</v>
      </c>
      <c r="AN106">
        <f t="shared" si="240"/>
        <v>638.73742646525795</v>
      </c>
      <c r="AO106">
        <f t="shared" si="240"/>
        <v>736.52458947459706</v>
      </c>
      <c r="AP106">
        <f t="shared" si="240"/>
        <v>757.54937704211454</v>
      </c>
      <c r="AQ106">
        <f t="shared" si="240"/>
        <v>795.76630861015417</v>
      </c>
      <c r="AR106">
        <f t="shared" si="240"/>
        <v>832.88819915905231</v>
      </c>
      <c r="AS106">
        <f t="shared" si="240"/>
        <v>862.78281898161617</v>
      </c>
      <c r="AT106">
        <f t="shared" si="240"/>
        <v>901.32826285539829</v>
      </c>
      <c r="AU106">
        <f t="shared" si="240"/>
        <v>916.54933302146571</v>
      </c>
      <c r="AV106">
        <f t="shared" si="240"/>
        <v>1208.9252851322558</v>
      </c>
      <c r="AW106">
        <f t="shared" si="240"/>
        <v>1256.0120489553419</v>
      </c>
      <c r="AX106">
        <f t="shared" si="240"/>
        <v>1347.338469951746</v>
      </c>
      <c r="AY106">
        <f t="shared" si="240"/>
        <v>1520.7929673837652</v>
      </c>
      <c r="AZ106">
        <f t="shared" si="240"/>
        <v>1637.7433482280812</v>
      </c>
      <c r="BA106">
        <f t="shared" si="240"/>
        <v>1738.815634294845</v>
      </c>
      <c r="BB106">
        <f t="shared" si="240"/>
        <v>1827.8424691510518</v>
      </c>
      <c r="BC106">
        <f t="shared" si="240"/>
        <v>1927.1626895871893</v>
      </c>
      <c r="BD106">
        <f t="shared" si="240"/>
        <v>2016.1895244433961</v>
      </c>
      <c r="BE106">
        <f t="shared" si="240"/>
        <v>2097.6605762675263</v>
      </c>
      <c r="BF106">
        <f t="shared" si="240"/>
        <v>2308.0179560446154</v>
      </c>
      <c r="BG106">
        <f t="shared" si="240"/>
        <v>2462.7472520493147</v>
      </c>
      <c r="BH106">
        <f t="shared" si="240"/>
        <v>2605.6501050472848</v>
      </c>
      <c r="BI106">
        <f t="shared" si="240"/>
        <v>2656.0219919277956</v>
      </c>
      <c r="BJ106">
        <f t="shared" si="240"/>
        <v>2886.8566387628316</v>
      </c>
      <c r="BK106">
        <f t="shared" si="240"/>
        <v>3078.379313010686</v>
      </c>
      <c r="BL106">
        <f t="shared" si="240"/>
        <v>3346.445354496534</v>
      </c>
      <c r="BM106">
        <f t="shared" si="240"/>
        <v>3439.8523534293072</v>
      </c>
      <c r="BN106">
        <f t="shared" si="240"/>
        <v>3785.8853154780327</v>
      </c>
      <c r="BO106">
        <f t="shared" ref="BO106:DZ106" si="241">INDEX($B$6:$EF$32, MATCH($A106, $A$6:$A$32, 0 ), MATCH( BO75, $B$4:$EF$4, 0 ) )</f>
        <v>3846.0030674289028</v>
      </c>
      <c r="BP106">
        <f t="shared" si="241"/>
        <v>3897.7985076342975</v>
      </c>
      <c r="BQ106">
        <f t="shared" si="241"/>
        <v>3962.4059277636484</v>
      </c>
      <c r="BR106">
        <f t="shared" si="241"/>
        <v>4053.9513569638802</v>
      </c>
      <c r="BS106">
        <f t="shared" si="241"/>
        <v>4081.7653988500756</v>
      </c>
      <c r="BT106">
        <f t="shared" si="241"/>
        <v>4141.5546384952031</v>
      </c>
      <c r="BU106">
        <f t="shared" si="241"/>
        <v>4204.4099929939275</v>
      </c>
      <c r="BV106">
        <f t="shared" si="241"/>
        <v>5092.5977636196276</v>
      </c>
      <c r="BW106">
        <f t="shared" si="241"/>
        <v>5309.7443977153944</v>
      </c>
      <c r="BX106">
        <f t="shared" si="241"/>
        <v>5530.3951630724141</v>
      </c>
      <c r="BY106">
        <f t="shared" si="241"/>
        <v>5811.7112008898739</v>
      </c>
      <c r="BZ106">
        <f t="shared" si="241"/>
        <v>6138.3619368997943</v>
      </c>
      <c r="CA106">
        <f t="shared" si="241"/>
        <v>6547.797773956815</v>
      </c>
      <c r="CB106">
        <f t="shared" si="241"/>
        <v>6744.9051574022915</v>
      </c>
      <c r="CC106">
        <f t="shared" si="241"/>
        <v>6961.7232791923152</v>
      </c>
      <c r="CD106">
        <f t="shared" si="241"/>
        <v>7037.9381341245662</v>
      </c>
      <c r="CE106">
        <f t="shared" si="241"/>
        <v>7184.0166060780466</v>
      </c>
      <c r="CF106">
        <f t="shared" si="241"/>
        <v>7488.3285052974798</v>
      </c>
      <c r="CG106">
        <f t="shared" si="241"/>
        <v>7818.8118848743961</v>
      </c>
      <c r="CH106">
        <f t="shared" si="241"/>
        <v>8090.0535453157545</v>
      </c>
      <c r="CI106">
        <f t="shared" si="241"/>
        <v>8290.0080354109978</v>
      </c>
      <c r="CJ106">
        <f t="shared" si="241"/>
        <v>8369.2890051968443</v>
      </c>
      <c r="CK106">
        <f t="shared" si="241"/>
        <v>8404.2208137074613</v>
      </c>
      <c r="CL106">
        <f t="shared" si="241"/>
        <v>8701.4149463024733</v>
      </c>
      <c r="CM106">
        <f t="shared" si="241"/>
        <v>8901.4789404996318</v>
      </c>
      <c r="CN106">
        <f t="shared" si="241"/>
        <v>9304.2350273398879</v>
      </c>
      <c r="CO106">
        <f t="shared" si="241"/>
        <v>9556.7514863539272</v>
      </c>
      <c r="CP106">
        <f t="shared" si="241"/>
        <v>9840.3671103115848</v>
      </c>
      <c r="CQ106">
        <f t="shared" si="241"/>
        <v>10091.460016000739</v>
      </c>
      <c r="CR106">
        <f t="shared" si="241"/>
        <v>10169.207928359789</v>
      </c>
      <c r="CS106">
        <f t="shared" si="241"/>
        <v>10310.687228032875</v>
      </c>
      <c r="CT106">
        <f t="shared" si="241"/>
        <v>10679.716051483572</v>
      </c>
      <c r="CU106">
        <f t="shared" si="241"/>
        <v>10904.199460407586</v>
      </c>
      <c r="CV106">
        <f t="shared" si="241"/>
        <v>11183.21591208485</v>
      </c>
      <c r="CW106">
        <f t="shared" si="241"/>
        <v>11434.637330079748</v>
      </c>
      <c r="CX106">
        <f t="shared" si="241"/>
        <v>11676.203378902372</v>
      </c>
      <c r="CY106">
        <f t="shared" si="241"/>
        <v>11779.137234701675</v>
      </c>
      <c r="CZ106">
        <f t="shared" si="241"/>
        <v>11851.081429659273</v>
      </c>
      <c r="DA106">
        <f t="shared" si="241"/>
        <v>11902.986373966582</v>
      </c>
      <c r="DB106">
        <f t="shared" si="241"/>
        <v>12375.825086031897</v>
      </c>
      <c r="DC106">
        <f t="shared" si="241"/>
        <v>12650.351869530681</v>
      </c>
      <c r="DD106">
        <f t="shared" si="241"/>
        <v>12925.973694048605</v>
      </c>
      <c r="DE106">
        <f t="shared" si="241"/>
        <v>13244.740134720707</v>
      </c>
      <c r="DF106">
        <f t="shared" si="241"/>
        <v>13300.806234900754</v>
      </c>
      <c r="DG106">
        <f t="shared" si="241"/>
        <v>13411.733890139791</v>
      </c>
      <c r="DH106">
        <f t="shared" si="241"/>
        <v>13682.756542377321</v>
      </c>
      <c r="DI106">
        <f t="shared" si="241"/>
        <v>14068.101477013228</v>
      </c>
      <c r="DJ106" t="e">
        <f t="shared" si="241"/>
        <v>#N/A</v>
      </c>
      <c r="DK106" t="e">
        <f t="shared" si="241"/>
        <v>#N/A</v>
      </c>
      <c r="DL106" t="e">
        <f t="shared" si="241"/>
        <v>#N/A</v>
      </c>
      <c r="DM106" t="e">
        <f t="shared" si="241"/>
        <v>#N/A</v>
      </c>
      <c r="DN106" t="e">
        <f t="shared" si="241"/>
        <v>#N/A</v>
      </c>
      <c r="DO106" t="e">
        <f t="shared" si="241"/>
        <v>#N/A</v>
      </c>
      <c r="DP106" t="e">
        <f t="shared" si="241"/>
        <v>#N/A</v>
      </c>
      <c r="DQ106" t="e">
        <f t="shared" si="241"/>
        <v>#N/A</v>
      </c>
      <c r="DR106" t="e">
        <f t="shared" si="241"/>
        <v>#N/A</v>
      </c>
      <c r="DS106" t="e">
        <f t="shared" si="241"/>
        <v>#N/A</v>
      </c>
      <c r="DT106" t="e">
        <f t="shared" si="241"/>
        <v>#N/A</v>
      </c>
      <c r="DU106" t="e">
        <f t="shared" si="241"/>
        <v>#N/A</v>
      </c>
      <c r="DV106" t="e">
        <f t="shared" si="241"/>
        <v>#N/A</v>
      </c>
      <c r="DW106" t="e">
        <f t="shared" si="241"/>
        <v>#N/A</v>
      </c>
      <c r="DX106" t="e">
        <f t="shared" si="241"/>
        <v>#N/A</v>
      </c>
      <c r="DY106" t="e">
        <f t="shared" si="241"/>
        <v>#N/A</v>
      </c>
      <c r="DZ106" t="e">
        <f t="shared" si="241"/>
        <v>#N/A</v>
      </c>
      <c r="EA106" t="e">
        <f t="shared" ref="EA106:EF106" si="242">INDEX($B$6:$EF$32, MATCH($A106, $A$6:$A$32, 0 ), MATCH( EA75, $B$4:$EF$4, 0 ) )</f>
        <v>#N/A</v>
      </c>
      <c r="EB106" t="e">
        <f t="shared" si="242"/>
        <v>#N/A</v>
      </c>
      <c r="EC106" t="e">
        <f t="shared" si="242"/>
        <v>#N/A</v>
      </c>
      <c r="ED106" t="e">
        <f t="shared" si="242"/>
        <v>#N/A</v>
      </c>
      <c r="EE106" t="e">
        <f t="shared" si="242"/>
        <v>#N/A</v>
      </c>
      <c r="EF106" t="e">
        <f t="shared" si="242"/>
        <v>#N/A</v>
      </c>
    </row>
    <row r="107" spans="1:136" x14ac:dyDescent="0.35">
      <c r="A107" s="7" t="str">
        <f t="shared" si="226"/>
        <v>DF</v>
      </c>
      <c r="B107" s="6">
        <f t="shared" si="227"/>
        <v>1.9898728736550118</v>
      </c>
      <c r="C107">
        <f t="shared" ref="C107:BN107" si="243">INDEX($B$6:$EF$32, MATCH($A107, $A$6:$A$32, 0 ), MATCH( C76, $B$4:$EF$4, 0 ) )</f>
        <v>2.6531638315400157</v>
      </c>
      <c r="D107">
        <f t="shared" si="243"/>
        <v>4.3113912262525256</v>
      </c>
      <c r="E107">
        <f t="shared" si="243"/>
        <v>7.2962005367350429</v>
      </c>
      <c r="F107">
        <f t="shared" si="243"/>
        <v>8.6227824525050512</v>
      </c>
      <c r="G107">
        <f t="shared" si="243"/>
        <v>13.929110115585082</v>
      </c>
      <c r="H107">
        <f t="shared" si="243"/>
        <v>28.85315666799767</v>
      </c>
      <c r="I107">
        <f t="shared" si="243"/>
        <v>33.164547894250198</v>
      </c>
      <c r="J107">
        <f t="shared" si="243"/>
        <v>38.802521036272729</v>
      </c>
      <c r="K107">
        <f t="shared" si="243"/>
        <v>44.108848699352755</v>
      </c>
      <c r="L107">
        <f t="shared" si="243"/>
        <v>53.063276630800317</v>
      </c>
      <c r="M107">
        <f t="shared" si="243"/>
        <v>53.063276630800317</v>
      </c>
      <c r="N107">
        <f t="shared" si="243"/>
        <v>66.329095788500396</v>
      </c>
      <c r="O107">
        <f t="shared" si="243"/>
        <v>76.278460156775452</v>
      </c>
      <c r="P107">
        <f t="shared" si="243"/>
        <v>86.227824525050508</v>
      </c>
      <c r="Q107">
        <f t="shared" si="243"/>
        <v>95.845543414383059</v>
      </c>
      <c r="R107">
        <f t="shared" si="243"/>
        <v>103.47338943006062</v>
      </c>
      <c r="S107">
        <f t="shared" si="243"/>
        <v>110.10629900891065</v>
      </c>
      <c r="T107">
        <f t="shared" si="243"/>
        <v>117.7341450245882</v>
      </c>
      <c r="U107">
        <f t="shared" si="243"/>
        <v>122.70882720872572</v>
      </c>
      <c r="V107">
        <f t="shared" si="243"/>
        <v>133.3214825348858</v>
      </c>
      <c r="W107">
        <f t="shared" si="243"/>
        <v>150.5670474398959</v>
      </c>
      <c r="X107">
        <f t="shared" si="243"/>
        <v>155.21008414509092</v>
      </c>
      <c r="Y107">
        <f t="shared" si="243"/>
        <v>156.86831153980341</v>
      </c>
      <c r="Z107">
        <f t="shared" si="243"/>
        <v>163.16957563971096</v>
      </c>
      <c r="AA107">
        <f t="shared" si="243"/>
        <v>168.80754878173349</v>
      </c>
      <c r="AB107">
        <f t="shared" si="243"/>
        <v>174.77716740269855</v>
      </c>
      <c r="AC107">
        <f t="shared" si="243"/>
        <v>184.06324081308858</v>
      </c>
      <c r="AD107">
        <f t="shared" si="243"/>
        <v>192.02273230770865</v>
      </c>
      <c r="AE107">
        <f t="shared" si="243"/>
        <v>203.63032407069619</v>
      </c>
      <c r="AF107">
        <f t="shared" si="243"/>
        <v>211.58981556531626</v>
      </c>
      <c r="AG107">
        <f t="shared" si="243"/>
        <v>215.90120679156877</v>
      </c>
      <c r="AH107">
        <f t="shared" si="243"/>
        <v>226.18221663878634</v>
      </c>
      <c r="AI107">
        <f t="shared" si="243"/>
        <v>237.45816292283141</v>
      </c>
      <c r="AJ107">
        <f t="shared" si="243"/>
        <v>247.40752729110645</v>
      </c>
      <c r="AK107">
        <f t="shared" si="243"/>
        <v>252.7138549541865</v>
      </c>
      <c r="AL107">
        <f t="shared" si="243"/>
        <v>274.27081108544917</v>
      </c>
      <c r="AM107">
        <f t="shared" si="243"/>
        <v>289.19485763786173</v>
      </c>
      <c r="AN107">
        <f t="shared" si="243"/>
        <v>292.17966694834422</v>
      </c>
      <c r="AO107">
        <f t="shared" si="243"/>
        <v>313.73662307960683</v>
      </c>
      <c r="AP107">
        <f t="shared" si="243"/>
        <v>319.37459622162942</v>
      </c>
      <c r="AQ107">
        <f t="shared" si="243"/>
        <v>327.99737867413444</v>
      </c>
      <c r="AR107">
        <f t="shared" si="243"/>
        <v>335.95687016875451</v>
      </c>
      <c r="AS107">
        <f t="shared" si="243"/>
        <v>353.53408055270711</v>
      </c>
      <c r="AT107">
        <f t="shared" si="243"/>
        <v>380.06571886810724</v>
      </c>
      <c r="AU107">
        <f t="shared" si="243"/>
        <v>402.28596595725486</v>
      </c>
      <c r="AV107">
        <f t="shared" si="243"/>
        <v>422.84798565169001</v>
      </c>
      <c r="AW107">
        <f t="shared" si="243"/>
        <v>449.71126944603265</v>
      </c>
      <c r="AX107">
        <f t="shared" si="243"/>
        <v>486.19227212970787</v>
      </c>
      <c r="AY107">
        <f t="shared" si="243"/>
        <v>519.35682002395799</v>
      </c>
      <c r="AZ107">
        <f t="shared" si="243"/>
        <v>546.88339477618581</v>
      </c>
      <c r="BA107">
        <f t="shared" si="243"/>
        <v>586.34920677034347</v>
      </c>
      <c r="BB107">
        <f t="shared" si="243"/>
        <v>602.93148071746862</v>
      </c>
      <c r="BC107">
        <f t="shared" si="243"/>
        <v>632.11628286440873</v>
      </c>
      <c r="BD107">
        <f t="shared" si="243"/>
        <v>748.85549145216942</v>
      </c>
      <c r="BE107">
        <f t="shared" si="243"/>
        <v>809.8782595775898</v>
      </c>
      <c r="BF107">
        <f t="shared" si="243"/>
        <v>854.31875375588504</v>
      </c>
      <c r="BG107">
        <f t="shared" si="243"/>
        <v>889.47317452379025</v>
      </c>
      <c r="BH107">
        <f t="shared" si="243"/>
        <v>922.96936789698304</v>
      </c>
      <c r="BI107">
        <f t="shared" si="243"/>
        <v>987.97188176971326</v>
      </c>
      <c r="BJ107">
        <f t="shared" si="243"/>
        <v>1058.6123687844663</v>
      </c>
      <c r="BK107">
        <f t="shared" si="243"/>
        <v>1132.9009560675868</v>
      </c>
      <c r="BL107">
        <f t="shared" si="243"/>
        <v>1255.9414287552547</v>
      </c>
      <c r="BM107">
        <f t="shared" si="243"/>
        <v>1373.0122828219583</v>
      </c>
      <c r="BN107">
        <f t="shared" si="243"/>
        <v>1448.6274520208485</v>
      </c>
      <c r="BO107">
        <f t="shared" ref="BO107:DZ107" si="244">INDEX($B$6:$EF$32, MATCH($A107, $A$6:$A$32, 0 ), MATCH( BO76, $B$4:$EF$4, 0 ) )</f>
        <v>1531.8704672354168</v>
      </c>
      <c r="BP107">
        <f t="shared" si="244"/>
        <v>1609.4755093079621</v>
      </c>
      <c r="BQ107">
        <f t="shared" si="244"/>
        <v>1711.6223168222525</v>
      </c>
      <c r="BR107">
        <f t="shared" si="244"/>
        <v>1837.979244299346</v>
      </c>
      <c r="BS107">
        <f t="shared" si="244"/>
        <v>1972.6273087500015</v>
      </c>
      <c r="BT107">
        <f t="shared" si="244"/>
        <v>2073.11588886958</v>
      </c>
      <c r="BU107">
        <f t="shared" si="244"/>
        <v>2201.4626892203278</v>
      </c>
      <c r="BV107">
        <f t="shared" si="244"/>
        <v>2298.3031690715388</v>
      </c>
      <c r="BW107">
        <f t="shared" si="244"/>
        <v>2391.1639031754389</v>
      </c>
      <c r="BX107">
        <f t="shared" si="244"/>
        <v>2573.9005620727576</v>
      </c>
      <c r="BY107">
        <f t="shared" si="244"/>
        <v>2752.6574752227666</v>
      </c>
      <c r="BZ107">
        <f t="shared" si="244"/>
        <v>2892.6118673365017</v>
      </c>
      <c r="CA107">
        <f t="shared" si="244"/>
        <v>3142.0092675012638</v>
      </c>
      <c r="CB107">
        <f t="shared" si="244"/>
        <v>3243.4927840576693</v>
      </c>
      <c r="CC107">
        <f t="shared" si="244"/>
        <v>3485.5939836856955</v>
      </c>
      <c r="CD107">
        <f t="shared" si="244"/>
        <v>3733.0015109768024</v>
      </c>
      <c r="CE107">
        <f t="shared" si="244"/>
        <v>3986.3786568888736</v>
      </c>
      <c r="CF107">
        <f t="shared" si="244"/>
        <v>4285.8545243739527</v>
      </c>
      <c r="CG107">
        <f t="shared" si="244"/>
        <v>4712.0189648150681</v>
      </c>
      <c r="CH107">
        <f t="shared" si="244"/>
        <v>5256.5808412386559</v>
      </c>
      <c r="CI107">
        <f t="shared" si="244"/>
        <v>5512.9427964612105</v>
      </c>
      <c r="CJ107">
        <f t="shared" si="244"/>
        <v>5514.9326693348657</v>
      </c>
      <c r="CK107">
        <f t="shared" si="244"/>
        <v>5999.4667140698612</v>
      </c>
      <c r="CL107">
        <f t="shared" si="244"/>
        <v>6444.8665922896407</v>
      </c>
      <c r="CM107">
        <f t="shared" si="244"/>
        <v>6801.0538366738874</v>
      </c>
      <c r="CN107">
        <f t="shared" si="244"/>
        <v>7095.8866674537721</v>
      </c>
      <c r="CO107">
        <f t="shared" si="244"/>
        <v>7282.6030720984008</v>
      </c>
      <c r="CP107">
        <f t="shared" si="244"/>
        <v>7585.0637488939619</v>
      </c>
      <c r="CQ107">
        <f t="shared" si="244"/>
        <v>7854.6915232742158</v>
      </c>
      <c r="CR107">
        <f t="shared" si="244"/>
        <v>8417.1622555606991</v>
      </c>
      <c r="CS107">
        <f t="shared" si="244"/>
        <v>9000.8582984995028</v>
      </c>
      <c r="CT107">
        <f t="shared" si="244"/>
        <v>9458.8607049190978</v>
      </c>
      <c r="CU107">
        <f t="shared" si="244"/>
        <v>10248.508590281195</v>
      </c>
      <c r="CV107">
        <f t="shared" si="244"/>
        <v>10691.586950148378</v>
      </c>
      <c r="CW107">
        <f t="shared" si="244"/>
        <v>11019.584328822513</v>
      </c>
      <c r="CX107">
        <f t="shared" si="244"/>
        <v>11325.029814928557</v>
      </c>
      <c r="CY107">
        <f t="shared" si="244"/>
        <v>11729.637299238409</v>
      </c>
      <c r="CZ107">
        <f t="shared" si="244"/>
        <v>12355.120672523968</v>
      </c>
      <c r="DA107">
        <f t="shared" si="244"/>
        <v>12891.391411973993</v>
      </c>
      <c r="DB107">
        <f t="shared" si="244"/>
        <v>13705.581062777836</v>
      </c>
      <c r="DC107">
        <f t="shared" si="244"/>
        <v>14183.150552455039</v>
      </c>
      <c r="DD107">
        <f t="shared" si="244"/>
        <v>14892.54023191305</v>
      </c>
      <c r="DE107">
        <f t="shared" si="244"/>
        <v>15610.884339302509</v>
      </c>
      <c r="DF107">
        <f t="shared" si="244"/>
        <v>16322.92718259206</v>
      </c>
      <c r="DG107">
        <f t="shared" si="244"/>
        <v>16806.466290890228</v>
      </c>
      <c r="DH107">
        <f t="shared" si="244"/>
        <v>17338.757284592946</v>
      </c>
      <c r="DI107">
        <f t="shared" si="244"/>
        <v>17907.529280979335</v>
      </c>
      <c r="DJ107">
        <f t="shared" si="244"/>
        <v>18492.551905833912</v>
      </c>
      <c r="DK107">
        <f t="shared" si="244"/>
        <v>19187.01753873951</v>
      </c>
      <c r="DL107">
        <f t="shared" si="244"/>
        <v>20025.748954985098</v>
      </c>
      <c r="DM107">
        <f t="shared" si="244"/>
        <v>20792.18165682122</v>
      </c>
      <c r="DN107">
        <f t="shared" si="244"/>
        <v>21329.44733270807</v>
      </c>
      <c r="DO107" t="e">
        <f t="shared" si="244"/>
        <v>#N/A</v>
      </c>
      <c r="DP107" t="e">
        <f t="shared" si="244"/>
        <v>#N/A</v>
      </c>
      <c r="DQ107" t="e">
        <f t="shared" si="244"/>
        <v>#N/A</v>
      </c>
      <c r="DR107" t="e">
        <f t="shared" si="244"/>
        <v>#N/A</v>
      </c>
      <c r="DS107" t="e">
        <f t="shared" si="244"/>
        <v>#N/A</v>
      </c>
      <c r="DT107" t="e">
        <f t="shared" si="244"/>
        <v>#N/A</v>
      </c>
      <c r="DU107" t="e">
        <f t="shared" si="244"/>
        <v>#N/A</v>
      </c>
      <c r="DV107" t="e">
        <f t="shared" si="244"/>
        <v>#N/A</v>
      </c>
      <c r="DW107" t="e">
        <f t="shared" si="244"/>
        <v>#N/A</v>
      </c>
      <c r="DX107" t="e">
        <f t="shared" si="244"/>
        <v>#N/A</v>
      </c>
      <c r="DY107" t="e">
        <f t="shared" si="244"/>
        <v>#N/A</v>
      </c>
      <c r="DZ107" t="e">
        <f t="shared" si="244"/>
        <v>#N/A</v>
      </c>
      <c r="EA107" t="e">
        <f t="shared" ref="EA107:EF107" si="245">INDEX($B$6:$EF$32, MATCH($A107, $A$6:$A$32, 0 ), MATCH( EA76, $B$4:$EF$4, 0 ) )</f>
        <v>#N/A</v>
      </c>
      <c r="EB107" t="e">
        <f t="shared" si="245"/>
        <v>#N/A</v>
      </c>
      <c r="EC107" t="e">
        <f t="shared" si="245"/>
        <v>#N/A</v>
      </c>
      <c r="ED107" t="e">
        <f t="shared" si="245"/>
        <v>#N/A</v>
      </c>
      <c r="EE107" t="e">
        <f t="shared" si="245"/>
        <v>#N/A</v>
      </c>
      <c r="EF107" t="e">
        <f t="shared" si="245"/>
        <v>#N/A</v>
      </c>
    </row>
    <row r="108" spans="1:136" x14ac:dyDescent="0.35">
      <c r="A108" s="7" t="str">
        <f t="shared" si="226"/>
        <v>ES</v>
      </c>
      <c r="B108" s="6">
        <f t="shared" si="227"/>
        <v>2.2395580605427194</v>
      </c>
      <c r="C108">
        <f t="shared" ref="C108:BN108" si="246">INDEX($B$6:$EF$32, MATCH($A108, $A$6:$A$32, 0 ), MATCH( C77, $B$4:$EF$4, 0 ) )</f>
        <v>2.7372376295522129</v>
      </c>
      <c r="D108">
        <f t="shared" si="246"/>
        <v>3.234917198561706</v>
      </c>
      <c r="E108">
        <f t="shared" si="246"/>
        <v>6.469834397123412</v>
      </c>
      <c r="F108">
        <f t="shared" si="246"/>
        <v>6.469834397123412</v>
      </c>
      <c r="G108">
        <f t="shared" si="246"/>
        <v>7.2163537506376514</v>
      </c>
      <c r="H108">
        <f t="shared" si="246"/>
        <v>8.2117128886566384</v>
      </c>
      <c r="I108">
        <f t="shared" si="246"/>
        <v>9.7047515956851189</v>
      </c>
      <c r="J108">
        <f t="shared" si="246"/>
        <v>9.7047515956851189</v>
      </c>
      <c r="K108">
        <f t="shared" si="246"/>
        <v>11.695469871723091</v>
      </c>
      <c r="L108">
        <f t="shared" si="246"/>
        <v>13.188508578751572</v>
      </c>
      <c r="M108">
        <f t="shared" si="246"/>
        <v>14.930387070284796</v>
      </c>
      <c r="N108">
        <f t="shared" si="246"/>
        <v>17.916464484341756</v>
      </c>
      <c r="O108">
        <f t="shared" si="246"/>
        <v>20.902541898398717</v>
      </c>
      <c r="P108">
        <f t="shared" si="246"/>
        <v>23.888619312455674</v>
      </c>
      <c r="Q108">
        <f t="shared" si="246"/>
        <v>29.860774140569593</v>
      </c>
      <c r="R108">
        <f t="shared" si="246"/>
        <v>34.588730046159775</v>
      </c>
      <c r="S108">
        <f t="shared" si="246"/>
        <v>38.072487029226231</v>
      </c>
      <c r="T108">
        <f t="shared" si="246"/>
        <v>41.307404227787934</v>
      </c>
      <c r="U108">
        <f t="shared" si="246"/>
        <v>48.274918193920847</v>
      </c>
      <c r="V108">
        <f t="shared" si="246"/>
        <v>52.007514961492049</v>
      </c>
      <c r="W108">
        <f t="shared" si="246"/>
        <v>56.486631082577482</v>
      </c>
      <c r="X108">
        <f t="shared" si="246"/>
        <v>67.933261169795827</v>
      </c>
      <c r="Y108">
        <f t="shared" si="246"/>
        <v>74.651935351423987</v>
      </c>
      <c r="Z108">
        <f t="shared" si="246"/>
        <v>86.84508479215657</v>
      </c>
      <c r="AA108">
        <f t="shared" si="246"/>
        <v>95.305637465317957</v>
      </c>
      <c r="AB108">
        <f t="shared" si="246"/>
        <v>107.00110733704105</v>
      </c>
      <c r="AC108">
        <f t="shared" si="246"/>
        <v>115.21282022569768</v>
      </c>
      <c r="AD108">
        <f t="shared" si="246"/>
        <v>138.60375996914388</v>
      </c>
      <c r="AE108">
        <f t="shared" si="246"/>
        <v>187.62519751657896</v>
      </c>
      <c r="AF108">
        <f t="shared" si="246"/>
        <v>213.00685553606309</v>
      </c>
      <c r="AG108">
        <f t="shared" si="246"/>
        <v>236.89547484851877</v>
      </c>
      <c r="AH108">
        <f t="shared" si="246"/>
        <v>273.47492317071652</v>
      </c>
      <c r="AI108">
        <f t="shared" si="246"/>
        <v>290.64486830154408</v>
      </c>
      <c r="AJ108">
        <f t="shared" si="246"/>
        <v>301.59381881975293</v>
      </c>
      <c r="AK108">
        <f t="shared" si="246"/>
        <v>326.72663705473229</v>
      </c>
      <c r="AL108">
        <f t="shared" si="246"/>
        <v>339.16862627996966</v>
      </c>
      <c r="AM108">
        <f t="shared" si="246"/>
        <v>343.64774240105504</v>
      </c>
      <c r="AN108">
        <f t="shared" si="246"/>
        <v>396.89945628507087</v>
      </c>
      <c r="AO108">
        <f t="shared" si="246"/>
        <v>423.77415301158351</v>
      </c>
      <c r="AP108">
        <f t="shared" si="246"/>
        <v>446.91625297052497</v>
      </c>
      <c r="AQ108">
        <f t="shared" si="246"/>
        <v>466.32575616189519</v>
      </c>
      <c r="AR108">
        <f t="shared" si="246"/>
        <v>524.30542595150121</v>
      </c>
      <c r="AS108">
        <f t="shared" si="246"/>
        <v>613.39006880420038</v>
      </c>
      <c r="AT108">
        <f t="shared" si="246"/>
        <v>662.41150635163558</v>
      </c>
      <c r="AU108">
        <f t="shared" si="246"/>
        <v>733.579684719993</v>
      </c>
      <c r="AV108">
        <f t="shared" si="246"/>
        <v>767.91957498164811</v>
      </c>
      <c r="AW108">
        <f t="shared" si="246"/>
        <v>802.75714481231262</v>
      </c>
      <c r="AX108">
        <f t="shared" si="246"/>
        <v>846.552946885148</v>
      </c>
      <c r="AY108">
        <f t="shared" si="246"/>
        <v>887.86035111293586</v>
      </c>
      <c r="AZ108">
        <f t="shared" si="246"/>
        <v>955.04709292921746</v>
      </c>
      <c r="BA108">
        <f t="shared" si="246"/>
        <v>1055.578365869135</v>
      </c>
      <c r="BB108">
        <f t="shared" si="246"/>
        <v>1097.8811292349421</v>
      </c>
      <c r="BC108">
        <f t="shared" si="246"/>
        <v>1144.4141689373296</v>
      </c>
      <c r="BD108">
        <f t="shared" si="246"/>
        <v>1199.1589215283739</v>
      </c>
      <c r="BE108">
        <f t="shared" si="246"/>
        <v>1265.8479837756461</v>
      </c>
      <c r="BF108">
        <f t="shared" si="246"/>
        <v>1343.9836761101365</v>
      </c>
      <c r="BG108">
        <f t="shared" si="246"/>
        <v>1446.505667326092</v>
      </c>
      <c r="BH108">
        <f t="shared" si="246"/>
        <v>1542.3089843604196</v>
      </c>
      <c r="BI108">
        <f t="shared" si="246"/>
        <v>1641.098378808804</v>
      </c>
      <c r="BJ108">
        <f t="shared" si="246"/>
        <v>1678.1755067000113</v>
      </c>
      <c r="BK108">
        <f t="shared" si="246"/>
        <v>1780.9463377004715</v>
      </c>
      <c r="BL108">
        <f t="shared" si="246"/>
        <v>1914.3244621950157</v>
      </c>
      <c r="BM108">
        <f t="shared" si="246"/>
        <v>2013.6115362124099</v>
      </c>
      <c r="BN108">
        <f t="shared" si="246"/>
        <v>2209.1996068331405</v>
      </c>
      <c r="BO108">
        <f t="shared" ref="BO108:DZ108" si="247">INDEX($B$6:$EF$32, MATCH($A108, $A$6:$A$32, 0 ), MATCH( BO77, $B$4:$EF$4, 0 ) )</f>
        <v>2368.9547484851878</v>
      </c>
      <c r="BP108">
        <f t="shared" si="247"/>
        <v>2467.9929827180772</v>
      </c>
      <c r="BQ108">
        <f t="shared" si="247"/>
        <v>2490.1397235389991</v>
      </c>
      <c r="BR108">
        <f t="shared" si="247"/>
        <v>2579.2243663916988</v>
      </c>
      <c r="BS108">
        <f t="shared" si="247"/>
        <v>2709.6164134721857</v>
      </c>
      <c r="BT108">
        <f t="shared" si="247"/>
        <v>2857.6760852525103</v>
      </c>
      <c r="BU108">
        <f t="shared" si="247"/>
        <v>3036.591890311423</v>
      </c>
      <c r="BV108">
        <f t="shared" si="247"/>
        <v>3210.7797394647455</v>
      </c>
      <c r="BW108">
        <f t="shared" si="247"/>
        <v>3343.6601843902804</v>
      </c>
      <c r="BX108">
        <f t="shared" si="247"/>
        <v>3406.6166498699813</v>
      </c>
      <c r="BY108">
        <f t="shared" si="247"/>
        <v>3500.9269281972802</v>
      </c>
      <c r="BZ108">
        <f t="shared" si="247"/>
        <v>3770.1715750314156</v>
      </c>
      <c r="CA108">
        <f t="shared" si="247"/>
        <v>4011.5461660010205</v>
      </c>
      <c r="CB108">
        <f t="shared" si="247"/>
        <v>4203.8993194231898</v>
      </c>
      <c r="CC108">
        <f t="shared" si="247"/>
        <v>4506.2396575964567</v>
      </c>
      <c r="CD108">
        <f t="shared" si="247"/>
        <v>4715.5139163649483</v>
      </c>
      <c r="CE108">
        <f t="shared" si="247"/>
        <v>4881.9877321986241</v>
      </c>
      <c r="CF108">
        <f t="shared" si="247"/>
        <v>5140.78110808356</v>
      </c>
      <c r="CG108">
        <f t="shared" si="247"/>
        <v>5465.5170268622551</v>
      </c>
      <c r="CH108">
        <f t="shared" si="247"/>
        <v>5808.9159294788051</v>
      </c>
      <c r="CI108">
        <f t="shared" si="247"/>
        <v>6029.1391387655058</v>
      </c>
      <c r="CJ108">
        <f t="shared" si="247"/>
        <v>6284.9464372363855</v>
      </c>
      <c r="CK108">
        <f t="shared" si="247"/>
        <v>6452.9132917770894</v>
      </c>
      <c r="CL108">
        <f t="shared" si="247"/>
        <v>6579.5727420900057</v>
      </c>
      <c r="CM108">
        <f t="shared" si="247"/>
        <v>6863.2500964254168</v>
      </c>
      <c r="CN108">
        <f t="shared" si="247"/>
        <v>7204.4094409814243</v>
      </c>
      <c r="CO108">
        <f t="shared" si="247"/>
        <v>7574.9318801089921</v>
      </c>
      <c r="CP108">
        <f t="shared" si="247"/>
        <v>7881.0048150498305</v>
      </c>
      <c r="CQ108">
        <f t="shared" si="247"/>
        <v>8247.0481380563124</v>
      </c>
      <c r="CR108">
        <f t="shared" si="247"/>
        <v>8514.3020666144093</v>
      </c>
      <c r="CS108">
        <f t="shared" si="247"/>
        <v>8674.0572082664567</v>
      </c>
      <c r="CT108">
        <f t="shared" si="247"/>
        <v>8904.4828487178529</v>
      </c>
      <c r="CU108">
        <f t="shared" si="247"/>
        <v>9164.0227439563041</v>
      </c>
      <c r="CV108">
        <f t="shared" si="247"/>
        <v>9575.6037475271551</v>
      </c>
      <c r="CW108">
        <f t="shared" si="247"/>
        <v>10014.805967178032</v>
      </c>
      <c r="CX108">
        <f t="shared" si="247"/>
        <v>10364.674704191706</v>
      </c>
      <c r="CY108">
        <f t="shared" si="247"/>
        <v>10364.674704191706</v>
      </c>
      <c r="CZ108">
        <f t="shared" si="247"/>
        <v>10870.068306520847</v>
      </c>
      <c r="DA108">
        <f t="shared" si="247"/>
        <v>11221.927761810559</v>
      </c>
      <c r="DB108">
        <f t="shared" si="247"/>
        <v>11668.844014781083</v>
      </c>
      <c r="DC108">
        <f t="shared" si="247"/>
        <v>12148.607119306236</v>
      </c>
      <c r="DD108">
        <f t="shared" si="247"/>
        <v>12501.710773518471</v>
      </c>
      <c r="DE108">
        <f t="shared" si="247"/>
        <v>12862.279621265849</v>
      </c>
      <c r="DF108">
        <f t="shared" si="247"/>
        <v>13144.463936894232</v>
      </c>
      <c r="DG108">
        <f t="shared" si="247"/>
        <v>13286.302614061937</v>
      </c>
      <c r="DH108">
        <f t="shared" si="247"/>
        <v>13573.463725380414</v>
      </c>
      <c r="DI108">
        <f t="shared" si="247"/>
        <v>14108.718101850123</v>
      </c>
      <c r="DJ108">
        <f t="shared" si="247"/>
        <v>14566.334465554351</v>
      </c>
      <c r="DK108" t="e">
        <f t="shared" si="247"/>
        <v>#N/A</v>
      </c>
      <c r="DL108" t="e">
        <f t="shared" si="247"/>
        <v>#N/A</v>
      </c>
      <c r="DM108" t="e">
        <f t="shared" si="247"/>
        <v>#N/A</v>
      </c>
      <c r="DN108" t="e">
        <f t="shared" si="247"/>
        <v>#N/A</v>
      </c>
      <c r="DO108" t="e">
        <f t="shared" si="247"/>
        <v>#N/A</v>
      </c>
      <c r="DP108" t="e">
        <f t="shared" si="247"/>
        <v>#N/A</v>
      </c>
      <c r="DQ108" t="e">
        <f t="shared" si="247"/>
        <v>#N/A</v>
      </c>
      <c r="DR108" t="e">
        <f t="shared" si="247"/>
        <v>#N/A</v>
      </c>
      <c r="DS108" t="e">
        <f t="shared" si="247"/>
        <v>#N/A</v>
      </c>
      <c r="DT108" t="e">
        <f t="shared" si="247"/>
        <v>#N/A</v>
      </c>
      <c r="DU108" t="e">
        <f t="shared" si="247"/>
        <v>#N/A</v>
      </c>
      <c r="DV108" t="e">
        <f t="shared" si="247"/>
        <v>#N/A</v>
      </c>
      <c r="DW108" t="e">
        <f t="shared" si="247"/>
        <v>#N/A</v>
      </c>
      <c r="DX108" t="e">
        <f t="shared" si="247"/>
        <v>#N/A</v>
      </c>
      <c r="DY108" t="e">
        <f t="shared" si="247"/>
        <v>#N/A</v>
      </c>
      <c r="DZ108" t="e">
        <f t="shared" si="247"/>
        <v>#N/A</v>
      </c>
      <c r="EA108" t="e">
        <f t="shared" ref="EA108:EF108" si="248">INDEX($B$6:$EF$32, MATCH($A108, $A$6:$A$32, 0 ), MATCH( EA77, $B$4:$EF$4, 0 ) )</f>
        <v>#N/A</v>
      </c>
      <c r="EB108" t="e">
        <f t="shared" si="248"/>
        <v>#N/A</v>
      </c>
      <c r="EC108" t="e">
        <f t="shared" si="248"/>
        <v>#N/A</v>
      </c>
      <c r="ED108" t="e">
        <f t="shared" si="248"/>
        <v>#N/A</v>
      </c>
      <c r="EE108" t="e">
        <f t="shared" si="248"/>
        <v>#N/A</v>
      </c>
      <c r="EF108" t="e">
        <f t="shared" si="248"/>
        <v>#N/A</v>
      </c>
    </row>
    <row r="109" spans="1:136" x14ac:dyDescent="0.35">
      <c r="A109" s="7" t="str">
        <f t="shared" si="226"/>
        <v>GO</v>
      </c>
      <c r="B109" s="6">
        <f t="shared" si="227"/>
        <v>1.139868407891651</v>
      </c>
      <c r="C109">
        <f t="shared" ref="C109:BN109" si="249">INDEX($B$6:$EF$32, MATCH($A109, $A$6:$A$32, 0 ), MATCH( C78, $B$4:$EF$4, 0 ) )</f>
        <v>1.7098026118374765</v>
      </c>
      <c r="D109">
        <f t="shared" si="249"/>
        <v>2.1372532647968456</v>
      </c>
      <c r="E109">
        <f t="shared" si="249"/>
        <v>2.8496710197291271</v>
      </c>
      <c r="F109">
        <f t="shared" si="249"/>
        <v>2.9921545707155839</v>
      </c>
      <c r="G109">
        <f t="shared" si="249"/>
        <v>3.2771216726884966</v>
      </c>
      <c r="H109">
        <f t="shared" si="249"/>
        <v>3.8470558766343221</v>
      </c>
      <c r="I109">
        <f t="shared" si="249"/>
        <v>4.1320229786072353</v>
      </c>
      <c r="J109">
        <f t="shared" si="249"/>
        <v>5.5568584884717982</v>
      </c>
      <c r="K109">
        <f t="shared" si="249"/>
        <v>6.981693998336362</v>
      </c>
      <c r="L109">
        <f t="shared" si="249"/>
        <v>7.9790788552415561</v>
      </c>
      <c r="M109">
        <f t="shared" si="249"/>
        <v>8.2640459572144707</v>
      </c>
      <c r="N109">
        <f t="shared" si="249"/>
        <v>8.6914966101738376</v>
      </c>
      <c r="O109">
        <f t="shared" si="249"/>
        <v>9.2614308141196631</v>
      </c>
      <c r="P109">
        <f t="shared" si="249"/>
        <v>10.116332120038402</v>
      </c>
      <c r="Q109">
        <f t="shared" si="249"/>
        <v>10.401299222011316</v>
      </c>
      <c r="R109">
        <f t="shared" si="249"/>
        <v>12.538552486808161</v>
      </c>
      <c r="S109">
        <f t="shared" si="249"/>
        <v>14.675805751605006</v>
      </c>
      <c r="T109">
        <f t="shared" si="249"/>
        <v>16.385608363442479</v>
      </c>
      <c r="U109">
        <f t="shared" si="249"/>
        <v>16.95554256738831</v>
      </c>
      <c r="V109">
        <f t="shared" si="249"/>
        <v>18.950312281198695</v>
      </c>
      <c r="W109">
        <f t="shared" si="249"/>
        <v>22.512401055860106</v>
      </c>
      <c r="X109">
        <f t="shared" si="249"/>
        <v>25.504555626575687</v>
      </c>
      <c r="Y109">
        <f t="shared" si="249"/>
        <v>27.214358238413169</v>
      </c>
      <c r="Z109">
        <f t="shared" si="249"/>
        <v>29.779062156169381</v>
      </c>
      <c r="AA109">
        <f t="shared" si="249"/>
        <v>32.628733175898503</v>
      </c>
      <c r="AB109">
        <f t="shared" si="249"/>
        <v>33.198667379844338</v>
      </c>
      <c r="AC109">
        <f t="shared" si="249"/>
        <v>40.465328480153609</v>
      </c>
      <c r="AD109">
        <f t="shared" si="249"/>
        <v>43.314999499882731</v>
      </c>
      <c r="AE109">
        <f t="shared" si="249"/>
        <v>45.309769213693123</v>
      </c>
      <c r="AF109">
        <f t="shared" si="249"/>
        <v>47.73198958046288</v>
      </c>
      <c r="AG109">
        <f t="shared" si="249"/>
        <v>53.858782272880504</v>
      </c>
      <c r="AH109">
        <f t="shared" si="249"/>
        <v>55.996035537677351</v>
      </c>
      <c r="AI109">
        <f t="shared" si="249"/>
        <v>57.420871047541915</v>
      </c>
      <c r="AJ109">
        <f t="shared" si="249"/>
        <v>59.985574965298134</v>
      </c>
      <c r="AK109">
        <f t="shared" si="249"/>
        <v>62.407795332067892</v>
      </c>
      <c r="AL109">
        <f t="shared" si="249"/>
        <v>64.545048596864731</v>
      </c>
      <c r="AM109">
        <f t="shared" si="249"/>
        <v>69.24700577941779</v>
      </c>
      <c r="AN109">
        <f t="shared" si="249"/>
        <v>72.096676799146934</v>
      </c>
      <c r="AO109">
        <f t="shared" si="249"/>
        <v>81.643074715239493</v>
      </c>
      <c r="AP109">
        <f t="shared" si="249"/>
        <v>87.769867407657131</v>
      </c>
      <c r="AQ109">
        <f t="shared" si="249"/>
        <v>94.181627202047665</v>
      </c>
      <c r="AR109">
        <f t="shared" si="249"/>
        <v>100.45090344545174</v>
      </c>
      <c r="AS109">
        <f t="shared" si="249"/>
        <v>111.27965332042243</v>
      </c>
      <c r="AT109">
        <f t="shared" si="249"/>
        <v>115.12670919705675</v>
      </c>
      <c r="AU109">
        <f t="shared" si="249"/>
        <v>117.5489295638265</v>
      </c>
      <c r="AV109">
        <f t="shared" si="249"/>
        <v>121.11101833848791</v>
      </c>
      <c r="AW109">
        <f t="shared" si="249"/>
        <v>122.67833739933894</v>
      </c>
      <c r="AX109">
        <f t="shared" si="249"/>
        <v>131.36983400951277</v>
      </c>
      <c r="AY109">
        <f t="shared" si="249"/>
        <v>145.90315621013133</v>
      </c>
      <c r="AZ109">
        <f t="shared" si="249"/>
        <v>146.33060686309071</v>
      </c>
      <c r="BA109">
        <f t="shared" si="249"/>
        <v>150.03517918873854</v>
      </c>
      <c r="BB109">
        <f t="shared" si="249"/>
        <v>152.31491600452185</v>
      </c>
      <c r="BC109">
        <f t="shared" si="249"/>
        <v>155.73452122819683</v>
      </c>
      <c r="BD109">
        <f t="shared" si="249"/>
        <v>156.731906085102</v>
      </c>
      <c r="BE109">
        <f t="shared" si="249"/>
        <v>158.86915934989884</v>
      </c>
      <c r="BF109">
        <f t="shared" si="249"/>
        <v>161.57634681864153</v>
      </c>
      <c r="BG109">
        <f t="shared" si="249"/>
        <v>202.75409305372742</v>
      </c>
      <c r="BH109">
        <f t="shared" si="249"/>
        <v>223.9841421507094</v>
      </c>
      <c r="BI109">
        <f t="shared" si="249"/>
        <v>233.67302361778843</v>
      </c>
      <c r="BJ109">
        <f t="shared" si="249"/>
        <v>241.08216826908418</v>
      </c>
      <c r="BK109">
        <f t="shared" si="249"/>
        <v>249.20373067531216</v>
      </c>
      <c r="BL109">
        <f t="shared" si="249"/>
        <v>263.02463512099843</v>
      </c>
      <c r="BM109">
        <f t="shared" si="249"/>
        <v>281.83246385121066</v>
      </c>
      <c r="BN109">
        <f t="shared" si="249"/>
        <v>301.21022678536877</v>
      </c>
      <c r="BO109">
        <f t="shared" ref="BO109:DZ109" si="250">INDEX($B$6:$EF$32, MATCH($A109, $A$6:$A$32, 0 ), MATCH( BO78, $B$4:$EF$4, 0 ) )</f>
        <v>328.28210147279549</v>
      </c>
      <c r="BP109">
        <f t="shared" si="250"/>
        <v>338.68340069480683</v>
      </c>
      <c r="BQ109">
        <f t="shared" si="250"/>
        <v>348.0873150599129</v>
      </c>
      <c r="BR109">
        <f t="shared" si="250"/>
        <v>357.91868007797842</v>
      </c>
      <c r="BS109">
        <f t="shared" si="250"/>
        <v>380.57356468482499</v>
      </c>
      <c r="BT109">
        <f t="shared" si="250"/>
        <v>405.08073545449548</v>
      </c>
      <c r="BU109">
        <f t="shared" si="250"/>
        <v>440.2741725481502</v>
      </c>
      <c r="BV109">
        <f t="shared" si="250"/>
        <v>472.90290572404871</v>
      </c>
      <c r="BW109">
        <f t="shared" si="250"/>
        <v>510.80353028644606</v>
      </c>
      <c r="BX109">
        <f t="shared" si="250"/>
        <v>527.47410575186143</v>
      </c>
      <c r="BY109">
        <f t="shared" si="250"/>
        <v>556.54075015309866</v>
      </c>
      <c r="BZ109">
        <f t="shared" si="250"/>
        <v>623.65050266771948</v>
      </c>
      <c r="CA109">
        <f t="shared" si="250"/>
        <v>651.1498280081056</v>
      </c>
      <c r="CB109">
        <f t="shared" si="250"/>
        <v>704.43867607704033</v>
      </c>
      <c r="CC109">
        <f t="shared" si="250"/>
        <v>765.56411945023001</v>
      </c>
      <c r="CD109">
        <f t="shared" si="250"/>
        <v>807.73925054222116</v>
      </c>
      <c r="CE109">
        <f t="shared" si="250"/>
        <v>828.25688188427091</v>
      </c>
      <c r="CF109">
        <f t="shared" si="250"/>
        <v>872.56926624105881</v>
      </c>
      <c r="CG109">
        <f t="shared" si="250"/>
        <v>929.13523598268193</v>
      </c>
      <c r="CH109">
        <f t="shared" si="250"/>
        <v>1020.0397415120411</v>
      </c>
      <c r="CI109">
        <f t="shared" si="250"/>
        <v>1090.9965499032965</v>
      </c>
      <c r="CJ109">
        <f t="shared" si="250"/>
        <v>1117.9259410397367</v>
      </c>
      <c r="CK109">
        <f t="shared" si="250"/>
        <v>1131.3193948324636</v>
      </c>
      <c r="CL109">
        <f t="shared" si="250"/>
        <v>1131.8893290364092</v>
      </c>
      <c r="CM109">
        <f t="shared" si="250"/>
        <v>1450.7675161440989</v>
      </c>
      <c r="CN109">
        <f t="shared" si="250"/>
        <v>1604.9347183114446</v>
      </c>
      <c r="CO109">
        <f t="shared" si="250"/>
        <v>1743.42872987028</v>
      </c>
      <c r="CP109">
        <f t="shared" si="250"/>
        <v>1895.6011623238155</v>
      </c>
      <c r="CQ109">
        <f t="shared" si="250"/>
        <v>1998.6167696870236</v>
      </c>
      <c r="CR109">
        <f t="shared" si="250"/>
        <v>2120.1552386784711</v>
      </c>
      <c r="CS109">
        <f t="shared" si="250"/>
        <v>2225.450582857462</v>
      </c>
      <c r="CT109">
        <f t="shared" si="250"/>
        <v>2356.1079991120423</v>
      </c>
      <c r="CU109">
        <f t="shared" si="250"/>
        <v>2503.1510237300654</v>
      </c>
      <c r="CV109">
        <f t="shared" si="250"/>
        <v>2653.3286864697907</v>
      </c>
      <c r="CW109">
        <f t="shared" si="250"/>
        <v>2785.1259711322627</v>
      </c>
      <c r="CX109">
        <f t="shared" si="250"/>
        <v>2972.6343242304392</v>
      </c>
      <c r="CY109">
        <f t="shared" si="250"/>
        <v>3080.4943723271867</v>
      </c>
      <c r="CZ109">
        <f t="shared" si="250"/>
        <v>3132.3583848862568</v>
      </c>
      <c r="DA109">
        <f t="shared" si="250"/>
        <v>3278.1190575454016</v>
      </c>
      <c r="DB109">
        <f t="shared" si="250"/>
        <v>3473.8914566007925</v>
      </c>
      <c r="DC109">
        <f t="shared" si="250"/>
        <v>3639.1723757450823</v>
      </c>
      <c r="DD109">
        <f t="shared" si="250"/>
        <v>3742.0454995573036</v>
      </c>
      <c r="DE109">
        <f t="shared" si="250"/>
        <v>3751.5918974733963</v>
      </c>
      <c r="DF109">
        <f t="shared" si="250"/>
        <v>4059.9263018080874</v>
      </c>
      <c r="DG109">
        <f t="shared" si="250"/>
        <v>4064.4857754396539</v>
      </c>
      <c r="DH109">
        <f t="shared" si="250"/>
        <v>4174.1981096992258</v>
      </c>
      <c r="DI109">
        <f t="shared" si="250"/>
        <v>4460.8750142839763</v>
      </c>
      <c r="DJ109">
        <f t="shared" si="250"/>
        <v>4654.0827094216111</v>
      </c>
      <c r="DK109" t="e">
        <f t="shared" si="250"/>
        <v>#N/A</v>
      </c>
      <c r="DL109" t="e">
        <f t="shared" si="250"/>
        <v>#N/A</v>
      </c>
      <c r="DM109" t="e">
        <f t="shared" si="250"/>
        <v>#N/A</v>
      </c>
      <c r="DN109" t="e">
        <f t="shared" si="250"/>
        <v>#N/A</v>
      </c>
      <c r="DO109" t="e">
        <f t="shared" si="250"/>
        <v>#N/A</v>
      </c>
      <c r="DP109" t="e">
        <f t="shared" si="250"/>
        <v>#N/A</v>
      </c>
      <c r="DQ109" t="e">
        <f t="shared" si="250"/>
        <v>#N/A</v>
      </c>
      <c r="DR109" t="e">
        <f t="shared" si="250"/>
        <v>#N/A</v>
      </c>
      <c r="DS109" t="e">
        <f t="shared" si="250"/>
        <v>#N/A</v>
      </c>
      <c r="DT109" t="e">
        <f t="shared" si="250"/>
        <v>#N/A</v>
      </c>
      <c r="DU109" t="e">
        <f t="shared" si="250"/>
        <v>#N/A</v>
      </c>
      <c r="DV109" t="e">
        <f t="shared" si="250"/>
        <v>#N/A</v>
      </c>
      <c r="DW109" t="e">
        <f t="shared" si="250"/>
        <v>#N/A</v>
      </c>
      <c r="DX109" t="e">
        <f t="shared" si="250"/>
        <v>#N/A</v>
      </c>
      <c r="DY109" t="e">
        <f t="shared" si="250"/>
        <v>#N/A</v>
      </c>
      <c r="DZ109" t="e">
        <f t="shared" si="250"/>
        <v>#N/A</v>
      </c>
      <c r="EA109" t="e">
        <f t="shared" ref="EA109:EF109" si="251">INDEX($B$6:$EF$32, MATCH($A109, $A$6:$A$32, 0 ), MATCH( EA78, $B$4:$EF$4, 0 ) )</f>
        <v>#N/A</v>
      </c>
      <c r="EB109" t="e">
        <f t="shared" si="251"/>
        <v>#N/A</v>
      </c>
      <c r="EC109" t="e">
        <f t="shared" si="251"/>
        <v>#N/A</v>
      </c>
      <c r="ED109" t="e">
        <f t="shared" si="251"/>
        <v>#N/A</v>
      </c>
      <c r="EE109" t="e">
        <f t="shared" si="251"/>
        <v>#N/A</v>
      </c>
      <c r="EF109" t="e">
        <f t="shared" si="251"/>
        <v>#N/A</v>
      </c>
    </row>
    <row r="110" spans="1:136" x14ac:dyDescent="0.35">
      <c r="A110" s="7" t="str">
        <f t="shared" si="226"/>
        <v>MA</v>
      </c>
      <c r="B110" s="6">
        <f t="shared" si="227"/>
        <v>1.1307131223922047</v>
      </c>
      <c r="C110">
        <f t="shared" ref="C110:BN110" si="252">INDEX($B$6:$EF$32, MATCH($A110, $A$6:$A$32, 0 ), MATCH( C79, $B$4:$EF$4, 0 ) )</f>
        <v>1.1307131223922047</v>
      </c>
      <c r="D110">
        <f t="shared" si="252"/>
        <v>1.4133914029902557</v>
      </c>
      <c r="E110">
        <f t="shared" si="252"/>
        <v>1.8374088238873323</v>
      </c>
      <c r="F110">
        <f t="shared" si="252"/>
        <v>1.9787479641863579</v>
      </c>
      <c r="G110">
        <f t="shared" si="252"/>
        <v>2.2614262447844093</v>
      </c>
      <c r="H110">
        <f t="shared" si="252"/>
        <v>3.2508002268775882</v>
      </c>
      <c r="I110">
        <f t="shared" si="252"/>
        <v>4.3815133492697926</v>
      </c>
      <c r="J110">
        <f t="shared" si="252"/>
        <v>7.3496352955493292</v>
      </c>
      <c r="K110">
        <f t="shared" si="252"/>
        <v>10.035078961230814</v>
      </c>
      <c r="L110">
        <f t="shared" si="252"/>
        <v>11.448470364221071</v>
      </c>
      <c r="M110">
        <f t="shared" si="252"/>
        <v>12.43784434631425</v>
      </c>
      <c r="N110">
        <f t="shared" si="252"/>
        <v>13.568557468706453</v>
      </c>
      <c r="O110">
        <f t="shared" si="252"/>
        <v>18.7981056597704</v>
      </c>
      <c r="P110">
        <f t="shared" si="252"/>
        <v>24.310332131432396</v>
      </c>
      <c r="Q110">
        <f t="shared" si="252"/>
        <v>32.508002268775883</v>
      </c>
      <c r="R110">
        <f t="shared" si="252"/>
        <v>38.585585301633976</v>
      </c>
      <c r="S110">
        <f t="shared" si="252"/>
        <v>41.41236810761449</v>
      </c>
      <c r="T110">
        <f t="shared" si="252"/>
        <v>48.620664262864793</v>
      </c>
      <c r="U110">
        <f t="shared" si="252"/>
        <v>56.252977839012175</v>
      </c>
      <c r="V110">
        <f t="shared" si="252"/>
        <v>62.89591743306638</v>
      </c>
      <c r="W110">
        <f t="shared" si="252"/>
        <v>67.560109062934217</v>
      </c>
      <c r="X110">
        <f t="shared" si="252"/>
        <v>89.043658388386106</v>
      </c>
      <c r="Y110">
        <f t="shared" si="252"/>
        <v>98.23070250782277</v>
      </c>
      <c r="Z110">
        <f t="shared" si="252"/>
        <v>112.64729481832337</v>
      </c>
      <c r="AA110">
        <f t="shared" si="252"/>
        <v>146.99270591098659</v>
      </c>
      <c r="AB110">
        <f t="shared" si="252"/>
        <v>170.31366406032581</v>
      </c>
      <c r="AC110">
        <f t="shared" si="252"/>
        <v>186.56766519471375</v>
      </c>
      <c r="AD110">
        <f t="shared" si="252"/>
        <v>197.30943985743971</v>
      </c>
      <c r="AE110">
        <f t="shared" si="252"/>
        <v>226.70798103963702</v>
      </c>
      <c r="AF110">
        <f t="shared" si="252"/>
        <v>248.33286950538792</v>
      </c>
      <c r="AG110">
        <f t="shared" si="252"/>
        <v>275.75266272339888</v>
      </c>
      <c r="AH110">
        <f t="shared" si="252"/>
        <v>297.51889032944882</v>
      </c>
      <c r="AI110">
        <f t="shared" si="252"/>
        <v>314.19690888473383</v>
      </c>
      <c r="AJ110">
        <f t="shared" si="252"/>
        <v>340.62732812065161</v>
      </c>
      <c r="AK110">
        <f t="shared" si="252"/>
        <v>357.30534667593662</v>
      </c>
      <c r="AL110">
        <f t="shared" si="252"/>
        <v>396.31494939846772</v>
      </c>
      <c r="AM110">
        <f t="shared" si="252"/>
        <v>450.87185755389157</v>
      </c>
      <c r="AN110">
        <f t="shared" si="252"/>
        <v>495.53502588838364</v>
      </c>
      <c r="AO110">
        <f t="shared" si="252"/>
        <v>537.79542883779231</v>
      </c>
      <c r="AP110">
        <f t="shared" si="252"/>
        <v>571.01012680806321</v>
      </c>
      <c r="AQ110">
        <f t="shared" si="252"/>
        <v>597.44054604398104</v>
      </c>
      <c r="AR110">
        <f t="shared" si="252"/>
        <v>640.26630555458576</v>
      </c>
      <c r="AS110">
        <f t="shared" si="252"/>
        <v>710.6531974235005</v>
      </c>
      <c r="AT110">
        <f t="shared" si="252"/>
        <v>761.67662707144882</v>
      </c>
      <c r="AU110">
        <f t="shared" si="252"/>
        <v>835.17298002694213</v>
      </c>
      <c r="AV110">
        <f t="shared" si="252"/>
        <v>956.15928412290793</v>
      </c>
      <c r="AW110">
        <f t="shared" si="252"/>
        <v>1074.0361271322954</v>
      </c>
      <c r="AX110">
        <f t="shared" si="252"/>
        <v>1151.0659585952644</v>
      </c>
      <c r="AY110">
        <f t="shared" si="252"/>
        <v>1205.0575101894919</v>
      </c>
      <c r="AZ110">
        <f t="shared" si="252"/>
        <v>1287.8822464047209</v>
      </c>
      <c r="BA110">
        <f t="shared" si="252"/>
        <v>1385.2649140707497</v>
      </c>
      <c r="BB110">
        <f t="shared" si="252"/>
        <v>1517.8410276712355</v>
      </c>
      <c r="BC110">
        <f t="shared" si="252"/>
        <v>1638.4033143463043</v>
      </c>
      <c r="BD110">
        <f t="shared" si="252"/>
        <v>1765.6085406154273</v>
      </c>
      <c r="BE110">
        <f t="shared" si="252"/>
        <v>1871.0475392785004</v>
      </c>
      <c r="BF110">
        <f t="shared" si="252"/>
        <v>2006.7331139655651</v>
      </c>
      <c r="BG110">
        <f t="shared" si="252"/>
        <v>2136.1997664794726</v>
      </c>
      <c r="BH110">
        <f t="shared" si="252"/>
        <v>2269.6239149217527</v>
      </c>
      <c r="BI110">
        <f t="shared" si="252"/>
        <v>2432.7292828268282</v>
      </c>
      <c r="BJ110">
        <f t="shared" si="252"/>
        <v>2652.5116459918127</v>
      </c>
      <c r="BK110">
        <f t="shared" si="252"/>
        <v>2995.1177220766508</v>
      </c>
      <c r="BL110">
        <f t="shared" si="252"/>
        <v>3220.5536508535965</v>
      </c>
      <c r="BM110">
        <f t="shared" si="252"/>
        <v>3431.4316481797423</v>
      </c>
      <c r="BN110">
        <f t="shared" si="252"/>
        <v>3695.3118231180238</v>
      </c>
      <c r="BO110">
        <f t="shared" ref="BO110:DZ110" si="253">INDEX($B$6:$EF$32, MATCH($A110, $A$6:$A$32, 0 ), MATCH( BO79, $B$4:$EF$4, 0 ) )</f>
        <v>3954.5278064264362</v>
      </c>
      <c r="BP110">
        <f t="shared" si="253"/>
        <v>4308.2996745948967</v>
      </c>
      <c r="BQ110">
        <f t="shared" si="253"/>
        <v>4610.4827565542146</v>
      </c>
      <c r="BR110">
        <f t="shared" si="253"/>
        <v>4895.8464808179469</v>
      </c>
      <c r="BS110">
        <f t="shared" si="253"/>
        <v>4988.8476351347053</v>
      </c>
      <c r="BT110">
        <f t="shared" si="253"/>
        <v>5176.5460134518116</v>
      </c>
      <c r="BU110">
        <f t="shared" si="253"/>
        <v>5395.4803417750018</v>
      </c>
      <c r="BV110">
        <f t="shared" si="253"/>
        <v>5742.4679312091102</v>
      </c>
      <c r="BW110">
        <f t="shared" si="253"/>
        <v>6121.8221837716937</v>
      </c>
      <c r="BX110">
        <f t="shared" si="253"/>
        <v>6426.690709396692</v>
      </c>
      <c r="BY110">
        <f t="shared" si="253"/>
        <v>6726.7537042515232</v>
      </c>
      <c r="BZ110">
        <f t="shared" si="253"/>
        <v>6978.0546957031911</v>
      </c>
      <c r="CA110">
        <f t="shared" si="253"/>
        <v>7359.3876962299619</v>
      </c>
      <c r="CB110">
        <f t="shared" si="253"/>
        <v>7562.7747191202607</v>
      </c>
      <c r="CC110">
        <f t="shared" si="253"/>
        <v>7869.7633318497437</v>
      </c>
      <c r="CD110">
        <f t="shared" si="253"/>
        <v>8141.8411769253671</v>
      </c>
      <c r="CE110">
        <f t="shared" si="253"/>
        <v>8319.080458860346</v>
      </c>
      <c r="CF110">
        <f t="shared" si="253"/>
        <v>8459.1475468966801</v>
      </c>
      <c r="CG110">
        <f t="shared" si="253"/>
        <v>8564.0211889985585</v>
      </c>
      <c r="CH110">
        <f t="shared" si="253"/>
        <v>8863.5188272921914</v>
      </c>
      <c r="CI110">
        <f t="shared" si="253"/>
        <v>9149.5892472574214</v>
      </c>
      <c r="CJ110">
        <f t="shared" si="253"/>
        <v>9341.2451215028996</v>
      </c>
      <c r="CK110">
        <f t="shared" si="253"/>
        <v>9681.7311104832515</v>
      </c>
      <c r="CL110">
        <f t="shared" si="253"/>
        <v>9847.5219220540075</v>
      </c>
      <c r="CM110">
        <f t="shared" si="253"/>
        <v>9902.0788302094315</v>
      </c>
      <c r="CN110">
        <f t="shared" si="253"/>
        <v>9991.122488597819</v>
      </c>
      <c r="CO110">
        <f t="shared" si="253"/>
        <v>10179.38622347612</v>
      </c>
      <c r="CP110">
        <f t="shared" si="253"/>
        <v>10362.13773188276</v>
      </c>
      <c r="CQ110">
        <f t="shared" si="253"/>
        <v>10589.835086904492</v>
      </c>
      <c r="CR110">
        <f t="shared" si="253"/>
        <v>10840.429382654664</v>
      </c>
      <c r="CS110">
        <f t="shared" si="253"/>
        <v>11040.706944458381</v>
      </c>
      <c r="CT110">
        <f t="shared" si="253"/>
        <v>11096.818583157095</v>
      </c>
      <c r="CU110">
        <f t="shared" si="253"/>
        <v>11161.410570273751</v>
      </c>
      <c r="CV110">
        <f t="shared" si="253"/>
        <v>11370.875176196905</v>
      </c>
      <c r="CW110">
        <f t="shared" si="253"/>
        <v>11767.331464735673</v>
      </c>
      <c r="CX110">
        <f t="shared" si="253"/>
        <v>12158.699544223675</v>
      </c>
      <c r="CY110">
        <f t="shared" si="253"/>
        <v>12468.090922338242</v>
      </c>
      <c r="CZ110">
        <f t="shared" si="253"/>
        <v>12587.23981761032</v>
      </c>
      <c r="DA110">
        <f t="shared" si="253"/>
        <v>12680.09963278678</v>
      </c>
      <c r="DB110">
        <f t="shared" si="253"/>
        <v>12755.998751127356</v>
      </c>
      <c r="DC110">
        <f t="shared" si="253"/>
        <v>13015.638751856666</v>
      </c>
      <c r="DD110">
        <f t="shared" si="253"/>
        <v>13135.918360251138</v>
      </c>
      <c r="DE110" t="e">
        <f t="shared" si="253"/>
        <v>#N/A</v>
      </c>
      <c r="DF110" t="e">
        <f t="shared" si="253"/>
        <v>#N/A</v>
      </c>
      <c r="DG110" t="e">
        <f t="shared" si="253"/>
        <v>#N/A</v>
      </c>
      <c r="DH110" t="e">
        <f t="shared" si="253"/>
        <v>#N/A</v>
      </c>
      <c r="DI110" t="e">
        <f t="shared" si="253"/>
        <v>#N/A</v>
      </c>
      <c r="DJ110" t="e">
        <f t="shared" si="253"/>
        <v>#N/A</v>
      </c>
      <c r="DK110" t="e">
        <f t="shared" si="253"/>
        <v>#N/A</v>
      </c>
      <c r="DL110" t="e">
        <f t="shared" si="253"/>
        <v>#N/A</v>
      </c>
      <c r="DM110" t="e">
        <f t="shared" si="253"/>
        <v>#N/A</v>
      </c>
      <c r="DN110" t="e">
        <f t="shared" si="253"/>
        <v>#N/A</v>
      </c>
      <c r="DO110" t="e">
        <f t="shared" si="253"/>
        <v>#N/A</v>
      </c>
      <c r="DP110" t="e">
        <f t="shared" si="253"/>
        <v>#N/A</v>
      </c>
      <c r="DQ110" t="e">
        <f t="shared" si="253"/>
        <v>#N/A</v>
      </c>
      <c r="DR110" t="e">
        <f t="shared" si="253"/>
        <v>#N/A</v>
      </c>
      <c r="DS110" t="e">
        <f t="shared" si="253"/>
        <v>#N/A</v>
      </c>
      <c r="DT110" t="e">
        <f t="shared" si="253"/>
        <v>#N/A</v>
      </c>
      <c r="DU110" t="e">
        <f t="shared" si="253"/>
        <v>#N/A</v>
      </c>
      <c r="DV110" t="e">
        <f t="shared" si="253"/>
        <v>#N/A</v>
      </c>
      <c r="DW110" t="e">
        <f t="shared" si="253"/>
        <v>#N/A</v>
      </c>
      <c r="DX110" t="e">
        <f t="shared" si="253"/>
        <v>#N/A</v>
      </c>
      <c r="DY110" t="e">
        <f t="shared" si="253"/>
        <v>#N/A</v>
      </c>
      <c r="DZ110" t="e">
        <f t="shared" si="253"/>
        <v>#N/A</v>
      </c>
      <c r="EA110" t="e">
        <f t="shared" ref="EA110:EF110" si="254">INDEX($B$6:$EF$32, MATCH($A110, $A$6:$A$32, 0 ), MATCH( EA79, $B$4:$EF$4, 0 ) )</f>
        <v>#N/A</v>
      </c>
      <c r="EB110" t="e">
        <f t="shared" si="254"/>
        <v>#N/A</v>
      </c>
      <c r="EC110" t="e">
        <f t="shared" si="254"/>
        <v>#N/A</v>
      </c>
      <c r="ED110" t="e">
        <f t="shared" si="254"/>
        <v>#N/A</v>
      </c>
      <c r="EE110" t="e">
        <f t="shared" si="254"/>
        <v>#N/A</v>
      </c>
      <c r="EF110" t="e">
        <f t="shared" si="254"/>
        <v>#N/A</v>
      </c>
    </row>
    <row r="111" spans="1:136" x14ac:dyDescent="0.35">
      <c r="A111" s="7" t="str">
        <f t="shared" si="226"/>
        <v>MG</v>
      </c>
      <c r="B111" s="6">
        <f t="shared" si="227"/>
        <v>1.3699412498333041</v>
      </c>
      <c r="C111">
        <f t="shared" ref="C111:BN111" si="255">INDEX($B$6:$EF$32, MATCH($A111, $A$6:$A$32, 0 ), MATCH( C80, $B$4:$EF$4, 0 ) )</f>
        <v>1.6533773704884704</v>
      </c>
      <c r="D111">
        <f t="shared" si="255"/>
        <v>1.7950954308160536</v>
      </c>
      <c r="E111">
        <f t="shared" si="255"/>
        <v>3.9208663357298015</v>
      </c>
      <c r="F111">
        <f t="shared" si="255"/>
        <v>6.04663724064355</v>
      </c>
      <c r="G111">
        <f t="shared" si="255"/>
        <v>6.1411159475286041</v>
      </c>
      <c r="H111">
        <f t="shared" si="255"/>
        <v>6.282834007856188</v>
      </c>
      <c r="I111">
        <f t="shared" si="255"/>
        <v>7.2276210767067424</v>
      </c>
      <c r="J111">
        <f t="shared" si="255"/>
        <v>8.9282378006377403</v>
      </c>
      <c r="K111">
        <f t="shared" si="255"/>
        <v>9.6840674557181856</v>
      </c>
      <c r="L111">
        <f t="shared" si="255"/>
        <v>10.912290645223905</v>
      </c>
      <c r="M111">
        <f t="shared" si="255"/>
        <v>12.329471248499738</v>
      </c>
      <c r="N111">
        <f t="shared" si="255"/>
        <v>12.990822196695126</v>
      </c>
      <c r="O111">
        <f t="shared" si="255"/>
        <v>14.833156980953706</v>
      </c>
      <c r="P111">
        <f t="shared" si="255"/>
        <v>17.478560773735261</v>
      </c>
      <c r="Q111">
        <f t="shared" si="255"/>
        <v>18.754023316683508</v>
      </c>
      <c r="R111">
        <f t="shared" si="255"/>
        <v>20.312921980286923</v>
      </c>
      <c r="S111">
        <f t="shared" si="255"/>
        <v>23.525198014378809</v>
      </c>
      <c r="T111">
        <f t="shared" si="255"/>
        <v>24.800660557327056</v>
      </c>
      <c r="U111">
        <f t="shared" si="255"/>
        <v>26.406798574373003</v>
      </c>
      <c r="V111">
        <f t="shared" si="255"/>
        <v>29.004963013712025</v>
      </c>
      <c r="W111">
        <f t="shared" si="255"/>
        <v>30.94177650485566</v>
      </c>
      <c r="X111">
        <f t="shared" si="255"/>
        <v>32.973068702884355</v>
      </c>
      <c r="Y111">
        <f t="shared" si="255"/>
        <v>35.429515081895801</v>
      </c>
      <c r="Z111">
        <f t="shared" si="255"/>
        <v>38.074918874677351</v>
      </c>
      <c r="AA111">
        <f t="shared" si="255"/>
        <v>38.500073055660103</v>
      </c>
      <c r="AB111">
        <f t="shared" si="255"/>
        <v>41.759588443194509</v>
      </c>
      <c r="AC111">
        <f t="shared" si="255"/>
        <v>42.65713615860254</v>
      </c>
      <c r="AD111">
        <f t="shared" si="255"/>
        <v>45.255300597941563</v>
      </c>
      <c r="AE111">
        <f t="shared" si="255"/>
        <v>48.231379864820809</v>
      </c>
      <c r="AF111">
        <f t="shared" si="255"/>
        <v>50.876783657602367</v>
      </c>
      <c r="AG111">
        <f t="shared" si="255"/>
        <v>54.514213872677004</v>
      </c>
      <c r="AH111">
        <f t="shared" si="255"/>
        <v>56.167591243165468</v>
      </c>
      <c r="AI111">
        <f t="shared" si="255"/>
        <v>58.104404734309107</v>
      </c>
      <c r="AJ111">
        <f t="shared" si="255"/>
        <v>60.608090466763073</v>
      </c>
      <c r="AK111">
        <f t="shared" si="255"/>
        <v>61.789074302826265</v>
      </c>
      <c r="AL111">
        <f t="shared" si="255"/>
        <v>67.032642534946845</v>
      </c>
      <c r="AM111">
        <f t="shared" si="255"/>
        <v>69.961482448383563</v>
      </c>
      <c r="AN111">
        <f t="shared" si="255"/>
        <v>73.126519129032928</v>
      </c>
      <c r="AO111">
        <f t="shared" si="255"/>
        <v>74.92161455984899</v>
      </c>
      <c r="AP111">
        <f t="shared" si="255"/>
        <v>77.897693826728229</v>
      </c>
      <c r="AQ111">
        <f t="shared" si="255"/>
        <v>83.04678335196374</v>
      </c>
      <c r="AR111">
        <f t="shared" si="255"/>
        <v>86.30629873949816</v>
      </c>
      <c r="AS111">
        <f t="shared" si="255"/>
        <v>91.40814891129115</v>
      </c>
      <c r="AT111">
        <f t="shared" si="255"/>
        <v>95.565212014233595</v>
      </c>
      <c r="AU111">
        <f t="shared" si="255"/>
        <v>100.05295059127373</v>
      </c>
      <c r="AV111">
        <f t="shared" si="255"/>
        <v>110.87076252961258</v>
      </c>
      <c r="AW111">
        <f t="shared" si="255"/>
        <v>115.830894641078</v>
      </c>
      <c r="AX111">
        <f t="shared" si="255"/>
        <v>123.05851571778472</v>
      </c>
      <c r="AY111">
        <f t="shared" si="255"/>
        <v>130.85300903580182</v>
      </c>
      <c r="AZ111">
        <f t="shared" si="255"/>
        <v>139.0254171813591</v>
      </c>
      <c r="BA111">
        <f t="shared" si="255"/>
        <v>147.52850080101408</v>
      </c>
      <c r="BB111">
        <f t="shared" si="255"/>
        <v>152.91378709346225</v>
      </c>
      <c r="BC111">
        <f t="shared" si="255"/>
        <v>156.83465342919206</v>
      </c>
      <c r="BD111">
        <f t="shared" si="255"/>
        <v>162.26717907508274</v>
      </c>
      <c r="BE111">
        <f t="shared" si="255"/>
        <v>176.34450640095602</v>
      </c>
      <c r="BF111">
        <f t="shared" si="255"/>
        <v>186.59544609798451</v>
      </c>
      <c r="BG111">
        <f t="shared" si="255"/>
        <v>198.21632704484634</v>
      </c>
      <c r="BH111">
        <f t="shared" si="255"/>
        <v>211.34886730186906</v>
      </c>
      <c r="BI111">
        <f t="shared" si="255"/>
        <v>217.82065872349534</v>
      </c>
      <c r="BJ111">
        <f t="shared" si="255"/>
        <v>221.78876441266769</v>
      </c>
      <c r="BK111">
        <f t="shared" si="255"/>
        <v>235.1102620834605</v>
      </c>
      <c r="BL111">
        <f t="shared" si="255"/>
        <v>249.70722229720158</v>
      </c>
      <c r="BM111">
        <f t="shared" si="255"/>
        <v>264.3514218643852</v>
      </c>
      <c r="BN111">
        <f t="shared" si="255"/>
        <v>283.19992388795373</v>
      </c>
      <c r="BO111">
        <f t="shared" ref="BO111:DZ111" si="256">INDEX($B$6:$EF$32, MATCH($A111, $A$6:$A$32, 0 ), MATCH( BO80, $B$4:$EF$4, 0 ) )</f>
        <v>299.40302211874075</v>
      </c>
      <c r="BP111">
        <f t="shared" si="256"/>
        <v>314.99200875477487</v>
      </c>
      <c r="BQ111">
        <f t="shared" si="256"/>
        <v>328.88037866687807</v>
      </c>
      <c r="BR111">
        <f t="shared" si="256"/>
        <v>355.0509804740384</v>
      </c>
      <c r="BS111">
        <f t="shared" si="256"/>
        <v>378.43446042808961</v>
      </c>
      <c r="BT111">
        <f t="shared" si="256"/>
        <v>410.32102400179582</v>
      </c>
      <c r="BU111">
        <f t="shared" si="256"/>
        <v>436.11371098141603</v>
      </c>
      <c r="BV111">
        <f t="shared" si="256"/>
        <v>454.91497365154203</v>
      </c>
      <c r="BW111">
        <f t="shared" si="256"/>
        <v>494.31259442261012</v>
      </c>
      <c r="BX111">
        <f t="shared" si="256"/>
        <v>504.04390123177086</v>
      </c>
      <c r="BY111">
        <f t="shared" si="256"/>
        <v>516.75128730781091</v>
      </c>
      <c r="BZ111">
        <f t="shared" si="256"/>
        <v>567.34463484475805</v>
      </c>
      <c r="CA111">
        <f t="shared" si="256"/>
        <v>615.71773276990643</v>
      </c>
      <c r="CB111">
        <f t="shared" si="256"/>
        <v>661.11475142817551</v>
      </c>
      <c r="CC111">
        <f t="shared" si="256"/>
        <v>705.70870107792177</v>
      </c>
      <c r="CD111">
        <f t="shared" si="256"/>
        <v>741.79956710801287</v>
      </c>
      <c r="CE111">
        <f t="shared" si="256"/>
        <v>750.30265072766792</v>
      </c>
      <c r="CF111">
        <f t="shared" si="256"/>
        <v>760.64806913158145</v>
      </c>
      <c r="CG111">
        <f t="shared" si="256"/>
        <v>826.73592459767781</v>
      </c>
      <c r="CH111">
        <f t="shared" si="256"/>
        <v>871.47159230775151</v>
      </c>
      <c r="CI111">
        <f t="shared" si="256"/>
        <v>949.79444031546245</v>
      </c>
      <c r="CJ111">
        <f t="shared" si="256"/>
        <v>973.79203186426651</v>
      </c>
      <c r="CK111">
        <f t="shared" si="256"/>
        <v>1010.0246159546855</v>
      </c>
      <c r="CL111">
        <f t="shared" si="256"/>
        <v>1026.4166715992424</v>
      </c>
      <c r="CM111">
        <f t="shared" si="256"/>
        <v>1040.3995202182307</v>
      </c>
      <c r="CN111">
        <f t="shared" si="256"/>
        <v>1102.897184822695</v>
      </c>
      <c r="CO111">
        <f t="shared" si="256"/>
        <v>1176.5433368395957</v>
      </c>
      <c r="CP111">
        <f t="shared" si="256"/>
        <v>1230.6796358847323</v>
      </c>
      <c r="CQ111">
        <f t="shared" si="256"/>
        <v>1289.8705457482197</v>
      </c>
      <c r="CR111">
        <f t="shared" si="256"/>
        <v>1305.742968504909</v>
      </c>
      <c r="CS111">
        <f t="shared" si="256"/>
        <v>1366.0676228510169</v>
      </c>
      <c r="CT111">
        <f t="shared" si="256"/>
        <v>1412.3149498712517</v>
      </c>
      <c r="CU111">
        <f t="shared" si="256"/>
        <v>1480.6230549491465</v>
      </c>
      <c r="CV111">
        <f t="shared" si="256"/>
        <v>1547.9863729581912</v>
      </c>
      <c r="CW111">
        <f t="shared" si="256"/>
        <v>1837.1856947333458</v>
      </c>
      <c r="CX111">
        <f t="shared" si="256"/>
        <v>1935.207353126591</v>
      </c>
      <c r="CY111">
        <f t="shared" si="256"/>
        <v>2019.0572054870777</v>
      </c>
      <c r="CZ111">
        <f t="shared" si="256"/>
        <v>2072.1069994030363</v>
      </c>
      <c r="DA111">
        <f t="shared" si="256"/>
        <v>2125.8181442671903</v>
      </c>
      <c r="DB111">
        <f t="shared" si="256"/>
        <v>2247.8373942092394</v>
      </c>
      <c r="DC111">
        <f t="shared" si="256"/>
        <v>2395.3658950102536</v>
      </c>
      <c r="DD111">
        <f t="shared" si="256"/>
        <v>2520.2667455122969</v>
      </c>
      <c r="DE111">
        <f t="shared" si="256"/>
        <v>2643.4197399369664</v>
      </c>
      <c r="DF111">
        <f t="shared" si="256"/>
        <v>2753.2512366908436</v>
      </c>
      <c r="DG111">
        <f t="shared" si="256"/>
        <v>2816.6936883641583</v>
      </c>
      <c r="DH111">
        <f t="shared" si="256"/>
        <v>2876.7349065896115</v>
      </c>
      <c r="DI111">
        <f t="shared" si="256"/>
        <v>3024.9719976922629</v>
      </c>
      <c r="DJ111" t="e">
        <f t="shared" si="256"/>
        <v>#N/A</v>
      </c>
      <c r="DK111" t="e">
        <f t="shared" si="256"/>
        <v>#N/A</v>
      </c>
      <c r="DL111" t="e">
        <f t="shared" si="256"/>
        <v>#N/A</v>
      </c>
      <c r="DM111" t="e">
        <f t="shared" si="256"/>
        <v>#N/A</v>
      </c>
      <c r="DN111" t="e">
        <f t="shared" si="256"/>
        <v>#N/A</v>
      </c>
      <c r="DO111" t="e">
        <f t="shared" si="256"/>
        <v>#N/A</v>
      </c>
      <c r="DP111" t="e">
        <f t="shared" si="256"/>
        <v>#N/A</v>
      </c>
      <c r="DQ111" t="e">
        <f t="shared" si="256"/>
        <v>#N/A</v>
      </c>
      <c r="DR111" t="e">
        <f t="shared" si="256"/>
        <v>#N/A</v>
      </c>
      <c r="DS111" t="e">
        <f t="shared" si="256"/>
        <v>#N/A</v>
      </c>
      <c r="DT111" t="e">
        <f t="shared" si="256"/>
        <v>#N/A</v>
      </c>
      <c r="DU111" t="e">
        <f t="shared" si="256"/>
        <v>#N/A</v>
      </c>
      <c r="DV111" t="e">
        <f t="shared" si="256"/>
        <v>#N/A</v>
      </c>
      <c r="DW111" t="e">
        <f t="shared" si="256"/>
        <v>#N/A</v>
      </c>
      <c r="DX111" t="e">
        <f t="shared" si="256"/>
        <v>#N/A</v>
      </c>
      <c r="DY111" t="e">
        <f t="shared" si="256"/>
        <v>#N/A</v>
      </c>
      <c r="DZ111" t="e">
        <f t="shared" si="256"/>
        <v>#N/A</v>
      </c>
      <c r="EA111" t="e">
        <f t="shared" ref="EA111:EF111" si="257">INDEX($B$6:$EF$32, MATCH($A111, $A$6:$A$32, 0 ), MATCH( EA80, $B$4:$EF$4, 0 ) )</f>
        <v>#N/A</v>
      </c>
      <c r="EB111" t="e">
        <f t="shared" si="257"/>
        <v>#N/A</v>
      </c>
      <c r="EC111" t="e">
        <f t="shared" si="257"/>
        <v>#N/A</v>
      </c>
      <c r="ED111" t="e">
        <f t="shared" si="257"/>
        <v>#N/A</v>
      </c>
      <c r="EE111" t="e">
        <f t="shared" si="257"/>
        <v>#N/A</v>
      </c>
      <c r="EF111" t="e">
        <f t="shared" si="257"/>
        <v>#N/A</v>
      </c>
    </row>
    <row r="112" spans="1:136" x14ac:dyDescent="0.35">
      <c r="A112" s="7" t="str">
        <f t="shared" si="226"/>
        <v>MS</v>
      </c>
      <c r="B112" s="6">
        <f t="shared" si="227"/>
        <v>1.439373929915444</v>
      </c>
      <c r="C112">
        <f t="shared" ref="C112:BN112" si="258">INDEX($B$6:$EF$32, MATCH($A112, $A$6:$A$32, 0 ), MATCH( C81, $B$4:$EF$4, 0 ) )</f>
        <v>2.518904377352027</v>
      </c>
      <c r="D112">
        <f t="shared" si="258"/>
        <v>2.518904377352027</v>
      </c>
      <c r="E112">
        <f t="shared" si="258"/>
        <v>3.238591342309749</v>
      </c>
      <c r="F112">
        <f t="shared" si="258"/>
        <v>5.757495719661776</v>
      </c>
      <c r="G112">
        <f t="shared" si="258"/>
        <v>7.556713132056081</v>
      </c>
      <c r="H112">
        <f t="shared" si="258"/>
        <v>7.556713132056081</v>
      </c>
      <c r="I112">
        <f t="shared" si="258"/>
        <v>8.2764000970138039</v>
      </c>
      <c r="J112">
        <f t="shared" si="258"/>
        <v>8.636243579492664</v>
      </c>
      <c r="K112">
        <f t="shared" si="258"/>
        <v>8.9960870619715259</v>
      </c>
      <c r="L112">
        <f t="shared" si="258"/>
        <v>10.075617509408108</v>
      </c>
      <c r="M112">
        <f t="shared" si="258"/>
        <v>11.15514795684469</v>
      </c>
      <c r="N112">
        <f t="shared" si="258"/>
        <v>12.954365369238996</v>
      </c>
      <c r="O112">
        <f t="shared" si="258"/>
        <v>15.833113229069884</v>
      </c>
      <c r="P112">
        <f t="shared" si="258"/>
        <v>17.272487158985328</v>
      </c>
      <c r="Q112">
        <f t="shared" si="258"/>
        <v>18.35201760642191</v>
      </c>
      <c r="R112">
        <f t="shared" si="258"/>
        <v>19.071704571379634</v>
      </c>
      <c r="S112">
        <f t="shared" si="258"/>
        <v>21.590608948731656</v>
      </c>
      <c r="T112">
        <f t="shared" si="258"/>
        <v>22.31029591368938</v>
      </c>
      <c r="U112">
        <f t="shared" si="258"/>
        <v>23.389826361125962</v>
      </c>
      <c r="V112">
        <f t="shared" si="258"/>
        <v>23.749669843604824</v>
      </c>
      <c r="W112">
        <f t="shared" si="258"/>
        <v>28.78747859830888</v>
      </c>
      <c r="X112">
        <f t="shared" si="258"/>
        <v>30.586696010703182</v>
      </c>
      <c r="Y112">
        <f t="shared" si="258"/>
        <v>32.026069940618626</v>
      </c>
      <c r="Z112">
        <f t="shared" si="258"/>
        <v>34.904817800449514</v>
      </c>
      <c r="AA112">
        <f t="shared" si="258"/>
        <v>35.984348247886103</v>
      </c>
      <c r="AB112">
        <f t="shared" si="258"/>
        <v>36.344191730364962</v>
      </c>
      <c r="AC112">
        <f t="shared" si="258"/>
        <v>40.66231352011129</v>
      </c>
      <c r="AD112">
        <f t="shared" si="258"/>
        <v>41.382000485069014</v>
      </c>
      <c r="AE112">
        <f t="shared" si="258"/>
        <v>43.541061379942178</v>
      </c>
      <c r="AF112">
        <f t="shared" si="258"/>
        <v>47.13949620473079</v>
      </c>
      <c r="AG112">
        <f t="shared" si="258"/>
        <v>51.457617994477125</v>
      </c>
      <c r="AH112">
        <f t="shared" si="258"/>
        <v>57.934800679096618</v>
      </c>
      <c r="AI112">
        <f t="shared" si="258"/>
        <v>60.453705056448648</v>
      </c>
      <c r="AJ112">
        <f t="shared" si="258"/>
        <v>61.53323550388523</v>
      </c>
      <c r="AK112">
        <f t="shared" si="258"/>
        <v>62.252922468842954</v>
      </c>
      <c r="AL112">
        <f t="shared" si="258"/>
        <v>62.97260943380067</v>
      </c>
      <c r="AM112">
        <f t="shared" si="258"/>
        <v>66.930887741068148</v>
      </c>
      <c r="AN112">
        <f t="shared" si="258"/>
        <v>76.646661767997387</v>
      </c>
      <c r="AO112">
        <f t="shared" si="258"/>
        <v>78.086035697912834</v>
      </c>
      <c r="AP112">
        <f t="shared" si="258"/>
        <v>84.203374900053475</v>
      </c>
      <c r="AQ112">
        <f t="shared" si="258"/>
        <v>85.642748829968923</v>
      </c>
      <c r="AR112">
        <f t="shared" si="258"/>
        <v>86.362435794926625</v>
      </c>
      <c r="AS112">
        <f t="shared" si="258"/>
        <v>89.601027137236386</v>
      </c>
      <c r="AT112">
        <f t="shared" si="258"/>
        <v>91.760088032109564</v>
      </c>
      <c r="AU112">
        <f t="shared" si="258"/>
        <v>93.919148926982714</v>
      </c>
      <c r="AV112">
        <f t="shared" si="258"/>
        <v>95.718366339377027</v>
      </c>
      <c r="AW112">
        <f t="shared" si="258"/>
        <v>97.877427234250192</v>
      </c>
      <c r="AX112">
        <f t="shared" si="258"/>
        <v>98.597114199207923</v>
      </c>
      <c r="AY112">
        <f t="shared" si="258"/>
        <v>101.83570554151765</v>
      </c>
      <c r="AZ112">
        <f t="shared" si="258"/>
        <v>103.63492295391197</v>
      </c>
      <c r="BA112">
        <f t="shared" si="258"/>
        <v>111.91132305092576</v>
      </c>
      <c r="BB112">
        <f t="shared" si="258"/>
        <v>117.30897528810868</v>
      </c>
      <c r="BC112">
        <f t="shared" si="258"/>
        <v>124.50584493768591</v>
      </c>
      <c r="BD112">
        <f t="shared" si="258"/>
        <v>130.2633406573477</v>
      </c>
      <c r="BE112">
        <f t="shared" si="258"/>
        <v>138.5397407543615</v>
      </c>
      <c r="BF112">
        <f t="shared" si="258"/>
        <v>145.7366104039387</v>
      </c>
      <c r="BG112">
        <f t="shared" si="258"/>
        <v>154.73269746591023</v>
      </c>
      <c r="BH112">
        <f t="shared" si="258"/>
        <v>162.64925408044516</v>
      </c>
      <c r="BI112">
        <f t="shared" si="258"/>
        <v>172.36502810737443</v>
      </c>
      <c r="BJ112">
        <f t="shared" si="258"/>
        <v>182.8004890992614</v>
      </c>
      <c r="BK112">
        <f t="shared" si="258"/>
        <v>205.11078501295077</v>
      </c>
      <c r="BL112">
        <f t="shared" si="258"/>
        <v>220.58405475954177</v>
      </c>
      <c r="BM112">
        <f t="shared" si="258"/>
        <v>231.01951575142877</v>
      </c>
      <c r="BN112">
        <f t="shared" si="258"/>
        <v>249.37153335785069</v>
      </c>
      <c r="BO112">
        <f t="shared" ref="BO112:DZ112" si="259">INDEX($B$6:$EF$32, MATCH($A112, $A$6:$A$32, 0 ), MATCH( BO81, $B$4:$EF$4, 0 ) )</f>
        <v>268.44323792923029</v>
      </c>
      <c r="BP112">
        <f t="shared" si="259"/>
        <v>289.67400339548306</v>
      </c>
      <c r="BQ112">
        <f t="shared" si="259"/>
        <v>308.74570796686271</v>
      </c>
      <c r="BR112">
        <f t="shared" si="259"/>
        <v>332.49537781046757</v>
      </c>
      <c r="BS112">
        <f t="shared" si="259"/>
        <v>368.11988257587478</v>
      </c>
      <c r="BT112">
        <f t="shared" si="259"/>
        <v>395.8278307267471</v>
      </c>
      <c r="BU112">
        <f t="shared" si="259"/>
        <v>426.77437021992915</v>
      </c>
      <c r="BV112">
        <f t="shared" si="259"/>
        <v>454.12247488832259</v>
      </c>
      <c r="BW112">
        <f t="shared" si="259"/>
        <v>487.94776224133551</v>
      </c>
      <c r="BX112">
        <f t="shared" si="259"/>
        <v>510.25805815502491</v>
      </c>
      <c r="BY112">
        <f t="shared" si="259"/>
        <v>535.806945411024</v>
      </c>
      <c r="BZ112">
        <f t="shared" si="259"/>
        <v>564.23458052685407</v>
      </c>
      <c r="CA112">
        <f t="shared" si="259"/>
        <v>592.30237216020521</v>
      </c>
      <c r="CB112">
        <f t="shared" si="259"/>
        <v>648.43795542690748</v>
      </c>
      <c r="CC112">
        <f t="shared" si="259"/>
        <v>692.69870377180735</v>
      </c>
      <c r="CD112">
        <f t="shared" si="259"/>
        <v>718.60743451028543</v>
      </c>
      <c r="CE112">
        <f t="shared" si="259"/>
        <v>767.18630464493162</v>
      </c>
      <c r="CF112">
        <f t="shared" si="259"/>
        <v>810.72736602487385</v>
      </c>
      <c r="CG112">
        <f t="shared" si="259"/>
        <v>836.27625328087299</v>
      </c>
      <c r="CH112">
        <f t="shared" si="259"/>
        <v>883.41574948560367</v>
      </c>
      <c r="CI112">
        <f t="shared" si="259"/>
        <v>934.51352399760208</v>
      </c>
      <c r="CJ112">
        <f t="shared" si="259"/>
        <v>1026.6334555121903</v>
      </c>
      <c r="CK112">
        <f t="shared" si="259"/>
        <v>1079.890290919062</v>
      </c>
      <c r="CL112">
        <f t="shared" si="259"/>
        <v>1164.0936658191154</v>
      </c>
      <c r="CM112">
        <f t="shared" si="259"/>
        <v>1235.3426753499298</v>
      </c>
      <c r="CN112">
        <f t="shared" si="259"/>
        <v>1277.8042062824354</v>
      </c>
      <c r="CO112">
        <f t="shared" si="259"/>
        <v>1362.0075811824888</v>
      </c>
      <c r="CP112">
        <f t="shared" si="259"/>
        <v>1498.3882610419771</v>
      </c>
      <c r="CQ112">
        <f t="shared" si="259"/>
        <v>1537.9710441146519</v>
      </c>
      <c r="CR112">
        <f t="shared" si="259"/>
        <v>1679.0296892463653</v>
      </c>
      <c r="CS112">
        <f t="shared" si="259"/>
        <v>1795.6189775695163</v>
      </c>
      <c r="CT112">
        <f t="shared" si="259"/>
        <v>1884.500317741795</v>
      </c>
      <c r="CU112">
        <f t="shared" si="259"/>
        <v>1939.9162140435396</v>
      </c>
      <c r="CV112">
        <f t="shared" si="259"/>
        <v>2081.3347026577321</v>
      </c>
      <c r="CW112">
        <f t="shared" si="259"/>
        <v>2231.3894348514168</v>
      </c>
      <c r="CX112">
        <f t="shared" si="259"/>
        <v>2347.2590362096103</v>
      </c>
      <c r="CY112">
        <f t="shared" si="259"/>
        <v>2487.5979943763664</v>
      </c>
      <c r="CZ112">
        <f t="shared" si="259"/>
        <v>2629.3763264730369</v>
      </c>
      <c r="DA112">
        <f t="shared" si="259"/>
        <v>2708.541892618387</v>
      </c>
      <c r="DB112">
        <f t="shared" si="259"/>
        <v>2762.1585715077372</v>
      </c>
      <c r="DC112">
        <f t="shared" si="259"/>
        <v>2866.1533379441275</v>
      </c>
      <c r="DD112">
        <f t="shared" si="259"/>
        <v>3122.0020539865982</v>
      </c>
      <c r="DE112">
        <f t="shared" si="259"/>
        <v>3260.9016382234381</v>
      </c>
      <c r="DF112">
        <f t="shared" si="259"/>
        <v>3378.2106135115473</v>
      </c>
      <c r="DG112">
        <f t="shared" si="259"/>
        <v>3566.0489113655126</v>
      </c>
      <c r="DH112">
        <f t="shared" si="259"/>
        <v>3630.4608947292286</v>
      </c>
      <c r="DI112">
        <f t="shared" si="259"/>
        <v>3689.4752258557619</v>
      </c>
      <c r="DJ112">
        <f t="shared" si="259"/>
        <v>3845.6472972515871</v>
      </c>
      <c r="DK112">
        <f t="shared" si="259"/>
        <v>3980.9484466636391</v>
      </c>
      <c r="DL112" t="e">
        <f t="shared" si="259"/>
        <v>#N/A</v>
      </c>
      <c r="DM112" t="e">
        <f t="shared" si="259"/>
        <v>#N/A</v>
      </c>
      <c r="DN112" t="e">
        <f t="shared" si="259"/>
        <v>#N/A</v>
      </c>
      <c r="DO112" t="e">
        <f t="shared" si="259"/>
        <v>#N/A</v>
      </c>
      <c r="DP112" t="e">
        <f t="shared" si="259"/>
        <v>#N/A</v>
      </c>
      <c r="DQ112" t="e">
        <f t="shared" si="259"/>
        <v>#N/A</v>
      </c>
      <c r="DR112" t="e">
        <f t="shared" si="259"/>
        <v>#N/A</v>
      </c>
      <c r="DS112" t="e">
        <f t="shared" si="259"/>
        <v>#N/A</v>
      </c>
      <c r="DT112" t="e">
        <f t="shared" si="259"/>
        <v>#N/A</v>
      </c>
      <c r="DU112" t="e">
        <f t="shared" si="259"/>
        <v>#N/A</v>
      </c>
      <c r="DV112" t="e">
        <f t="shared" si="259"/>
        <v>#N/A</v>
      </c>
      <c r="DW112" t="e">
        <f t="shared" si="259"/>
        <v>#N/A</v>
      </c>
      <c r="DX112" t="e">
        <f t="shared" si="259"/>
        <v>#N/A</v>
      </c>
      <c r="DY112" t="e">
        <f t="shared" si="259"/>
        <v>#N/A</v>
      </c>
      <c r="DZ112" t="e">
        <f t="shared" si="259"/>
        <v>#N/A</v>
      </c>
      <c r="EA112" t="e">
        <f t="shared" ref="EA112:EF112" si="260">INDEX($B$6:$EF$32, MATCH($A112, $A$6:$A$32, 0 ), MATCH( EA81, $B$4:$EF$4, 0 ) )</f>
        <v>#N/A</v>
      </c>
      <c r="EB112" t="e">
        <f t="shared" si="260"/>
        <v>#N/A</v>
      </c>
      <c r="EC112" t="e">
        <f t="shared" si="260"/>
        <v>#N/A</v>
      </c>
      <c r="ED112" t="e">
        <f t="shared" si="260"/>
        <v>#N/A</v>
      </c>
      <c r="EE112" t="e">
        <f t="shared" si="260"/>
        <v>#N/A</v>
      </c>
      <c r="EF112" t="e">
        <f t="shared" si="260"/>
        <v>#N/A</v>
      </c>
    </row>
    <row r="113" spans="1:136" x14ac:dyDescent="0.35">
      <c r="A113" s="7" t="str">
        <f t="shared" si="226"/>
        <v>MT</v>
      </c>
      <c r="B113" s="6">
        <f t="shared" si="227"/>
        <v>2.0089161438223249</v>
      </c>
      <c r="C113">
        <f t="shared" ref="C113:BN113" si="261">INDEX($B$6:$EF$32, MATCH($A113, $A$6:$A$32, 0 ), MATCH( C82, $B$4:$EF$4, 0 ) )</f>
        <v>2.2959041643683711</v>
      </c>
      <c r="D113">
        <f t="shared" si="261"/>
        <v>3.1568682260065102</v>
      </c>
      <c r="E113">
        <f t="shared" si="261"/>
        <v>3.1568682260065102</v>
      </c>
      <c r="F113">
        <f t="shared" si="261"/>
        <v>3.7308442670986026</v>
      </c>
      <c r="G113">
        <f t="shared" si="261"/>
        <v>4.5918083287367422</v>
      </c>
      <c r="H113">
        <f t="shared" si="261"/>
        <v>5.1657843698288346</v>
      </c>
      <c r="I113">
        <f t="shared" si="261"/>
        <v>7.1747005136511586</v>
      </c>
      <c r="J113">
        <f t="shared" si="261"/>
        <v>7.748676554743251</v>
      </c>
      <c r="K113">
        <f t="shared" si="261"/>
        <v>10.331568739657669</v>
      </c>
      <c r="L113">
        <f t="shared" si="261"/>
        <v>12.627472904026041</v>
      </c>
      <c r="M113">
        <f t="shared" si="261"/>
        <v>16.071329150578599</v>
      </c>
      <c r="N113">
        <f t="shared" si="261"/>
        <v>17.219281232762782</v>
      </c>
      <c r="O113">
        <f t="shared" si="261"/>
        <v>21.811089561499525</v>
      </c>
      <c r="P113">
        <f t="shared" si="261"/>
        <v>22.385065602591617</v>
      </c>
      <c r="Q113">
        <f t="shared" si="261"/>
        <v>25.828921849144173</v>
      </c>
      <c r="R113">
        <f t="shared" si="261"/>
        <v>30.994706218973004</v>
      </c>
      <c r="S113">
        <f t="shared" si="261"/>
        <v>32.142658301157198</v>
      </c>
      <c r="T113">
        <f t="shared" si="261"/>
        <v>34.725550486071612</v>
      </c>
      <c r="U113">
        <f t="shared" si="261"/>
        <v>35.2995265271637</v>
      </c>
      <c r="V113">
        <f t="shared" si="261"/>
        <v>38.456394753170215</v>
      </c>
      <c r="W113">
        <f t="shared" si="261"/>
        <v>39.604346835354399</v>
      </c>
      <c r="X113">
        <f t="shared" si="261"/>
        <v>43.335191102453003</v>
      </c>
      <c r="Y113">
        <f t="shared" si="261"/>
        <v>44.770131205183233</v>
      </c>
      <c r="Z113">
        <f t="shared" si="261"/>
        <v>46.492059328459511</v>
      </c>
      <c r="AA113">
        <f t="shared" si="261"/>
        <v>49.074951513373932</v>
      </c>
      <c r="AB113">
        <f t="shared" si="261"/>
        <v>49.935915575012068</v>
      </c>
      <c r="AC113">
        <f t="shared" si="261"/>
        <v>51.944831718834394</v>
      </c>
      <c r="AD113">
        <f t="shared" si="261"/>
        <v>51.944831718834394</v>
      </c>
      <c r="AE113">
        <f t="shared" si="261"/>
        <v>52.518807759926489</v>
      </c>
      <c r="AF113">
        <f t="shared" si="261"/>
        <v>63.424352540676253</v>
      </c>
      <c r="AG113">
        <f t="shared" si="261"/>
        <v>68.877124931051128</v>
      </c>
      <c r="AH113">
        <f t="shared" si="261"/>
        <v>70.886041074873461</v>
      </c>
      <c r="AI113">
        <f t="shared" si="261"/>
        <v>71.747005136511589</v>
      </c>
      <c r="AJ113">
        <f t="shared" si="261"/>
        <v>73.755921280333922</v>
      </c>
      <c r="AK113">
        <f t="shared" si="261"/>
        <v>74.903873362518098</v>
      </c>
      <c r="AL113">
        <f t="shared" si="261"/>
        <v>83.800501999445544</v>
      </c>
      <c r="AM113">
        <f t="shared" si="261"/>
        <v>85.235442102175767</v>
      </c>
      <c r="AN113">
        <f t="shared" si="261"/>
        <v>91.836166574734833</v>
      </c>
      <c r="AO113">
        <f t="shared" si="261"/>
        <v>94.993034800741356</v>
      </c>
      <c r="AP113">
        <f t="shared" si="261"/>
        <v>96.714962924017627</v>
      </c>
      <c r="AQ113">
        <f t="shared" si="261"/>
        <v>98.723879067839945</v>
      </c>
      <c r="AR113">
        <f t="shared" si="261"/>
        <v>104.75062749930692</v>
      </c>
      <c r="AS113">
        <f t="shared" si="261"/>
        <v>108.76845978695157</v>
      </c>
      <c r="AT113">
        <f t="shared" si="261"/>
        <v>119.67400456770135</v>
      </c>
      <c r="AU113">
        <f t="shared" si="261"/>
        <v>131.15352538954318</v>
      </c>
      <c r="AV113">
        <f t="shared" si="261"/>
        <v>144.0679863141153</v>
      </c>
      <c r="AW113">
        <f t="shared" si="261"/>
        <v>148.94678266339807</v>
      </c>
      <c r="AX113">
        <f t="shared" si="261"/>
        <v>155.26051911541109</v>
      </c>
      <c r="AY113">
        <f t="shared" si="261"/>
        <v>169.60992014271341</v>
      </c>
      <c r="AZ113">
        <f t="shared" si="261"/>
        <v>189.69908158093665</v>
      </c>
      <c r="BA113">
        <f t="shared" si="261"/>
        <v>206.34438677260735</v>
      </c>
      <c r="BB113">
        <f t="shared" si="261"/>
        <v>223.56366800537012</v>
      </c>
      <c r="BC113">
        <f t="shared" si="261"/>
        <v>244.22680548468546</v>
      </c>
      <c r="BD113">
        <f t="shared" si="261"/>
        <v>258.57620651198778</v>
      </c>
      <c r="BE113">
        <f t="shared" si="261"/>
        <v>268.90777525164549</v>
      </c>
      <c r="BF113">
        <f t="shared" si="261"/>
        <v>285.55308044331616</v>
      </c>
      <c r="BG113">
        <f t="shared" si="261"/>
        <v>302.48537365553284</v>
      </c>
      <c r="BH113">
        <f t="shared" si="261"/>
        <v>336.34996007996631</v>
      </c>
      <c r="BI113">
        <f t="shared" si="261"/>
        <v>350.12538506617653</v>
      </c>
      <c r="BJ113">
        <f t="shared" si="261"/>
        <v>388.0078037782547</v>
      </c>
      <c r="BK113">
        <f t="shared" si="261"/>
        <v>419.57648603831979</v>
      </c>
      <c r="BL113">
        <f t="shared" si="261"/>
        <v>430.48203081906956</v>
      </c>
      <c r="BM113">
        <f t="shared" si="261"/>
        <v>467.21649744896348</v>
      </c>
      <c r="BN113">
        <f t="shared" si="261"/>
        <v>527.77096978417933</v>
      </c>
      <c r="BO113">
        <f t="shared" ref="BO113:DZ113" si="262">INDEX($B$6:$EF$32, MATCH($A113, $A$6:$A$32, 0 ), MATCH( BO82, $B$4:$EF$4, 0 ) )</f>
        <v>559.91362808533643</v>
      </c>
      <c r="BP113">
        <f t="shared" si="262"/>
        <v>603.53580720833554</v>
      </c>
      <c r="BQ113">
        <f t="shared" si="262"/>
        <v>677.57871650921538</v>
      </c>
      <c r="BR113">
        <f t="shared" si="262"/>
        <v>697.09390190634667</v>
      </c>
      <c r="BS113">
        <f t="shared" si="262"/>
        <v>729.23656020750389</v>
      </c>
      <c r="BT113">
        <f t="shared" si="262"/>
        <v>777.45054765923965</v>
      </c>
      <c r="BU113">
        <f t="shared" si="262"/>
        <v>817.34188251514001</v>
      </c>
      <c r="BV113">
        <f t="shared" si="262"/>
        <v>916.63973762407204</v>
      </c>
      <c r="BW113">
        <f t="shared" si="262"/>
        <v>999.00529952078739</v>
      </c>
      <c r="BX113">
        <f t="shared" si="262"/>
        <v>1050.9501312396217</v>
      </c>
      <c r="BY113">
        <f t="shared" si="262"/>
        <v>1112.9395436775678</v>
      </c>
      <c r="BZ113">
        <f t="shared" si="262"/>
        <v>1176.65088423879</v>
      </c>
      <c r="CA113">
        <f t="shared" si="262"/>
        <v>1245.2410211492952</v>
      </c>
      <c r="CB113">
        <f t="shared" si="262"/>
        <v>1320.7188705529054</v>
      </c>
      <c r="CC113">
        <f t="shared" si="262"/>
        <v>1461.343000620468</v>
      </c>
      <c r="CD113">
        <f t="shared" si="262"/>
        <v>1539.1167541884465</v>
      </c>
      <c r="CE113">
        <f t="shared" si="262"/>
        <v>1585.3218254963601</v>
      </c>
      <c r="CF113">
        <f t="shared" si="262"/>
        <v>1682.0367884203779</v>
      </c>
      <c r="CG113">
        <f t="shared" si="262"/>
        <v>1775.0209070772967</v>
      </c>
      <c r="CH113">
        <f t="shared" si="262"/>
        <v>1833.2794752481441</v>
      </c>
      <c r="CI113">
        <f t="shared" si="262"/>
        <v>2044.5026583700344</v>
      </c>
      <c r="CJ113">
        <f t="shared" si="262"/>
        <v>2155.8540103419</v>
      </c>
      <c r="CK113">
        <f t="shared" si="262"/>
        <v>2397.2109356211254</v>
      </c>
      <c r="CL113">
        <f t="shared" si="262"/>
        <v>2571.9866401336676</v>
      </c>
      <c r="CM113">
        <f t="shared" si="262"/>
        <v>2717.776554571059</v>
      </c>
      <c r="CN113">
        <f t="shared" si="262"/>
        <v>2875.9069538919307</v>
      </c>
      <c r="CO113">
        <f t="shared" si="262"/>
        <v>3059.0053110003082</v>
      </c>
      <c r="CP113">
        <f t="shared" si="262"/>
        <v>3284.0039191084084</v>
      </c>
      <c r="CQ113">
        <f t="shared" si="262"/>
        <v>3488.9133657782859</v>
      </c>
      <c r="CR113">
        <f t="shared" si="262"/>
        <v>3738.3059556327999</v>
      </c>
      <c r="CS113">
        <f t="shared" si="262"/>
        <v>3961.8696236381707</v>
      </c>
      <c r="CT113">
        <f t="shared" si="262"/>
        <v>4214.9930577597834</v>
      </c>
      <c r="CU113">
        <f t="shared" si="262"/>
        <v>4329.5012779576555</v>
      </c>
      <c r="CV113">
        <f t="shared" si="262"/>
        <v>4487.3446892579814</v>
      </c>
      <c r="CW113">
        <f t="shared" si="262"/>
        <v>4770.0278894958365</v>
      </c>
      <c r="CX113">
        <f t="shared" si="262"/>
        <v>5087.4366402197638</v>
      </c>
      <c r="CY113">
        <f t="shared" si="262"/>
        <v>5410.8721393751575</v>
      </c>
      <c r="CZ113">
        <f t="shared" si="262"/>
        <v>5767.8852369344395</v>
      </c>
      <c r="DA113">
        <f t="shared" si="262"/>
        <v>5995.4667372274553</v>
      </c>
      <c r="DB113">
        <f t="shared" si="262"/>
        <v>6169.0944896578121</v>
      </c>
      <c r="DC113">
        <f t="shared" si="262"/>
        <v>6430.2535883547152</v>
      </c>
      <c r="DD113">
        <f t="shared" si="262"/>
        <v>6840.3594697150147</v>
      </c>
      <c r="DE113" t="e">
        <f t="shared" si="262"/>
        <v>#N/A</v>
      </c>
      <c r="DF113" t="e">
        <f t="shared" si="262"/>
        <v>#N/A</v>
      </c>
      <c r="DG113" t="e">
        <f t="shared" si="262"/>
        <v>#N/A</v>
      </c>
      <c r="DH113" t="e">
        <f t="shared" si="262"/>
        <v>#N/A</v>
      </c>
      <c r="DI113" t="e">
        <f t="shared" si="262"/>
        <v>#N/A</v>
      </c>
      <c r="DJ113" t="e">
        <f t="shared" si="262"/>
        <v>#N/A</v>
      </c>
      <c r="DK113" t="e">
        <f t="shared" si="262"/>
        <v>#N/A</v>
      </c>
      <c r="DL113" t="e">
        <f t="shared" si="262"/>
        <v>#N/A</v>
      </c>
      <c r="DM113" t="e">
        <f t="shared" si="262"/>
        <v>#N/A</v>
      </c>
      <c r="DN113" t="e">
        <f t="shared" si="262"/>
        <v>#N/A</v>
      </c>
      <c r="DO113" t="e">
        <f t="shared" si="262"/>
        <v>#N/A</v>
      </c>
      <c r="DP113" t="e">
        <f t="shared" si="262"/>
        <v>#N/A</v>
      </c>
      <c r="DQ113" t="e">
        <f t="shared" si="262"/>
        <v>#N/A</v>
      </c>
      <c r="DR113" t="e">
        <f t="shared" si="262"/>
        <v>#N/A</v>
      </c>
      <c r="DS113" t="e">
        <f t="shared" si="262"/>
        <v>#N/A</v>
      </c>
      <c r="DT113" t="e">
        <f t="shared" si="262"/>
        <v>#N/A</v>
      </c>
      <c r="DU113" t="e">
        <f t="shared" si="262"/>
        <v>#N/A</v>
      </c>
      <c r="DV113" t="e">
        <f t="shared" si="262"/>
        <v>#N/A</v>
      </c>
      <c r="DW113" t="e">
        <f t="shared" si="262"/>
        <v>#N/A</v>
      </c>
      <c r="DX113" t="e">
        <f t="shared" si="262"/>
        <v>#N/A</v>
      </c>
      <c r="DY113" t="e">
        <f t="shared" si="262"/>
        <v>#N/A</v>
      </c>
      <c r="DZ113" t="e">
        <f t="shared" si="262"/>
        <v>#N/A</v>
      </c>
      <c r="EA113" t="e">
        <f t="shared" ref="EA113:EF113" si="263">INDEX($B$6:$EF$32, MATCH($A113, $A$6:$A$32, 0 ), MATCH( EA82, $B$4:$EF$4, 0 ) )</f>
        <v>#N/A</v>
      </c>
      <c r="EB113" t="e">
        <f t="shared" si="263"/>
        <v>#N/A</v>
      </c>
      <c r="EC113" t="e">
        <f t="shared" si="263"/>
        <v>#N/A</v>
      </c>
      <c r="ED113" t="e">
        <f t="shared" si="263"/>
        <v>#N/A</v>
      </c>
      <c r="EE113" t="e">
        <f t="shared" si="263"/>
        <v>#N/A</v>
      </c>
      <c r="EF113" t="e">
        <f t="shared" si="263"/>
        <v>#N/A</v>
      </c>
    </row>
    <row r="114" spans="1:136" x14ac:dyDescent="0.35">
      <c r="A114" s="7" t="str">
        <f t="shared" si="226"/>
        <v>PA</v>
      </c>
      <c r="B114" s="6">
        <f t="shared" si="227"/>
        <v>1.511124491666439</v>
      </c>
      <c r="C114">
        <f t="shared" ref="C114:BN114" si="264">INDEX($B$6:$EF$32, MATCH($A114, $A$6:$A$32, 0 ), MATCH( C83, $B$4:$EF$4, 0 ) )</f>
        <v>1.511124491666439</v>
      </c>
      <c r="D114">
        <f t="shared" si="264"/>
        <v>1.9760858737176512</v>
      </c>
      <c r="E114">
        <f t="shared" si="264"/>
        <v>2.0923262192304541</v>
      </c>
      <c r="F114">
        <f t="shared" si="264"/>
        <v>2.4410472557688632</v>
      </c>
      <c r="G114">
        <f t="shared" si="264"/>
        <v>3.7196910564096961</v>
      </c>
      <c r="H114">
        <f t="shared" si="264"/>
        <v>4.64961382051212</v>
      </c>
      <c r="I114">
        <f t="shared" si="264"/>
        <v>5.3470558935889381</v>
      </c>
      <c r="J114">
        <f t="shared" si="264"/>
        <v>5.8120172756401498</v>
      </c>
      <c r="K114">
        <f t="shared" si="264"/>
        <v>9.29922764102424</v>
      </c>
      <c r="L114">
        <f t="shared" si="264"/>
        <v>9.9966697141010581</v>
      </c>
      <c r="M114">
        <f t="shared" si="264"/>
        <v>11.856515242305905</v>
      </c>
      <c r="N114">
        <f t="shared" si="264"/>
        <v>16.041167680766815</v>
      </c>
      <c r="O114">
        <f t="shared" si="264"/>
        <v>19.412137700638102</v>
      </c>
      <c r="P114">
        <f t="shared" si="264"/>
        <v>19.528378046150905</v>
      </c>
      <c r="Q114">
        <f t="shared" si="264"/>
        <v>19.760858737176513</v>
      </c>
      <c r="R114">
        <f t="shared" si="264"/>
        <v>25.22415497627825</v>
      </c>
      <c r="S114">
        <f t="shared" si="264"/>
        <v>28.59512499614954</v>
      </c>
      <c r="T114">
        <f t="shared" si="264"/>
        <v>31.384893288456812</v>
      </c>
      <c r="U114">
        <f t="shared" si="264"/>
        <v>37.545631600635375</v>
      </c>
      <c r="V114">
        <f t="shared" si="264"/>
        <v>44.636292676916348</v>
      </c>
      <c r="W114">
        <f t="shared" si="264"/>
        <v>50.913271334607714</v>
      </c>
      <c r="X114">
        <f t="shared" si="264"/>
        <v>64.745872450631282</v>
      </c>
      <c r="Y114">
        <f t="shared" si="264"/>
        <v>74.39382112819392</v>
      </c>
      <c r="Z114">
        <f t="shared" si="264"/>
        <v>79.624636676270043</v>
      </c>
      <c r="AA114">
        <f t="shared" si="264"/>
        <v>104.84879165254831</v>
      </c>
      <c r="AB114">
        <f t="shared" si="264"/>
        <v>119.26259449613589</v>
      </c>
      <c r="AC114">
        <f t="shared" si="264"/>
        <v>138.90721288779957</v>
      </c>
      <c r="AD114">
        <f t="shared" si="264"/>
        <v>147.2765177647214</v>
      </c>
      <c r="AE114">
        <f t="shared" si="264"/>
        <v>168.08353961151312</v>
      </c>
      <c r="AF114">
        <f t="shared" si="264"/>
        <v>183.54350556471596</v>
      </c>
      <c r="AG114">
        <f t="shared" si="264"/>
        <v>217.0207250724032</v>
      </c>
      <c r="AH114">
        <f t="shared" si="264"/>
        <v>247.35945525124481</v>
      </c>
      <c r="AI114">
        <f t="shared" si="264"/>
        <v>262.9356615499604</v>
      </c>
      <c r="AJ114">
        <f t="shared" si="264"/>
        <v>281.53411683200886</v>
      </c>
      <c r="AK114">
        <f t="shared" si="264"/>
        <v>334.30723369482143</v>
      </c>
      <c r="AL114">
        <f t="shared" si="264"/>
        <v>369.17933734866233</v>
      </c>
      <c r="AM114">
        <f t="shared" si="264"/>
        <v>402.19159547429837</v>
      </c>
      <c r="AN114">
        <f t="shared" si="264"/>
        <v>449.03645471595803</v>
      </c>
      <c r="AO114">
        <f t="shared" si="264"/>
        <v>479.49142524031237</v>
      </c>
      <c r="AP114">
        <f t="shared" si="264"/>
        <v>519.82682513325506</v>
      </c>
      <c r="AQ114">
        <f t="shared" si="264"/>
        <v>583.17781343773265</v>
      </c>
      <c r="AR114">
        <f t="shared" si="264"/>
        <v>642.11166861272375</v>
      </c>
      <c r="AS114">
        <f t="shared" si="264"/>
        <v>713.83196179412323</v>
      </c>
      <c r="AT114">
        <f t="shared" si="264"/>
        <v>787.52834084924029</v>
      </c>
      <c r="AU114">
        <f t="shared" si="264"/>
        <v>843.43994704089857</v>
      </c>
      <c r="AV114">
        <f t="shared" si="264"/>
        <v>879.12573311332903</v>
      </c>
      <c r="AW114">
        <f t="shared" si="264"/>
        <v>1001.5268169383106</v>
      </c>
      <c r="AX114">
        <f t="shared" si="264"/>
        <v>1117.9996431421393</v>
      </c>
      <c r="AY114">
        <f t="shared" si="264"/>
        <v>1263.1838346876302</v>
      </c>
      <c r="AZ114">
        <f t="shared" si="264"/>
        <v>1407.5543438145316</v>
      </c>
      <c r="BA114">
        <f t="shared" si="264"/>
        <v>1532.5127152407947</v>
      </c>
      <c r="BB114">
        <f t="shared" si="264"/>
        <v>1611.5561501895008</v>
      </c>
      <c r="BC114">
        <f t="shared" si="264"/>
        <v>1712.6852507856395</v>
      </c>
      <c r="BD114">
        <f t="shared" si="264"/>
        <v>1894.1364301311251</v>
      </c>
      <c r="BE114">
        <f t="shared" si="264"/>
        <v>2108.0186658746825</v>
      </c>
      <c r="BF114">
        <f t="shared" si="264"/>
        <v>2296.4442659509359</v>
      </c>
      <c r="BG114">
        <f t="shared" si="264"/>
        <v>2495.5639778143677</v>
      </c>
      <c r="BH114">
        <f t="shared" si="264"/>
        <v>2638.3071221040896</v>
      </c>
      <c r="BI114">
        <f t="shared" si="264"/>
        <v>2804.2983354963726</v>
      </c>
      <c r="BJ114">
        <f t="shared" si="264"/>
        <v>3031.1994899373635</v>
      </c>
      <c r="BK114">
        <f t="shared" si="264"/>
        <v>3324.4738816661661</v>
      </c>
      <c r="BL114">
        <f t="shared" si="264"/>
        <v>3607.2866422988154</v>
      </c>
      <c r="BM114">
        <f t="shared" si="264"/>
        <v>3917.1834034359481</v>
      </c>
      <c r="BN114">
        <f t="shared" si="264"/>
        <v>4241.1452463801306</v>
      </c>
      <c r="BO114">
        <f t="shared" ref="BO114:DZ114" si="265">INDEX($B$6:$EF$32, MATCH($A114, $A$6:$A$32, 0 ), MATCH( BO83, $B$4:$EF$4, 0 ) )</f>
        <v>4335.2999262455005</v>
      </c>
      <c r="BP114">
        <f t="shared" si="265"/>
        <v>4412.5997560115147</v>
      </c>
      <c r="BQ114">
        <f t="shared" si="265"/>
        <v>4422.4801853801027</v>
      </c>
      <c r="BR114">
        <f t="shared" si="265"/>
        <v>4789.9159175460736</v>
      </c>
      <c r="BS114">
        <f t="shared" si="265"/>
        <v>5204.5452299902418</v>
      </c>
      <c r="BT114">
        <f t="shared" si="265"/>
        <v>5585.2323615446712</v>
      </c>
      <c r="BU114">
        <f t="shared" si="265"/>
        <v>5923.608007332441</v>
      </c>
      <c r="BV114">
        <f t="shared" si="265"/>
        <v>6181.1966129888124</v>
      </c>
      <c r="BW114">
        <f t="shared" si="265"/>
        <v>6308.4797913253324</v>
      </c>
      <c r="BX114">
        <f t="shared" si="265"/>
        <v>6513.1790397733785</v>
      </c>
      <c r="BY114">
        <f t="shared" si="265"/>
        <v>6875.3839563912725</v>
      </c>
      <c r="BZ114">
        <f t="shared" si="265"/>
        <v>7217.9442546175023</v>
      </c>
      <c r="CA114">
        <f t="shared" si="265"/>
        <v>7454.028396354006</v>
      </c>
      <c r="CB114">
        <f t="shared" si="265"/>
        <v>7709.9896371731975</v>
      </c>
      <c r="CC114">
        <f t="shared" si="265"/>
        <v>7963.6260710821325</v>
      </c>
      <c r="CD114">
        <f t="shared" si="265"/>
        <v>8041.3908622301997</v>
      </c>
      <c r="CE114">
        <f t="shared" si="265"/>
        <v>8046.6216777782747</v>
      </c>
      <c r="CF114">
        <f t="shared" si="265"/>
        <v>8281.310935368625</v>
      </c>
      <c r="CG114">
        <f t="shared" si="265"/>
        <v>8624.1037142858804</v>
      </c>
      <c r="CH114">
        <f t="shared" si="265"/>
        <v>8906.6839942275037</v>
      </c>
      <c r="CI114">
        <f t="shared" si="265"/>
        <v>9307.5969459011631</v>
      </c>
      <c r="CJ114">
        <f t="shared" si="265"/>
        <v>9634.1160764466258</v>
      </c>
      <c r="CK114">
        <f t="shared" si="265"/>
        <v>9840.2102090408243</v>
      </c>
      <c r="CL114">
        <f t="shared" si="265"/>
        <v>9998.9945210113146</v>
      </c>
      <c r="CM114">
        <f t="shared" si="265"/>
        <v>10303.079264872807</v>
      </c>
      <c r="CN114">
        <f t="shared" si="265"/>
        <v>10660.169606288138</v>
      </c>
      <c r="CO114">
        <f t="shared" si="265"/>
        <v>10930.777130641942</v>
      </c>
      <c r="CP114">
        <f t="shared" si="265"/>
        <v>11213.938612311133</v>
      </c>
      <c r="CQ114">
        <f t="shared" si="265"/>
        <v>11544.177433913004</v>
      </c>
      <c r="CR114">
        <f t="shared" si="265"/>
        <v>11675.529024342472</v>
      </c>
      <c r="CS114">
        <f t="shared" si="265"/>
        <v>11764.336648314253</v>
      </c>
      <c r="CT114">
        <f t="shared" si="265"/>
        <v>11996.701098994346</v>
      </c>
      <c r="CU114">
        <f t="shared" si="265"/>
        <v>12304.389293566735</v>
      </c>
      <c r="CV114">
        <f t="shared" si="265"/>
        <v>12561.745418532082</v>
      </c>
      <c r="CW114">
        <f t="shared" si="265"/>
        <v>12834.212788414092</v>
      </c>
      <c r="CX114">
        <f t="shared" si="265"/>
        <v>13080.642320901234</v>
      </c>
      <c r="CY114">
        <f t="shared" si="265"/>
        <v>13229.429963157621</v>
      </c>
      <c r="CZ114">
        <f t="shared" si="265"/>
        <v>13313.587973308891</v>
      </c>
      <c r="DA114">
        <f t="shared" si="265"/>
        <v>13501.548612003095</v>
      </c>
      <c r="DB114">
        <f t="shared" si="265"/>
        <v>13802.843587572279</v>
      </c>
      <c r="DC114" t="e">
        <f t="shared" si="265"/>
        <v>#N/A</v>
      </c>
      <c r="DD114" t="e">
        <f t="shared" si="265"/>
        <v>#N/A</v>
      </c>
      <c r="DE114" t="e">
        <f t="shared" si="265"/>
        <v>#N/A</v>
      </c>
      <c r="DF114" t="e">
        <f t="shared" si="265"/>
        <v>#N/A</v>
      </c>
      <c r="DG114" t="e">
        <f t="shared" si="265"/>
        <v>#N/A</v>
      </c>
      <c r="DH114" t="e">
        <f t="shared" si="265"/>
        <v>#N/A</v>
      </c>
      <c r="DI114" t="e">
        <f t="shared" si="265"/>
        <v>#N/A</v>
      </c>
      <c r="DJ114" t="e">
        <f t="shared" si="265"/>
        <v>#N/A</v>
      </c>
      <c r="DK114" t="e">
        <f t="shared" si="265"/>
        <v>#N/A</v>
      </c>
      <c r="DL114" t="e">
        <f t="shared" si="265"/>
        <v>#N/A</v>
      </c>
      <c r="DM114" t="e">
        <f t="shared" si="265"/>
        <v>#N/A</v>
      </c>
      <c r="DN114" t="e">
        <f t="shared" si="265"/>
        <v>#N/A</v>
      </c>
      <c r="DO114" t="e">
        <f t="shared" si="265"/>
        <v>#N/A</v>
      </c>
      <c r="DP114" t="e">
        <f t="shared" si="265"/>
        <v>#N/A</v>
      </c>
      <c r="DQ114" t="e">
        <f t="shared" si="265"/>
        <v>#N/A</v>
      </c>
      <c r="DR114" t="e">
        <f t="shared" si="265"/>
        <v>#N/A</v>
      </c>
      <c r="DS114" t="e">
        <f t="shared" si="265"/>
        <v>#N/A</v>
      </c>
      <c r="DT114" t="e">
        <f t="shared" si="265"/>
        <v>#N/A</v>
      </c>
      <c r="DU114" t="e">
        <f t="shared" si="265"/>
        <v>#N/A</v>
      </c>
      <c r="DV114" t="e">
        <f t="shared" si="265"/>
        <v>#N/A</v>
      </c>
      <c r="DW114" t="e">
        <f t="shared" si="265"/>
        <v>#N/A</v>
      </c>
      <c r="DX114" t="e">
        <f t="shared" si="265"/>
        <v>#N/A</v>
      </c>
      <c r="DY114" t="e">
        <f t="shared" si="265"/>
        <v>#N/A</v>
      </c>
      <c r="DZ114" t="e">
        <f t="shared" si="265"/>
        <v>#N/A</v>
      </c>
      <c r="EA114" t="e">
        <f t="shared" ref="EA114:EF114" si="266">INDEX($B$6:$EF$32, MATCH($A114, $A$6:$A$32, 0 ), MATCH( EA83, $B$4:$EF$4, 0 ) )</f>
        <v>#N/A</v>
      </c>
      <c r="EB114" t="e">
        <f t="shared" si="266"/>
        <v>#N/A</v>
      </c>
      <c r="EC114" t="e">
        <f t="shared" si="266"/>
        <v>#N/A</v>
      </c>
      <c r="ED114" t="e">
        <f t="shared" si="266"/>
        <v>#N/A</v>
      </c>
      <c r="EE114" t="e">
        <f t="shared" si="266"/>
        <v>#N/A</v>
      </c>
      <c r="EF114" t="e">
        <f t="shared" si="266"/>
        <v>#N/A</v>
      </c>
    </row>
    <row r="115" spans="1:136" x14ac:dyDescent="0.35">
      <c r="A115" s="7" t="str">
        <f t="shared" si="226"/>
        <v>PB</v>
      </c>
      <c r="B115" s="6">
        <f t="shared" si="227"/>
        <v>1.2443608676380811</v>
      </c>
      <c r="C115">
        <f t="shared" ref="C115:BN115" si="267">INDEX($B$6:$EF$32, MATCH($A115, $A$6:$A$32, 0 ), MATCH( C84, $B$4:$EF$4, 0 ) )</f>
        <v>2.2398495617485463</v>
      </c>
      <c r="D115">
        <f t="shared" si="267"/>
        <v>3.4842104293866272</v>
      </c>
      <c r="E115">
        <f t="shared" si="267"/>
        <v>3.4842104293866272</v>
      </c>
      <c r="F115">
        <f t="shared" si="267"/>
        <v>3.7330826029142434</v>
      </c>
      <c r="G115">
        <f t="shared" si="267"/>
        <v>4.2308269499694751</v>
      </c>
      <c r="H115">
        <f t="shared" si="267"/>
        <v>4.9774434705523243</v>
      </c>
      <c r="I115">
        <f t="shared" si="267"/>
        <v>5.226315644079941</v>
      </c>
      <c r="J115">
        <f t="shared" si="267"/>
        <v>7.217293032300871</v>
      </c>
      <c r="K115">
        <f t="shared" si="267"/>
        <v>7.9639095528837185</v>
      </c>
      <c r="L115">
        <f t="shared" si="267"/>
        <v>8.4616538999389501</v>
      </c>
      <c r="M115">
        <f t="shared" si="267"/>
        <v>8.7105260734665677</v>
      </c>
      <c r="N115">
        <f t="shared" si="267"/>
        <v>8.9593982469941853</v>
      </c>
      <c r="O115">
        <f t="shared" si="267"/>
        <v>10.203759114632266</v>
      </c>
      <c r="P115">
        <f t="shared" si="267"/>
        <v>13.687969544018893</v>
      </c>
      <c r="Q115">
        <f t="shared" si="267"/>
        <v>19.660901708681681</v>
      </c>
      <c r="R115">
        <f t="shared" si="267"/>
        <v>21.15413474984738</v>
      </c>
      <c r="S115">
        <f t="shared" si="267"/>
        <v>25.13608952628924</v>
      </c>
      <c r="T115">
        <f t="shared" si="267"/>
        <v>27.624811261565402</v>
      </c>
      <c r="U115">
        <f t="shared" si="267"/>
        <v>33.8466155997558</v>
      </c>
      <c r="V115">
        <f t="shared" si="267"/>
        <v>37.579698202670052</v>
      </c>
      <c r="W115">
        <f t="shared" si="267"/>
        <v>41.063908632056673</v>
      </c>
      <c r="X115">
        <f t="shared" si="267"/>
        <v>48.530073837885162</v>
      </c>
      <c r="Y115">
        <f t="shared" si="267"/>
        <v>51.01879557316132</v>
      </c>
      <c r="Z115">
        <f t="shared" si="267"/>
        <v>58.733832952517425</v>
      </c>
      <c r="AA115">
        <f t="shared" si="267"/>
        <v>60.973682514265974</v>
      </c>
      <c r="AB115">
        <f t="shared" si="267"/>
        <v>65.453381637763073</v>
      </c>
      <c r="AC115">
        <f t="shared" si="267"/>
        <v>74.910524231812488</v>
      </c>
      <c r="AD115">
        <f t="shared" si="267"/>
        <v>85.860899867027598</v>
      </c>
      <c r="AE115">
        <f t="shared" si="267"/>
        <v>96.064658981659875</v>
      </c>
      <c r="AF115">
        <f t="shared" si="267"/>
        <v>111.24586156684445</v>
      </c>
      <c r="AG115">
        <f t="shared" si="267"/>
        <v>124.18721459028049</v>
      </c>
      <c r="AH115">
        <f t="shared" si="267"/>
        <v>135.13759022549561</v>
      </c>
      <c r="AI115">
        <f t="shared" si="267"/>
        <v>157.53608584298109</v>
      </c>
      <c r="AJ115">
        <f t="shared" si="267"/>
        <v>173.96164929580374</v>
      </c>
      <c r="AK115">
        <f t="shared" si="267"/>
        <v>202.58194925147961</v>
      </c>
      <c r="AL115">
        <f t="shared" si="267"/>
        <v>230.45563268657264</v>
      </c>
      <c r="AM115">
        <f t="shared" si="267"/>
        <v>257.33382742755521</v>
      </c>
      <c r="AN115">
        <f t="shared" si="267"/>
        <v>290.9315708537834</v>
      </c>
      <c r="AO115">
        <f t="shared" si="267"/>
        <v>303.37517953016413</v>
      </c>
      <c r="AP115">
        <f t="shared" si="267"/>
        <v>338.71502817108569</v>
      </c>
      <c r="AQ115">
        <f t="shared" si="267"/>
        <v>371.56615507673104</v>
      </c>
      <c r="AR115">
        <f t="shared" si="267"/>
        <v>412.38119153526009</v>
      </c>
      <c r="AS115">
        <f t="shared" si="267"/>
        <v>505.45938443458851</v>
      </c>
      <c r="AT115">
        <f t="shared" si="267"/>
        <v>536.5684061255406</v>
      </c>
      <c r="AU115">
        <f t="shared" si="267"/>
        <v>582.60975822814953</v>
      </c>
      <c r="AV115">
        <f t="shared" si="267"/>
        <v>628.40223815723095</v>
      </c>
      <c r="AW115">
        <f t="shared" si="267"/>
        <v>691.11802588619025</v>
      </c>
      <c r="AX115">
        <f t="shared" si="267"/>
        <v>757.8157683915914</v>
      </c>
      <c r="AY115">
        <f t="shared" si="267"/>
        <v>836.45937522631812</v>
      </c>
      <c r="AZ115">
        <f t="shared" si="267"/>
        <v>930.53305681975712</v>
      </c>
      <c r="BA115">
        <f t="shared" si="267"/>
        <v>1011.1676410427046</v>
      </c>
      <c r="BB115">
        <f t="shared" si="267"/>
        <v>1081.8473383245478</v>
      </c>
      <c r="BC115">
        <f t="shared" si="267"/>
        <v>1191.1022225031713</v>
      </c>
      <c r="BD115">
        <f t="shared" si="267"/>
        <v>1319.0225196963661</v>
      </c>
      <c r="BE115">
        <f t="shared" si="267"/>
        <v>1452.9157490542236</v>
      </c>
      <c r="BF115">
        <f t="shared" si="267"/>
        <v>1552.46461846527</v>
      </c>
      <c r="BG115">
        <f t="shared" si="267"/>
        <v>1712.738298217055</v>
      </c>
      <c r="BH115">
        <f t="shared" si="267"/>
        <v>1868.5322788453427</v>
      </c>
      <c r="BI115">
        <f t="shared" si="267"/>
        <v>1946.9270135065417</v>
      </c>
      <c r="BJ115">
        <f t="shared" si="267"/>
        <v>1994.9593429973716</v>
      </c>
      <c r="BK115">
        <f t="shared" si="267"/>
        <v>2219.6909156928091</v>
      </c>
      <c r="BL115">
        <f t="shared" si="267"/>
        <v>2540.7360195434344</v>
      </c>
      <c r="BM115">
        <f t="shared" si="267"/>
        <v>2770.4450357094238</v>
      </c>
      <c r="BN115">
        <f t="shared" si="267"/>
        <v>2989.2036762401985</v>
      </c>
      <c r="BO115">
        <f t="shared" ref="BO115:DZ115" si="268">INDEX($B$6:$EF$32, MATCH($A115, $A$6:$A$32, 0 ), MATCH( BO84, $B$4:$EF$4, 0 ) )</f>
        <v>3200.9938959122001</v>
      </c>
      <c r="BP115">
        <f t="shared" si="268"/>
        <v>3275.6555479704848</v>
      </c>
      <c r="BQ115">
        <f t="shared" si="268"/>
        <v>3408.304416460704</v>
      </c>
      <c r="BR115">
        <f t="shared" si="268"/>
        <v>3697.9916264468498</v>
      </c>
      <c r="BS115">
        <f t="shared" si="268"/>
        <v>3986.4344755653565</v>
      </c>
      <c r="BT115">
        <f t="shared" si="268"/>
        <v>4374.9239384419661</v>
      </c>
      <c r="BU115">
        <f t="shared" si="268"/>
        <v>4623.7961119695819</v>
      </c>
      <c r="BV115">
        <f t="shared" si="268"/>
        <v>4924.4336975909418</v>
      </c>
      <c r="BW115">
        <f t="shared" si="268"/>
        <v>5054.5938443458854</v>
      </c>
      <c r="BX115">
        <f t="shared" si="268"/>
        <v>5214.1209075770876</v>
      </c>
      <c r="BY115">
        <f t="shared" si="268"/>
        <v>5587.6780400420394</v>
      </c>
      <c r="BZ115">
        <f t="shared" si="268"/>
        <v>5980.8960742156733</v>
      </c>
      <c r="CA115">
        <f t="shared" si="268"/>
        <v>6313.8870423956232</v>
      </c>
      <c r="CB115">
        <f t="shared" si="268"/>
        <v>6609.0494401993765</v>
      </c>
      <c r="CC115">
        <f t="shared" si="268"/>
        <v>6832.5366520271755</v>
      </c>
      <c r="CD115">
        <f t="shared" si="268"/>
        <v>6971.6561970291132</v>
      </c>
      <c r="CE115">
        <f t="shared" si="268"/>
        <v>7134.667470689702</v>
      </c>
      <c r="CF115">
        <f t="shared" si="268"/>
        <v>7498.0208440400211</v>
      </c>
      <c r="CG115">
        <f t="shared" si="268"/>
        <v>7892.2343669077663</v>
      </c>
      <c r="CH115">
        <f t="shared" si="268"/>
        <v>7904.1802312370901</v>
      </c>
      <c r="CI115">
        <f t="shared" si="268"/>
        <v>8733.6711856046368</v>
      </c>
      <c r="CJ115">
        <f t="shared" si="268"/>
        <v>9089.0606494020722</v>
      </c>
      <c r="CK115">
        <f t="shared" si="268"/>
        <v>9154.5140310398347</v>
      </c>
      <c r="CL115">
        <f t="shared" si="268"/>
        <v>9271.2350804242888</v>
      </c>
      <c r="CM115">
        <f t="shared" si="268"/>
        <v>9705.7658954035051</v>
      </c>
      <c r="CN115">
        <f t="shared" si="268"/>
        <v>9932.9861898342187</v>
      </c>
      <c r="CO115">
        <f t="shared" si="268"/>
        <v>10159.957612091404</v>
      </c>
      <c r="CP115">
        <f t="shared" si="268"/>
        <v>10659.692936534859</v>
      </c>
      <c r="CQ115">
        <f t="shared" si="268"/>
        <v>11010.602701208798</v>
      </c>
      <c r="CR115">
        <f t="shared" si="268"/>
        <v>11119.359841040365</v>
      </c>
      <c r="CS115">
        <f t="shared" si="268"/>
        <v>11213.433522633804</v>
      </c>
      <c r="CT115">
        <f t="shared" si="268"/>
        <v>11686.290652336276</v>
      </c>
      <c r="CU115">
        <f t="shared" si="268"/>
        <v>11989.416959692911</v>
      </c>
      <c r="CV115">
        <f t="shared" si="268"/>
        <v>12328.131987863999</v>
      </c>
      <c r="CW115">
        <f t="shared" si="268"/>
        <v>12633.995889129437</v>
      </c>
      <c r="CX115">
        <f t="shared" si="268"/>
        <v>13017.507908535494</v>
      </c>
      <c r="CY115">
        <f t="shared" si="268"/>
        <v>13122.531965764148</v>
      </c>
      <c r="CZ115">
        <f t="shared" si="268"/>
        <v>13227.80489516633</v>
      </c>
      <c r="DA115">
        <f t="shared" si="268"/>
        <v>13638.692853660425</v>
      </c>
      <c r="DB115">
        <f t="shared" si="268"/>
        <v>14022.453745240009</v>
      </c>
      <c r="DC115" t="e">
        <f t="shared" si="268"/>
        <v>#N/A</v>
      </c>
      <c r="DD115" t="e">
        <f t="shared" si="268"/>
        <v>#N/A</v>
      </c>
      <c r="DE115" t="e">
        <f t="shared" si="268"/>
        <v>#N/A</v>
      </c>
      <c r="DF115" t="e">
        <f t="shared" si="268"/>
        <v>#N/A</v>
      </c>
      <c r="DG115" t="e">
        <f t="shared" si="268"/>
        <v>#N/A</v>
      </c>
      <c r="DH115" t="e">
        <f t="shared" si="268"/>
        <v>#N/A</v>
      </c>
      <c r="DI115" t="e">
        <f t="shared" si="268"/>
        <v>#N/A</v>
      </c>
      <c r="DJ115" t="e">
        <f t="shared" si="268"/>
        <v>#N/A</v>
      </c>
      <c r="DK115" t="e">
        <f t="shared" si="268"/>
        <v>#N/A</v>
      </c>
      <c r="DL115" t="e">
        <f t="shared" si="268"/>
        <v>#N/A</v>
      </c>
      <c r="DM115" t="e">
        <f t="shared" si="268"/>
        <v>#N/A</v>
      </c>
      <c r="DN115" t="e">
        <f t="shared" si="268"/>
        <v>#N/A</v>
      </c>
      <c r="DO115" t="e">
        <f t="shared" si="268"/>
        <v>#N/A</v>
      </c>
      <c r="DP115" t="e">
        <f t="shared" si="268"/>
        <v>#N/A</v>
      </c>
      <c r="DQ115" t="e">
        <f t="shared" si="268"/>
        <v>#N/A</v>
      </c>
      <c r="DR115" t="e">
        <f t="shared" si="268"/>
        <v>#N/A</v>
      </c>
      <c r="DS115" t="e">
        <f t="shared" si="268"/>
        <v>#N/A</v>
      </c>
      <c r="DT115" t="e">
        <f t="shared" si="268"/>
        <v>#N/A</v>
      </c>
      <c r="DU115" t="e">
        <f t="shared" si="268"/>
        <v>#N/A</v>
      </c>
      <c r="DV115" t="e">
        <f t="shared" si="268"/>
        <v>#N/A</v>
      </c>
      <c r="DW115" t="e">
        <f t="shared" si="268"/>
        <v>#N/A</v>
      </c>
      <c r="DX115" t="e">
        <f t="shared" si="268"/>
        <v>#N/A</v>
      </c>
      <c r="DY115" t="e">
        <f t="shared" si="268"/>
        <v>#N/A</v>
      </c>
      <c r="DZ115" t="e">
        <f t="shared" si="268"/>
        <v>#N/A</v>
      </c>
      <c r="EA115" t="e">
        <f t="shared" ref="EA115:EF115" si="269">INDEX($B$6:$EF$32, MATCH($A115, $A$6:$A$32, 0 ), MATCH( EA84, $B$4:$EF$4, 0 ) )</f>
        <v>#N/A</v>
      </c>
      <c r="EB115" t="e">
        <f t="shared" si="269"/>
        <v>#N/A</v>
      </c>
      <c r="EC115" t="e">
        <f t="shared" si="269"/>
        <v>#N/A</v>
      </c>
      <c r="ED115" t="e">
        <f t="shared" si="269"/>
        <v>#N/A</v>
      </c>
      <c r="EE115" t="e">
        <f t="shared" si="269"/>
        <v>#N/A</v>
      </c>
      <c r="EF115" t="e">
        <f t="shared" si="269"/>
        <v>#N/A</v>
      </c>
    </row>
    <row r="116" spans="1:136" x14ac:dyDescent="0.35">
      <c r="A116" s="7" t="str">
        <f t="shared" si="226"/>
        <v>PE</v>
      </c>
      <c r="B116" s="6">
        <f t="shared" si="227"/>
        <v>1.6741530956503305</v>
      </c>
      <c r="C116">
        <f t="shared" ref="C116:BN116" si="270">INDEX($B$6:$EF$32, MATCH($A116, $A$6:$A$32, 0 ), MATCH( C85, $B$4:$EF$4, 0 ) )</f>
        <v>1.6741530956503305</v>
      </c>
      <c r="D116">
        <f t="shared" si="270"/>
        <v>2.9297679173880784</v>
      </c>
      <c r="E116">
        <f t="shared" si="270"/>
        <v>3.1390370543443695</v>
      </c>
      <c r="F116">
        <f t="shared" si="270"/>
        <v>3.1390370543443695</v>
      </c>
      <c r="G116">
        <f t="shared" si="270"/>
        <v>3.8714790336913896</v>
      </c>
      <c r="H116">
        <f t="shared" si="270"/>
        <v>4.3946518760821176</v>
      </c>
      <c r="I116">
        <f t="shared" si="270"/>
        <v>4.3946518760821176</v>
      </c>
      <c r="J116">
        <f t="shared" si="270"/>
        <v>4.8131901499946999</v>
      </c>
      <c r="K116">
        <f t="shared" si="270"/>
        <v>5.0224592869509914</v>
      </c>
      <c r="L116">
        <f t="shared" si="270"/>
        <v>5.8595358347761568</v>
      </c>
      <c r="M116">
        <f t="shared" si="270"/>
        <v>7.1151506565139044</v>
      </c>
      <c r="N116">
        <f t="shared" si="270"/>
        <v>7.6383234989046329</v>
      </c>
      <c r="O116">
        <f t="shared" si="270"/>
        <v>8.1614963412953614</v>
      </c>
      <c r="P116">
        <f t="shared" si="270"/>
        <v>9.103207457598673</v>
      </c>
      <c r="Q116">
        <f t="shared" si="270"/>
        <v>9.9402840054238375</v>
      </c>
      <c r="R116">
        <f t="shared" si="270"/>
        <v>11.09126425868344</v>
      </c>
      <c r="S116">
        <f t="shared" si="270"/>
        <v>14.230301313027809</v>
      </c>
      <c r="T116">
        <f t="shared" si="270"/>
        <v>18.415684052153633</v>
      </c>
      <c r="U116">
        <f t="shared" si="270"/>
        <v>21.031548264107276</v>
      </c>
      <c r="V116">
        <f t="shared" si="270"/>
        <v>23.33350877062648</v>
      </c>
      <c r="W116">
        <f t="shared" si="270"/>
        <v>36.831368104307266</v>
      </c>
      <c r="X116">
        <f t="shared" si="270"/>
        <v>41.958461959736411</v>
      </c>
      <c r="Y116">
        <f t="shared" si="270"/>
        <v>58.07218550537084</v>
      </c>
      <c r="Z116">
        <f t="shared" si="270"/>
        <v>71.570044839051633</v>
      </c>
      <c r="AA116">
        <f t="shared" si="270"/>
        <v>85.381807878166853</v>
      </c>
      <c r="AB116">
        <f t="shared" si="270"/>
        <v>100.44918573901982</v>
      </c>
      <c r="AC116">
        <f t="shared" si="270"/>
        <v>120.7482920237801</v>
      </c>
      <c r="AD116">
        <f t="shared" si="270"/>
        <v>134.35078592593902</v>
      </c>
      <c r="AE116">
        <f t="shared" si="270"/>
        <v>155.27769962156816</v>
      </c>
      <c r="AF116">
        <f t="shared" si="270"/>
        <v>176.09997874871914</v>
      </c>
      <c r="AG116">
        <f t="shared" si="270"/>
        <v>209.89694436716019</v>
      </c>
      <c r="AH116">
        <f t="shared" si="270"/>
        <v>229.46360867257343</v>
      </c>
      <c r="AI116">
        <f t="shared" si="270"/>
        <v>257.29640388776016</v>
      </c>
      <c r="AJ116">
        <f t="shared" si="270"/>
        <v>281.46698920621179</v>
      </c>
      <c r="AK116">
        <f t="shared" si="270"/>
        <v>304.27732513444755</v>
      </c>
      <c r="AL116">
        <f t="shared" si="270"/>
        <v>345.08480684092439</v>
      </c>
      <c r="AM116">
        <f t="shared" si="270"/>
        <v>368.20904647459457</v>
      </c>
      <c r="AN116">
        <f t="shared" si="270"/>
        <v>418.43363934410445</v>
      </c>
      <c r="AO116">
        <f t="shared" si="270"/>
        <v>471.58800013100245</v>
      </c>
      <c r="AP116">
        <f t="shared" si="270"/>
        <v>512.50011640595744</v>
      </c>
      <c r="AQ116">
        <f t="shared" si="270"/>
        <v>560.63201790590449</v>
      </c>
      <c r="AR116">
        <f t="shared" si="270"/>
        <v>598.92826996890574</v>
      </c>
      <c r="AS116">
        <f t="shared" si="270"/>
        <v>648.10651715363417</v>
      </c>
      <c r="AT116">
        <f t="shared" si="270"/>
        <v>719.46729285572962</v>
      </c>
      <c r="AU116">
        <f t="shared" si="270"/>
        <v>767.38992521872024</v>
      </c>
      <c r="AV116">
        <f t="shared" si="270"/>
        <v>852.24856025449628</v>
      </c>
      <c r="AW116">
        <f t="shared" si="270"/>
        <v>904.35657535661289</v>
      </c>
      <c r="AX116">
        <f t="shared" si="270"/>
        <v>927.37618042180497</v>
      </c>
      <c r="AY116">
        <f t="shared" si="270"/>
        <v>975.71735105870823</v>
      </c>
      <c r="AZ116">
        <f t="shared" si="270"/>
        <v>1033.8941711325572</v>
      </c>
      <c r="BA116">
        <f t="shared" si="270"/>
        <v>1132.5645692074486</v>
      </c>
      <c r="BB116">
        <f t="shared" si="270"/>
        <v>1212.4007449562737</v>
      </c>
      <c r="BC116">
        <f t="shared" si="270"/>
        <v>1304.7930689224763</v>
      </c>
      <c r="BD116">
        <f t="shared" si="270"/>
        <v>1389.0238965473834</v>
      </c>
      <c r="BE116">
        <f t="shared" si="270"/>
        <v>1440.6087388071094</v>
      </c>
      <c r="BF116">
        <f t="shared" si="270"/>
        <v>1497.2160403537862</v>
      </c>
      <c r="BG116">
        <f t="shared" si="270"/>
        <v>1559.1597048928484</v>
      </c>
      <c r="BH116">
        <f t="shared" si="270"/>
        <v>1631.0436534373346</v>
      </c>
      <c r="BI116">
        <f t="shared" si="270"/>
        <v>1696.0217204622629</v>
      </c>
      <c r="BJ116">
        <f t="shared" si="270"/>
        <v>1934.4839020239569</v>
      </c>
      <c r="BK116">
        <f t="shared" si="270"/>
        <v>2035.3516260368895</v>
      </c>
      <c r="BL116">
        <f t="shared" si="270"/>
        <v>2102.5270189998587</v>
      </c>
      <c r="BM116">
        <f t="shared" si="270"/>
        <v>2222.6475036127699</v>
      </c>
      <c r="BN116">
        <f t="shared" si="270"/>
        <v>2360.5558648669662</v>
      </c>
      <c r="BO116">
        <f t="shared" ref="BO116:DZ116" si="271">INDEX($B$6:$EF$32, MATCH($A116, $A$6:$A$32, 0 ), MATCH( BO85, $B$4:$EF$4, 0 ) )</f>
        <v>2501.9171668809408</v>
      </c>
      <c r="BP116">
        <f t="shared" si="271"/>
        <v>2695.3864839970324</v>
      </c>
      <c r="BQ116">
        <f t="shared" si="271"/>
        <v>2802.7415512556095</v>
      </c>
      <c r="BR116">
        <f t="shared" si="271"/>
        <v>2904.5509863848456</v>
      </c>
      <c r="BS116">
        <f t="shared" si="271"/>
        <v>2968.0641694510796</v>
      </c>
      <c r="BT116">
        <f t="shared" si="271"/>
        <v>3019.125838868415</v>
      </c>
      <c r="BU116">
        <f t="shared" si="271"/>
        <v>3130.56165429764</v>
      </c>
      <c r="BV116">
        <f t="shared" si="271"/>
        <v>3213.6415016692872</v>
      </c>
      <c r="BW116">
        <f t="shared" si="271"/>
        <v>3374.9880062625884</v>
      </c>
      <c r="BX116">
        <f t="shared" si="271"/>
        <v>3497.6197205189746</v>
      </c>
      <c r="BY116">
        <f t="shared" si="271"/>
        <v>3604.6608840721178</v>
      </c>
      <c r="BZ116">
        <f t="shared" si="271"/>
        <v>3651.7464398872835</v>
      </c>
      <c r="CA116">
        <f t="shared" si="271"/>
        <v>3715.364257521996</v>
      </c>
      <c r="CB116">
        <f t="shared" si="271"/>
        <v>3815.2902704186254</v>
      </c>
      <c r="CC116">
        <f t="shared" si="271"/>
        <v>3924.5287599098097</v>
      </c>
      <c r="CD116">
        <f t="shared" si="271"/>
        <v>4029.581866661867</v>
      </c>
      <c r="CE116">
        <f t="shared" si="271"/>
        <v>4118.5212498682913</v>
      </c>
      <c r="CF116">
        <f t="shared" si="271"/>
        <v>4210.7043046975368</v>
      </c>
      <c r="CG116">
        <f t="shared" si="271"/>
        <v>4259.1501099029192</v>
      </c>
      <c r="CH116">
        <f t="shared" si="271"/>
        <v>4291.0636532887529</v>
      </c>
      <c r="CI116">
        <f t="shared" si="271"/>
        <v>4387.8506291310387</v>
      </c>
      <c r="CJ116">
        <f t="shared" si="271"/>
        <v>4498.6586371493941</v>
      </c>
      <c r="CK116">
        <f t="shared" si="271"/>
        <v>4590.5277882732062</v>
      </c>
      <c r="CL116">
        <f t="shared" si="271"/>
        <v>4674.1308084872444</v>
      </c>
      <c r="CM116">
        <f t="shared" si="271"/>
        <v>4735.8652038893506</v>
      </c>
      <c r="CN116">
        <f t="shared" si="271"/>
        <v>4761.6053077349743</v>
      </c>
      <c r="CO116">
        <f t="shared" si="271"/>
        <v>4857.8691107348686</v>
      </c>
      <c r="CP116">
        <f t="shared" si="271"/>
        <v>4964.4917360140989</v>
      </c>
      <c r="CQ116">
        <f t="shared" si="271"/>
        <v>5087.9605268183113</v>
      </c>
      <c r="CR116">
        <f t="shared" si="271"/>
        <v>5202.4307447334022</v>
      </c>
      <c r="CS116">
        <f t="shared" si="271"/>
        <v>5348.7098714658505</v>
      </c>
      <c r="CT116">
        <f t="shared" si="271"/>
        <v>5452.8212671016045</v>
      </c>
      <c r="CU116">
        <f t="shared" si="271"/>
        <v>5492.6870376917777</v>
      </c>
      <c r="CV116">
        <f t="shared" si="271"/>
        <v>5527.9488872689135</v>
      </c>
      <c r="CW116">
        <f t="shared" si="271"/>
        <v>5652.568658326385</v>
      </c>
      <c r="CX116">
        <f t="shared" si="271"/>
        <v>5769.1315676110389</v>
      </c>
      <c r="CY116">
        <f t="shared" si="271"/>
        <v>5839.02745935444</v>
      </c>
      <c r="CZ116">
        <f t="shared" si="271"/>
        <v>5973.482879848857</v>
      </c>
      <c r="DA116">
        <f t="shared" si="271"/>
        <v>6080.0008705596101</v>
      </c>
      <c r="DB116">
        <f t="shared" si="271"/>
        <v>6118.6110263280452</v>
      </c>
      <c r="DC116">
        <f t="shared" si="271"/>
        <v>6158.5814314866966</v>
      </c>
      <c r="DD116">
        <f t="shared" si="271"/>
        <v>6247.2069109876866</v>
      </c>
      <c r="DE116">
        <f t="shared" si="271"/>
        <v>6395.1601908157845</v>
      </c>
      <c r="DF116">
        <f t="shared" si="271"/>
        <v>6525.2209594341202</v>
      </c>
      <c r="DG116">
        <f t="shared" si="271"/>
        <v>6639.7958119176892</v>
      </c>
      <c r="DH116">
        <f t="shared" si="271"/>
        <v>6814.7448104131481</v>
      </c>
      <c r="DI116">
        <f t="shared" si="271"/>
        <v>6868.4223440424375</v>
      </c>
      <c r="DJ116">
        <f t="shared" si="271"/>
        <v>6921.6813393978136</v>
      </c>
      <c r="DK116">
        <f t="shared" si="271"/>
        <v>7073.7153673965586</v>
      </c>
      <c r="DL116" t="e">
        <f t="shared" si="271"/>
        <v>#N/A</v>
      </c>
      <c r="DM116" t="e">
        <f t="shared" si="271"/>
        <v>#N/A</v>
      </c>
      <c r="DN116" t="e">
        <f t="shared" si="271"/>
        <v>#N/A</v>
      </c>
      <c r="DO116" t="e">
        <f t="shared" si="271"/>
        <v>#N/A</v>
      </c>
      <c r="DP116" t="e">
        <f t="shared" si="271"/>
        <v>#N/A</v>
      </c>
      <c r="DQ116" t="e">
        <f t="shared" si="271"/>
        <v>#N/A</v>
      </c>
      <c r="DR116" t="e">
        <f t="shared" si="271"/>
        <v>#N/A</v>
      </c>
      <c r="DS116" t="e">
        <f t="shared" si="271"/>
        <v>#N/A</v>
      </c>
      <c r="DT116" t="e">
        <f t="shared" si="271"/>
        <v>#N/A</v>
      </c>
      <c r="DU116" t="e">
        <f t="shared" si="271"/>
        <v>#N/A</v>
      </c>
      <c r="DV116" t="e">
        <f t="shared" si="271"/>
        <v>#N/A</v>
      </c>
      <c r="DW116" t="e">
        <f t="shared" si="271"/>
        <v>#N/A</v>
      </c>
      <c r="DX116" t="e">
        <f t="shared" si="271"/>
        <v>#N/A</v>
      </c>
      <c r="DY116" t="e">
        <f t="shared" si="271"/>
        <v>#N/A</v>
      </c>
      <c r="DZ116" t="e">
        <f t="shared" si="271"/>
        <v>#N/A</v>
      </c>
      <c r="EA116" t="e">
        <f t="shared" ref="EA116:EF116" si="272">INDEX($B$6:$EF$32, MATCH($A116, $A$6:$A$32, 0 ), MATCH( EA85, $B$4:$EF$4, 0 ) )</f>
        <v>#N/A</v>
      </c>
      <c r="EB116" t="e">
        <f t="shared" si="272"/>
        <v>#N/A</v>
      </c>
      <c r="EC116" t="e">
        <f t="shared" si="272"/>
        <v>#N/A</v>
      </c>
      <c r="ED116" t="e">
        <f t="shared" si="272"/>
        <v>#N/A</v>
      </c>
      <c r="EE116" t="e">
        <f t="shared" si="272"/>
        <v>#N/A</v>
      </c>
      <c r="EF116" t="e">
        <f t="shared" si="272"/>
        <v>#N/A</v>
      </c>
    </row>
    <row r="117" spans="1:136" x14ac:dyDescent="0.35">
      <c r="A117" s="7" t="str">
        <f t="shared" si="226"/>
        <v>PI</v>
      </c>
      <c r="B117" s="6">
        <f t="shared" si="227"/>
        <v>1.222035624171498</v>
      </c>
      <c r="C117">
        <f t="shared" ref="C117:BN117" si="273">INDEX($B$6:$EF$32, MATCH($A117, $A$6:$A$32, 0 ), MATCH( C86, $B$4:$EF$4, 0 ) )</f>
        <v>1.222035624171498</v>
      </c>
      <c r="D117">
        <f t="shared" si="273"/>
        <v>1.833053436257247</v>
      </c>
      <c r="E117">
        <f t="shared" si="273"/>
        <v>1.833053436257247</v>
      </c>
      <c r="F117">
        <f t="shared" si="273"/>
        <v>2.444071248342996</v>
      </c>
      <c r="G117">
        <f t="shared" si="273"/>
        <v>2.7495801543858707</v>
      </c>
      <c r="H117">
        <f t="shared" si="273"/>
        <v>2.7495801543858707</v>
      </c>
      <c r="I117">
        <f t="shared" si="273"/>
        <v>3.3605979664716195</v>
      </c>
      <c r="J117">
        <f t="shared" si="273"/>
        <v>4.2771246846002438</v>
      </c>
      <c r="K117">
        <f t="shared" si="273"/>
        <v>4.8881424966859921</v>
      </c>
      <c r="L117">
        <f t="shared" si="273"/>
        <v>5.4991603087717413</v>
      </c>
      <c r="M117">
        <f t="shared" si="273"/>
        <v>5.4991603087717413</v>
      </c>
      <c r="N117">
        <f t="shared" si="273"/>
        <v>5.8046692148146155</v>
      </c>
      <c r="O117">
        <f t="shared" si="273"/>
        <v>6.4156870269003647</v>
      </c>
      <c r="P117">
        <f t="shared" si="273"/>
        <v>6.7211959329432389</v>
      </c>
      <c r="Q117">
        <f t="shared" si="273"/>
        <v>7.026704838986114</v>
      </c>
      <c r="R117">
        <f t="shared" si="273"/>
        <v>7.026704838986114</v>
      </c>
      <c r="S117">
        <f t="shared" si="273"/>
        <v>8.5542493692004875</v>
      </c>
      <c r="T117">
        <f t="shared" si="273"/>
        <v>9.4707760873291083</v>
      </c>
      <c r="U117">
        <f t="shared" si="273"/>
        <v>11.609338429629231</v>
      </c>
      <c r="V117">
        <f t="shared" si="273"/>
        <v>12.220356241714981</v>
      </c>
      <c r="W117">
        <f t="shared" si="273"/>
        <v>12.525865147757855</v>
      </c>
      <c r="X117">
        <f t="shared" si="273"/>
        <v>13.442391865886478</v>
      </c>
      <c r="Y117">
        <f t="shared" si="273"/>
        <v>15.275445302143726</v>
      </c>
      <c r="Z117">
        <f t="shared" si="273"/>
        <v>17.719516550486723</v>
      </c>
      <c r="AA117">
        <f t="shared" si="273"/>
        <v>22.913167953215588</v>
      </c>
      <c r="AB117">
        <f t="shared" si="273"/>
        <v>27.801310449901578</v>
      </c>
      <c r="AC117">
        <f t="shared" si="273"/>
        <v>31.161908416373201</v>
      </c>
      <c r="AD117">
        <f t="shared" si="273"/>
        <v>37.577595443273559</v>
      </c>
      <c r="AE117">
        <f t="shared" si="273"/>
        <v>44.298791376216805</v>
      </c>
      <c r="AF117">
        <f t="shared" si="273"/>
        <v>48.270407154774176</v>
      </c>
      <c r="AG117">
        <f t="shared" si="273"/>
        <v>56.82465652397466</v>
      </c>
      <c r="AH117">
        <f t="shared" si="273"/>
        <v>62.934834644832151</v>
      </c>
      <c r="AI117">
        <f t="shared" si="273"/>
        <v>66.295432611303767</v>
      </c>
      <c r="AJ117">
        <f t="shared" si="273"/>
        <v>78.210279946975874</v>
      </c>
      <c r="AK117">
        <f t="shared" si="273"/>
        <v>90.736145094733729</v>
      </c>
      <c r="AL117">
        <f t="shared" si="273"/>
        <v>101.12344790019147</v>
      </c>
      <c r="AM117">
        <f t="shared" si="273"/>
        <v>111.20524179960631</v>
      </c>
      <c r="AN117">
        <f t="shared" si="273"/>
        <v>124.6476336654928</v>
      </c>
      <c r="AO117">
        <f t="shared" si="273"/>
        <v>138.70104334346502</v>
      </c>
      <c r="AP117">
        <f t="shared" si="273"/>
        <v>156.72606879999464</v>
      </c>
      <c r="AQ117">
        <f t="shared" si="273"/>
        <v>183.3053436257247</v>
      </c>
      <c r="AR117">
        <f t="shared" si="273"/>
        <v>203.16342251851154</v>
      </c>
      <c r="AS117">
        <f t="shared" si="273"/>
        <v>226.68760828381289</v>
      </c>
      <c r="AT117">
        <f t="shared" si="273"/>
        <v>239.51898233761361</v>
      </c>
      <c r="AU117">
        <f t="shared" si="273"/>
        <v>267.3202927875152</v>
      </c>
      <c r="AV117">
        <f t="shared" si="273"/>
        <v>289.92795183468792</v>
      </c>
      <c r="AW117">
        <f t="shared" si="273"/>
        <v>321.08986025106111</v>
      </c>
      <c r="AX117">
        <f t="shared" si="273"/>
        <v>345.53057273449105</v>
      </c>
      <c r="AY117">
        <f t="shared" si="273"/>
        <v>376.69248115086424</v>
      </c>
      <c r="AZ117">
        <f t="shared" si="273"/>
        <v>390.44038192279362</v>
      </c>
      <c r="BA117">
        <f t="shared" si="273"/>
        <v>406.93786284910885</v>
      </c>
      <c r="BB117">
        <f t="shared" si="273"/>
        <v>440.8493514198679</v>
      </c>
      <c r="BC117">
        <f t="shared" si="273"/>
        <v>492.48035654111368</v>
      </c>
      <c r="BD117">
        <f t="shared" si="273"/>
        <v>545.02788838048809</v>
      </c>
      <c r="BE117">
        <f t="shared" si="273"/>
        <v>581.99446601167597</v>
      </c>
      <c r="BF117">
        <f t="shared" si="273"/>
        <v>636.98606909939338</v>
      </c>
      <c r="BG117">
        <f t="shared" si="273"/>
        <v>688.00605640855338</v>
      </c>
      <c r="BH117">
        <f t="shared" si="273"/>
        <v>698.69886812005404</v>
      </c>
      <c r="BI117">
        <f t="shared" si="273"/>
        <v>745.44173074461378</v>
      </c>
      <c r="BJ117">
        <f t="shared" si="273"/>
        <v>805.62698523506003</v>
      </c>
      <c r="BK117">
        <f t="shared" si="273"/>
        <v>871.31140003427811</v>
      </c>
      <c r="BL117">
        <f t="shared" si="273"/>
        <v>939.1343771757962</v>
      </c>
      <c r="BM117">
        <f t="shared" si="273"/>
        <v>995.34801588768516</v>
      </c>
      <c r="BN117">
        <f t="shared" si="273"/>
        <v>1035.6751914853446</v>
      </c>
      <c r="BO117">
        <f t="shared" ref="BO117:DZ117" si="274">INDEX($B$6:$EF$32, MATCH($A117, $A$6:$A$32, 0 ), MATCH( BO86, $B$4:$EF$4, 0 ) )</f>
        <v>1084.5566164522045</v>
      </c>
      <c r="BP117">
        <f t="shared" si="274"/>
        <v>1136.4931304794932</v>
      </c>
      <c r="BQ117">
        <f t="shared" si="274"/>
        <v>1211.6483213660404</v>
      </c>
      <c r="BR117">
        <f t="shared" si="274"/>
        <v>1296.2742883399164</v>
      </c>
      <c r="BS117">
        <f t="shared" si="274"/>
        <v>1375.7066039110639</v>
      </c>
      <c r="BT117">
        <f t="shared" si="274"/>
        <v>1449.6397591734396</v>
      </c>
      <c r="BU117">
        <f t="shared" si="274"/>
        <v>1506.4644156974141</v>
      </c>
      <c r="BV117">
        <f t="shared" si="274"/>
        <v>1563.9000900334745</v>
      </c>
      <c r="BW117">
        <f t="shared" si="274"/>
        <v>1682.1320366720672</v>
      </c>
      <c r="BX117">
        <f t="shared" si="274"/>
        <v>1780.5059044178727</v>
      </c>
      <c r="BY117">
        <f t="shared" si="274"/>
        <v>1852.6060062439908</v>
      </c>
      <c r="BZ117">
        <f t="shared" si="274"/>
        <v>2052.1033218899884</v>
      </c>
      <c r="CA117">
        <f t="shared" si="274"/>
        <v>2170.6407774346235</v>
      </c>
      <c r="CB117">
        <f t="shared" si="274"/>
        <v>2284.5955993886155</v>
      </c>
      <c r="CC117">
        <f t="shared" si="274"/>
        <v>2328.283372952747</v>
      </c>
      <c r="CD117">
        <f t="shared" si="274"/>
        <v>2421.7690982018662</v>
      </c>
      <c r="CE117">
        <f t="shared" si="274"/>
        <v>2553.7489456123881</v>
      </c>
      <c r="CF117">
        <f t="shared" si="274"/>
        <v>2695.5050780162819</v>
      </c>
      <c r="CG117">
        <f t="shared" si="274"/>
        <v>2852.5366557223197</v>
      </c>
      <c r="CH117">
        <f t="shared" si="274"/>
        <v>3001.6250018712421</v>
      </c>
      <c r="CI117">
        <f t="shared" si="274"/>
        <v>3101.8319230533052</v>
      </c>
      <c r="CJ117">
        <f t="shared" si="274"/>
        <v>3164.1557398860514</v>
      </c>
      <c r="CK117">
        <f t="shared" si="274"/>
        <v>3324.2424066525173</v>
      </c>
      <c r="CL117">
        <f t="shared" si="274"/>
        <v>3531.3774449495863</v>
      </c>
      <c r="CM117">
        <f t="shared" si="274"/>
        <v>3696.3522542127384</v>
      </c>
      <c r="CN117">
        <f t="shared" si="274"/>
        <v>3839.3304222408042</v>
      </c>
      <c r="CO117">
        <f t="shared" si="274"/>
        <v>4219.9945191702254</v>
      </c>
      <c r="CP117">
        <f t="shared" si="274"/>
        <v>4357.7790357955619</v>
      </c>
      <c r="CQ117">
        <f t="shared" si="274"/>
        <v>4422.5469238766518</v>
      </c>
      <c r="CR117">
        <f t="shared" si="274"/>
        <v>4664.8154863686514</v>
      </c>
      <c r="CS117">
        <f t="shared" si="274"/>
        <v>4957.4930183577244</v>
      </c>
      <c r="CT117">
        <f t="shared" si="274"/>
        <v>5218.0921152122964</v>
      </c>
      <c r="CU117">
        <f t="shared" si="274"/>
        <v>5506.1870136107273</v>
      </c>
      <c r="CV117">
        <f t="shared" si="274"/>
        <v>5702.3237312902529</v>
      </c>
      <c r="CW117">
        <f t="shared" si="274"/>
        <v>5852.9396219693899</v>
      </c>
      <c r="CX117">
        <f t="shared" si="274"/>
        <v>6034.7174210649</v>
      </c>
      <c r="CY117">
        <f t="shared" si="274"/>
        <v>6239.1028792075831</v>
      </c>
      <c r="CZ117">
        <f t="shared" si="274"/>
        <v>6739.2209583997692</v>
      </c>
      <c r="DA117">
        <f t="shared" si="274"/>
        <v>7120.4960731412766</v>
      </c>
      <c r="DB117">
        <f t="shared" si="274"/>
        <v>7447.0850937011091</v>
      </c>
      <c r="DC117">
        <f t="shared" si="274"/>
        <v>7809.1131473619153</v>
      </c>
      <c r="DD117">
        <f t="shared" si="274"/>
        <v>7967.3667606921235</v>
      </c>
      <c r="DE117">
        <f t="shared" si="274"/>
        <v>8099.3466081026463</v>
      </c>
      <c r="DF117">
        <f t="shared" si="274"/>
        <v>8405.7720408636505</v>
      </c>
      <c r="DG117">
        <f t="shared" si="274"/>
        <v>8679.8135295841075</v>
      </c>
      <c r="DH117" t="e">
        <f t="shared" si="274"/>
        <v>#N/A</v>
      </c>
      <c r="DI117" t="e">
        <f t="shared" si="274"/>
        <v>#N/A</v>
      </c>
      <c r="DJ117" t="e">
        <f t="shared" si="274"/>
        <v>#N/A</v>
      </c>
      <c r="DK117" t="e">
        <f t="shared" si="274"/>
        <v>#N/A</v>
      </c>
      <c r="DL117" t="e">
        <f t="shared" si="274"/>
        <v>#N/A</v>
      </c>
      <c r="DM117" t="e">
        <f t="shared" si="274"/>
        <v>#N/A</v>
      </c>
      <c r="DN117" t="e">
        <f t="shared" si="274"/>
        <v>#N/A</v>
      </c>
      <c r="DO117" t="e">
        <f t="shared" si="274"/>
        <v>#N/A</v>
      </c>
      <c r="DP117" t="e">
        <f t="shared" si="274"/>
        <v>#N/A</v>
      </c>
      <c r="DQ117" t="e">
        <f t="shared" si="274"/>
        <v>#N/A</v>
      </c>
      <c r="DR117" t="e">
        <f t="shared" si="274"/>
        <v>#N/A</v>
      </c>
      <c r="DS117" t="e">
        <f t="shared" si="274"/>
        <v>#N/A</v>
      </c>
      <c r="DT117" t="e">
        <f t="shared" si="274"/>
        <v>#N/A</v>
      </c>
      <c r="DU117" t="e">
        <f t="shared" si="274"/>
        <v>#N/A</v>
      </c>
      <c r="DV117" t="e">
        <f t="shared" si="274"/>
        <v>#N/A</v>
      </c>
      <c r="DW117" t="e">
        <f t="shared" si="274"/>
        <v>#N/A</v>
      </c>
      <c r="DX117" t="e">
        <f t="shared" si="274"/>
        <v>#N/A</v>
      </c>
      <c r="DY117" t="e">
        <f t="shared" si="274"/>
        <v>#N/A</v>
      </c>
      <c r="DZ117" t="e">
        <f t="shared" si="274"/>
        <v>#N/A</v>
      </c>
      <c r="EA117" t="e">
        <f t="shared" ref="EA117:EF117" si="275">INDEX($B$6:$EF$32, MATCH($A117, $A$6:$A$32, 0 ), MATCH( EA86, $B$4:$EF$4, 0 ) )</f>
        <v>#N/A</v>
      </c>
      <c r="EB117" t="e">
        <f t="shared" si="275"/>
        <v>#N/A</v>
      </c>
      <c r="EC117" t="e">
        <f t="shared" si="275"/>
        <v>#N/A</v>
      </c>
      <c r="ED117" t="e">
        <f t="shared" si="275"/>
        <v>#N/A</v>
      </c>
      <c r="EE117" t="e">
        <f t="shared" si="275"/>
        <v>#N/A</v>
      </c>
      <c r="EF117" t="e">
        <f t="shared" si="275"/>
        <v>#N/A</v>
      </c>
    </row>
    <row r="118" spans="1:136" x14ac:dyDescent="0.35">
      <c r="A118" s="7" t="str">
        <f t="shared" si="226"/>
        <v>PR</v>
      </c>
      <c r="B118" s="6">
        <f t="shared" si="227"/>
        <v>1.1369642198234609</v>
      </c>
      <c r="C118">
        <f t="shared" ref="C118:BN118" si="276">INDEX($B$6:$EF$32, MATCH($A118, $A$6:$A$32, 0 ), MATCH( C87, $B$4:$EF$4, 0 ) )</f>
        <v>2.0115520812261232</v>
      </c>
      <c r="D118">
        <f t="shared" si="276"/>
        <v>2.7986811564885192</v>
      </c>
      <c r="E118">
        <f t="shared" si="276"/>
        <v>3.7607278040314478</v>
      </c>
      <c r="F118">
        <f t="shared" si="276"/>
        <v>4.3729393070133113</v>
      </c>
      <c r="G118">
        <f t="shared" si="276"/>
        <v>4.8976920238549084</v>
      </c>
      <c r="H118">
        <f t="shared" si="276"/>
        <v>5.6848210991173049</v>
      </c>
      <c r="I118">
        <f t="shared" si="276"/>
        <v>7.0841616773615641</v>
      </c>
      <c r="J118">
        <f t="shared" si="276"/>
        <v>8.9207961863071557</v>
      </c>
      <c r="K118">
        <f t="shared" si="276"/>
        <v>10.407595550691681</v>
      </c>
      <c r="L118">
        <f t="shared" si="276"/>
        <v>11.632018556655408</v>
      </c>
      <c r="M118">
        <f t="shared" si="276"/>
        <v>12.943900348759403</v>
      </c>
      <c r="N118">
        <f t="shared" si="276"/>
        <v>13.556111851741266</v>
      </c>
      <c r="O118">
        <f t="shared" si="276"/>
        <v>15.655122719107654</v>
      </c>
      <c r="P118">
        <f t="shared" si="276"/>
        <v>19.590768095419634</v>
      </c>
      <c r="Q118">
        <f t="shared" si="276"/>
        <v>22.039614107347091</v>
      </c>
      <c r="R118">
        <f t="shared" si="276"/>
        <v>26.325094628220135</v>
      </c>
      <c r="S118">
        <f t="shared" si="276"/>
        <v>34.546220525405161</v>
      </c>
      <c r="T118">
        <f t="shared" si="276"/>
        <v>38.306948329436608</v>
      </c>
      <c r="U118">
        <f t="shared" si="276"/>
        <v>40.056124052241934</v>
      </c>
      <c r="V118">
        <f t="shared" si="276"/>
        <v>43.991769428553908</v>
      </c>
      <c r="W118">
        <f t="shared" si="276"/>
        <v>47.140285729603498</v>
      </c>
      <c r="X118">
        <f t="shared" si="276"/>
        <v>53.262400759422135</v>
      </c>
      <c r="Y118">
        <f t="shared" si="276"/>
        <v>56.235999488191183</v>
      </c>
      <c r="Z118">
        <f t="shared" si="276"/>
        <v>59.122139430819971</v>
      </c>
      <c r="AA118">
        <f t="shared" si="276"/>
        <v>64.544584171516462</v>
      </c>
      <c r="AB118">
        <f t="shared" si="276"/>
        <v>66.11884232204126</v>
      </c>
      <c r="AC118">
        <f t="shared" si="276"/>
        <v>69.179899836950582</v>
      </c>
      <c r="AD118">
        <f t="shared" si="276"/>
        <v>70.229405270633777</v>
      </c>
      <c r="AE118">
        <f t="shared" si="276"/>
        <v>72.765710068701495</v>
      </c>
      <c r="AF118">
        <f t="shared" si="276"/>
        <v>76.438979086592681</v>
      </c>
      <c r="AG118">
        <f t="shared" si="276"/>
        <v>82.648552902551586</v>
      </c>
      <c r="AH118">
        <f t="shared" si="276"/>
        <v>86.321821920442758</v>
      </c>
      <c r="AI118">
        <f t="shared" si="276"/>
        <v>88.070997643248091</v>
      </c>
      <c r="AJ118">
        <f t="shared" si="276"/>
        <v>89.557797007632615</v>
      </c>
      <c r="AK118">
        <f t="shared" si="276"/>
        <v>92.968689667103007</v>
      </c>
      <c r="AL118">
        <f t="shared" si="276"/>
        <v>94.630406603768051</v>
      </c>
      <c r="AM118">
        <f t="shared" si="276"/>
        <v>97.866381690957908</v>
      </c>
      <c r="AN118">
        <f t="shared" si="276"/>
        <v>99.703016199903502</v>
      </c>
      <c r="AO118">
        <f t="shared" si="276"/>
        <v>101.10235677814775</v>
      </c>
      <c r="AP118">
        <f t="shared" si="276"/>
        <v>103.72612036235574</v>
      </c>
      <c r="AQ118">
        <f t="shared" si="276"/>
        <v>111.16011718427838</v>
      </c>
      <c r="AR118">
        <f t="shared" si="276"/>
        <v>117.89444371707887</v>
      </c>
      <c r="AS118">
        <f t="shared" si="276"/>
        <v>123.05451209935458</v>
      </c>
      <c r="AT118">
        <f t="shared" si="276"/>
        <v>126.55286354496523</v>
      </c>
      <c r="AU118">
        <f t="shared" si="276"/>
        <v>130.48850892127723</v>
      </c>
      <c r="AV118">
        <f t="shared" si="276"/>
        <v>132.41260221636307</v>
      </c>
      <c r="AW118">
        <f t="shared" si="276"/>
        <v>136.61062395109585</v>
      </c>
      <c r="AX118">
        <f t="shared" si="276"/>
        <v>138.88455239074278</v>
      </c>
      <c r="AY118">
        <f t="shared" si="276"/>
        <v>142.29544505021315</v>
      </c>
      <c r="AZ118">
        <f t="shared" si="276"/>
        <v>144.83174984828088</v>
      </c>
      <c r="BA118">
        <f t="shared" si="276"/>
        <v>149.64198308599549</v>
      </c>
      <c r="BB118">
        <f t="shared" si="276"/>
        <v>156.11393326037521</v>
      </c>
      <c r="BC118">
        <f t="shared" si="276"/>
        <v>160.48687256738853</v>
      </c>
      <c r="BD118">
        <f t="shared" si="276"/>
        <v>161.71129557335226</v>
      </c>
      <c r="BE118">
        <f t="shared" si="276"/>
        <v>166.69644638334742</v>
      </c>
      <c r="BF118">
        <f t="shared" si="276"/>
        <v>174.56773713597138</v>
      </c>
      <c r="BG118">
        <f t="shared" si="276"/>
        <v>180.42747580736921</v>
      </c>
      <c r="BH118">
        <f t="shared" si="276"/>
        <v>187.07434355402947</v>
      </c>
      <c r="BI118">
        <f t="shared" si="276"/>
        <v>196.08259852647689</v>
      </c>
      <c r="BJ118">
        <f t="shared" si="276"/>
        <v>199.93078511664859</v>
      </c>
      <c r="BK118">
        <f t="shared" si="276"/>
        <v>206.40273529102831</v>
      </c>
      <c r="BL118">
        <f t="shared" si="276"/>
        <v>216.98524841400049</v>
      </c>
      <c r="BM118">
        <f t="shared" si="276"/>
        <v>228.79218454293644</v>
      </c>
      <c r="BN118">
        <f t="shared" si="276"/>
        <v>245.75918905414812</v>
      </c>
      <c r="BO118">
        <f t="shared" ref="BO118:DZ118" si="277">INDEX($B$6:$EF$32, MATCH($A118, $A$6:$A$32, 0 ), MATCH( BO87, $B$4:$EF$4, 0 ) )</f>
        <v>257.04137246624242</v>
      </c>
      <c r="BP118">
        <f t="shared" si="277"/>
        <v>271.03477824868503</v>
      </c>
      <c r="BQ118">
        <f t="shared" si="277"/>
        <v>280.91762108253511</v>
      </c>
      <c r="BR118">
        <f t="shared" si="277"/>
        <v>291.32521663322683</v>
      </c>
      <c r="BS118">
        <f t="shared" si="277"/>
        <v>307.155256924615</v>
      </c>
      <c r="BT118">
        <f t="shared" si="277"/>
        <v>324.64701415266825</v>
      </c>
      <c r="BU118">
        <f t="shared" si="277"/>
        <v>348.43580398282069</v>
      </c>
      <c r="BV118">
        <f t="shared" si="277"/>
        <v>370.47541809016775</v>
      </c>
      <c r="BW118">
        <f t="shared" si="277"/>
        <v>391.20315040541084</v>
      </c>
      <c r="BX118">
        <f t="shared" si="277"/>
        <v>409.91933063942781</v>
      </c>
      <c r="BY118">
        <f t="shared" si="277"/>
        <v>422.86323098818724</v>
      </c>
      <c r="BZ118">
        <f t="shared" si="277"/>
        <v>451.54971284219454</v>
      </c>
      <c r="CA118">
        <f t="shared" si="277"/>
        <v>480.49857105462263</v>
      </c>
      <c r="CB118">
        <f t="shared" si="277"/>
        <v>509.01013533634938</v>
      </c>
      <c r="CC118">
        <f t="shared" si="277"/>
        <v>555.18837441841004</v>
      </c>
      <c r="CD118">
        <f t="shared" si="277"/>
        <v>577.66528245645839</v>
      </c>
      <c r="CE118">
        <f t="shared" si="277"/>
        <v>603.20324800941614</v>
      </c>
      <c r="CF118">
        <f t="shared" si="277"/>
        <v>614.92272535221184</v>
      </c>
      <c r="CG118">
        <f t="shared" si="277"/>
        <v>639.67356182990716</v>
      </c>
      <c r="CH118">
        <f t="shared" si="277"/>
        <v>684.88975426442482</v>
      </c>
      <c r="CI118">
        <f t="shared" si="277"/>
        <v>739.63895438823147</v>
      </c>
      <c r="CJ118">
        <f t="shared" si="277"/>
        <v>761.32873335101749</v>
      </c>
      <c r="CK118">
        <f t="shared" si="277"/>
        <v>807.50697243307809</v>
      </c>
      <c r="CL118">
        <f t="shared" si="277"/>
        <v>838.11754758217126</v>
      </c>
      <c r="CM118">
        <f t="shared" si="277"/>
        <v>849.74956613882671</v>
      </c>
      <c r="CN118">
        <f t="shared" si="277"/>
        <v>923.30240528279057</v>
      </c>
      <c r="CO118">
        <f t="shared" si="277"/>
        <v>969.48064436485106</v>
      </c>
      <c r="CP118">
        <f t="shared" si="277"/>
        <v>1042.4212720058331</v>
      </c>
      <c r="CQ118">
        <f t="shared" si="277"/>
        <v>1118.1605808033037</v>
      </c>
      <c r="CR118">
        <f t="shared" si="277"/>
        <v>1194.8619362483171</v>
      </c>
      <c r="CS118">
        <f t="shared" si="277"/>
        <v>1268.2398578200007</v>
      </c>
      <c r="CT118">
        <f t="shared" si="277"/>
        <v>1322.7266815853864</v>
      </c>
      <c r="CU118">
        <f t="shared" si="277"/>
        <v>1386.4841366816406</v>
      </c>
      <c r="CV118">
        <f t="shared" si="277"/>
        <v>1483.563389297336</v>
      </c>
      <c r="CW118">
        <f t="shared" si="277"/>
        <v>1558.6030278056844</v>
      </c>
      <c r="CX118">
        <f t="shared" si="277"/>
        <v>1633.030454811051</v>
      </c>
      <c r="CY118">
        <f t="shared" si="277"/>
        <v>1733.3456825139363</v>
      </c>
      <c r="CZ118">
        <f t="shared" si="277"/>
        <v>1814.0701421214019</v>
      </c>
      <c r="DA118">
        <f t="shared" si="277"/>
        <v>1865.1460732273174</v>
      </c>
      <c r="DB118">
        <f t="shared" si="277"/>
        <v>2000.7946505308707</v>
      </c>
      <c r="DC118">
        <f t="shared" si="277"/>
        <v>2118.6890942479495</v>
      </c>
      <c r="DD118">
        <f t="shared" si="277"/>
        <v>2300.5159106335627</v>
      </c>
      <c r="DE118">
        <f t="shared" si="277"/>
        <v>2463.3641704267388</v>
      </c>
      <c r="DF118">
        <f t="shared" si="277"/>
        <v>2673.6150923079385</v>
      </c>
      <c r="DG118">
        <f t="shared" si="277"/>
        <v>2751.3659531866351</v>
      </c>
      <c r="DH118">
        <f t="shared" si="277"/>
        <v>2865.936963030384</v>
      </c>
      <c r="DI118">
        <f t="shared" si="277"/>
        <v>3000.5360349002535</v>
      </c>
      <c r="DJ118">
        <f t="shared" si="277"/>
        <v>3123.5905469996083</v>
      </c>
      <c r="DK118" t="e">
        <f t="shared" si="277"/>
        <v>#N/A</v>
      </c>
      <c r="DL118" t="e">
        <f t="shared" si="277"/>
        <v>#N/A</v>
      </c>
      <c r="DM118" t="e">
        <f t="shared" si="277"/>
        <v>#N/A</v>
      </c>
      <c r="DN118" t="e">
        <f t="shared" si="277"/>
        <v>#N/A</v>
      </c>
      <c r="DO118" t="e">
        <f t="shared" si="277"/>
        <v>#N/A</v>
      </c>
      <c r="DP118" t="e">
        <f t="shared" si="277"/>
        <v>#N/A</v>
      </c>
      <c r="DQ118" t="e">
        <f t="shared" si="277"/>
        <v>#N/A</v>
      </c>
      <c r="DR118" t="e">
        <f t="shared" si="277"/>
        <v>#N/A</v>
      </c>
      <c r="DS118" t="e">
        <f t="shared" si="277"/>
        <v>#N/A</v>
      </c>
      <c r="DT118" t="e">
        <f t="shared" si="277"/>
        <v>#N/A</v>
      </c>
      <c r="DU118" t="e">
        <f t="shared" si="277"/>
        <v>#N/A</v>
      </c>
      <c r="DV118" t="e">
        <f t="shared" si="277"/>
        <v>#N/A</v>
      </c>
      <c r="DW118" t="e">
        <f t="shared" si="277"/>
        <v>#N/A</v>
      </c>
      <c r="DX118" t="e">
        <f t="shared" si="277"/>
        <v>#N/A</v>
      </c>
      <c r="DY118" t="e">
        <f t="shared" si="277"/>
        <v>#N/A</v>
      </c>
      <c r="DZ118" t="e">
        <f t="shared" si="277"/>
        <v>#N/A</v>
      </c>
      <c r="EA118" t="e">
        <f t="shared" ref="EA118:EF118" si="278">INDEX($B$6:$EF$32, MATCH($A118, $A$6:$A$32, 0 ), MATCH( EA87, $B$4:$EF$4, 0 ) )</f>
        <v>#N/A</v>
      </c>
      <c r="EB118" t="e">
        <f t="shared" si="278"/>
        <v>#N/A</v>
      </c>
      <c r="EC118" t="e">
        <f t="shared" si="278"/>
        <v>#N/A</v>
      </c>
      <c r="ED118" t="e">
        <f t="shared" si="278"/>
        <v>#N/A</v>
      </c>
      <c r="EE118" t="e">
        <f t="shared" si="278"/>
        <v>#N/A</v>
      </c>
      <c r="EF118" t="e">
        <f t="shared" si="278"/>
        <v>#N/A</v>
      </c>
    </row>
    <row r="119" spans="1:136" x14ac:dyDescent="0.35">
      <c r="A119" s="7" t="str">
        <f t="shared" si="226"/>
        <v>RJ</v>
      </c>
      <c r="B119" s="6">
        <f t="shared" si="227"/>
        <v>1.2742584785828717</v>
      </c>
      <c r="C119">
        <f t="shared" ref="C119:BN119" si="279">INDEX($B$6:$EF$32, MATCH($A119, $A$6:$A$32, 0 ), MATCH( C88, $B$4:$EF$4, 0 ) )</f>
        <v>1.3901001584540418</v>
      </c>
      <c r="D119">
        <f t="shared" si="279"/>
        <v>1.7955460380031374</v>
      </c>
      <c r="E119">
        <f t="shared" si="279"/>
        <v>1.9113877178743077</v>
      </c>
      <c r="F119">
        <f t="shared" si="279"/>
        <v>2.6064377971013282</v>
      </c>
      <c r="G119">
        <f t="shared" si="279"/>
        <v>3.7648545958130302</v>
      </c>
      <c r="H119">
        <f t="shared" si="279"/>
        <v>6.3133715529787731</v>
      </c>
      <c r="I119">
        <f t="shared" si="279"/>
        <v>6.8925799523346241</v>
      </c>
      <c r="J119">
        <f t="shared" si="279"/>
        <v>10.773276228018824</v>
      </c>
      <c r="K119">
        <f t="shared" si="279"/>
        <v>13.495555704991324</v>
      </c>
      <c r="L119">
        <f t="shared" si="279"/>
        <v>17.665856180353451</v>
      </c>
      <c r="M119">
        <f t="shared" si="279"/>
        <v>21.430710776166478</v>
      </c>
      <c r="N119">
        <f t="shared" si="279"/>
        <v>24.384673612881318</v>
      </c>
      <c r="O119">
        <f t="shared" si="279"/>
        <v>28.554974088243441</v>
      </c>
      <c r="P119">
        <f t="shared" si="279"/>
        <v>32.319828684056475</v>
      </c>
      <c r="Q119">
        <f t="shared" si="279"/>
        <v>34.752503961351046</v>
      </c>
      <c r="R119">
        <f t="shared" si="279"/>
        <v>38.053991837679391</v>
      </c>
      <c r="S119">
        <f t="shared" si="279"/>
        <v>41.007954674394234</v>
      </c>
      <c r="T119">
        <f t="shared" si="279"/>
        <v>48.19013882640678</v>
      </c>
      <c r="U119">
        <f t="shared" si="279"/>
        <v>57.457473216100396</v>
      </c>
      <c r="V119">
        <f t="shared" si="279"/>
        <v>62.206982090818371</v>
      </c>
      <c r="W119">
        <f t="shared" si="279"/>
        <v>72.169366559739004</v>
      </c>
      <c r="X119">
        <f t="shared" si="279"/>
        <v>80.741650870205603</v>
      </c>
      <c r="Y119">
        <f t="shared" si="279"/>
        <v>84.62234714588979</v>
      </c>
      <c r="Z119">
        <f t="shared" si="279"/>
        <v>97.770377811267608</v>
      </c>
      <c r="AA119">
        <f t="shared" si="279"/>
        <v>112.25058779516388</v>
      </c>
      <c r="AB119">
        <f t="shared" si="279"/>
        <v>128.35258129725653</v>
      </c>
      <c r="AC119">
        <f t="shared" si="279"/>
        <v>142.71694960128161</v>
      </c>
      <c r="AD119">
        <f t="shared" si="279"/>
        <v>150.99962971207029</v>
      </c>
      <c r="AE119">
        <f t="shared" si="279"/>
        <v>165.36399801609539</v>
      </c>
      <c r="AF119">
        <f t="shared" si="279"/>
        <v>187.14223383187539</v>
      </c>
      <c r="AG119">
        <f t="shared" si="279"/>
        <v>197.51006418034513</v>
      </c>
      <c r="AH119">
        <f t="shared" si="279"/>
        <v>216.79770387889494</v>
      </c>
      <c r="AI119">
        <f t="shared" si="279"/>
        <v>228.43979270594753</v>
      </c>
      <c r="AJ119">
        <f t="shared" si="279"/>
        <v>251.89773287985952</v>
      </c>
      <c r="AK119">
        <f t="shared" si="279"/>
        <v>263.13437582736299</v>
      </c>
      <c r="AL119">
        <f t="shared" si="279"/>
        <v>275.99280229306288</v>
      </c>
      <c r="AM119">
        <f t="shared" si="279"/>
        <v>283.75419484443125</v>
      </c>
      <c r="AN119">
        <f t="shared" si="279"/>
        <v>307.3279766982144</v>
      </c>
      <c r="AO119">
        <f t="shared" si="279"/>
        <v>321.57650332236835</v>
      </c>
      <c r="AP119">
        <f t="shared" si="279"/>
        <v>357.48742408243112</v>
      </c>
      <c r="AQ119">
        <f t="shared" si="279"/>
        <v>363.85871647534549</v>
      </c>
      <c r="AR119">
        <f t="shared" si="279"/>
        <v>395.48349508017492</v>
      </c>
      <c r="AS119">
        <f t="shared" si="279"/>
        <v>411.87509278194545</v>
      </c>
      <c r="AT119">
        <f t="shared" si="279"/>
        <v>460.12315244828784</v>
      </c>
      <c r="AU119">
        <f t="shared" si="279"/>
        <v>492.55882281221551</v>
      </c>
      <c r="AV119">
        <f t="shared" si="279"/>
        <v>513.69992938870405</v>
      </c>
      <c r="AW119">
        <f t="shared" si="279"/>
        <v>547.52569991108567</v>
      </c>
      <c r="AX119">
        <f t="shared" si="279"/>
        <v>588.8232587851578</v>
      </c>
      <c r="AY119">
        <f t="shared" si="279"/>
        <v>610.83317796068025</v>
      </c>
      <c r="AZ119">
        <f t="shared" si="279"/>
        <v>645.18023604248219</v>
      </c>
      <c r="BA119">
        <f t="shared" si="279"/>
        <v>678.8901648849926</v>
      </c>
      <c r="BB119">
        <f t="shared" si="279"/>
        <v>717.69712764183475</v>
      </c>
      <c r="BC119">
        <f t="shared" si="279"/>
        <v>770.05756694360355</v>
      </c>
      <c r="BD119">
        <f t="shared" si="279"/>
        <v>819.92741012814236</v>
      </c>
      <c r="BE119">
        <f t="shared" si="279"/>
        <v>911.73194142604473</v>
      </c>
      <c r="BF119">
        <f t="shared" si="279"/>
        <v>980.54189926951972</v>
      </c>
      <c r="BG119">
        <f t="shared" si="279"/>
        <v>988.24537098095254</v>
      </c>
      <c r="BH119">
        <f t="shared" si="279"/>
        <v>1039.0419476044608</v>
      </c>
      <c r="BI119">
        <f t="shared" si="279"/>
        <v>1070.7246470492257</v>
      </c>
      <c r="BJ119">
        <f t="shared" si="279"/>
        <v>1084.7414903136373</v>
      </c>
      <c r="BK119">
        <f t="shared" si="279"/>
        <v>1127.5449910260347</v>
      </c>
      <c r="BL119">
        <f t="shared" si="279"/>
        <v>1157.663827792539</v>
      </c>
      <c r="BM119">
        <f t="shared" si="279"/>
        <v>1251.1480634485733</v>
      </c>
      <c r="BN119">
        <f t="shared" si="279"/>
        <v>1288.0436384875409</v>
      </c>
      <c r="BO119">
        <f t="shared" ref="BO119:DZ119" si="280">INDEX($B$6:$EF$32, MATCH($A119, $A$6:$A$32, 0 ), MATCH( BO88, $B$4:$EF$4, 0 ) )</f>
        <v>1544.4591968823761</v>
      </c>
      <c r="BP119">
        <f t="shared" si="280"/>
        <v>1610.4889544089428</v>
      </c>
      <c r="BQ119">
        <f t="shared" si="280"/>
        <v>1759.1717505235899</v>
      </c>
      <c r="BR119">
        <f t="shared" si="280"/>
        <v>1858.6218326929893</v>
      </c>
      <c r="BS119">
        <f t="shared" si="280"/>
        <v>1945.5030925963672</v>
      </c>
      <c r="BT119">
        <f t="shared" si="280"/>
        <v>2000.1803654955595</v>
      </c>
      <c r="BU119">
        <f t="shared" si="280"/>
        <v>2195.8948836379013</v>
      </c>
      <c r="BV119">
        <f t="shared" si="280"/>
        <v>2276.1731677886223</v>
      </c>
      <c r="BW119">
        <f t="shared" si="280"/>
        <v>2318.2236975818573</v>
      </c>
      <c r="BX119">
        <f t="shared" si="280"/>
        <v>2455.7277715889359</v>
      </c>
      <c r="BY119">
        <f t="shared" si="280"/>
        <v>2599.834821348672</v>
      </c>
      <c r="BZ119">
        <f t="shared" si="280"/>
        <v>2777.4780374311113</v>
      </c>
      <c r="CA119">
        <f t="shared" si="280"/>
        <v>3036.21042942337</v>
      </c>
      <c r="CB119">
        <f t="shared" si="280"/>
        <v>3092.2778024810164</v>
      </c>
      <c r="CC119">
        <f t="shared" si="280"/>
        <v>3158.4234016874543</v>
      </c>
      <c r="CD119">
        <f t="shared" si="280"/>
        <v>3285.9650912256125</v>
      </c>
      <c r="CE119">
        <f t="shared" si="280"/>
        <v>3431.2305577840598</v>
      </c>
      <c r="CF119">
        <f t="shared" si="280"/>
        <v>3529.2326189550695</v>
      </c>
      <c r="CG119">
        <f t="shared" si="280"/>
        <v>3652.8356913776083</v>
      </c>
      <c r="CH119">
        <f t="shared" si="280"/>
        <v>3737.8055635631117</v>
      </c>
      <c r="CI119">
        <f t="shared" si="280"/>
        <v>3924.4844306755022</v>
      </c>
      <c r="CJ119">
        <f t="shared" si="280"/>
        <v>4025.4404546832266</v>
      </c>
      <c r="CK119">
        <f t="shared" si="280"/>
        <v>4227.0049776590631</v>
      </c>
      <c r="CL119">
        <f t="shared" si="280"/>
        <v>4307.7466285292685</v>
      </c>
      <c r="CM119">
        <f t="shared" si="280"/>
        <v>4388.9516461189587</v>
      </c>
      <c r="CN119">
        <f t="shared" si="280"/>
        <v>4505.3146135495499</v>
      </c>
      <c r="CO119">
        <f t="shared" si="280"/>
        <v>4566.2473371617853</v>
      </c>
      <c r="CP119">
        <f t="shared" si="280"/>
        <v>4608.8770753543758</v>
      </c>
      <c r="CQ119">
        <f t="shared" si="280"/>
        <v>4688.46030942587</v>
      </c>
      <c r="CR119">
        <f t="shared" si="280"/>
        <v>4827.2965627514668</v>
      </c>
      <c r="CS119">
        <f t="shared" si="280"/>
        <v>5036.9700033182853</v>
      </c>
      <c r="CT119">
        <f t="shared" si="280"/>
        <v>5057.4739806554817</v>
      </c>
      <c r="CU119">
        <f t="shared" si="280"/>
        <v>5408.5321915050636</v>
      </c>
      <c r="CV119">
        <f t="shared" si="280"/>
        <v>5533.5832849259914</v>
      </c>
      <c r="CW119">
        <f t="shared" si="280"/>
        <v>5568.1041055276</v>
      </c>
      <c r="CX119">
        <f t="shared" si="280"/>
        <v>5651.452194194907</v>
      </c>
      <c r="CY119">
        <f t="shared" si="280"/>
        <v>5842.4172034625308</v>
      </c>
      <c r="CZ119">
        <f t="shared" si="280"/>
        <v>5994.401487453506</v>
      </c>
      <c r="DA119">
        <f t="shared" si="280"/>
        <v>6133.6431866586527</v>
      </c>
      <c r="DB119">
        <f t="shared" si="280"/>
        <v>6284.2373704911743</v>
      </c>
      <c r="DC119">
        <f t="shared" si="280"/>
        <v>6301.9611475114634</v>
      </c>
      <c r="DD119">
        <f t="shared" si="280"/>
        <v>6446.4736431507472</v>
      </c>
      <c r="DE119">
        <f t="shared" si="280"/>
        <v>6480.3573345130644</v>
      </c>
      <c r="DF119">
        <f t="shared" si="280"/>
        <v>6522.5237059861711</v>
      </c>
      <c r="DG119">
        <f t="shared" si="280"/>
        <v>6676.9985860943762</v>
      </c>
      <c r="DH119">
        <f t="shared" si="280"/>
        <v>6766.4862837948549</v>
      </c>
      <c r="DI119">
        <f t="shared" si="280"/>
        <v>6890.0314353774584</v>
      </c>
      <c r="DJ119">
        <f t="shared" si="280"/>
        <v>6975.9859618418659</v>
      </c>
      <c r="DK119">
        <f t="shared" si="280"/>
        <v>7025.3345174669857</v>
      </c>
      <c r="DL119">
        <f t="shared" si="280"/>
        <v>7059.3340505091737</v>
      </c>
      <c r="DM119">
        <f t="shared" si="280"/>
        <v>7187.1653442470097</v>
      </c>
      <c r="DN119">
        <f t="shared" si="280"/>
        <v>7317.0817882225265</v>
      </c>
      <c r="DO119" t="e">
        <f t="shared" si="280"/>
        <v>#N/A</v>
      </c>
      <c r="DP119" t="e">
        <f t="shared" si="280"/>
        <v>#N/A</v>
      </c>
      <c r="DQ119" t="e">
        <f t="shared" si="280"/>
        <v>#N/A</v>
      </c>
      <c r="DR119" t="e">
        <f t="shared" si="280"/>
        <v>#N/A</v>
      </c>
      <c r="DS119" t="e">
        <f t="shared" si="280"/>
        <v>#N/A</v>
      </c>
      <c r="DT119" t="e">
        <f t="shared" si="280"/>
        <v>#N/A</v>
      </c>
      <c r="DU119" t="e">
        <f t="shared" si="280"/>
        <v>#N/A</v>
      </c>
      <c r="DV119" t="e">
        <f t="shared" si="280"/>
        <v>#N/A</v>
      </c>
      <c r="DW119" t="e">
        <f t="shared" si="280"/>
        <v>#N/A</v>
      </c>
      <c r="DX119" t="e">
        <f t="shared" si="280"/>
        <v>#N/A</v>
      </c>
      <c r="DY119" t="e">
        <f t="shared" si="280"/>
        <v>#N/A</v>
      </c>
      <c r="DZ119" t="e">
        <f t="shared" si="280"/>
        <v>#N/A</v>
      </c>
      <c r="EA119" t="e">
        <f t="shared" ref="EA119:EF119" si="281">INDEX($B$6:$EF$32, MATCH($A119, $A$6:$A$32, 0 ), MATCH( EA88, $B$4:$EF$4, 0 ) )</f>
        <v>#N/A</v>
      </c>
      <c r="EB119" t="e">
        <f t="shared" si="281"/>
        <v>#N/A</v>
      </c>
      <c r="EC119" t="e">
        <f t="shared" si="281"/>
        <v>#N/A</v>
      </c>
      <c r="ED119" t="e">
        <f t="shared" si="281"/>
        <v>#N/A</v>
      </c>
      <c r="EE119" t="e">
        <f t="shared" si="281"/>
        <v>#N/A</v>
      </c>
      <c r="EF119" t="e">
        <f t="shared" si="281"/>
        <v>#N/A</v>
      </c>
    </row>
    <row r="120" spans="1:136" x14ac:dyDescent="0.35">
      <c r="A120" s="7" t="str">
        <f t="shared" si="226"/>
        <v>RN</v>
      </c>
      <c r="B120" s="6">
        <f t="shared" si="227"/>
        <v>1.7109357021808442</v>
      </c>
      <c r="C120">
        <f t="shared" ref="C120:BN120" si="282">INDEX($B$6:$EF$32, MATCH($A120, $A$6:$A$32, 0 ), MATCH( C89, $B$4:$EF$4, 0 ) )</f>
        <v>2.5664035532712663</v>
      </c>
      <c r="D120">
        <f t="shared" si="282"/>
        <v>3.7070273547251626</v>
      </c>
      <c r="E120">
        <f t="shared" si="282"/>
        <v>3.7070273547251626</v>
      </c>
      <c r="F120">
        <f t="shared" si="282"/>
        <v>3.9921833050886364</v>
      </c>
      <c r="G120">
        <f t="shared" si="282"/>
        <v>5.4179630569060064</v>
      </c>
      <c r="H120">
        <f t="shared" si="282"/>
        <v>7.9843666101772728</v>
      </c>
      <c r="I120">
        <f t="shared" si="282"/>
        <v>12.832017766356332</v>
      </c>
      <c r="J120">
        <f t="shared" si="282"/>
        <v>19.390604624716232</v>
      </c>
      <c r="K120">
        <f t="shared" si="282"/>
        <v>21.9570081779875</v>
      </c>
      <c r="L120">
        <f t="shared" si="282"/>
        <v>23.38278792980487</v>
      </c>
      <c r="M120">
        <f t="shared" si="282"/>
        <v>26.234347433439609</v>
      </c>
      <c r="N120">
        <f t="shared" si="282"/>
        <v>29.941374788164772</v>
      </c>
      <c r="O120">
        <f t="shared" si="282"/>
        <v>50.187447263971428</v>
      </c>
      <c r="P120">
        <f t="shared" si="282"/>
        <v>60.453061477056494</v>
      </c>
      <c r="Q120">
        <f t="shared" si="282"/>
        <v>69.007739987960719</v>
      </c>
      <c r="R120">
        <f t="shared" si="282"/>
        <v>70.148363789414617</v>
      </c>
      <c r="S120">
        <f t="shared" si="282"/>
        <v>72.429611392322414</v>
      </c>
      <c r="T120">
        <f t="shared" si="282"/>
        <v>74.425703044866722</v>
      </c>
      <c r="U120">
        <f t="shared" si="282"/>
        <v>74.425703044866722</v>
      </c>
      <c r="V120">
        <f t="shared" si="282"/>
        <v>74.996014945593672</v>
      </c>
      <c r="W120">
        <f t="shared" si="282"/>
        <v>82.410069655043998</v>
      </c>
      <c r="X120">
        <f t="shared" si="282"/>
        <v>86.117097009769154</v>
      </c>
      <c r="Y120">
        <f t="shared" si="282"/>
        <v>96.667867173217701</v>
      </c>
      <c r="Z120">
        <f t="shared" si="282"/>
        <v>107.21863733666623</v>
      </c>
      <c r="AA120">
        <f t="shared" si="282"/>
        <v>113.77722419502614</v>
      </c>
      <c r="AB120">
        <f t="shared" si="282"/>
        <v>114.06238014538961</v>
      </c>
      <c r="AC120">
        <f t="shared" si="282"/>
        <v>132.02720501828847</v>
      </c>
      <c r="AD120">
        <f t="shared" si="282"/>
        <v>147.1404703875526</v>
      </c>
      <c r="AE120">
        <f t="shared" si="282"/>
        <v>151.41780964300472</v>
      </c>
      <c r="AF120">
        <f t="shared" si="282"/>
        <v>169.66779046626704</v>
      </c>
      <c r="AG120">
        <f t="shared" si="282"/>
        <v>173.37481782099221</v>
      </c>
      <c r="AH120">
        <f t="shared" si="282"/>
        <v>184.21074393480421</v>
      </c>
      <c r="AI120">
        <f t="shared" si="282"/>
        <v>201.89041285733961</v>
      </c>
      <c r="AJ120">
        <f t="shared" si="282"/>
        <v>215.00758657405942</v>
      </c>
      <c r="AK120">
        <f t="shared" si="282"/>
        <v>222.7067972338732</v>
      </c>
      <c r="AL120">
        <f t="shared" si="282"/>
        <v>235.25365904986609</v>
      </c>
      <c r="AM120">
        <f t="shared" si="282"/>
        <v>237.24975070241041</v>
      </c>
      <c r="AN120">
        <f t="shared" si="282"/>
        <v>244.37864946149725</v>
      </c>
      <c r="AO120">
        <f t="shared" si="282"/>
        <v>309.67936209473282</v>
      </c>
      <c r="AP120">
        <f t="shared" si="282"/>
        <v>335.62855357780893</v>
      </c>
      <c r="AQ120">
        <f t="shared" si="282"/>
        <v>369.84726762142583</v>
      </c>
      <c r="AR120">
        <f t="shared" si="282"/>
        <v>389.52302819650555</v>
      </c>
      <c r="AS120">
        <f t="shared" si="282"/>
        <v>396.93708290595583</v>
      </c>
      <c r="AT120">
        <f t="shared" si="282"/>
        <v>405.20660546649663</v>
      </c>
      <c r="AU120">
        <f t="shared" si="282"/>
        <v>437.99953975829612</v>
      </c>
      <c r="AV120">
        <f t="shared" si="282"/>
        <v>448.8354658721081</v>
      </c>
      <c r="AW120">
        <f t="shared" si="282"/>
        <v>495.88619768208139</v>
      </c>
      <c r="AX120">
        <f t="shared" si="282"/>
        <v>519.26898561188614</v>
      </c>
      <c r="AY120">
        <f t="shared" si="282"/>
        <v>547.21426874750659</v>
      </c>
      <c r="AZ120">
        <f t="shared" si="282"/>
        <v>549.78067230077795</v>
      </c>
      <c r="BA120">
        <f t="shared" si="282"/>
        <v>567.17518527294976</v>
      </c>
      <c r="BB120">
        <f t="shared" si="282"/>
        <v>579.72204708894276</v>
      </c>
      <c r="BC120">
        <f t="shared" si="282"/>
        <v>674.96413451034311</v>
      </c>
      <c r="BD120">
        <f t="shared" si="282"/>
        <v>723.44064607213363</v>
      </c>
      <c r="BE120">
        <f t="shared" si="282"/>
        <v>794.44447771263867</v>
      </c>
      <c r="BF120">
        <f t="shared" si="282"/>
        <v>856.60847489187597</v>
      </c>
      <c r="BG120">
        <f t="shared" si="282"/>
        <v>894.53421629021807</v>
      </c>
      <c r="BH120">
        <f t="shared" si="282"/>
        <v>907.93654595730129</v>
      </c>
      <c r="BI120">
        <f t="shared" si="282"/>
        <v>993.19817511598012</v>
      </c>
      <c r="BJ120">
        <f t="shared" si="282"/>
        <v>1082.4519875797475</v>
      </c>
      <c r="BK120">
        <f t="shared" si="282"/>
        <v>1157.7331584757046</v>
      </c>
      <c r="BL120">
        <f t="shared" si="282"/>
        <v>1212.1979449951282</v>
      </c>
      <c r="BM120">
        <f t="shared" si="282"/>
        <v>1311.4322157216172</v>
      </c>
      <c r="BN120">
        <f t="shared" si="282"/>
        <v>1339.3774988572375</v>
      </c>
      <c r="BO120">
        <f t="shared" ref="BO120:DZ120" si="283">INDEX($B$6:$EF$32, MATCH($A120, $A$6:$A$32, 0 ), MATCH( BO89, $B$4:$EF$4, 0 ) )</f>
        <v>1357.057167779773</v>
      </c>
      <c r="BP120">
        <f t="shared" si="283"/>
        <v>1560.37336038893</v>
      </c>
      <c r="BQ120">
        <f t="shared" si="283"/>
        <v>1605.4280005463588</v>
      </c>
      <c r="BR120">
        <f t="shared" si="283"/>
        <v>1605.4280005463588</v>
      </c>
      <c r="BS120">
        <f t="shared" si="283"/>
        <v>1842.9629071991328</v>
      </c>
      <c r="BT120">
        <f t="shared" si="283"/>
        <v>2110.7243445904346</v>
      </c>
      <c r="BU120">
        <f t="shared" si="283"/>
        <v>2110.7243445904346</v>
      </c>
      <c r="BV120">
        <f t="shared" si="283"/>
        <v>2270.9819886947075</v>
      </c>
      <c r="BW120">
        <f t="shared" si="283"/>
        <v>2347.6889393424817</v>
      </c>
      <c r="BX120">
        <f t="shared" si="283"/>
        <v>2608.8917898754239</v>
      </c>
      <c r="BY120">
        <f t="shared" si="283"/>
        <v>2646.8175312737658</v>
      </c>
      <c r="BZ120">
        <f t="shared" si="283"/>
        <v>2691.8721714311951</v>
      </c>
      <c r="CA120">
        <f t="shared" si="283"/>
        <v>2694.4385749844664</v>
      </c>
      <c r="CB120">
        <f t="shared" si="283"/>
        <v>2695.2940428355569</v>
      </c>
      <c r="CC120">
        <f t="shared" si="283"/>
        <v>3104.7779875575052</v>
      </c>
      <c r="CD120">
        <f t="shared" si="283"/>
        <v>3144.414664658028</v>
      </c>
      <c r="CE120">
        <f t="shared" si="283"/>
        <v>3298.6840338046673</v>
      </c>
      <c r="CF120">
        <f t="shared" si="283"/>
        <v>3773.7538471102152</v>
      </c>
      <c r="CG120">
        <f t="shared" si="283"/>
        <v>3849.8904858572628</v>
      </c>
      <c r="CH120">
        <f t="shared" si="283"/>
        <v>3932.015399561943</v>
      </c>
      <c r="CI120">
        <f t="shared" si="283"/>
        <v>4040.9449726007902</v>
      </c>
      <c r="CJ120">
        <f t="shared" si="283"/>
        <v>4053.2066784664194</v>
      </c>
      <c r="CK120">
        <f t="shared" si="283"/>
        <v>4337.7923169291671</v>
      </c>
      <c r="CL120">
        <f t="shared" si="283"/>
        <v>4337.7923169291671</v>
      </c>
      <c r="CM120">
        <f t="shared" si="283"/>
        <v>4530.8428953252387</v>
      </c>
      <c r="CN120">
        <f t="shared" si="283"/>
        <v>4573.6162878797595</v>
      </c>
      <c r="CO120">
        <f t="shared" si="283"/>
        <v>5476.7051826808829</v>
      </c>
      <c r="CP120">
        <f t="shared" si="283"/>
        <v>5500.6582825114137</v>
      </c>
      <c r="CQ120">
        <f t="shared" si="283"/>
        <v>5690.8573014038511</v>
      </c>
      <c r="CR120">
        <f t="shared" si="283"/>
        <v>5724.5057035467416</v>
      </c>
      <c r="CS120">
        <f t="shared" si="283"/>
        <v>6208.9856632142828</v>
      </c>
      <c r="CT120">
        <f t="shared" si="283"/>
        <v>6463.0596149881385</v>
      </c>
      <c r="CU120">
        <f t="shared" si="283"/>
        <v>6767.0358580756019</v>
      </c>
      <c r="CV120">
        <f t="shared" si="283"/>
        <v>6915.8872641653352</v>
      </c>
      <c r="CW120">
        <f t="shared" si="283"/>
        <v>6973.7739220891208</v>
      </c>
      <c r="CX120">
        <f t="shared" si="283"/>
        <v>8475.1200007528114</v>
      </c>
      <c r="CY120">
        <f t="shared" si="283"/>
        <v>8636.5182686585376</v>
      </c>
      <c r="CZ120">
        <f t="shared" si="283"/>
        <v>9096.1896606444589</v>
      </c>
      <c r="DA120">
        <f t="shared" si="283"/>
        <v>9380.7752991072048</v>
      </c>
      <c r="DB120">
        <f t="shared" si="283"/>
        <v>9530.1970170976656</v>
      </c>
      <c r="DC120">
        <f t="shared" si="283"/>
        <v>9768.5873916015298</v>
      </c>
      <c r="DD120">
        <f t="shared" si="283"/>
        <v>9879.2279003425574</v>
      </c>
      <c r="DE120">
        <f t="shared" si="283"/>
        <v>9975.8957675157744</v>
      </c>
      <c r="DF120">
        <f t="shared" si="283"/>
        <v>10214.28614201964</v>
      </c>
      <c r="DG120">
        <f t="shared" si="283"/>
        <v>10411.3289037208</v>
      </c>
      <c r="DH120" t="e">
        <f t="shared" si="283"/>
        <v>#N/A</v>
      </c>
      <c r="DI120" t="e">
        <f t="shared" si="283"/>
        <v>#N/A</v>
      </c>
      <c r="DJ120" t="e">
        <f t="shared" si="283"/>
        <v>#N/A</v>
      </c>
      <c r="DK120" t="e">
        <f t="shared" si="283"/>
        <v>#N/A</v>
      </c>
      <c r="DL120" t="e">
        <f t="shared" si="283"/>
        <v>#N/A</v>
      </c>
      <c r="DM120" t="e">
        <f t="shared" si="283"/>
        <v>#N/A</v>
      </c>
      <c r="DN120" t="e">
        <f t="shared" si="283"/>
        <v>#N/A</v>
      </c>
      <c r="DO120" t="e">
        <f t="shared" si="283"/>
        <v>#N/A</v>
      </c>
      <c r="DP120" t="e">
        <f t="shared" si="283"/>
        <v>#N/A</v>
      </c>
      <c r="DQ120" t="e">
        <f t="shared" si="283"/>
        <v>#N/A</v>
      </c>
      <c r="DR120" t="e">
        <f t="shared" si="283"/>
        <v>#N/A</v>
      </c>
      <c r="DS120" t="e">
        <f t="shared" si="283"/>
        <v>#N/A</v>
      </c>
      <c r="DT120" t="e">
        <f t="shared" si="283"/>
        <v>#N/A</v>
      </c>
      <c r="DU120" t="e">
        <f t="shared" si="283"/>
        <v>#N/A</v>
      </c>
      <c r="DV120" t="e">
        <f t="shared" si="283"/>
        <v>#N/A</v>
      </c>
      <c r="DW120" t="e">
        <f t="shared" si="283"/>
        <v>#N/A</v>
      </c>
      <c r="DX120" t="e">
        <f t="shared" si="283"/>
        <v>#N/A</v>
      </c>
      <c r="DY120" t="e">
        <f t="shared" si="283"/>
        <v>#N/A</v>
      </c>
      <c r="DZ120" t="e">
        <f t="shared" si="283"/>
        <v>#N/A</v>
      </c>
      <c r="EA120" t="e">
        <f t="shared" ref="EA120:EF120" si="284">INDEX($B$6:$EF$32, MATCH($A120, $A$6:$A$32, 0 ), MATCH( EA89, $B$4:$EF$4, 0 ) )</f>
        <v>#N/A</v>
      </c>
      <c r="EB120" t="e">
        <f t="shared" si="284"/>
        <v>#N/A</v>
      </c>
      <c r="EC120" t="e">
        <f t="shared" si="284"/>
        <v>#N/A</v>
      </c>
      <c r="ED120" t="e">
        <f t="shared" si="284"/>
        <v>#N/A</v>
      </c>
      <c r="EE120" t="e">
        <f t="shared" si="284"/>
        <v>#N/A</v>
      </c>
      <c r="EF120" t="e">
        <f t="shared" si="284"/>
        <v>#N/A</v>
      </c>
    </row>
    <row r="121" spans="1:136" x14ac:dyDescent="0.35">
      <c r="A121" s="7" t="str">
        <f t="shared" si="226"/>
        <v>RO</v>
      </c>
      <c r="B121" s="6">
        <f t="shared" si="227"/>
        <v>1.6880248702330882</v>
      </c>
      <c r="C121">
        <f t="shared" ref="C121:BN121" si="285">INDEX($B$6:$EF$32, MATCH($A121, $A$6:$A$32, 0 ), MATCH( C90, $B$4:$EF$4, 0 ) )</f>
        <v>1.6880248702330882</v>
      </c>
      <c r="D121">
        <f t="shared" si="285"/>
        <v>1.6880248702330882</v>
      </c>
      <c r="E121">
        <f t="shared" si="285"/>
        <v>2.8133747837218137</v>
      </c>
      <c r="F121">
        <f t="shared" si="285"/>
        <v>2.8133747837218137</v>
      </c>
      <c r="G121">
        <f t="shared" si="285"/>
        <v>3.3760497404661765</v>
      </c>
      <c r="H121">
        <f t="shared" si="285"/>
        <v>3.3760497404661765</v>
      </c>
      <c r="I121">
        <f t="shared" si="285"/>
        <v>3.3760497404661765</v>
      </c>
      <c r="J121">
        <f t="shared" si="285"/>
        <v>3.3760497404661765</v>
      </c>
      <c r="K121">
        <f t="shared" si="285"/>
        <v>4.5013996539549019</v>
      </c>
      <c r="L121">
        <f t="shared" si="285"/>
        <v>5.0640746106992642</v>
      </c>
      <c r="M121">
        <f t="shared" si="285"/>
        <v>5.6267495674436274</v>
      </c>
      <c r="N121">
        <f t="shared" si="285"/>
        <v>5.6267495674436274</v>
      </c>
      <c r="O121">
        <f t="shared" si="285"/>
        <v>6.1894245241879897</v>
      </c>
      <c r="P121">
        <f t="shared" si="285"/>
        <v>6.7520994809323529</v>
      </c>
      <c r="Q121">
        <f t="shared" si="285"/>
        <v>7.8774493944210775</v>
      </c>
      <c r="R121">
        <f t="shared" si="285"/>
        <v>10.128149221398528</v>
      </c>
      <c r="S121">
        <f t="shared" si="285"/>
        <v>10.128149221398528</v>
      </c>
      <c r="T121">
        <f t="shared" si="285"/>
        <v>15.754898788842155</v>
      </c>
      <c r="U121">
        <f t="shared" si="285"/>
        <v>18.005598615819608</v>
      </c>
      <c r="V121">
        <f t="shared" si="285"/>
        <v>18.568273572563967</v>
      </c>
      <c r="W121">
        <f t="shared" si="285"/>
        <v>19.693623486052697</v>
      </c>
      <c r="X121">
        <f t="shared" si="285"/>
        <v>23.632348183263232</v>
      </c>
      <c r="Y121">
        <f t="shared" si="285"/>
        <v>36.011197231639215</v>
      </c>
      <c r="Z121">
        <f t="shared" si="285"/>
        <v>38.824572015361028</v>
      </c>
      <c r="AA121">
        <f t="shared" si="285"/>
        <v>42.76329671257156</v>
      </c>
      <c r="AB121">
        <f t="shared" si="285"/>
        <v>51.766096020481363</v>
      </c>
      <c r="AC121">
        <f t="shared" si="285"/>
        <v>61.894245241879894</v>
      </c>
      <c r="AD121">
        <f t="shared" si="285"/>
        <v>72.022394463278431</v>
      </c>
      <c r="AE121">
        <f t="shared" si="285"/>
        <v>90.027993079098039</v>
      </c>
      <c r="AF121">
        <f t="shared" si="285"/>
        <v>111.97231639212818</v>
      </c>
      <c r="AG121">
        <f t="shared" si="285"/>
        <v>125.47651535399289</v>
      </c>
      <c r="AH121">
        <f t="shared" si="285"/>
        <v>140.66873918609068</v>
      </c>
      <c r="AI121">
        <f t="shared" si="285"/>
        <v>163.1757374558652</v>
      </c>
      <c r="AJ121">
        <f t="shared" si="285"/>
        <v>184.55738581215095</v>
      </c>
      <c r="AK121">
        <f t="shared" si="285"/>
        <v>204.81368425494801</v>
      </c>
      <c r="AL121">
        <f t="shared" si="285"/>
        <v>221.13125800053456</v>
      </c>
      <c r="AM121">
        <f t="shared" si="285"/>
        <v>232.38475713542181</v>
      </c>
      <c r="AN121">
        <f t="shared" si="285"/>
        <v>243.63825627030906</v>
      </c>
      <c r="AO121">
        <f t="shared" si="285"/>
        <v>282.46282828567007</v>
      </c>
      <c r="AP121">
        <f t="shared" si="285"/>
        <v>329.16484969545218</v>
      </c>
      <c r="AQ121">
        <f t="shared" si="285"/>
        <v>367.42674675406886</v>
      </c>
      <c r="AR121">
        <f t="shared" si="285"/>
        <v>396.68584450477573</v>
      </c>
      <c r="AS121">
        <f t="shared" si="285"/>
        <v>425.38226729873816</v>
      </c>
      <c r="AT121">
        <f t="shared" si="285"/>
        <v>484.46313775689629</v>
      </c>
      <c r="AU121">
        <f t="shared" si="285"/>
        <v>530.602484209934</v>
      </c>
      <c r="AV121">
        <f t="shared" si="285"/>
        <v>617.81710250531023</v>
      </c>
      <c r="AW121">
        <f t="shared" si="285"/>
        <v>687.58879714161128</v>
      </c>
      <c r="AX121">
        <f t="shared" si="285"/>
        <v>710.65847036813</v>
      </c>
      <c r="AY121">
        <f t="shared" si="285"/>
        <v>732.60279368116028</v>
      </c>
      <c r="AZ121">
        <f t="shared" si="285"/>
        <v>785.49423961513037</v>
      </c>
      <c r="BA121">
        <f t="shared" si="285"/>
        <v>821.5054368467695</v>
      </c>
      <c r="BB121">
        <f t="shared" si="285"/>
        <v>907.03203027191273</v>
      </c>
      <c r="BC121">
        <f t="shared" si="285"/>
        <v>948.66997707099551</v>
      </c>
      <c r="BD121">
        <f t="shared" si="285"/>
        <v>1006.6254976156649</v>
      </c>
      <c r="BE121">
        <f t="shared" si="285"/>
        <v>1079.7732419924321</v>
      </c>
      <c r="BF121">
        <f t="shared" si="285"/>
        <v>1104.530940089184</v>
      </c>
      <c r="BG121">
        <f t="shared" si="285"/>
        <v>1149.544936628733</v>
      </c>
      <c r="BH121">
        <f t="shared" si="285"/>
        <v>1269.9573773720265</v>
      </c>
      <c r="BI121">
        <f t="shared" si="285"/>
        <v>1406.1247169041624</v>
      </c>
      <c r="BJ121">
        <f t="shared" si="285"/>
        <v>1496.1527099832606</v>
      </c>
      <c r="BK121">
        <f t="shared" si="285"/>
        <v>1560.8603300088621</v>
      </c>
      <c r="BL121">
        <f t="shared" si="285"/>
        <v>1749.3564405182235</v>
      </c>
      <c r="BM121">
        <f t="shared" si="285"/>
        <v>1801.1225365387049</v>
      </c>
      <c r="BN121">
        <f t="shared" si="285"/>
        <v>1838.8217586405772</v>
      </c>
      <c r="BO121">
        <f t="shared" ref="BO121:DZ121" si="286">INDEX($B$6:$EF$32, MATCH($A121, $A$6:$A$32, 0 ), MATCH( BO90, $B$4:$EF$4, 0 ) )</f>
        <v>1965.423623908059</v>
      </c>
      <c r="BP121">
        <f t="shared" si="286"/>
        <v>2173.050682946729</v>
      </c>
      <c r="BQ121">
        <f t="shared" si="286"/>
        <v>2392.49391607703</v>
      </c>
      <c r="BR121">
        <f t="shared" si="286"/>
        <v>2533.162655263121</v>
      </c>
      <c r="BS121">
        <f t="shared" si="286"/>
        <v>2668.7673198385123</v>
      </c>
      <c r="BT121">
        <f t="shared" si="286"/>
        <v>2780.7396362306408</v>
      </c>
      <c r="BU121">
        <f t="shared" si="286"/>
        <v>2910.1548762818438</v>
      </c>
      <c r="BV121">
        <f t="shared" si="286"/>
        <v>3081.7707380888746</v>
      </c>
      <c r="BW121">
        <f t="shared" si="286"/>
        <v>3214.5620278805441</v>
      </c>
      <c r="BX121">
        <f t="shared" si="286"/>
        <v>3634.3175456118388</v>
      </c>
      <c r="BY121">
        <f t="shared" si="286"/>
        <v>3861.0755531798168</v>
      </c>
      <c r="BZ121">
        <f t="shared" si="286"/>
        <v>4332.5971669315932</v>
      </c>
      <c r="CA121">
        <f t="shared" si="286"/>
        <v>4563.2938991967812</v>
      </c>
      <c r="CB121">
        <f t="shared" si="286"/>
        <v>4853.6341768768725</v>
      </c>
      <c r="CC121">
        <f t="shared" si="286"/>
        <v>5187.8631011830239</v>
      </c>
      <c r="CD121">
        <f t="shared" si="286"/>
        <v>5542.3483239319721</v>
      </c>
      <c r="CE121">
        <f t="shared" si="286"/>
        <v>5934.5327687827939</v>
      </c>
      <c r="CF121">
        <f t="shared" si="286"/>
        <v>6315.4637144987273</v>
      </c>
      <c r="CG121">
        <f t="shared" si="286"/>
        <v>6588.9237434764873</v>
      </c>
      <c r="CH121">
        <f t="shared" si="286"/>
        <v>6676.1383617718629</v>
      </c>
      <c r="CI121">
        <f t="shared" si="286"/>
        <v>6853.380973146338</v>
      </c>
      <c r="CJ121">
        <f t="shared" si="286"/>
        <v>7320.4011872441588</v>
      </c>
      <c r="CK121">
        <f t="shared" si="286"/>
        <v>7633.8111381507688</v>
      </c>
      <c r="CL121">
        <f t="shared" si="286"/>
        <v>7767.1651028991828</v>
      </c>
      <c r="CM121">
        <f t="shared" si="286"/>
        <v>8076.0736541518381</v>
      </c>
      <c r="CN121">
        <f t="shared" si="286"/>
        <v>8413.1159532417114</v>
      </c>
      <c r="CO121">
        <f t="shared" si="286"/>
        <v>8541.9685183361689</v>
      </c>
      <c r="CP121">
        <f t="shared" si="286"/>
        <v>8905.4565403930283</v>
      </c>
      <c r="CQ121">
        <f t="shared" si="286"/>
        <v>9283.0114363684952</v>
      </c>
      <c r="CR121">
        <f t="shared" si="286"/>
        <v>9804.0484463137745</v>
      </c>
      <c r="CS121">
        <f t="shared" si="286"/>
        <v>10225.491988915304</v>
      </c>
      <c r="CT121">
        <f t="shared" si="286"/>
        <v>10843.309091420613</v>
      </c>
      <c r="CU121">
        <f t="shared" si="286"/>
        <v>10843.309091420613</v>
      </c>
      <c r="CV121">
        <f t="shared" si="286"/>
        <v>11152.217642673269</v>
      </c>
      <c r="CW121">
        <f t="shared" si="286"/>
        <v>11481.945167325464</v>
      </c>
      <c r="CX121">
        <f t="shared" si="286"/>
        <v>11957.405505774452</v>
      </c>
      <c r="CY121">
        <f t="shared" si="286"/>
        <v>12076.129921647511</v>
      </c>
      <c r="CZ121">
        <f t="shared" si="286"/>
        <v>12361.968799673648</v>
      </c>
      <c r="DA121">
        <f t="shared" si="286"/>
        <v>12514.453712951372</v>
      </c>
      <c r="DB121">
        <f t="shared" si="286"/>
        <v>12917.328981980334</v>
      </c>
      <c r="DC121">
        <f t="shared" si="286"/>
        <v>13211.045309400892</v>
      </c>
      <c r="DD121">
        <f t="shared" si="286"/>
        <v>13459.747640281899</v>
      </c>
      <c r="DE121">
        <f t="shared" si="286"/>
        <v>13821.547637468526</v>
      </c>
      <c r="DF121">
        <f t="shared" si="286"/>
        <v>14104.57314071094</v>
      </c>
      <c r="DG121" t="e">
        <f t="shared" si="286"/>
        <v>#N/A</v>
      </c>
      <c r="DH121" t="e">
        <f t="shared" si="286"/>
        <v>#N/A</v>
      </c>
      <c r="DI121" t="e">
        <f t="shared" si="286"/>
        <v>#N/A</v>
      </c>
      <c r="DJ121" t="e">
        <f t="shared" si="286"/>
        <v>#N/A</v>
      </c>
      <c r="DK121" t="e">
        <f t="shared" si="286"/>
        <v>#N/A</v>
      </c>
      <c r="DL121" t="e">
        <f t="shared" si="286"/>
        <v>#N/A</v>
      </c>
      <c r="DM121" t="e">
        <f t="shared" si="286"/>
        <v>#N/A</v>
      </c>
      <c r="DN121" t="e">
        <f t="shared" si="286"/>
        <v>#N/A</v>
      </c>
      <c r="DO121" t="e">
        <f t="shared" si="286"/>
        <v>#N/A</v>
      </c>
      <c r="DP121" t="e">
        <f t="shared" si="286"/>
        <v>#N/A</v>
      </c>
      <c r="DQ121" t="e">
        <f t="shared" si="286"/>
        <v>#N/A</v>
      </c>
      <c r="DR121" t="e">
        <f t="shared" si="286"/>
        <v>#N/A</v>
      </c>
      <c r="DS121" t="e">
        <f t="shared" si="286"/>
        <v>#N/A</v>
      </c>
      <c r="DT121" t="e">
        <f t="shared" si="286"/>
        <v>#N/A</v>
      </c>
      <c r="DU121" t="e">
        <f t="shared" si="286"/>
        <v>#N/A</v>
      </c>
      <c r="DV121" t="e">
        <f t="shared" si="286"/>
        <v>#N/A</v>
      </c>
      <c r="DW121" t="e">
        <f t="shared" si="286"/>
        <v>#N/A</v>
      </c>
      <c r="DX121" t="e">
        <f t="shared" si="286"/>
        <v>#N/A</v>
      </c>
      <c r="DY121" t="e">
        <f t="shared" si="286"/>
        <v>#N/A</v>
      </c>
      <c r="DZ121" t="e">
        <f t="shared" si="286"/>
        <v>#N/A</v>
      </c>
      <c r="EA121" t="e">
        <f t="shared" ref="EA121:EF121" si="287">INDEX($B$6:$EF$32, MATCH($A121, $A$6:$A$32, 0 ), MATCH( EA90, $B$4:$EF$4, 0 ) )</f>
        <v>#N/A</v>
      </c>
      <c r="EB121" t="e">
        <f t="shared" si="287"/>
        <v>#N/A</v>
      </c>
      <c r="EC121" t="e">
        <f t="shared" si="287"/>
        <v>#N/A</v>
      </c>
      <c r="ED121" t="e">
        <f t="shared" si="287"/>
        <v>#N/A</v>
      </c>
      <c r="EE121" t="e">
        <f t="shared" si="287"/>
        <v>#N/A</v>
      </c>
      <c r="EF121" t="e">
        <f t="shared" si="287"/>
        <v>#N/A</v>
      </c>
    </row>
    <row r="122" spans="1:136" x14ac:dyDescent="0.35">
      <c r="A122" s="7" t="str">
        <f t="shared" si="226"/>
        <v>RR</v>
      </c>
      <c r="B122" s="6">
        <f t="shared" si="227"/>
        <v>3.301632161859215</v>
      </c>
      <c r="C122">
        <f t="shared" ref="C122:BN122" si="288">INDEX($B$6:$EF$32, MATCH($A122, $A$6:$A$32, 0 ), MATCH( C91, $B$4:$EF$4, 0 ) )</f>
        <v>3.301632161859215</v>
      </c>
      <c r="D122">
        <f t="shared" si="288"/>
        <v>3.301632161859215</v>
      </c>
      <c r="E122">
        <f t="shared" si="288"/>
        <v>13.20652864743686</v>
      </c>
      <c r="F122">
        <f t="shared" si="288"/>
        <v>13.20652864743686</v>
      </c>
      <c r="G122">
        <f t="shared" si="288"/>
        <v>16.508160809296076</v>
      </c>
      <c r="H122">
        <f t="shared" si="288"/>
        <v>19.809792971155293</v>
      </c>
      <c r="I122">
        <f t="shared" si="288"/>
        <v>26.41305729487372</v>
      </c>
      <c r="J122">
        <f t="shared" si="288"/>
        <v>26.41305729487372</v>
      </c>
      <c r="K122">
        <f t="shared" si="288"/>
        <v>26.41305729487372</v>
      </c>
      <c r="L122">
        <f t="shared" si="288"/>
        <v>36.317953780451369</v>
      </c>
      <c r="M122">
        <f t="shared" si="288"/>
        <v>42.921218104169796</v>
      </c>
      <c r="N122">
        <f t="shared" si="288"/>
        <v>49.524482427888231</v>
      </c>
      <c r="O122">
        <f t="shared" si="288"/>
        <v>61.080194994395484</v>
      </c>
      <c r="P122">
        <f t="shared" si="288"/>
        <v>69.33427539904352</v>
      </c>
      <c r="Q122">
        <f t="shared" si="288"/>
        <v>69.33427539904352</v>
      </c>
      <c r="R122">
        <f t="shared" si="288"/>
        <v>69.33427539904352</v>
      </c>
      <c r="S122">
        <f t="shared" si="288"/>
        <v>80.889987965550759</v>
      </c>
      <c r="T122">
        <f t="shared" si="288"/>
        <v>85.842436208339592</v>
      </c>
      <c r="U122">
        <f t="shared" si="288"/>
        <v>104.00141309856528</v>
      </c>
      <c r="V122">
        <f t="shared" si="288"/>
        <v>123.81120606972057</v>
      </c>
      <c r="W122">
        <f t="shared" si="288"/>
        <v>130.41447039343899</v>
      </c>
      <c r="X122">
        <f t="shared" si="288"/>
        <v>137.01773471715742</v>
      </c>
      <c r="Y122">
        <f t="shared" si="288"/>
        <v>186.54221714504564</v>
      </c>
      <c r="Z122">
        <f t="shared" si="288"/>
        <v>188.19303322597526</v>
      </c>
      <c r="AA122">
        <f t="shared" si="288"/>
        <v>234.41588349200427</v>
      </c>
      <c r="AB122">
        <f t="shared" si="288"/>
        <v>270.73383727245562</v>
      </c>
      <c r="AC122">
        <f t="shared" si="288"/>
        <v>331.81403226685114</v>
      </c>
      <c r="AD122">
        <f t="shared" si="288"/>
        <v>366.48116996637287</v>
      </c>
      <c r="AE122">
        <f t="shared" si="288"/>
        <v>402.79912374682419</v>
      </c>
      <c r="AF122">
        <f t="shared" si="288"/>
        <v>407.75157198961307</v>
      </c>
      <c r="AG122">
        <f t="shared" si="288"/>
        <v>462.22850266029008</v>
      </c>
      <c r="AH122">
        <f t="shared" si="288"/>
        <v>490.29237603609346</v>
      </c>
      <c r="AI122">
        <f t="shared" si="288"/>
        <v>501.84808860260068</v>
      </c>
      <c r="AJ122">
        <f t="shared" si="288"/>
        <v>569.53154792071462</v>
      </c>
      <c r="AK122">
        <f t="shared" si="288"/>
        <v>661.97724845277253</v>
      </c>
      <c r="AL122">
        <f t="shared" si="288"/>
        <v>671.88214493835028</v>
      </c>
      <c r="AM122">
        <f t="shared" si="288"/>
        <v>701.59683439508319</v>
      </c>
      <c r="AN122">
        <f t="shared" si="288"/>
        <v>746.16886858018256</v>
      </c>
      <c r="AO122">
        <f t="shared" si="288"/>
        <v>856.77354600246633</v>
      </c>
      <c r="AP122">
        <f t="shared" si="288"/>
        <v>993.79128071962373</v>
      </c>
      <c r="AQ122">
        <f t="shared" si="288"/>
        <v>1102.7451420609777</v>
      </c>
      <c r="AR122">
        <f t="shared" si="288"/>
        <v>1221.6038998879096</v>
      </c>
      <c r="AS122">
        <f t="shared" si="288"/>
        <v>1330.5577612292636</v>
      </c>
      <c r="AT122">
        <f t="shared" si="288"/>
        <v>1434.5591743278289</v>
      </c>
      <c r="AU122">
        <f t="shared" si="288"/>
        <v>1538.5605874263942</v>
      </c>
      <c r="AV122">
        <f t="shared" si="288"/>
        <v>1683.8324025481998</v>
      </c>
      <c r="AW122">
        <f t="shared" si="288"/>
        <v>1855.5172749648789</v>
      </c>
      <c r="AX122">
        <f t="shared" si="288"/>
        <v>1984.2809292773882</v>
      </c>
      <c r="AY122">
        <f t="shared" si="288"/>
        <v>2129.5527443991937</v>
      </c>
      <c r="AZ122">
        <f t="shared" si="288"/>
        <v>2137.8068248038417</v>
      </c>
      <c r="BA122">
        <f t="shared" si="288"/>
        <v>2192.2837554745188</v>
      </c>
      <c r="BB122">
        <f t="shared" si="288"/>
        <v>2329.3014901916763</v>
      </c>
      <c r="BC122">
        <f t="shared" si="288"/>
        <v>2476.2241213944112</v>
      </c>
      <c r="BD122">
        <f t="shared" si="288"/>
        <v>2623.1467525971461</v>
      </c>
      <c r="BE122">
        <f t="shared" si="288"/>
        <v>2816.2922340659106</v>
      </c>
      <c r="BF122">
        <f t="shared" si="288"/>
        <v>2956.611600944927</v>
      </c>
      <c r="BG122">
        <f t="shared" si="288"/>
        <v>3096.9309678239438</v>
      </c>
      <c r="BH122">
        <f t="shared" si="288"/>
        <v>3276.8699206452711</v>
      </c>
      <c r="BI122">
        <f t="shared" si="288"/>
        <v>3412.2368392814988</v>
      </c>
      <c r="BJ122">
        <f t="shared" si="288"/>
        <v>3542.6513096749381</v>
      </c>
      <c r="BK122">
        <f t="shared" si="288"/>
        <v>3806.7818826236748</v>
      </c>
      <c r="BL122">
        <f t="shared" si="288"/>
        <v>3919.0373761268884</v>
      </c>
      <c r="BM122">
        <f t="shared" si="288"/>
        <v>4026.3404213873127</v>
      </c>
      <c r="BN122">
        <f t="shared" si="288"/>
        <v>4150.151627457034</v>
      </c>
      <c r="BO122">
        <f t="shared" ref="BO122:DZ122" si="289">INDEX($B$6:$EF$32, MATCH($A122, $A$6:$A$32, 0 ), MATCH( BO91, $B$4:$EF$4, 0 ) )</f>
        <v>4264.057937041176</v>
      </c>
      <c r="BP122">
        <f t="shared" si="289"/>
        <v>4427.4887290532079</v>
      </c>
      <c r="BQ122">
        <f t="shared" si="289"/>
        <v>4884.7647834707095</v>
      </c>
      <c r="BR122">
        <f t="shared" si="289"/>
        <v>5114.2282187199244</v>
      </c>
      <c r="BS122">
        <f t="shared" si="289"/>
        <v>5446.0422509867758</v>
      </c>
      <c r="BT122">
        <f t="shared" si="289"/>
        <v>5734.9350651494569</v>
      </c>
      <c r="BU122">
        <f t="shared" si="289"/>
        <v>6094.8129707921116</v>
      </c>
      <c r="BV122">
        <f t="shared" si="289"/>
        <v>6355.6419115789886</v>
      </c>
      <c r="BW122">
        <f t="shared" si="289"/>
        <v>6839.3310232913645</v>
      </c>
      <c r="BX122">
        <f t="shared" si="289"/>
        <v>7400.6084908074308</v>
      </c>
      <c r="BY122">
        <f t="shared" si="289"/>
        <v>7975.0924869709334</v>
      </c>
      <c r="BZ122">
        <f t="shared" si="289"/>
        <v>8646.9746319092828</v>
      </c>
      <c r="CA122">
        <f t="shared" si="289"/>
        <v>9127.3621114597991</v>
      </c>
      <c r="CB122">
        <f t="shared" si="289"/>
        <v>9521.9071548019765</v>
      </c>
      <c r="CC122">
        <f t="shared" si="289"/>
        <v>9997.3421861097031</v>
      </c>
      <c r="CD122">
        <f t="shared" si="289"/>
        <v>10477.729665660219</v>
      </c>
      <c r="CE122">
        <f t="shared" si="289"/>
        <v>10885.481237649832</v>
      </c>
      <c r="CF122">
        <f t="shared" si="289"/>
        <v>11080.277535199526</v>
      </c>
      <c r="CG122">
        <f t="shared" si="289"/>
        <v>11294.883625720375</v>
      </c>
      <c r="CH122">
        <f t="shared" si="289"/>
        <v>11349.360556391051</v>
      </c>
      <c r="CI122">
        <f t="shared" si="289"/>
        <v>11359.265452876629</v>
      </c>
      <c r="CJ122">
        <f t="shared" si="289"/>
        <v>11448.409521246829</v>
      </c>
      <c r="CK122">
        <f t="shared" si="289"/>
        <v>11803.334978646693</v>
      </c>
      <c r="CL122">
        <f t="shared" si="289"/>
        <v>12250.706136578618</v>
      </c>
      <c r="CM122">
        <f t="shared" si="289"/>
        <v>12628.743019111498</v>
      </c>
      <c r="CN122">
        <f t="shared" si="289"/>
        <v>13267.608842431255</v>
      </c>
      <c r="CO122">
        <f t="shared" si="289"/>
        <v>13404.626577148414</v>
      </c>
      <c r="CP122">
        <f t="shared" si="289"/>
        <v>13516.882070651625</v>
      </c>
      <c r="CQ122">
        <f t="shared" si="289"/>
        <v>17069.438276812143</v>
      </c>
      <c r="CR122">
        <f t="shared" si="289"/>
        <v>17833.766122282548</v>
      </c>
      <c r="CS122">
        <f t="shared" si="289"/>
        <v>19598.488512796299</v>
      </c>
      <c r="CT122">
        <f t="shared" si="289"/>
        <v>21313.686420882164</v>
      </c>
      <c r="CU122">
        <f t="shared" si="289"/>
        <v>21589.372706397407</v>
      </c>
      <c r="CV122">
        <f t="shared" si="289"/>
        <v>23674.353416611502</v>
      </c>
      <c r="CW122">
        <f t="shared" si="289"/>
        <v>23869.149714161194</v>
      </c>
      <c r="CX122">
        <f t="shared" si="289"/>
        <v>24169.598240890384</v>
      </c>
      <c r="CY122">
        <f t="shared" si="289"/>
        <v>25014.816074326343</v>
      </c>
      <c r="CZ122">
        <f t="shared" si="289"/>
        <v>29026.299150985287</v>
      </c>
      <c r="DA122">
        <f t="shared" si="289"/>
        <v>30247.903050873199</v>
      </c>
      <c r="DB122">
        <f t="shared" si="289"/>
        <v>30984.167022967806</v>
      </c>
      <c r="DC122">
        <f t="shared" si="289"/>
        <v>31236.741883350034</v>
      </c>
      <c r="DD122">
        <f t="shared" si="289"/>
        <v>31279.663101454204</v>
      </c>
      <c r="DE122">
        <f t="shared" si="289"/>
        <v>31510.777352784346</v>
      </c>
      <c r="DF122">
        <f t="shared" si="289"/>
        <v>31834.337304646557</v>
      </c>
      <c r="DG122" t="e">
        <f t="shared" si="289"/>
        <v>#N/A</v>
      </c>
      <c r="DH122" t="e">
        <f t="shared" si="289"/>
        <v>#N/A</v>
      </c>
      <c r="DI122" t="e">
        <f t="shared" si="289"/>
        <v>#N/A</v>
      </c>
      <c r="DJ122" t="e">
        <f t="shared" si="289"/>
        <v>#N/A</v>
      </c>
      <c r="DK122" t="e">
        <f t="shared" si="289"/>
        <v>#N/A</v>
      </c>
      <c r="DL122" t="e">
        <f t="shared" si="289"/>
        <v>#N/A</v>
      </c>
      <c r="DM122" t="e">
        <f t="shared" si="289"/>
        <v>#N/A</v>
      </c>
      <c r="DN122" t="e">
        <f t="shared" si="289"/>
        <v>#N/A</v>
      </c>
      <c r="DO122" t="e">
        <f t="shared" si="289"/>
        <v>#N/A</v>
      </c>
      <c r="DP122" t="e">
        <f t="shared" si="289"/>
        <v>#N/A</v>
      </c>
      <c r="DQ122" t="e">
        <f t="shared" si="289"/>
        <v>#N/A</v>
      </c>
      <c r="DR122" t="e">
        <f t="shared" si="289"/>
        <v>#N/A</v>
      </c>
      <c r="DS122" t="e">
        <f t="shared" si="289"/>
        <v>#N/A</v>
      </c>
      <c r="DT122" t="e">
        <f t="shared" si="289"/>
        <v>#N/A</v>
      </c>
      <c r="DU122" t="e">
        <f t="shared" si="289"/>
        <v>#N/A</v>
      </c>
      <c r="DV122" t="e">
        <f t="shared" si="289"/>
        <v>#N/A</v>
      </c>
      <c r="DW122" t="e">
        <f t="shared" si="289"/>
        <v>#N/A</v>
      </c>
      <c r="DX122" t="e">
        <f t="shared" si="289"/>
        <v>#N/A</v>
      </c>
      <c r="DY122" t="e">
        <f t="shared" si="289"/>
        <v>#N/A</v>
      </c>
      <c r="DZ122" t="e">
        <f t="shared" si="289"/>
        <v>#N/A</v>
      </c>
      <c r="EA122" t="e">
        <f t="shared" ref="EA122:EF122" si="290">INDEX($B$6:$EF$32, MATCH($A122, $A$6:$A$32, 0 ), MATCH( EA91, $B$4:$EF$4, 0 ) )</f>
        <v>#N/A</v>
      </c>
      <c r="EB122" t="e">
        <f t="shared" si="290"/>
        <v>#N/A</v>
      </c>
      <c r="EC122" t="e">
        <f t="shared" si="290"/>
        <v>#N/A</v>
      </c>
      <c r="ED122" t="e">
        <f t="shared" si="290"/>
        <v>#N/A</v>
      </c>
      <c r="EE122" t="e">
        <f t="shared" si="290"/>
        <v>#N/A</v>
      </c>
      <c r="EF122" t="e">
        <f t="shared" si="290"/>
        <v>#N/A</v>
      </c>
    </row>
    <row r="123" spans="1:136" x14ac:dyDescent="0.35">
      <c r="A123" s="7" t="str">
        <f t="shared" si="226"/>
        <v>RS</v>
      </c>
      <c r="B123" s="6">
        <f t="shared" si="227"/>
        <v>1.670000955416336</v>
      </c>
      <c r="C123">
        <f t="shared" ref="C123:BN123" si="291">INDEX($B$6:$EF$32, MATCH($A123, $A$6:$A$32, 0 ), MATCH( C92, $B$4:$EF$4, 0 ) )</f>
        <v>2.4610540395609166</v>
      </c>
      <c r="D123">
        <f t="shared" si="291"/>
        <v>3.2521071237054966</v>
      </c>
      <c r="E123">
        <f t="shared" si="291"/>
        <v>5.2736872276305347</v>
      </c>
      <c r="F123">
        <f t="shared" si="291"/>
        <v>6.3284246731566425</v>
      </c>
      <c r="G123">
        <f t="shared" si="291"/>
        <v>7.5589516929371001</v>
      </c>
      <c r="H123">
        <f t="shared" si="291"/>
        <v>8.6136891384632079</v>
      </c>
      <c r="I123">
        <f t="shared" si="291"/>
        <v>10.811058816642596</v>
      </c>
      <c r="J123">
        <f t="shared" si="291"/>
        <v>14.766324237365499</v>
      </c>
      <c r="K123">
        <f t="shared" si="291"/>
        <v>17.13948348979924</v>
      </c>
      <c r="L123">
        <f t="shared" si="291"/>
        <v>17.315273064053589</v>
      </c>
      <c r="M123">
        <f t="shared" si="291"/>
        <v>19.864221890741682</v>
      </c>
      <c r="N123">
        <f t="shared" si="291"/>
        <v>21.182643697649315</v>
      </c>
      <c r="O123">
        <f t="shared" si="291"/>
        <v>24.08317167284611</v>
      </c>
      <c r="P123">
        <f t="shared" si="291"/>
        <v>26.895804860915728</v>
      </c>
      <c r="Q123">
        <f t="shared" si="291"/>
        <v>29.356858900476645</v>
      </c>
      <c r="R123">
        <f t="shared" si="291"/>
        <v>34.80633570236153</v>
      </c>
      <c r="S123">
        <f t="shared" si="291"/>
        <v>36.03686272214199</v>
      </c>
      <c r="T123">
        <f t="shared" si="291"/>
        <v>36.740021019159393</v>
      </c>
      <c r="U123">
        <f t="shared" si="291"/>
        <v>42.277392608171454</v>
      </c>
      <c r="V123">
        <f t="shared" si="291"/>
        <v>44.650551860605198</v>
      </c>
      <c r="W123">
        <f t="shared" si="291"/>
        <v>48.781606855582446</v>
      </c>
      <c r="X123">
        <f t="shared" si="291"/>
        <v>54.318978444594507</v>
      </c>
      <c r="Y123">
        <f t="shared" si="291"/>
        <v>55.901084612883665</v>
      </c>
      <c r="Z123">
        <f t="shared" si="291"/>
        <v>56.25266376139237</v>
      </c>
      <c r="AA123">
        <f t="shared" si="291"/>
        <v>57.395295994045654</v>
      </c>
      <c r="AB123">
        <f t="shared" si="291"/>
        <v>58.362138652444585</v>
      </c>
      <c r="AC123">
        <f t="shared" si="291"/>
        <v>61.526350989022916</v>
      </c>
      <c r="AD123">
        <f t="shared" si="291"/>
        <v>65.657405984000164</v>
      </c>
      <c r="AE123">
        <f t="shared" si="291"/>
        <v>68.557933959196959</v>
      </c>
      <c r="AF123">
        <f t="shared" si="291"/>
        <v>70.491619275994822</v>
      </c>
      <c r="AG123">
        <f t="shared" si="291"/>
        <v>73.040568102682897</v>
      </c>
      <c r="AH123">
        <f t="shared" si="291"/>
        <v>75.062148206607944</v>
      </c>
      <c r="AI123">
        <f t="shared" si="291"/>
        <v>78.138465756059091</v>
      </c>
      <c r="AJ123">
        <f t="shared" si="291"/>
        <v>79.456887562966728</v>
      </c>
      <c r="AK123">
        <f t="shared" si="291"/>
        <v>81.126888518383069</v>
      </c>
      <c r="AL123">
        <f t="shared" si="291"/>
        <v>87.367418404412533</v>
      </c>
      <c r="AM123">
        <f t="shared" si="291"/>
        <v>93.256369141933291</v>
      </c>
      <c r="AN123">
        <f t="shared" si="291"/>
        <v>96.332686691384438</v>
      </c>
      <c r="AO123">
        <f t="shared" si="291"/>
        <v>102.48532179028672</v>
      </c>
      <c r="AP123">
        <f t="shared" si="291"/>
        <v>107.93479859217162</v>
      </c>
      <c r="AQ123">
        <f t="shared" si="291"/>
        <v>113.0326962455478</v>
      </c>
      <c r="AR123">
        <f t="shared" si="291"/>
        <v>120.24006878997619</v>
      </c>
      <c r="AS123">
        <f t="shared" si="291"/>
        <v>128.85375792843939</v>
      </c>
      <c r="AT123">
        <f t="shared" si="291"/>
        <v>134.39112951745145</v>
      </c>
      <c r="AU123">
        <f t="shared" si="291"/>
        <v>142.30166035889727</v>
      </c>
      <c r="AV123">
        <f t="shared" si="291"/>
        <v>146.43271535387453</v>
      </c>
      <c r="AW123">
        <f t="shared" si="291"/>
        <v>150.38798077459742</v>
      </c>
      <c r="AX123">
        <f t="shared" si="291"/>
        <v>159.52903863582367</v>
      </c>
      <c r="AY123">
        <f t="shared" si="291"/>
        <v>180.18431361070995</v>
      </c>
      <c r="AZ123">
        <f t="shared" si="291"/>
        <v>187.12800179375682</v>
      </c>
      <c r="BA123">
        <f t="shared" si="291"/>
        <v>215.07854410019866</v>
      </c>
      <c r="BB123">
        <f t="shared" si="291"/>
        <v>219.12170430804872</v>
      </c>
      <c r="BC123">
        <f t="shared" si="291"/>
        <v>223.42854887728035</v>
      </c>
      <c r="BD123">
        <f t="shared" si="291"/>
        <v>226.41697163960433</v>
      </c>
      <c r="BE123">
        <f t="shared" si="291"/>
        <v>256.38909404997122</v>
      </c>
      <c r="BF123">
        <f t="shared" si="291"/>
        <v>256.38909404997122</v>
      </c>
      <c r="BG123">
        <f t="shared" si="291"/>
        <v>263.42067702014526</v>
      </c>
      <c r="BH123">
        <f t="shared" si="291"/>
        <v>316.15754929645055</v>
      </c>
      <c r="BI123">
        <f t="shared" si="291"/>
        <v>324.77123843491376</v>
      </c>
      <c r="BJ123">
        <f t="shared" si="291"/>
        <v>328.2870299200008</v>
      </c>
      <c r="BK123">
        <f t="shared" si="291"/>
        <v>328.2870299200008</v>
      </c>
      <c r="BL123">
        <f t="shared" si="291"/>
        <v>329.60545172690843</v>
      </c>
      <c r="BM123">
        <f t="shared" si="291"/>
        <v>437.10077638344421</v>
      </c>
      <c r="BN123">
        <f t="shared" si="291"/>
        <v>481.04816994703197</v>
      </c>
      <c r="BO123">
        <f t="shared" ref="BO123:DZ123" si="292">INDEX($B$6:$EF$32, MATCH($A123, $A$6:$A$32, 0 ), MATCH( BO92, $B$4:$EF$4, 0 ) )</f>
        <v>520.1613502186251</v>
      </c>
      <c r="BP123">
        <f t="shared" si="292"/>
        <v>556.90137123778447</v>
      </c>
      <c r="BQ123">
        <f t="shared" si="292"/>
        <v>568.6792727128261</v>
      </c>
      <c r="BR123">
        <f t="shared" si="292"/>
        <v>576.50190876714464</v>
      </c>
      <c r="BS123">
        <f t="shared" si="292"/>
        <v>596.36613065788629</v>
      </c>
      <c r="BT123">
        <f t="shared" si="292"/>
        <v>619.48245967233345</v>
      </c>
      <c r="BU123">
        <f t="shared" si="292"/>
        <v>723.72567720516372</v>
      </c>
      <c r="BV123">
        <f t="shared" si="292"/>
        <v>723.72567720516372</v>
      </c>
      <c r="BW123">
        <f t="shared" si="292"/>
        <v>812.32362262935669</v>
      </c>
      <c r="BX123">
        <f t="shared" si="292"/>
        <v>820.23415347080254</v>
      </c>
      <c r="BY123">
        <f t="shared" si="292"/>
        <v>820.23415347080254</v>
      </c>
      <c r="BZ123">
        <f t="shared" si="292"/>
        <v>871.82839351445455</v>
      </c>
      <c r="CA123">
        <f t="shared" si="292"/>
        <v>913.92999654837172</v>
      </c>
      <c r="CB123">
        <f t="shared" si="292"/>
        <v>967.7216062702031</v>
      </c>
      <c r="CC123">
        <f t="shared" si="292"/>
        <v>1018.0853192940749</v>
      </c>
      <c r="CD123">
        <f t="shared" si="292"/>
        <v>1057.9895526498124</v>
      </c>
      <c r="CE123">
        <f t="shared" si="292"/>
        <v>1066.6032417882757</v>
      </c>
      <c r="CF123">
        <f t="shared" si="292"/>
        <v>1076.7111423079009</v>
      </c>
      <c r="CG123">
        <f t="shared" si="292"/>
        <v>1125.2290648021017</v>
      </c>
      <c r="CH123">
        <f t="shared" si="292"/>
        <v>1197.0391058850043</v>
      </c>
      <c r="CI123">
        <f t="shared" si="292"/>
        <v>1245.2933440178238</v>
      </c>
      <c r="CJ123">
        <f t="shared" si="292"/>
        <v>1264.2786180372937</v>
      </c>
      <c r="CK123">
        <f t="shared" si="292"/>
        <v>1285.6370513091972</v>
      </c>
      <c r="CL123">
        <f t="shared" si="292"/>
        <v>1288.6254740715212</v>
      </c>
      <c r="CM123">
        <f t="shared" si="292"/>
        <v>1356.9197236693367</v>
      </c>
      <c r="CN123">
        <f t="shared" si="292"/>
        <v>1447.715038771709</v>
      </c>
      <c r="CO123">
        <f t="shared" si="292"/>
        <v>1505.4619139142633</v>
      </c>
      <c r="CP123">
        <f t="shared" si="292"/>
        <v>1566.4608961805232</v>
      </c>
      <c r="CQ123">
        <f t="shared" si="292"/>
        <v>1633.7004083328125</v>
      </c>
      <c r="CR123">
        <f t="shared" si="292"/>
        <v>1682.1304360398863</v>
      </c>
      <c r="CS123">
        <f t="shared" si="292"/>
        <v>1700.5883413365932</v>
      </c>
      <c r="CT123">
        <f t="shared" si="292"/>
        <v>1732.4062542766308</v>
      </c>
      <c r="CU123">
        <f t="shared" si="292"/>
        <v>1833.8368386213915</v>
      </c>
      <c r="CV123">
        <f t="shared" si="292"/>
        <v>1934.4763698820075</v>
      </c>
      <c r="CW123">
        <f t="shared" si="292"/>
        <v>2026.8537911526689</v>
      </c>
      <c r="CX123">
        <f t="shared" si="292"/>
        <v>2119.4948967847122</v>
      </c>
      <c r="CY123">
        <f t="shared" si="292"/>
        <v>2197.3696781793897</v>
      </c>
      <c r="CZ123">
        <f t="shared" si="292"/>
        <v>2218.728111451293</v>
      </c>
      <c r="DA123">
        <f t="shared" si="292"/>
        <v>2255.2923428961981</v>
      </c>
      <c r="DB123">
        <f t="shared" si="292"/>
        <v>2367.9734599932372</v>
      </c>
      <c r="DC123">
        <f t="shared" si="292"/>
        <v>2476.0840481596633</v>
      </c>
      <c r="DD123">
        <f t="shared" si="292"/>
        <v>2566.0883101778909</v>
      </c>
      <c r="DE123">
        <f t="shared" si="292"/>
        <v>2669.4525798394498</v>
      </c>
      <c r="DF123">
        <f t="shared" si="292"/>
        <v>2779.145274174165</v>
      </c>
      <c r="DG123">
        <f t="shared" si="292"/>
        <v>2808.6779226488961</v>
      </c>
      <c r="DH123">
        <f t="shared" si="292"/>
        <v>2847.8789977076162</v>
      </c>
      <c r="DI123">
        <f t="shared" si="292"/>
        <v>2970.8438048985349</v>
      </c>
      <c r="DJ123">
        <f t="shared" si="292"/>
        <v>3125.2749458809822</v>
      </c>
      <c r="DK123" t="e">
        <f t="shared" si="292"/>
        <v>#N/A</v>
      </c>
      <c r="DL123" t="e">
        <f t="shared" si="292"/>
        <v>#N/A</v>
      </c>
      <c r="DM123" t="e">
        <f t="shared" si="292"/>
        <v>#N/A</v>
      </c>
      <c r="DN123" t="e">
        <f t="shared" si="292"/>
        <v>#N/A</v>
      </c>
      <c r="DO123" t="e">
        <f t="shared" si="292"/>
        <v>#N/A</v>
      </c>
      <c r="DP123" t="e">
        <f t="shared" si="292"/>
        <v>#N/A</v>
      </c>
      <c r="DQ123" t="e">
        <f t="shared" si="292"/>
        <v>#N/A</v>
      </c>
      <c r="DR123" t="e">
        <f t="shared" si="292"/>
        <v>#N/A</v>
      </c>
      <c r="DS123" t="e">
        <f t="shared" si="292"/>
        <v>#N/A</v>
      </c>
      <c r="DT123" t="e">
        <f t="shared" si="292"/>
        <v>#N/A</v>
      </c>
      <c r="DU123" t="e">
        <f t="shared" si="292"/>
        <v>#N/A</v>
      </c>
      <c r="DV123" t="e">
        <f t="shared" si="292"/>
        <v>#N/A</v>
      </c>
      <c r="DW123" t="e">
        <f t="shared" si="292"/>
        <v>#N/A</v>
      </c>
      <c r="DX123" t="e">
        <f t="shared" si="292"/>
        <v>#N/A</v>
      </c>
      <c r="DY123" t="e">
        <f t="shared" si="292"/>
        <v>#N/A</v>
      </c>
      <c r="DZ123" t="e">
        <f t="shared" si="292"/>
        <v>#N/A</v>
      </c>
      <c r="EA123" t="e">
        <f t="shared" ref="EA123:EF123" si="293">INDEX($B$6:$EF$32, MATCH($A123, $A$6:$A$32, 0 ), MATCH( EA92, $B$4:$EF$4, 0 ) )</f>
        <v>#N/A</v>
      </c>
      <c r="EB123" t="e">
        <f t="shared" si="293"/>
        <v>#N/A</v>
      </c>
      <c r="EC123" t="e">
        <f t="shared" si="293"/>
        <v>#N/A</v>
      </c>
      <c r="ED123" t="e">
        <f t="shared" si="293"/>
        <v>#N/A</v>
      </c>
      <c r="EE123" t="e">
        <f t="shared" si="293"/>
        <v>#N/A</v>
      </c>
      <c r="EF123" t="e">
        <f t="shared" si="293"/>
        <v>#N/A</v>
      </c>
    </row>
    <row r="124" spans="1:136" x14ac:dyDescent="0.35">
      <c r="A124" s="7" t="str">
        <f t="shared" si="226"/>
        <v>SC</v>
      </c>
      <c r="B124" s="6">
        <f t="shared" si="227"/>
        <v>1.3957147092140059</v>
      </c>
      <c r="C124">
        <f t="shared" ref="C124:BN124" si="294">INDEX($B$6:$EF$32, MATCH($A124, $A$6:$A$32, 0 ), MATCH( C93, $B$4:$EF$4, 0 ) )</f>
        <v>2.7914294184280117</v>
      </c>
      <c r="D124">
        <f t="shared" si="294"/>
        <v>2.9310008893494128</v>
      </c>
      <c r="E124">
        <f t="shared" si="294"/>
        <v>7.1181450169914315</v>
      </c>
      <c r="F124">
        <f t="shared" si="294"/>
        <v>7.9555738425198337</v>
      </c>
      <c r="G124">
        <f t="shared" si="294"/>
        <v>9.4908600226552409</v>
      </c>
      <c r="H124">
        <f t="shared" si="294"/>
        <v>14.934147388589865</v>
      </c>
      <c r="I124">
        <f t="shared" si="294"/>
        <v>15.213290330432665</v>
      </c>
      <c r="J124">
        <f t="shared" si="294"/>
        <v>17.027719452410874</v>
      </c>
      <c r="K124">
        <f t="shared" si="294"/>
        <v>20.796149167288693</v>
      </c>
      <c r="L124">
        <f t="shared" si="294"/>
        <v>25.681150649537713</v>
      </c>
      <c r="M124">
        <f t="shared" si="294"/>
        <v>27.076865358751718</v>
      </c>
      <c r="N124">
        <f t="shared" si="294"/>
        <v>27.495579771515917</v>
      </c>
      <c r="O124">
        <f t="shared" si="294"/>
        <v>30.566152131786733</v>
      </c>
      <c r="P124">
        <f t="shared" si="294"/>
        <v>32.799295666529147</v>
      </c>
      <c r="Q124">
        <f t="shared" si="294"/>
        <v>34.474153317585952</v>
      </c>
      <c r="R124">
        <f t="shared" si="294"/>
        <v>39.219583328913572</v>
      </c>
      <c r="S124">
        <f t="shared" si="294"/>
        <v>46.616871287747806</v>
      </c>
      <c r="T124">
        <f t="shared" si="294"/>
        <v>49.827015118940018</v>
      </c>
      <c r="U124">
        <f t="shared" si="294"/>
        <v>52.897587479210834</v>
      </c>
      <c r="V124">
        <f t="shared" si="294"/>
        <v>58.201303374224054</v>
      </c>
      <c r="W124">
        <f t="shared" si="294"/>
        <v>63.78416221108008</v>
      </c>
      <c r="X124">
        <f t="shared" si="294"/>
        <v>69.925306931621705</v>
      </c>
      <c r="Y124">
        <f t="shared" si="294"/>
        <v>96.723029348530616</v>
      </c>
      <c r="Z124">
        <f t="shared" si="294"/>
        <v>102.16631671446524</v>
      </c>
      <c r="AA124">
        <f t="shared" si="294"/>
        <v>107.19088966763566</v>
      </c>
      <c r="AB124">
        <f t="shared" si="294"/>
        <v>108.44703290592827</v>
      </c>
      <c r="AC124">
        <f t="shared" si="294"/>
        <v>115.2860349810769</v>
      </c>
      <c r="AD124">
        <f t="shared" si="294"/>
        <v>119.05446469595472</v>
      </c>
      <c r="AE124">
        <f t="shared" si="294"/>
        <v>123.38118029451813</v>
      </c>
      <c r="AF124">
        <f t="shared" si="294"/>
        <v>129.24318207321696</v>
      </c>
      <c r="AG124">
        <f t="shared" si="294"/>
        <v>134.26775502638739</v>
      </c>
      <c r="AH124">
        <f t="shared" si="294"/>
        <v>136.0821841483656</v>
      </c>
      <c r="AI124">
        <f t="shared" si="294"/>
        <v>143.06075769443564</v>
      </c>
      <c r="AJ124">
        <f t="shared" si="294"/>
        <v>148.36447358944883</v>
      </c>
      <c r="AK124">
        <f t="shared" si="294"/>
        <v>152.27247477524807</v>
      </c>
      <c r="AL124">
        <f t="shared" si="294"/>
        <v>155.62219007736169</v>
      </c>
      <c r="AM124">
        <f t="shared" si="294"/>
        <v>163.29862097803871</v>
      </c>
      <c r="AN124">
        <f t="shared" si="294"/>
        <v>168.74190834397334</v>
      </c>
      <c r="AO124">
        <f t="shared" si="294"/>
        <v>172.37076658792975</v>
      </c>
      <c r="AP124">
        <f t="shared" si="294"/>
        <v>186.60705662191259</v>
      </c>
      <c r="AQ124">
        <f t="shared" si="294"/>
        <v>206.00749107998729</v>
      </c>
      <c r="AR124">
        <f t="shared" si="294"/>
        <v>278.4450844881942</v>
      </c>
      <c r="AS124">
        <f t="shared" si="294"/>
        <v>291.00651687112025</v>
      </c>
      <c r="AT124">
        <f t="shared" si="294"/>
        <v>293.6583748186269</v>
      </c>
      <c r="AU124">
        <f t="shared" si="294"/>
        <v>327.4346707816058</v>
      </c>
      <c r="AV124">
        <f t="shared" si="294"/>
        <v>327.4346707816058</v>
      </c>
      <c r="AW124">
        <f t="shared" si="294"/>
        <v>351.58053525100809</v>
      </c>
      <c r="AX124">
        <f t="shared" si="294"/>
        <v>366.09596822683375</v>
      </c>
      <c r="AY124">
        <f t="shared" si="294"/>
        <v>407.12998067772554</v>
      </c>
      <c r="AZ124">
        <f t="shared" si="294"/>
        <v>430.15927337975666</v>
      </c>
      <c r="BA124">
        <f t="shared" si="294"/>
        <v>447.32656430308896</v>
      </c>
      <c r="BB124">
        <f t="shared" si="294"/>
        <v>470.63499994696286</v>
      </c>
      <c r="BC124">
        <f t="shared" si="294"/>
        <v>478.59057378948268</v>
      </c>
      <c r="BD124">
        <f t="shared" si="294"/>
        <v>492.54772088162269</v>
      </c>
      <c r="BE124">
        <f t="shared" si="294"/>
        <v>521.02030094958843</v>
      </c>
      <c r="BF124">
        <f t="shared" si="294"/>
        <v>534.27959068712153</v>
      </c>
      <c r="BG124">
        <f t="shared" si="294"/>
        <v>604.62361203150738</v>
      </c>
      <c r="BH124">
        <f t="shared" si="294"/>
        <v>636.72505034342964</v>
      </c>
      <c r="BI124">
        <f t="shared" si="294"/>
        <v>652.91534097031195</v>
      </c>
      <c r="BJ124">
        <f t="shared" si="294"/>
        <v>666.59334512060934</v>
      </c>
      <c r="BK124">
        <f t="shared" si="294"/>
        <v>722.28236201824814</v>
      </c>
      <c r="BL124">
        <f t="shared" si="294"/>
        <v>755.50037209754146</v>
      </c>
      <c r="BM124">
        <f t="shared" si="294"/>
        <v>767.50351859678199</v>
      </c>
      <c r="BN124">
        <f t="shared" si="294"/>
        <v>782.99595186905742</v>
      </c>
      <c r="BO124">
        <f t="shared" ref="BO124:DZ124" si="295">INDEX($B$6:$EF$32, MATCH($A124, $A$6:$A$32, 0 ), MATCH( BO93, $B$4:$EF$4, 0 ) )</f>
        <v>901.35255921040505</v>
      </c>
      <c r="BP124">
        <f t="shared" si="295"/>
        <v>922.14870837769377</v>
      </c>
      <c r="BQ124">
        <f t="shared" si="295"/>
        <v>934.57056928969837</v>
      </c>
      <c r="BR124">
        <f t="shared" si="295"/>
        <v>959.5538625846292</v>
      </c>
      <c r="BS124">
        <f t="shared" si="295"/>
        <v>979.23343998454652</v>
      </c>
      <c r="BT124">
        <f t="shared" si="295"/>
        <v>1028.9208836325654</v>
      </c>
      <c r="BU124">
        <f t="shared" si="295"/>
        <v>1116.5717673712047</v>
      </c>
      <c r="BV124">
        <f t="shared" si="295"/>
        <v>1190.5446469595472</v>
      </c>
      <c r="BW124">
        <f t="shared" si="295"/>
        <v>1225.1583717480546</v>
      </c>
      <c r="BX124">
        <f t="shared" si="295"/>
        <v>1261.3073827166972</v>
      </c>
      <c r="BY124">
        <f t="shared" si="295"/>
        <v>1325.6498308114631</v>
      </c>
      <c r="BZ124">
        <f t="shared" si="295"/>
        <v>1348.2604091007299</v>
      </c>
      <c r="CA124">
        <f t="shared" si="295"/>
        <v>1400.4601392253337</v>
      </c>
      <c r="CB124">
        <f t="shared" si="295"/>
        <v>1469.9667317441911</v>
      </c>
      <c r="CC124">
        <f t="shared" si="295"/>
        <v>1513.7921736135111</v>
      </c>
      <c r="CD124">
        <f t="shared" si="295"/>
        <v>1575.0640493480059</v>
      </c>
      <c r="CE124">
        <f t="shared" si="295"/>
        <v>1614.144061205998</v>
      </c>
      <c r="CF124">
        <f t="shared" si="295"/>
        <v>1614.144061205998</v>
      </c>
      <c r="CG124">
        <f t="shared" si="295"/>
        <v>1701.6553734737163</v>
      </c>
      <c r="CH124">
        <f t="shared" si="295"/>
        <v>1757.7631047841192</v>
      </c>
      <c r="CI124">
        <f t="shared" si="295"/>
        <v>1807.8692628449021</v>
      </c>
      <c r="CJ124">
        <f t="shared" si="295"/>
        <v>1837.4584146802388</v>
      </c>
      <c r="CK124">
        <f t="shared" si="295"/>
        <v>1855.7422773709425</v>
      </c>
      <c r="CL124">
        <f t="shared" si="295"/>
        <v>1864.6748515099121</v>
      </c>
      <c r="CM124">
        <f t="shared" si="295"/>
        <v>1948.4177340627525</v>
      </c>
      <c r="CN124">
        <f t="shared" si="295"/>
        <v>2010.1083242100112</v>
      </c>
      <c r="CO124">
        <f t="shared" si="295"/>
        <v>2095.66563588483</v>
      </c>
      <c r="CP124">
        <f t="shared" si="295"/>
        <v>2173.546516658972</v>
      </c>
      <c r="CQ124">
        <f t="shared" si="295"/>
        <v>2278.0855483791006</v>
      </c>
      <c r="CR124">
        <f t="shared" si="295"/>
        <v>2387.7887245233214</v>
      </c>
      <c r="CS124">
        <f t="shared" si="295"/>
        <v>2453.9456017400653</v>
      </c>
      <c r="CT124">
        <f t="shared" si="295"/>
        <v>2503.4934739171626</v>
      </c>
      <c r="CU124">
        <f t="shared" si="295"/>
        <v>2685.9133864114333</v>
      </c>
      <c r="CV124">
        <f t="shared" si="295"/>
        <v>2919.9747431466221</v>
      </c>
      <c r="CW124">
        <f t="shared" si="295"/>
        <v>3063.733358195665</v>
      </c>
      <c r="CX124">
        <f t="shared" si="295"/>
        <v>3202.7465432333797</v>
      </c>
      <c r="CY124">
        <f t="shared" si="295"/>
        <v>3322.9175796967056</v>
      </c>
      <c r="CZ124">
        <f t="shared" si="295"/>
        <v>3400.5193175290042</v>
      </c>
      <c r="DA124">
        <f t="shared" si="295"/>
        <v>3497.1027754066135</v>
      </c>
      <c r="DB124">
        <f t="shared" si="295"/>
        <v>3678.2665446625915</v>
      </c>
      <c r="DC124">
        <f t="shared" si="295"/>
        <v>3807.3701552648868</v>
      </c>
      <c r="DD124">
        <f t="shared" si="295"/>
        <v>3988.2547815790222</v>
      </c>
      <c r="DE124">
        <f t="shared" si="295"/>
        <v>4223.5722815525032</v>
      </c>
      <c r="DF124">
        <f t="shared" si="295"/>
        <v>4456.6566379912429</v>
      </c>
      <c r="DG124">
        <f t="shared" si="295"/>
        <v>4601.5318248076574</v>
      </c>
      <c r="DH124">
        <f t="shared" si="295"/>
        <v>4720.5862895036107</v>
      </c>
      <c r="DI124">
        <f t="shared" si="295"/>
        <v>4932.7349253041402</v>
      </c>
      <c r="DJ124">
        <f t="shared" si="295"/>
        <v>5137.6258446167567</v>
      </c>
      <c r="DK124" t="e">
        <f t="shared" si="295"/>
        <v>#N/A</v>
      </c>
      <c r="DL124" t="e">
        <f t="shared" si="295"/>
        <v>#N/A</v>
      </c>
      <c r="DM124" t="e">
        <f t="shared" si="295"/>
        <v>#N/A</v>
      </c>
      <c r="DN124" t="e">
        <f t="shared" si="295"/>
        <v>#N/A</v>
      </c>
      <c r="DO124" t="e">
        <f t="shared" si="295"/>
        <v>#N/A</v>
      </c>
      <c r="DP124" t="e">
        <f t="shared" si="295"/>
        <v>#N/A</v>
      </c>
      <c r="DQ124" t="e">
        <f t="shared" si="295"/>
        <v>#N/A</v>
      </c>
      <c r="DR124" t="e">
        <f t="shared" si="295"/>
        <v>#N/A</v>
      </c>
      <c r="DS124" t="e">
        <f t="shared" si="295"/>
        <v>#N/A</v>
      </c>
      <c r="DT124" t="e">
        <f t="shared" si="295"/>
        <v>#N/A</v>
      </c>
      <c r="DU124" t="e">
        <f t="shared" si="295"/>
        <v>#N/A</v>
      </c>
      <c r="DV124" t="e">
        <f t="shared" si="295"/>
        <v>#N/A</v>
      </c>
      <c r="DW124" t="e">
        <f t="shared" si="295"/>
        <v>#N/A</v>
      </c>
      <c r="DX124" t="e">
        <f t="shared" si="295"/>
        <v>#N/A</v>
      </c>
      <c r="DY124" t="e">
        <f t="shared" si="295"/>
        <v>#N/A</v>
      </c>
      <c r="DZ124" t="e">
        <f t="shared" si="295"/>
        <v>#N/A</v>
      </c>
      <c r="EA124" t="e">
        <f t="shared" ref="EA124:EF124" si="296">INDEX($B$6:$EF$32, MATCH($A124, $A$6:$A$32, 0 ), MATCH( EA93, $B$4:$EF$4, 0 ) )</f>
        <v>#N/A</v>
      </c>
      <c r="EB124" t="e">
        <f t="shared" si="296"/>
        <v>#N/A</v>
      </c>
      <c r="EC124" t="e">
        <f t="shared" si="296"/>
        <v>#N/A</v>
      </c>
      <c r="ED124" t="e">
        <f t="shared" si="296"/>
        <v>#N/A</v>
      </c>
      <c r="EE124" t="e">
        <f t="shared" si="296"/>
        <v>#N/A</v>
      </c>
      <c r="EF124" t="e">
        <f t="shared" si="296"/>
        <v>#N/A</v>
      </c>
    </row>
    <row r="125" spans="1:136" x14ac:dyDescent="0.35">
      <c r="A125" s="7" t="str">
        <f t="shared" si="226"/>
        <v>SE</v>
      </c>
      <c r="B125" s="6">
        <f t="shared" si="227"/>
        <v>1.7401170054674477</v>
      </c>
      <c r="C125">
        <f t="shared" ref="C125:BN125" si="297">INDEX($B$6:$EF$32, MATCH($A125, $A$6:$A$32, 0 ), MATCH( C94, $B$4:$EF$4, 0 ) )</f>
        <v>2.1751462568343096</v>
      </c>
      <c r="D125">
        <f t="shared" si="297"/>
        <v>2.6101755082011713</v>
      </c>
      <c r="E125">
        <f t="shared" si="297"/>
        <v>2.6101755082011713</v>
      </c>
      <c r="F125">
        <f t="shared" si="297"/>
        <v>4.3502925136686192</v>
      </c>
      <c r="G125">
        <f t="shared" si="297"/>
        <v>4.3502925136686192</v>
      </c>
      <c r="H125">
        <f t="shared" si="297"/>
        <v>4.3502925136686192</v>
      </c>
      <c r="I125">
        <f t="shared" si="297"/>
        <v>6.5254387705029284</v>
      </c>
      <c r="J125">
        <f t="shared" si="297"/>
        <v>6.960468021869791</v>
      </c>
      <c r="K125">
        <f t="shared" si="297"/>
        <v>6.960468021869791</v>
      </c>
      <c r="L125">
        <f t="shared" si="297"/>
        <v>6.960468021869791</v>
      </c>
      <c r="M125">
        <f t="shared" si="297"/>
        <v>6.960468021869791</v>
      </c>
      <c r="N125">
        <f t="shared" si="297"/>
        <v>6.960468021869791</v>
      </c>
      <c r="O125">
        <f t="shared" si="297"/>
        <v>6.960468021869791</v>
      </c>
      <c r="P125">
        <f t="shared" si="297"/>
        <v>8.2655557759703751</v>
      </c>
      <c r="Q125">
        <f t="shared" si="297"/>
        <v>8.7005850273372385</v>
      </c>
      <c r="R125">
        <f t="shared" si="297"/>
        <v>10.005672781437825</v>
      </c>
      <c r="S125">
        <f t="shared" si="297"/>
        <v>10.875731284171547</v>
      </c>
      <c r="T125">
        <f t="shared" si="297"/>
        <v>11.745789786905272</v>
      </c>
      <c r="U125">
        <f t="shared" si="297"/>
        <v>13.920936043739582</v>
      </c>
      <c r="V125">
        <f t="shared" si="297"/>
        <v>13.920936043739582</v>
      </c>
      <c r="W125">
        <f t="shared" si="297"/>
        <v>15.66105304920703</v>
      </c>
      <c r="X125">
        <f t="shared" si="297"/>
        <v>15.66105304920703</v>
      </c>
      <c r="Y125">
        <f t="shared" si="297"/>
        <v>16.966140803307614</v>
      </c>
      <c r="Z125">
        <f t="shared" si="297"/>
        <v>18.2712285574082</v>
      </c>
      <c r="AA125">
        <f t="shared" si="297"/>
        <v>18.2712285574082</v>
      </c>
      <c r="AB125">
        <f t="shared" si="297"/>
        <v>19.141287060141924</v>
      </c>
      <c r="AC125">
        <f t="shared" si="297"/>
        <v>19.141287060141924</v>
      </c>
      <c r="AD125">
        <f t="shared" si="297"/>
        <v>19.576316311508783</v>
      </c>
      <c r="AE125">
        <f t="shared" si="297"/>
        <v>20.01134556287565</v>
      </c>
      <c r="AF125">
        <f t="shared" si="297"/>
        <v>20.88140406560937</v>
      </c>
      <c r="AG125">
        <f t="shared" si="297"/>
        <v>23.05655032244368</v>
      </c>
      <c r="AH125">
        <f t="shared" si="297"/>
        <v>30.887076847047197</v>
      </c>
      <c r="AI125">
        <f t="shared" si="297"/>
        <v>36.107427863449537</v>
      </c>
      <c r="AJ125">
        <f t="shared" si="297"/>
        <v>37.41251561755012</v>
      </c>
      <c r="AK125">
        <f t="shared" si="297"/>
        <v>40.022691125751301</v>
      </c>
      <c r="AL125">
        <f t="shared" si="297"/>
        <v>50.898422409922844</v>
      </c>
      <c r="AM125">
        <f t="shared" si="297"/>
        <v>53.943627169490874</v>
      </c>
      <c r="AN125">
        <f t="shared" si="297"/>
        <v>62.644212196828121</v>
      </c>
      <c r="AO125">
        <f t="shared" si="297"/>
        <v>66.559475459129871</v>
      </c>
      <c r="AP125">
        <f t="shared" si="297"/>
        <v>69.169650967331037</v>
      </c>
      <c r="AQ125">
        <f t="shared" si="297"/>
        <v>85.700762519271805</v>
      </c>
      <c r="AR125">
        <f t="shared" si="297"/>
        <v>121.80819038272134</v>
      </c>
      <c r="AS125">
        <f t="shared" si="297"/>
        <v>146.60485771063247</v>
      </c>
      <c r="AT125">
        <f t="shared" si="297"/>
        <v>194.45807536098729</v>
      </c>
      <c r="AU125">
        <f t="shared" si="297"/>
        <v>224.91012295666761</v>
      </c>
      <c r="AV125">
        <f t="shared" si="297"/>
        <v>261.45258007148402</v>
      </c>
      <c r="AW125">
        <f t="shared" si="297"/>
        <v>317.57135349780918</v>
      </c>
      <c r="AX125">
        <f t="shared" si="297"/>
        <v>335.84258205521741</v>
      </c>
      <c r="AY125">
        <f t="shared" si="297"/>
        <v>390.65626772744201</v>
      </c>
      <c r="AZ125">
        <f t="shared" si="297"/>
        <v>434.15919286412822</v>
      </c>
      <c r="BA125">
        <f t="shared" si="297"/>
        <v>528.12551115937026</v>
      </c>
      <c r="BB125">
        <f t="shared" si="297"/>
        <v>625.57206346554744</v>
      </c>
      <c r="BC125">
        <f t="shared" si="297"/>
        <v>690.82645117057666</v>
      </c>
      <c r="BD125">
        <f t="shared" si="297"/>
        <v>770.43680417071243</v>
      </c>
      <c r="BE125">
        <f t="shared" si="297"/>
        <v>783.0526524603514</v>
      </c>
      <c r="BF125">
        <f t="shared" si="297"/>
        <v>883.97943877746343</v>
      </c>
      <c r="BG125">
        <f t="shared" si="297"/>
        <v>986.64634210004283</v>
      </c>
      <c r="BH125">
        <f t="shared" si="297"/>
        <v>1084.9629529089536</v>
      </c>
      <c r="BI125">
        <f t="shared" si="297"/>
        <v>1247.6638929201599</v>
      </c>
      <c r="BJ125">
        <f t="shared" si="297"/>
        <v>1363.8167030351119</v>
      </c>
      <c r="BK125">
        <f t="shared" si="297"/>
        <v>1454.3027873194192</v>
      </c>
      <c r="BL125">
        <f t="shared" si="297"/>
        <v>1551.3143103742295</v>
      </c>
      <c r="BM125">
        <f t="shared" si="297"/>
        <v>1725.7610401723414</v>
      </c>
      <c r="BN125">
        <f t="shared" si="297"/>
        <v>1860.6201080960684</v>
      </c>
      <c r="BO125">
        <f t="shared" ref="BO125:DZ125" si="298">INDEX($B$6:$EF$32, MATCH($A125, $A$6:$A$32, 0 ), MATCH( BO94, $B$4:$EF$4, 0 ) )</f>
        <v>2059.4284759707239</v>
      </c>
      <c r="BP125">
        <f t="shared" si="298"/>
        <v>2141.2139752276944</v>
      </c>
      <c r="BQ125">
        <f t="shared" si="298"/>
        <v>2232.1350887633685</v>
      </c>
      <c r="BR125">
        <f t="shared" si="298"/>
        <v>2311.7454417635045</v>
      </c>
      <c r="BS125">
        <f t="shared" si="298"/>
        <v>2370.0393614466639</v>
      </c>
      <c r="BT125">
        <f t="shared" si="298"/>
        <v>2494.892756588953</v>
      </c>
      <c r="BU125">
        <f t="shared" si="298"/>
        <v>2571.8929340808872</v>
      </c>
      <c r="BV125">
        <f t="shared" si="298"/>
        <v>2678.0400714144016</v>
      </c>
      <c r="BW125">
        <f t="shared" si="298"/>
        <v>2811.1590223326616</v>
      </c>
      <c r="BX125">
        <f t="shared" si="298"/>
        <v>2960.3740555514951</v>
      </c>
      <c r="BY125">
        <f t="shared" si="298"/>
        <v>3044.7697303166665</v>
      </c>
      <c r="BZ125">
        <f t="shared" si="298"/>
        <v>3146.5665751365123</v>
      </c>
      <c r="CA125">
        <f t="shared" si="298"/>
        <v>3286.6459940766417</v>
      </c>
      <c r="CB125">
        <f t="shared" si="298"/>
        <v>3475.4486891698598</v>
      </c>
      <c r="CC125">
        <f t="shared" si="298"/>
        <v>3567.2398612082679</v>
      </c>
      <c r="CD125">
        <f t="shared" si="298"/>
        <v>3731.2458889735744</v>
      </c>
      <c r="CE125">
        <f t="shared" si="298"/>
        <v>3903.0824432634849</v>
      </c>
      <c r="CF125">
        <f t="shared" si="298"/>
        <v>4041.4217451981472</v>
      </c>
      <c r="CG125">
        <f t="shared" si="298"/>
        <v>4231.5295280454657</v>
      </c>
      <c r="CH125">
        <f t="shared" si="298"/>
        <v>4405.1061993408439</v>
      </c>
      <c r="CI125">
        <f t="shared" si="298"/>
        <v>4617.835503259239</v>
      </c>
      <c r="CJ125">
        <f t="shared" si="298"/>
        <v>4809.6834031120252</v>
      </c>
      <c r="CK125">
        <f t="shared" si="298"/>
        <v>5017.6273852653849</v>
      </c>
      <c r="CL125">
        <f t="shared" si="298"/>
        <v>5597.0863480860453</v>
      </c>
      <c r="CM125">
        <f t="shared" si="298"/>
        <v>6076.4885830923267</v>
      </c>
      <c r="CN125">
        <f t="shared" si="298"/>
        <v>6819.08351517556</v>
      </c>
      <c r="CO125">
        <f t="shared" si="298"/>
        <v>7095.3270897935172</v>
      </c>
      <c r="CP125">
        <f t="shared" si="298"/>
        <v>7311.5366277228477</v>
      </c>
      <c r="CQ125">
        <f t="shared" si="298"/>
        <v>7542.5371601986517</v>
      </c>
      <c r="CR125">
        <f t="shared" si="298"/>
        <v>7747.0009083410769</v>
      </c>
      <c r="CS125">
        <f t="shared" si="298"/>
        <v>8025.8546584672349</v>
      </c>
      <c r="CT125">
        <f t="shared" si="298"/>
        <v>8259.0303371998725</v>
      </c>
      <c r="CU125">
        <f t="shared" si="298"/>
        <v>8432.6070084952516</v>
      </c>
      <c r="CV125">
        <f t="shared" si="298"/>
        <v>8649.6866049273158</v>
      </c>
      <c r="CW125">
        <f t="shared" si="298"/>
        <v>8854.1503530697391</v>
      </c>
      <c r="CX125">
        <f t="shared" si="298"/>
        <v>9170.8516480648159</v>
      </c>
      <c r="CY125">
        <f t="shared" si="298"/>
        <v>9530.6208389452095</v>
      </c>
      <c r="CZ125">
        <f t="shared" si="298"/>
        <v>10144.447112623851</v>
      </c>
      <c r="DA125">
        <f t="shared" si="298"/>
        <v>10623.849347630134</v>
      </c>
      <c r="DB125">
        <f t="shared" si="298"/>
        <v>10796.120931171412</v>
      </c>
      <c r="DC125">
        <f t="shared" si="298"/>
        <v>11054.528306483327</v>
      </c>
      <c r="DD125">
        <f t="shared" si="298"/>
        <v>11273.783049172225</v>
      </c>
      <c r="DE125">
        <f t="shared" si="298"/>
        <v>11576.99843737493</v>
      </c>
      <c r="DF125">
        <f t="shared" si="298"/>
        <v>12261.734479026371</v>
      </c>
      <c r="DG125">
        <f t="shared" si="298"/>
        <v>12946.905549929177</v>
      </c>
      <c r="DH125">
        <f t="shared" si="298"/>
        <v>13145.278888552466</v>
      </c>
      <c r="DI125">
        <f t="shared" si="298"/>
        <v>13363.228543487263</v>
      </c>
      <c r="DJ125">
        <f t="shared" si="298"/>
        <v>13764.325513247511</v>
      </c>
      <c r="DK125">
        <f t="shared" si="298"/>
        <v>14134.100376909344</v>
      </c>
      <c r="DL125" t="e">
        <f t="shared" si="298"/>
        <v>#N/A</v>
      </c>
      <c r="DM125" t="e">
        <f t="shared" si="298"/>
        <v>#N/A</v>
      </c>
      <c r="DN125" t="e">
        <f t="shared" si="298"/>
        <v>#N/A</v>
      </c>
      <c r="DO125" t="e">
        <f t="shared" si="298"/>
        <v>#N/A</v>
      </c>
      <c r="DP125" t="e">
        <f t="shared" si="298"/>
        <v>#N/A</v>
      </c>
      <c r="DQ125" t="e">
        <f t="shared" si="298"/>
        <v>#N/A</v>
      </c>
      <c r="DR125" t="e">
        <f t="shared" si="298"/>
        <v>#N/A</v>
      </c>
      <c r="DS125" t="e">
        <f t="shared" si="298"/>
        <v>#N/A</v>
      </c>
      <c r="DT125" t="e">
        <f t="shared" si="298"/>
        <v>#N/A</v>
      </c>
      <c r="DU125" t="e">
        <f t="shared" si="298"/>
        <v>#N/A</v>
      </c>
      <c r="DV125" t="e">
        <f t="shared" si="298"/>
        <v>#N/A</v>
      </c>
      <c r="DW125" t="e">
        <f t="shared" si="298"/>
        <v>#N/A</v>
      </c>
      <c r="DX125" t="e">
        <f t="shared" si="298"/>
        <v>#N/A</v>
      </c>
      <c r="DY125" t="e">
        <f t="shared" si="298"/>
        <v>#N/A</v>
      </c>
      <c r="DZ125" t="e">
        <f t="shared" si="298"/>
        <v>#N/A</v>
      </c>
      <c r="EA125" t="e">
        <f t="shared" ref="EA125:EF125" si="299">INDEX($B$6:$EF$32, MATCH($A125, $A$6:$A$32, 0 ), MATCH( EA94, $B$4:$EF$4, 0 ) )</f>
        <v>#N/A</v>
      </c>
      <c r="EB125" t="e">
        <f t="shared" si="299"/>
        <v>#N/A</v>
      </c>
      <c r="EC125" t="e">
        <f t="shared" si="299"/>
        <v>#N/A</v>
      </c>
      <c r="ED125" t="e">
        <f t="shared" si="299"/>
        <v>#N/A</v>
      </c>
      <c r="EE125" t="e">
        <f t="shared" si="299"/>
        <v>#N/A</v>
      </c>
      <c r="EF125" t="e">
        <f t="shared" si="299"/>
        <v>#N/A</v>
      </c>
    </row>
    <row r="126" spans="1:136" x14ac:dyDescent="0.35">
      <c r="A126" s="7" t="str">
        <f t="shared" si="226"/>
        <v>SP</v>
      </c>
      <c r="B126" s="6">
        <f t="shared" si="227"/>
        <v>1.2195374516575899</v>
      </c>
      <c r="C126">
        <f t="shared" ref="C126:BN126" si="300">INDEX($B$6:$EF$32, MATCH($A126, $A$6:$A$32, 0 ), MATCH( C95, $B$4:$EF$4, 0 ) )</f>
        <v>1.4155345421025596</v>
      </c>
      <c r="D126">
        <f t="shared" si="300"/>
        <v>2.9617338111684326</v>
      </c>
      <c r="E126">
        <f t="shared" si="300"/>
        <v>3.3101730830706009</v>
      </c>
      <c r="F126">
        <f t="shared" si="300"/>
        <v>3.5715025369972273</v>
      </c>
      <c r="G126">
        <f t="shared" si="300"/>
        <v>5.2265890785325286</v>
      </c>
      <c r="H126">
        <f t="shared" si="300"/>
        <v>6.2283519852512619</v>
      </c>
      <c r="I126">
        <f t="shared" si="300"/>
        <v>8.6238719795786718</v>
      </c>
      <c r="J126">
        <f t="shared" si="300"/>
        <v>9.9958516126934605</v>
      </c>
      <c r="K126">
        <f t="shared" si="300"/>
        <v>13.741573785641771</v>
      </c>
      <c r="L126">
        <f t="shared" si="300"/>
        <v>16.224203597944722</v>
      </c>
      <c r="M126">
        <f t="shared" si="300"/>
        <v>17.639738140047282</v>
      </c>
      <c r="N126">
        <f t="shared" si="300"/>
        <v>18.772165773729331</v>
      </c>
      <c r="O126">
        <f t="shared" si="300"/>
        <v>22.909882127567581</v>
      </c>
      <c r="P126">
        <f t="shared" si="300"/>
        <v>26.633826846022007</v>
      </c>
      <c r="Q126">
        <f t="shared" si="300"/>
        <v>30.619101018403061</v>
      </c>
      <c r="R126">
        <f t="shared" si="300"/>
        <v>31.599086470627906</v>
      </c>
      <c r="S126">
        <f t="shared" si="300"/>
        <v>33.036398467224352</v>
      </c>
      <c r="T126">
        <f t="shared" si="300"/>
        <v>50.937466061198265</v>
      </c>
      <c r="U126">
        <f t="shared" si="300"/>
        <v>64.918591846272776</v>
      </c>
      <c r="V126">
        <f t="shared" si="300"/>
        <v>76.351755455562682</v>
      </c>
      <c r="W126">
        <f t="shared" si="300"/>
        <v>88.15513579124864</v>
      </c>
      <c r="X126">
        <f t="shared" si="300"/>
        <v>97.258111769692789</v>
      </c>
      <c r="Y126">
        <f t="shared" si="300"/>
        <v>100.61183976175116</v>
      </c>
      <c r="Z126">
        <f t="shared" si="300"/>
        <v>105.96909356724701</v>
      </c>
      <c r="AA126">
        <f t="shared" si="300"/>
        <v>123.73949643425759</v>
      </c>
      <c r="AB126">
        <f t="shared" si="300"/>
        <v>146.08316474498415</v>
      </c>
      <c r="AC126">
        <f t="shared" si="300"/>
        <v>162.89535961426381</v>
      </c>
      <c r="AD126">
        <f t="shared" si="300"/>
        <v>178.92356612176354</v>
      </c>
      <c r="AE126">
        <f t="shared" si="300"/>
        <v>183.34438938402232</v>
      </c>
      <c r="AF126">
        <f t="shared" si="300"/>
        <v>190.66161409396784</v>
      </c>
      <c r="AG126">
        <f t="shared" si="300"/>
        <v>193.7104577231118</v>
      </c>
      <c r="AH126">
        <f t="shared" si="300"/>
        <v>204.07652606220134</v>
      </c>
      <c r="AI126">
        <f t="shared" si="300"/>
        <v>240.48842997597794</v>
      </c>
      <c r="AJ126">
        <f t="shared" si="300"/>
        <v>251.92159358526786</v>
      </c>
      <c r="AK126">
        <f t="shared" si="300"/>
        <v>279.64429315598414</v>
      </c>
      <c r="AL126">
        <f t="shared" si="300"/>
        <v>302.5759527380456</v>
      </c>
      <c r="AM126">
        <f t="shared" si="300"/>
        <v>310.69894326426493</v>
      </c>
      <c r="AN126">
        <f t="shared" si="300"/>
        <v>317.51528652085108</v>
      </c>
      <c r="AO126">
        <f t="shared" si="300"/>
        <v>335.04613738842897</v>
      </c>
      <c r="AP126">
        <f t="shared" si="300"/>
        <v>346.56641081569438</v>
      </c>
      <c r="AQ126">
        <f t="shared" si="300"/>
        <v>364.55458822764382</v>
      </c>
      <c r="AR126">
        <f t="shared" si="300"/>
        <v>388.20490380800351</v>
      </c>
      <c r="AS126">
        <f t="shared" si="300"/>
        <v>435.63619969568617</v>
      </c>
      <c r="AT126">
        <f t="shared" si="300"/>
        <v>451.11996984083879</v>
      </c>
      <c r="AU126">
        <f t="shared" si="300"/>
        <v>472.48365269934055</v>
      </c>
      <c r="AV126">
        <f t="shared" si="300"/>
        <v>523.55178348750212</v>
      </c>
      <c r="AW126">
        <f t="shared" si="300"/>
        <v>569.65465465105785</v>
      </c>
      <c r="AX126">
        <f t="shared" si="300"/>
        <v>624.96938906552703</v>
      </c>
      <c r="AY126">
        <f t="shared" si="300"/>
        <v>661.46840279727917</v>
      </c>
      <c r="AZ126">
        <f t="shared" si="300"/>
        <v>678.89036639238759</v>
      </c>
      <c r="BA126">
        <f t="shared" si="300"/>
        <v>691.91328417973114</v>
      </c>
      <c r="BB126">
        <f t="shared" si="300"/>
        <v>700.95092779469371</v>
      </c>
      <c r="BC126">
        <f t="shared" si="300"/>
        <v>741.58765788028404</v>
      </c>
      <c r="BD126">
        <f t="shared" si="300"/>
        <v>824.34198495704914</v>
      </c>
      <c r="BE126">
        <f t="shared" si="300"/>
        <v>869.53020303186156</v>
      </c>
      <c r="BF126">
        <f t="shared" si="300"/>
        <v>910.95092147923185</v>
      </c>
      <c r="BG126">
        <f t="shared" si="300"/>
        <v>967.15853152795046</v>
      </c>
      <c r="BH126">
        <f t="shared" si="300"/>
        <v>989.65464202013402</v>
      </c>
      <c r="BI126">
        <f t="shared" si="300"/>
        <v>1004.6157532574335</v>
      </c>
      <c r="BJ126">
        <f t="shared" si="300"/>
        <v>1039.1983509937238</v>
      </c>
      <c r="BK126">
        <f t="shared" si="300"/>
        <v>1112.7625922740692</v>
      </c>
      <c r="BL126">
        <f t="shared" si="300"/>
        <v>1182.21089465507</v>
      </c>
      <c r="BM126">
        <f t="shared" si="300"/>
        <v>1271.3242384440496</v>
      </c>
      <c r="BN126">
        <f t="shared" si="300"/>
        <v>1332.4099982993985</v>
      </c>
      <c r="BO126">
        <f t="shared" ref="BO126:DZ126" si="301">INDEX($B$6:$EF$32, MATCH($A126, $A$6:$A$32, 0 ), MATCH( BO95, $B$4:$EF$4, 0 ) )</f>
        <v>1357.7154004212937</v>
      </c>
      <c r="BP126">
        <f t="shared" si="301"/>
        <v>1373.4169451113851</v>
      </c>
      <c r="BQ126">
        <f t="shared" si="301"/>
        <v>1437.2031093239759</v>
      </c>
      <c r="BR126">
        <f t="shared" si="301"/>
        <v>1521.3511934883495</v>
      </c>
      <c r="BS126">
        <f t="shared" si="301"/>
        <v>1605.8477169246255</v>
      </c>
      <c r="BT126">
        <f t="shared" si="301"/>
        <v>1674.0547043994748</v>
      </c>
      <c r="BU126">
        <f t="shared" si="301"/>
        <v>1754.3481791184308</v>
      </c>
      <c r="BV126">
        <f t="shared" si="301"/>
        <v>1789.2574386721292</v>
      </c>
      <c r="BW126">
        <f t="shared" si="301"/>
        <v>1821.1396320511776</v>
      </c>
      <c r="BX126">
        <f t="shared" si="301"/>
        <v>1873.2313032005518</v>
      </c>
      <c r="BY126">
        <f t="shared" si="301"/>
        <v>1948.7119604763591</v>
      </c>
      <c r="BZ126">
        <f t="shared" si="301"/>
        <v>2087.6956750563363</v>
      </c>
      <c r="CA126">
        <f t="shared" si="301"/>
        <v>2211.6311685810392</v>
      </c>
      <c r="CB126">
        <f t="shared" si="301"/>
        <v>2333.2800293838841</v>
      </c>
      <c r="CC126">
        <f t="shared" si="301"/>
        <v>2388.9432030702551</v>
      </c>
      <c r="CD126">
        <f t="shared" si="301"/>
        <v>2423.7435753514842</v>
      </c>
      <c r="CE126">
        <f t="shared" si="301"/>
        <v>2576.163979354189</v>
      </c>
      <c r="CF126">
        <f t="shared" si="301"/>
        <v>2689.1454132684671</v>
      </c>
      <c r="CG126">
        <f t="shared" si="301"/>
        <v>2813.6471206100109</v>
      </c>
      <c r="CH126">
        <f t="shared" si="301"/>
        <v>2930.4831639697068</v>
      </c>
      <c r="CI126">
        <f t="shared" si="301"/>
        <v>3060.7994516611175</v>
      </c>
      <c r="CJ126">
        <f t="shared" si="301"/>
        <v>3115.7657468036846</v>
      </c>
      <c r="CK126">
        <f t="shared" si="301"/>
        <v>3148.867477634391</v>
      </c>
      <c r="CL126">
        <f t="shared" si="301"/>
        <v>3269.6234628029861</v>
      </c>
      <c r="CM126">
        <f t="shared" si="301"/>
        <v>3404.1645766662114</v>
      </c>
      <c r="CN126">
        <f t="shared" si="301"/>
        <v>3539.2719043462766</v>
      </c>
      <c r="CO126">
        <f t="shared" si="301"/>
        <v>3656.4346095233809</v>
      </c>
      <c r="CP126">
        <f t="shared" si="301"/>
        <v>3764.7774456304619</v>
      </c>
      <c r="CQ126">
        <f t="shared" si="301"/>
        <v>3880.7859457193899</v>
      </c>
      <c r="CR126">
        <f t="shared" si="301"/>
        <v>3951.7368924604693</v>
      </c>
      <c r="CS126">
        <f t="shared" si="301"/>
        <v>4143.9229283690092</v>
      </c>
      <c r="CT126">
        <f t="shared" si="301"/>
        <v>4170.752752305476</v>
      </c>
      <c r="CU126">
        <f t="shared" si="301"/>
        <v>4194.9475042481827</v>
      </c>
      <c r="CV126">
        <f t="shared" si="301"/>
        <v>4609.3724632668236</v>
      </c>
      <c r="CW126">
        <f t="shared" si="301"/>
        <v>4699.4222375990412</v>
      </c>
      <c r="CX126">
        <f t="shared" si="301"/>
        <v>4773.2913632423006</v>
      </c>
      <c r="CY126">
        <f t="shared" si="301"/>
        <v>4834.0069063712535</v>
      </c>
      <c r="CZ126">
        <f t="shared" si="301"/>
        <v>4997.3813699843831</v>
      </c>
      <c r="DA126">
        <f t="shared" si="301"/>
        <v>5200.9352371387304</v>
      </c>
      <c r="DB126">
        <f t="shared" si="301"/>
        <v>5413.5920802715227</v>
      </c>
      <c r="DC126">
        <f t="shared" si="301"/>
        <v>5629.6462063053614</v>
      </c>
      <c r="DD126">
        <f t="shared" si="301"/>
        <v>5783.6781419406143</v>
      </c>
      <c r="DE126">
        <f t="shared" si="301"/>
        <v>5917.7401518049737</v>
      </c>
      <c r="DF126">
        <f t="shared" si="301"/>
        <v>5991.9577167201351</v>
      </c>
      <c r="DG126">
        <f t="shared" si="301"/>
        <v>6127.7401454895116</v>
      </c>
      <c r="DH126">
        <f t="shared" si="301"/>
        <v>6314.0462686847022</v>
      </c>
      <c r="DI126">
        <f t="shared" si="301"/>
        <v>6580.6894215078364</v>
      </c>
      <c r="DJ126">
        <f t="shared" si="301"/>
        <v>6766.2986661592231</v>
      </c>
      <c r="DK126">
        <f t="shared" si="301"/>
        <v>6806.1078529740462</v>
      </c>
      <c r="DL126">
        <f t="shared" si="301"/>
        <v>6972.6836023977758</v>
      </c>
      <c r="DM126">
        <f t="shared" si="301"/>
        <v>7035.6422233395997</v>
      </c>
      <c r="DN126">
        <f t="shared" si="301"/>
        <v>7245.5333297516681</v>
      </c>
      <c r="DO126">
        <f t="shared" si="301"/>
        <v>7434.0607533052353</v>
      </c>
      <c r="DP126" t="e">
        <f t="shared" si="301"/>
        <v>#N/A</v>
      </c>
      <c r="DQ126" t="e">
        <f t="shared" si="301"/>
        <v>#N/A</v>
      </c>
      <c r="DR126" t="e">
        <f t="shared" si="301"/>
        <v>#N/A</v>
      </c>
      <c r="DS126" t="e">
        <f t="shared" si="301"/>
        <v>#N/A</v>
      </c>
      <c r="DT126" t="e">
        <f t="shared" si="301"/>
        <v>#N/A</v>
      </c>
      <c r="DU126" t="e">
        <f t="shared" si="301"/>
        <v>#N/A</v>
      </c>
      <c r="DV126" t="e">
        <f t="shared" si="301"/>
        <v>#N/A</v>
      </c>
      <c r="DW126" t="e">
        <f t="shared" si="301"/>
        <v>#N/A</v>
      </c>
      <c r="DX126" t="e">
        <f t="shared" si="301"/>
        <v>#N/A</v>
      </c>
      <c r="DY126" t="e">
        <f t="shared" si="301"/>
        <v>#N/A</v>
      </c>
      <c r="DZ126" t="e">
        <f t="shared" si="301"/>
        <v>#N/A</v>
      </c>
      <c r="EA126" t="e">
        <f t="shared" ref="EA126:EF126" si="302">INDEX($B$6:$EF$32, MATCH($A126, $A$6:$A$32, 0 ), MATCH( EA95, $B$4:$EF$4, 0 ) )</f>
        <v>#N/A</v>
      </c>
      <c r="EB126" t="e">
        <f t="shared" si="302"/>
        <v>#N/A</v>
      </c>
      <c r="EC126" t="e">
        <f t="shared" si="302"/>
        <v>#N/A</v>
      </c>
      <c r="ED126" t="e">
        <f t="shared" si="302"/>
        <v>#N/A</v>
      </c>
      <c r="EE126" t="e">
        <f t="shared" si="302"/>
        <v>#N/A</v>
      </c>
      <c r="EF126" t="e">
        <f t="shared" si="302"/>
        <v>#N/A</v>
      </c>
    </row>
    <row r="127" spans="1:136" x14ac:dyDescent="0.35">
      <c r="A127" s="7" t="str">
        <f t="shared" si="226"/>
        <v>TO</v>
      </c>
      <c r="B127" s="6">
        <f t="shared" si="227"/>
        <v>1.2715641383309195</v>
      </c>
      <c r="C127">
        <f t="shared" ref="C127:BN127" si="303">INDEX($B$6:$EF$32, MATCH($A127, $A$6:$A$32, 0 ), MATCH( C96, $B$4:$EF$4, 0 ) )</f>
        <v>1.2715641383309195</v>
      </c>
      <c r="D127">
        <f t="shared" si="303"/>
        <v>3.1789103458272985</v>
      </c>
      <c r="E127">
        <f t="shared" si="303"/>
        <v>4.4504744841582182</v>
      </c>
      <c r="F127">
        <f t="shared" si="303"/>
        <v>4.4504744841582182</v>
      </c>
      <c r="G127">
        <f t="shared" si="303"/>
        <v>4.4504744841582182</v>
      </c>
      <c r="H127">
        <f t="shared" si="303"/>
        <v>5.0862565533236781</v>
      </c>
      <c r="I127">
        <f t="shared" si="303"/>
        <v>5.722038622489138</v>
      </c>
      <c r="J127">
        <f t="shared" si="303"/>
        <v>5.722038622489138</v>
      </c>
      <c r="K127">
        <f t="shared" si="303"/>
        <v>6.357820691654597</v>
      </c>
      <c r="L127">
        <f t="shared" si="303"/>
        <v>6.9936027608200568</v>
      </c>
      <c r="M127">
        <f t="shared" si="303"/>
        <v>7.6293848299855167</v>
      </c>
      <c r="N127">
        <f t="shared" si="303"/>
        <v>7.6293848299855167</v>
      </c>
      <c r="O127">
        <f t="shared" si="303"/>
        <v>7.6293848299855167</v>
      </c>
      <c r="P127">
        <f t="shared" si="303"/>
        <v>8.9009489683164364</v>
      </c>
      <c r="Q127">
        <f t="shared" si="303"/>
        <v>10.808295175812816</v>
      </c>
      <c r="R127">
        <f t="shared" si="303"/>
        <v>10.808295175812816</v>
      </c>
      <c r="S127">
        <f t="shared" si="303"/>
        <v>12.079859314143734</v>
      </c>
      <c r="T127">
        <f t="shared" si="303"/>
        <v>14.622987590805574</v>
      </c>
      <c r="U127">
        <f t="shared" si="303"/>
        <v>14.622987590805574</v>
      </c>
      <c r="V127">
        <f t="shared" si="303"/>
        <v>14.622987590805574</v>
      </c>
      <c r="W127">
        <f t="shared" si="303"/>
        <v>14.622987590805574</v>
      </c>
      <c r="X127">
        <f t="shared" si="303"/>
        <v>15.894551729136493</v>
      </c>
      <c r="Y127">
        <f t="shared" si="303"/>
        <v>16.530333798301953</v>
      </c>
      <c r="Z127">
        <f t="shared" si="303"/>
        <v>16.530333798301953</v>
      </c>
      <c r="AA127">
        <f t="shared" si="303"/>
        <v>16.530333798301953</v>
      </c>
      <c r="AB127">
        <f t="shared" si="303"/>
        <v>18.437680005798335</v>
      </c>
      <c r="AC127">
        <f t="shared" si="303"/>
        <v>19.709244144129251</v>
      </c>
      <c r="AD127">
        <f t="shared" si="303"/>
        <v>20.98080828246017</v>
      </c>
      <c r="AE127">
        <f t="shared" si="303"/>
        <v>20.98080828246017</v>
      </c>
      <c r="AF127">
        <f t="shared" si="303"/>
        <v>21.616590351625632</v>
      </c>
      <c r="AG127">
        <f t="shared" si="303"/>
        <v>23.523936559122014</v>
      </c>
      <c r="AH127">
        <f t="shared" si="303"/>
        <v>23.523936559122014</v>
      </c>
      <c r="AI127">
        <f t="shared" si="303"/>
        <v>23.523936559122014</v>
      </c>
      <c r="AJ127">
        <f t="shared" si="303"/>
        <v>27.338628974114769</v>
      </c>
      <c r="AK127">
        <f t="shared" si="303"/>
        <v>31.789103458272987</v>
      </c>
      <c r="AL127">
        <f t="shared" si="303"/>
        <v>36.875360011596669</v>
      </c>
      <c r="AM127">
        <f t="shared" si="303"/>
        <v>42.597398634085799</v>
      </c>
      <c r="AN127">
        <f t="shared" si="303"/>
        <v>50.226783464071318</v>
      </c>
      <c r="AO127">
        <f t="shared" si="303"/>
        <v>73.750720023193338</v>
      </c>
      <c r="AP127">
        <f t="shared" si="303"/>
        <v>87.102143475667987</v>
      </c>
      <c r="AQ127">
        <f t="shared" si="303"/>
        <v>104.2682593431354</v>
      </c>
      <c r="AR127">
        <f t="shared" si="303"/>
        <v>121.43437521060281</v>
      </c>
      <c r="AS127">
        <f t="shared" si="303"/>
        <v>156.40238901470309</v>
      </c>
      <c r="AT127">
        <f t="shared" si="303"/>
        <v>169.75381246717777</v>
      </c>
      <c r="AU127">
        <f t="shared" si="303"/>
        <v>192.64196695713431</v>
      </c>
      <c r="AV127">
        <f t="shared" si="303"/>
        <v>223.15950627707636</v>
      </c>
      <c r="AW127">
        <f t="shared" si="303"/>
        <v>268.93581525698943</v>
      </c>
      <c r="AX127">
        <f t="shared" si="303"/>
        <v>314.0763421677371</v>
      </c>
      <c r="AY127">
        <f t="shared" si="303"/>
        <v>363.667343562643</v>
      </c>
      <c r="AZ127">
        <f t="shared" si="303"/>
        <v>437.41806358583631</v>
      </c>
      <c r="BA127">
        <f t="shared" si="303"/>
        <v>474.92920566659842</v>
      </c>
      <c r="BB127">
        <f t="shared" si="303"/>
        <v>526.42755326900067</v>
      </c>
      <c r="BC127">
        <f t="shared" si="303"/>
        <v>592.54888846220842</v>
      </c>
      <c r="BD127">
        <f t="shared" si="303"/>
        <v>654.21974917125806</v>
      </c>
      <c r="BE127">
        <f t="shared" si="303"/>
        <v>749.58705954607706</v>
      </c>
      <c r="BF127">
        <f t="shared" si="303"/>
        <v>813.16526646262309</v>
      </c>
      <c r="BG127">
        <f t="shared" si="303"/>
        <v>878.65081958666542</v>
      </c>
      <c r="BH127">
        <f t="shared" si="303"/>
        <v>951.12997547152781</v>
      </c>
      <c r="BI127">
        <f t="shared" si="303"/>
        <v>1046.4972858463468</v>
      </c>
      <c r="BJ127">
        <f t="shared" si="303"/>
        <v>1150.1297631203167</v>
      </c>
      <c r="BK127">
        <f t="shared" si="303"/>
        <v>1256.3053686709484</v>
      </c>
      <c r="BL127">
        <f t="shared" si="303"/>
        <v>1401.8994625098387</v>
      </c>
      <c r="BM127">
        <f t="shared" si="303"/>
        <v>1544.9504280720671</v>
      </c>
      <c r="BN127">
        <f t="shared" si="303"/>
        <v>1647.3113412077062</v>
      </c>
      <c r="BO127">
        <f t="shared" ref="BO127:DZ127" si="304">INDEX($B$6:$EF$32, MATCH($A127, $A$6:$A$32, 0 ), MATCH( BO96, $B$4:$EF$4, 0 ) )</f>
        <v>1714.0684584700793</v>
      </c>
      <c r="BP127">
        <f t="shared" si="304"/>
        <v>1817.065153674884</v>
      </c>
      <c r="BQ127">
        <f t="shared" si="304"/>
        <v>1921.9691950871847</v>
      </c>
      <c r="BR127">
        <f t="shared" si="304"/>
        <v>2083.4578406552114</v>
      </c>
      <c r="BS127">
        <f t="shared" si="304"/>
        <v>2295.8090517564751</v>
      </c>
      <c r="BT127">
        <f t="shared" si="304"/>
        <v>2531.0484173476952</v>
      </c>
      <c r="BU127">
        <f t="shared" si="304"/>
        <v>2655.0259208349598</v>
      </c>
      <c r="BV127">
        <f t="shared" si="304"/>
        <v>2762.4730905239226</v>
      </c>
      <c r="BW127">
        <f t="shared" si="304"/>
        <v>2850.2110160687562</v>
      </c>
      <c r="BX127">
        <f t="shared" si="304"/>
        <v>2986.9041609393298</v>
      </c>
      <c r="BY127">
        <f t="shared" si="304"/>
        <v>3103.2522795966088</v>
      </c>
      <c r="BZ127">
        <f t="shared" si="304"/>
        <v>3294.6226824154123</v>
      </c>
      <c r="CA127">
        <f t="shared" si="304"/>
        <v>3499.980290755856</v>
      </c>
      <c r="CB127">
        <f t="shared" si="304"/>
        <v>3588.3539983698552</v>
      </c>
      <c r="CC127">
        <f t="shared" si="304"/>
        <v>3691.9864756438246</v>
      </c>
      <c r="CD127">
        <f t="shared" si="304"/>
        <v>3847.7530825893623</v>
      </c>
      <c r="CE127">
        <f t="shared" si="304"/>
        <v>3978.0884067682819</v>
      </c>
      <c r="CF127">
        <f t="shared" si="304"/>
        <v>4151.0211295812869</v>
      </c>
      <c r="CG127">
        <f t="shared" si="304"/>
        <v>4287.7142744518605</v>
      </c>
      <c r="CH127">
        <f t="shared" si="304"/>
        <v>4406.6055213858017</v>
      </c>
      <c r="CI127">
        <f t="shared" si="304"/>
        <v>4432.6725862215853</v>
      </c>
      <c r="CJ127">
        <f t="shared" si="304"/>
        <v>4537.5766276338863</v>
      </c>
      <c r="CK127">
        <f t="shared" si="304"/>
        <v>4646.9311435303453</v>
      </c>
      <c r="CL127">
        <f t="shared" si="304"/>
        <v>4814.7776097900269</v>
      </c>
      <c r="CM127">
        <f t="shared" si="304"/>
        <v>4942.5698056922838</v>
      </c>
      <c r="CN127">
        <f t="shared" si="304"/>
        <v>5058.2821422803972</v>
      </c>
      <c r="CO127">
        <f t="shared" si="304"/>
        <v>5215.3203133642664</v>
      </c>
      <c r="CP127">
        <f t="shared" si="304"/>
        <v>5311.3234058082508</v>
      </c>
      <c r="CQ127">
        <f t="shared" si="304"/>
        <v>5389.5246003156026</v>
      </c>
      <c r="CR127">
        <f t="shared" si="304"/>
        <v>5573.2656183044201</v>
      </c>
      <c r="CS127">
        <f t="shared" si="304"/>
        <v>5784.3452652673532</v>
      </c>
      <c r="CT127">
        <f t="shared" si="304"/>
        <v>5992.2460018844586</v>
      </c>
      <c r="CU127">
        <f t="shared" si="304"/>
        <v>6155.0062115908149</v>
      </c>
      <c r="CV127">
        <f t="shared" si="304"/>
        <v>6336.204101302972</v>
      </c>
      <c r="CW127">
        <f t="shared" si="304"/>
        <v>6502.7790034243226</v>
      </c>
      <c r="CX127">
        <f t="shared" si="304"/>
        <v>6586.0664544849969</v>
      </c>
      <c r="CY127">
        <f t="shared" si="304"/>
        <v>6843.5581924970083</v>
      </c>
      <c r="CZ127">
        <f t="shared" si="304"/>
        <v>7134.746380174789</v>
      </c>
      <c r="DA127">
        <f t="shared" si="304"/>
        <v>7282.247820221176</v>
      </c>
      <c r="DB127">
        <f t="shared" si="304"/>
        <v>7461.5383637258356</v>
      </c>
      <c r="DC127">
        <f t="shared" si="304"/>
        <v>7808.6753734901768</v>
      </c>
      <c r="DD127">
        <f t="shared" si="304"/>
        <v>7931.3813128391103</v>
      </c>
      <c r="DE127">
        <f t="shared" si="304"/>
        <v>8036.2853542514122</v>
      </c>
      <c r="DF127">
        <f t="shared" si="304"/>
        <v>8267.7100274276399</v>
      </c>
      <c r="DG127">
        <f t="shared" si="304"/>
        <v>8544.9110095837787</v>
      </c>
      <c r="DH127" t="e">
        <f t="shared" si="304"/>
        <v>#N/A</v>
      </c>
      <c r="DI127" t="e">
        <f t="shared" si="304"/>
        <v>#N/A</v>
      </c>
      <c r="DJ127" t="e">
        <f t="shared" si="304"/>
        <v>#N/A</v>
      </c>
      <c r="DK127" t="e">
        <f t="shared" si="304"/>
        <v>#N/A</v>
      </c>
      <c r="DL127" t="e">
        <f t="shared" si="304"/>
        <v>#N/A</v>
      </c>
      <c r="DM127" t="e">
        <f t="shared" si="304"/>
        <v>#N/A</v>
      </c>
      <c r="DN127" t="e">
        <f t="shared" si="304"/>
        <v>#N/A</v>
      </c>
      <c r="DO127" t="e">
        <f t="shared" si="304"/>
        <v>#N/A</v>
      </c>
      <c r="DP127" t="e">
        <f t="shared" si="304"/>
        <v>#N/A</v>
      </c>
      <c r="DQ127" t="e">
        <f t="shared" si="304"/>
        <v>#N/A</v>
      </c>
      <c r="DR127" t="e">
        <f t="shared" si="304"/>
        <v>#N/A</v>
      </c>
      <c r="DS127" t="e">
        <f t="shared" si="304"/>
        <v>#N/A</v>
      </c>
      <c r="DT127" t="e">
        <f t="shared" si="304"/>
        <v>#N/A</v>
      </c>
      <c r="DU127" t="e">
        <f t="shared" si="304"/>
        <v>#N/A</v>
      </c>
      <c r="DV127" t="e">
        <f t="shared" si="304"/>
        <v>#N/A</v>
      </c>
      <c r="DW127" t="e">
        <f t="shared" si="304"/>
        <v>#N/A</v>
      </c>
      <c r="DX127" t="e">
        <f t="shared" si="304"/>
        <v>#N/A</v>
      </c>
      <c r="DY127" t="e">
        <f t="shared" si="304"/>
        <v>#N/A</v>
      </c>
      <c r="DZ127" t="e">
        <f t="shared" si="304"/>
        <v>#N/A</v>
      </c>
      <c r="EA127" t="e">
        <f t="shared" ref="EA127:EF127" si="305">INDEX($B$6:$EF$32, MATCH($A127, $A$6:$A$32, 0 ), MATCH( EA96, $B$4:$EF$4, 0 ) )</f>
        <v>#N/A</v>
      </c>
      <c r="EB127" t="e">
        <f t="shared" si="305"/>
        <v>#N/A</v>
      </c>
      <c r="EC127" t="e">
        <f t="shared" si="305"/>
        <v>#N/A</v>
      </c>
      <c r="ED127" t="e">
        <f t="shared" si="305"/>
        <v>#N/A</v>
      </c>
      <c r="EE127" t="e">
        <f t="shared" si="305"/>
        <v>#N/A</v>
      </c>
      <c r="EF127" t="e">
        <f t="shared" si="305"/>
        <v>#N/A</v>
      </c>
    </row>
    <row r="129" spans="1:136" x14ac:dyDescent="0.35">
      <c r="A129">
        <v>0.1</v>
      </c>
      <c r="B129" s="6">
        <f t="shared" ref="B129:BM129" si="306">_xlfn.PERCENTILE.EXC(B100:B126, $A129)</f>
        <v>1.1357140003372097</v>
      </c>
      <c r="C129" s="6">
        <f t="shared" si="306"/>
        <v>1.1720698755783769</v>
      </c>
      <c r="D129" s="6">
        <f t="shared" si="306"/>
        <v>1.6330981767845218</v>
      </c>
      <c r="E129" s="6">
        <f t="shared" si="306"/>
        <v>1.8365377463613153</v>
      </c>
      <c r="F129" s="6">
        <f t="shared" si="306"/>
        <v>2.0737241097978485</v>
      </c>
      <c r="G129" s="6">
        <f t="shared" si="306"/>
        <v>2.6096810564776236</v>
      </c>
      <c r="H129" s="6">
        <f t="shared" si="306"/>
        <v>3.1505562123792448</v>
      </c>
      <c r="I129" s="6">
        <f t="shared" si="306"/>
        <v>3.3476826476975221</v>
      </c>
      <c r="J129" s="6">
        <f t="shared" si="306"/>
        <v>4.0969096957734301</v>
      </c>
      <c r="K129" s="6">
        <f t="shared" si="306"/>
        <v>4.6839889351907242</v>
      </c>
      <c r="L129" s="6">
        <f t="shared" si="306"/>
        <v>5.4180984894577433</v>
      </c>
      <c r="M129" s="6">
        <f t="shared" si="306"/>
        <v>5.6012317157092504</v>
      </c>
      <c r="N129" s="6">
        <f t="shared" si="306"/>
        <v>5.7690852853404175</v>
      </c>
      <c r="O129" s="6">
        <f t="shared" si="306"/>
        <v>6.3704345263578901</v>
      </c>
      <c r="P129" s="6">
        <f t="shared" si="306"/>
        <v>6.7459187713345301</v>
      </c>
      <c r="Q129" s="6">
        <f t="shared" si="306"/>
        <v>7.7073004833340848</v>
      </c>
      <c r="R129" s="6">
        <f t="shared" si="306"/>
        <v>9.4098791929474839</v>
      </c>
      <c r="S129" s="6">
        <f t="shared" si="306"/>
        <v>9.813369250958921</v>
      </c>
      <c r="T129" s="6">
        <f t="shared" si="306"/>
        <v>11.29078704699004</v>
      </c>
      <c r="U129" s="6">
        <f t="shared" si="306"/>
        <v>13.458616520917513</v>
      </c>
      <c r="V129" s="6">
        <f t="shared" si="306"/>
        <v>13.580820083334663</v>
      </c>
      <c r="W129" s="6">
        <f t="shared" si="306"/>
        <v>15.034015468917197</v>
      </c>
      <c r="X129" s="6">
        <f t="shared" si="306"/>
        <v>15.225587198766553</v>
      </c>
      <c r="Y129" s="6">
        <f t="shared" si="306"/>
        <v>16.628001703074837</v>
      </c>
      <c r="Z129" s="6">
        <f t="shared" si="306"/>
        <v>18.160886156023906</v>
      </c>
      <c r="AA129" s="6">
        <f t="shared" si="306"/>
        <v>21.984780074054111</v>
      </c>
      <c r="AB129" s="6">
        <f t="shared" si="306"/>
        <v>25.114791615041483</v>
      </c>
      <c r="AC129" s="6">
        <f t="shared" si="306"/>
        <v>26.51406822824169</v>
      </c>
      <c r="AD129" s="6">
        <f t="shared" si="306"/>
        <v>27.733561857481835</v>
      </c>
      <c r="AE129" s="6">
        <f t="shared" si="306"/>
        <v>32.168170980809066</v>
      </c>
      <c r="AF129" s="6">
        <f t="shared" si="306"/>
        <v>37.641805176970884</v>
      </c>
      <c r="AG129" s="6">
        <f t="shared" si="306"/>
        <v>44.313992599533108</v>
      </c>
      <c r="AH129" s="6">
        <f t="shared" si="306"/>
        <v>47.390520342894099</v>
      </c>
      <c r="AI129" s="6">
        <f t="shared" si="306"/>
        <v>53.158182410723441</v>
      </c>
      <c r="AJ129" s="6">
        <f t="shared" si="306"/>
        <v>55.470963095748537</v>
      </c>
      <c r="AK129" s="6">
        <f t="shared" si="306"/>
        <v>57.435797667411279</v>
      </c>
      <c r="AL129" s="6">
        <f t="shared" si="306"/>
        <v>60.557772029025109</v>
      </c>
      <c r="AM129" s="6">
        <f t="shared" si="306"/>
        <v>64.333435626752703</v>
      </c>
      <c r="AN129" s="6">
        <f t="shared" si="306"/>
        <v>70.206183878683177</v>
      </c>
      <c r="AO129" s="6">
        <f t="shared" si="306"/>
        <v>73.249186739705166</v>
      </c>
      <c r="AP129" s="6">
        <f t="shared" si="306"/>
        <v>76.152085254848799</v>
      </c>
      <c r="AQ129" s="6">
        <f t="shared" si="306"/>
        <v>85.123555734367883</v>
      </c>
      <c r="AR129" s="6">
        <f t="shared" si="306"/>
        <v>86.351208383840927</v>
      </c>
      <c r="AS129" s="6">
        <f t="shared" si="306"/>
        <v>91.0467245564802</v>
      </c>
      <c r="AT129" s="6">
        <f t="shared" si="306"/>
        <v>94.804187217808789</v>
      </c>
      <c r="AU129" s="6">
        <f t="shared" si="306"/>
        <v>98.826190258415522</v>
      </c>
      <c r="AV129" s="6">
        <f t="shared" si="306"/>
        <v>107.84028329156547</v>
      </c>
      <c r="AW129" s="6">
        <f t="shared" si="306"/>
        <v>112.24020115971244</v>
      </c>
      <c r="AX129" s="6">
        <f t="shared" si="306"/>
        <v>118.16623541406936</v>
      </c>
      <c r="AY129" s="6">
        <f t="shared" si="306"/>
        <v>125.04954833694499</v>
      </c>
      <c r="AZ129" s="6">
        <f t="shared" si="306"/>
        <v>131.94731833586968</v>
      </c>
      <c r="BA129" s="6">
        <f t="shared" si="306"/>
        <v>140.40506525099642</v>
      </c>
      <c r="BB129" s="6">
        <f t="shared" si="306"/>
        <v>145.31372786123922</v>
      </c>
      <c r="BC129" s="6">
        <f t="shared" si="306"/>
        <v>149.48878597009465</v>
      </c>
      <c r="BD129" s="6">
        <f t="shared" si="306"/>
        <v>151.43819299955115</v>
      </c>
      <c r="BE129" s="6">
        <f t="shared" si="306"/>
        <v>154.80327563079138</v>
      </c>
      <c r="BF129" s="6">
        <f t="shared" si="306"/>
        <v>158.40839953570097</v>
      </c>
      <c r="BG129" s="6">
        <f t="shared" si="306"/>
        <v>175.28852013907743</v>
      </c>
      <c r="BH129" s="6">
        <f t="shared" si="306"/>
        <v>182.1893256593126</v>
      </c>
      <c r="BI129" s="6">
        <f t="shared" si="306"/>
        <v>191.3390844426564</v>
      </c>
      <c r="BJ129" s="6">
        <f t="shared" si="306"/>
        <v>196.50472591317117</v>
      </c>
      <c r="BK129" s="6">
        <f t="shared" si="306"/>
        <v>206.1443452354128</v>
      </c>
      <c r="BL129" s="6">
        <f t="shared" si="306"/>
        <v>219.86429349043351</v>
      </c>
      <c r="BM129" s="6">
        <f t="shared" si="306"/>
        <v>230.57404950973032</v>
      </c>
      <c r="BN129" s="6">
        <f t="shared" ref="BN129:DE129" si="307">_xlfn.PERCENTILE.EXC(BN100:BN126, $A129)</f>
        <v>248.64906449711017</v>
      </c>
      <c r="BO129" s="6">
        <f t="shared" si="307"/>
        <v>266.16286483663271</v>
      </c>
      <c r="BP129" s="6">
        <f t="shared" si="307"/>
        <v>285.94615836612343</v>
      </c>
      <c r="BQ129" s="6">
        <f t="shared" si="307"/>
        <v>303.18009058999718</v>
      </c>
      <c r="BR129" s="6">
        <f t="shared" si="307"/>
        <v>324.26134557501945</v>
      </c>
      <c r="BS129" s="6">
        <f t="shared" si="307"/>
        <v>355.92695744562286</v>
      </c>
      <c r="BT129" s="6">
        <f t="shared" si="307"/>
        <v>381.59166741193133</v>
      </c>
      <c r="BU129" s="6">
        <f t="shared" si="307"/>
        <v>411.10665697250749</v>
      </c>
      <c r="BV129" s="6">
        <f t="shared" si="307"/>
        <v>437.39306352869164</v>
      </c>
      <c r="BW129" s="6">
        <f t="shared" si="307"/>
        <v>468.5988398741506</v>
      </c>
      <c r="BX129" s="6">
        <f t="shared" si="307"/>
        <v>485.21898711330226</v>
      </c>
      <c r="BY129" s="6">
        <f t="shared" si="307"/>
        <v>497.9736760438862</v>
      </c>
      <c r="BZ129" s="6">
        <f t="shared" si="307"/>
        <v>541.69760698992218</v>
      </c>
      <c r="CA129" s="6">
        <f t="shared" si="307"/>
        <v>569.94161193908872</v>
      </c>
      <c r="CB129" s="6">
        <f t="shared" si="307"/>
        <v>620.55239140879587</v>
      </c>
      <c r="CC129" s="6">
        <f t="shared" si="307"/>
        <v>665.19663790112793</v>
      </c>
      <c r="CD129" s="6">
        <f t="shared" si="307"/>
        <v>690.41900409952007</v>
      </c>
      <c r="CE129" s="6">
        <f t="shared" si="307"/>
        <v>720.88277018401755</v>
      </c>
      <c r="CF129" s="6">
        <f t="shared" si="307"/>
        <v>731.50300037570753</v>
      </c>
      <c r="CG129" s="6">
        <f t="shared" si="307"/>
        <v>789.32345204412377</v>
      </c>
      <c r="CH129" s="6">
        <f t="shared" si="307"/>
        <v>834.15522469908626</v>
      </c>
      <c r="CI129" s="6">
        <f t="shared" si="307"/>
        <v>895.538610075728</v>
      </c>
      <c r="CJ129" s="6">
        <f t="shared" si="307"/>
        <v>931.2993721616167</v>
      </c>
      <c r="CK129" s="6">
        <f t="shared" si="307"/>
        <v>969.52108725036408</v>
      </c>
      <c r="CL129" s="6">
        <f t="shared" si="307"/>
        <v>988.75684679582821</v>
      </c>
      <c r="CM129" s="6">
        <f t="shared" si="307"/>
        <v>1002.2695294023499</v>
      </c>
      <c r="CN129" s="6">
        <f t="shared" si="307"/>
        <v>1066.9782289147142</v>
      </c>
      <c r="CO129" s="6">
        <f t="shared" si="307"/>
        <v>1135.1307983446468</v>
      </c>
      <c r="CP129" s="6">
        <f t="shared" si="307"/>
        <v>1193.0279631089525</v>
      </c>
      <c r="CQ129" s="6">
        <f t="shared" si="307"/>
        <v>1255.5285527592366</v>
      </c>
      <c r="CR129" s="6">
        <f t="shared" si="307"/>
        <v>1283.5667620535905</v>
      </c>
      <c r="CS129" s="6">
        <f t="shared" si="307"/>
        <v>1346.5020698448138</v>
      </c>
      <c r="CT129" s="6">
        <f t="shared" si="307"/>
        <v>1394.3972962140786</v>
      </c>
      <c r="CU129" s="6">
        <f t="shared" si="307"/>
        <v>1461.7952712956453</v>
      </c>
      <c r="CV129" s="6">
        <f t="shared" si="307"/>
        <v>1535.1017762260201</v>
      </c>
      <c r="CW129" s="6">
        <f t="shared" si="307"/>
        <v>1781.4691613478135</v>
      </c>
      <c r="CX129" s="6">
        <f t="shared" si="307"/>
        <v>1874.7719734634829</v>
      </c>
      <c r="CY129" s="6">
        <f t="shared" si="307"/>
        <v>1961.9149008924494</v>
      </c>
      <c r="CZ129" s="6">
        <f t="shared" si="307"/>
        <v>2020.4996279467096</v>
      </c>
      <c r="DA129" s="6">
        <f t="shared" si="307"/>
        <v>2073.6837300592156</v>
      </c>
      <c r="DB129" s="6">
        <f t="shared" si="307"/>
        <v>2198.4288454735656</v>
      </c>
      <c r="DC129" s="6" t="e">
        <f t="shared" si="307"/>
        <v>#N/A</v>
      </c>
      <c r="DD129" s="6" t="e">
        <f t="shared" si="307"/>
        <v>#N/A</v>
      </c>
      <c r="DE129" s="6" t="e">
        <f t="shared" si="307"/>
        <v>#N/A</v>
      </c>
      <c r="DF129" s="6" t="e">
        <f>_xlfn.PERCENTILE.EXC(DF100:DF126, $A129)</f>
        <v>#N/A</v>
      </c>
      <c r="DG129" s="6" t="e">
        <f t="shared" ref="DG129:EF129" si="308">_xlfn.PERCENTILE.EXC(DG100:DG126, $A129)</f>
        <v>#N/A</v>
      </c>
      <c r="DH129" s="6" t="e">
        <f t="shared" si="308"/>
        <v>#N/A</v>
      </c>
      <c r="DI129" s="6" t="e">
        <f t="shared" si="308"/>
        <v>#N/A</v>
      </c>
      <c r="DJ129" s="6" t="e">
        <f t="shared" si="308"/>
        <v>#N/A</v>
      </c>
      <c r="DK129" s="6" t="e">
        <f t="shared" si="308"/>
        <v>#N/A</v>
      </c>
      <c r="DL129" s="6" t="e">
        <f t="shared" si="308"/>
        <v>#N/A</v>
      </c>
      <c r="DM129" s="6" t="e">
        <f t="shared" si="308"/>
        <v>#N/A</v>
      </c>
      <c r="DN129" s="6" t="e">
        <f t="shared" si="308"/>
        <v>#N/A</v>
      </c>
      <c r="DO129" s="6" t="e">
        <f t="shared" si="308"/>
        <v>#N/A</v>
      </c>
      <c r="DP129" s="6" t="e">
        <f t="shared" si="308"/>
        <v>#N/A</v>
      </c>
      <c r="DQ129" s="6" t="e">
        <f t="shared" si="308"/>
        <v>#N/A</v>
      </c>
      <c r="DR129" s="6" t="e">
        <f t="shared" si="308"/>
        <v>#N/A</v>
      </c>
      <c r="DS129" s="6" t="e">
        <f t="shared" si="308"/>
        <v>#N/A</v>
      </c>
      <c r="DT129" s="6" t="e">
        <f t="shared" si="308"/>
        <v>#N/A</v>
      </c>
      <c r="DU129" s="6" t="e">
        <f t="shared" si="308"/>
        <v>#N/A</v>
      </c>
      <c r="DV129" s="6" t="e">
        <f t="shared" si="308"/>
        <v>#N/A</v>
      </c>
      <c r="DW129" s="6" t="e">
        <f t="shared" si="308"/>
        <v>#N/A</v>
      </c>
      <c r="DX129" s="6" t="e">
        <f t="shared" si="308"/>
        <v>#N/A</v>
      </c>
      <c r="DY129" s="6" t="e">
        <f t="shared" si="308"/>
        <v>#N/A</v>
      </c>
      <c r="DZ129" s="6" t="e">
        <f t="shared" si="308"/>
        <v>#N/A</v>
      </c>
      <c r="EA129" s="6" t="e">
        <f t="shared" si="308"/>
        <v>#N/A</v>
      </c>
      <c r="EB129" s="6" t="e">
        <f t="shared" si="308"/>
        <v>#N/A</v>
      </c>
      <c r="EC129" s="6" t="e">
        <f t="shared" si="308"/>
        <v>#N/A</v>
      </c>
      <c r="ED129" s="6" t="e">
        <f t="shared" si="308"/>
        <v>#N/A</v>
      </c>
      <c r="EE129" s="6" t="e">
        <f t="shared" si="308"/>
        <v>#N/A</v>
      </c>
      <c r="EF129" s="6" t="e">
        <f t="shared" si="308"/>
        <v>#N/A</v>
      </c>
    </row>
    <row r="130" spans="1:136" x14ac:dyDescent="0.35">
      <c r="A130">
        <v>0.25</v>
      </c>
      <c r="B130" s="6">
        <f t="shared" ref="B130:BM130" si="309">_xlfn.PERCENTILE.EXC(B101:B127, $A130)</f>
        <v>1.222035624171498</v>
      </c>
      <c r="C130" s="6">
        <f t="shared" si="309"/>
        <v>1.4981915330005149</v>
      </c>
      <c r="D130" s="6">
        <f t="shared" si="309"/>
        <v>1.9760858737176512</v>
      </c>
      <c r="E130" s="6">
        <f t="shared" si="309"/>
        <v>2.6101755082011713</v>
      </c>
      <c r="F130" s="6">
        <f t="shared" si="309"/>
        <v>2.8133747837218137</v>
      </c>
      <c r="G130" s="6">
        <f t="shared" si="309"/>
        <v>3.7196910564096961</v>
      </c>
      <c r="H130" s="6">
        <f t="shared" si="309"/>
        <v>4.3502925136686192</v>
      </c>
      <c r="I130" s="6">
        <f t="shared" si="309"/>
        <v>4.3946518760821176</v>
      </c>
      <c r="J130" s="6">
        <f t="shared" si="309"/>
        <v>5.722038622489138</v>
      </c>
      <c r="K130" s="6">
        <f t="shared" si="309"/>
        <v>6.960468021869791</v>
      </c>
      <c r="L130" s="6">
        <f t="shared" si="309"/>
        <v>7.9790788552415561</v>
      </c>
      <c r="M130" s="6">
        <f t="shared" si="309"/>
        <v>8.2640459572144707</v>
      </c>
      <c r="N130" s="6">
        <f t="shared" si="309"/>
        <v>8.6914966101738376</v>
      </c>
      <c r="O130" s="6">
        <f t="shared" si="309"/>
        <v>9.2614308141196631</v>
      </c>
      <c r="P130" s="6">
        <f t="shared" si="309"/>
        <v>10.116332120038402</v>
      </c>
      <c r="Q130" s="6">
        <f t="shared" si="309"/>
        <v>10.808295175812816</v>
      </c>
      <c r="R130" s="6">
        <f t="shared" si="309"/>
        <v>12.538552486808161</v>
      </c>
      <c r="S130" s="6">
        <f t="shared" si="309"/>
        <v>14.675805751605006</v>
      </c>
      <c r="T130" s="6">
        <f t="shared" si="309"/>
        <v>18.415684052153633</v>
      </c>
      <c r="U130" s="6">
        <f t="shared" si="309"/>
        <v>21.031548264107276</v>
      </c>
      <c r="V130" s="6">
        <f t="shared" si="309"/>
        <v>23.33350877062648</v>
      </c>
      <c r="W130" s="6">
        <f t="shared" si="309"/>
        <v>28.78747859830888</v>
      </c>
      <c r="X130" s="6">
        <f t="shared" si="309"/>
        <v>30.586696010703182</v>
      </c>
      <c r="Y130" s="6">
        <f t="shared" si="309"/>
        <v>35.429515081895801</v>
      </c>
      <c r="Z130" s="6">
        <f t="shared" si="309"/>
        <v>38.074918874677351</v>
      </c>
      <c r="AA130" s="6">
        <f t="shared" si="309"/>
        <v>38.500073055660103</v>
      </c>
      <c r="AB130" s="6">
        <f t="shared" si="309"/>
        <v>41.759588443194509</v>
      </c>
      <c r="AC130" s="6">
        <f t="shared" si="309"/>
        <v>42.65713615860254</v>
      </c>
      <c r="AD130" s="6">
        <f t="shared" si="309"/>
        <v>45.255300597941563</v>
      </c>
      <c r="AE130" s="6">
        <f t="shared" si="309"/>
        <v>48.231379864820809</v>
      </c>
      <c r="AF130" s="6">
        <f t="shared" si="309"/>
        <v>50.876783657602367</v>
      </c>
      <c r="AG130" s="6">
        <f t="shared" si="309"/>
        <v>56.82465652397466</v>
      </c>
      <c r="AH130" s="6">
        <f t="shared" si="309"/>
        <v>62.934834644832151</v>
      </c>
      <c r="AI130" s="6">
        <f t="shared" si="309"/>
        <v>66.295432611303767</v>
      </c>
      <c r="AJ130" s="6">
        <f t="shared" si="309"/>
        <v>73.755921280333922</v>
      </c>
      <c r="AK130" s="6">
        <f t="shared" si="309"/>
        <v>81.126888518383069</v>
      </c>
      <c r="AL130" s="6">
        <f t="shared" si="309"/>
        <v>87.367418404412533</v>
      </c>
      <c r="AM130" s="6">
        <f t="shared" si="309"/>
        <v>93.256369141933291</v>
      </c>
      <c r="AN130" s="6">
        <f t="shared" si="309"/>
        <v>96.332686691384438</v>
      </c>
      <c r="AO130" s="6">
        <f t="shared" si="309"/>
        <v>101.10235677814775</v>
      </c>
      <c r="AP130" s="6">
        <f t="shared" si="309"/>
        <v>103.72612036235574</v>
      </c>
      <c r="AQ130" s="6">
        <f t="shared" si="309"/>
        <v>111.16011718427838</v>
      </c>
      <c r="AR130" s="6">
        <f t="shared" si="309"/>
        <v>121.43437521060281</v>
      </c>
      <c r="AS130" s="6">
        <f t="shared" si="309"/>
        <v>146.60485771063247</v>
      </c>
      <c r="AT130" s="6">
        <f t="shared" si="309"/>
        <v>169.75381246717777</v>
      </c>
      <c r="AU130" s="6">
        <f t="shared" si="309"/>
        <v>192.64196695713431</v>
      </c>
      <c r="AV130" s="6">
        <f t="shared" si="309"/>
        <v>223.15950627707636</v>
      </c>
      <c r="AW130" s="6">
        <f t="shared" si="309"/>
        <v>268.93581525698943</v>
      </c>
      <c r="AX130" s="6">
        <f t="shared" si="309"/>
        <v>289.18049434870983</v>
      </c>
      <c r="AY130" s="6">
        <f t="shared" si="309"/>
        <v>304.44298498278499</v>
      </c>
      <c r="AZ130" s="6">
        <f t="shared" si="309"/>
        <v>323.94132103512771</v>
      </c>
      <c r="BA130" s="6">
        <f t="shared" si="309"/>
        <v>347.87720943041728</v>
      </c>
      <c r="BB130" s="6">
        <f t="shared" si="309"/>
        <v>373.69569578938143</v>
      </c>
      <c r="BC130" s="6">
        <f t="shared" si="309"/>
        <v>390.50460617933203</v>
      </c>
      <c r="BD130" s="6">
        <f t="shared" si="309"/>
        <v>417.12992023701372</v>
      </c>
      <c r="BE130" s="6">
        <f t="shared" si="309"/>
        <v>440.19174529202587</v>
      </c>
      <c r="BF130" s="6">
        <f t="shared" si="309"/>
        <v>467.62388704842522</v>
      </c>
      <c r="BG130" s="6">
        <f t="shared" si="309"/>
        <v>546.49129459807341</v>
      </c>
      <c r="BH130" s="6">
        <f t="shared" si="309"/>
        <v>558.99712392819663</v>
      </c>
      <c r="BI130" s="6">
        <f t="shared" si="309"/>
        <v>567.67052168941109</v>
      </c>
      <c r="BJ130" s="6">
        <f t="shared" si="309"/>
        <v>576.94904022466392</v>
      </c>
      <c r="BK130" s="6">
        <f t="shared" si="309"/>
        <v>722.28236201824814</v>
      </c>
      <c r="BL130" s="6">
        <f t="shared" si="309"/>
        <v>752.83747854510682</v>
      </c>
      <c r="BM130" s="6">
        <f t="shared" si="309"/>
        <v>767.50351859678199</v>
      </c>
      <c r="BN130" s="6">
        <f t="shared" ref="BN130:DE130" si="310">_xlfn.PERCENTILE.EXC(BN101:BN127, $A130)</f>
        <v>782.99595186905742</v>
      </c>
      <c r="BO130" s="6">
        <f t="shared" si="310"/>
        <v>874.06334027743037</v>
      </c>
      <c r="BP130" s="6">
        <f t="shared" si="310"/>
        <v>922.14870837769377</v>
      </c>
      <c r="BQ130" s="6">
        <f t="shared" si="310"/>
        <v>934.57056928969837</v>
      </c>
      <c r="BR130" s="6">
        <f t="shared" si="310"/>
        <v>959.5538625846292</v>
      </c>
      <c r="BS130" s="6">
        <f t="shared" si="310"/>
        <v>979.23343998454652</v>
      </c>
      <c r="BT130" s="6">
        <f t="shared" si="310"/>
        <v>1028.9208836325654</v>
      </c>
      <c r="BU130" s="6">
        <f t="shared" si="310"/>
        <v>1116.5717673712047</v>
      </c>
      <c r="BV130" s="6">
        <f t="shared" si="310"/>
        <v>1185.095418133076</v>
      </c>
      <c r="BW130" s="6">
        <f t="shared" si="310"/>
        <v>1225.1583717480546</v>
      </c>
      <c r="BX130" s="6">
        <f t="shared" si="310"/>
        <v>1261.3073827166972</v>
      </c>
      <c r="BY130" s="6">
        <f t="shared" si="310"/>
        <v>1325.6498308114631</v>
      </c>
      <c r="BZ130" s="6">
        <f t="shared" si="310"/>
        <v>1348.2604091007299</v>
      </c>
      <c r="CA130" s="6">
        <f t="shared" si="310"/>
        <v>1400.4601392253337</v>
      </c>
      <c r="CB130" s="6">
        <f t="shared" si="310"/>
        <v>1469.9667317441911</v>
      </c>
      <c r="CC130" s="6">
        <f t="shared" si="310"/>
        <v>1513.7921736135111</v>
      </c>
      <c r="CD130" s="6">
        <f t="shared" si="310"/>
        <v>1575.0640493480059</v>
      </c>
      <c r="CE130" s="6">
        <f t="shared" si="310"/>
        <v>1614.144061205998</v>
      </c>
      <c r="CF130" s="6">
        <f t="shared" si="310"/>
        <v>1682.0367884203779</v>
      </c>
      <c r="CG130" s="6">
        <f t="shared" si="310"/>
        <v>1775.0209070772967</v>
      </c>
      <c r="CH130" s="6">
        <f t="shared" si="310"/>
        <v>1833.2794752481441</v>
      </c>
      <c r="CI130" s="6">
        <f t="shared" si="310"/>
        <v>2044.5026583700344</v>
      </c>
      <c r="CJ130" s="6">
        <f t="shared" si="310"/>
        <v>2155.8540103419</v>
      </c>
      <c r="CK130" s="6">
        <f t="shared" si="310"/>
        <v>2397.2109356211254</v>
      </c>
      <c r="CL130" s="6">
        <f t="shared" si="310"/>
        <v>2529.4048354797637</v>
      </c>
      <c r="CM130" s="6">
        <f t="shared" si="310"/>
        <v>2636.0405629936104</v>
      </c>
      <c r="CN130" s="6">
        <f t="shared" si="310"/>
        <v>2751.6858664764709</v>
      </c>
      <c r="CO130" s="6">
        <f t="shared" si="310"/>
        <v>2795.4562691319015</v>
      </c>
      <c r="CP130" s="6">
        <f t="shared" si="310"/>
        <v>2953.1238485896383</v>
      </c>
      <c r="CQ130" s="6">
        <f t="shared" si="310"/>
        <v>3046.0435052252851</v>
      </c>
      <c r="CR130" s="6">
        <f t="shared" si="310"/>
        <v>3111.5982557460925</v>
      </c>
      <c r="CS130" s="6">
        <f t="shared" si="310"/>
        <v>3165.857418484853</v>
      </c>
      <c r="CT130" s="6">
        <f t="shared" si="310"/>
        <v>3300.1942303213377</v>
      </c>
      <c r="CU130" s="6">
        <f t="shared" si="310"/>
        <v>3491.6141018420954</v>
      </c>
      <c r="CV130" s="6">
        <f t="shared" si="310"/>
        <v>3650.2902159232285</v>
      </c>
      <c r="CW130" s="6">
        <f t="shared" si="310"/>
        <v>3793.5693680871677</v>
      </c>
      <c r="CX130" s="6">
        <f t="shared" si="310"/>
        <v>4386.7221979277438</v>
      </c>
      <c r="CY130" s="6">
        <f t="shared" si="310"/>
        <v>4605.3052686386609</v>
      </c>
      <c r="CZ130" s="6">
        <f t="shared" si="310"/>
        <v>4670.6583122347884</v>
      </c>
      <c r="DA130" s="6">
        <f t="shared" si="310"/>
        <v>4928.8431758244305</v>
      </c>
      <c r="DB130" s="6">
        <f t="shared" si="310"/>
        <v>5142.5180447014818</v>
      </c>
      <c r="DC130" s="6" t="e">
        <f t="shared" si="310"/>
        <v>#N/A</v>
      </c>
      <c r="DD130" s="6" t="e">
        <f t="shared" si="310"/>
        <v>#N/A</v>
      </c>
      <c r="DE130" s="6" t="e">
        <f t="shared" si="310"/>
        <v>#N/A</v>
      </c>
      <c r="DF130" s="6" t="e">
        <f>_xlfn.PERCENTILE.EXC(DF101:DF127, $A130)</f>
        <v>#N/A</v>
      </c>
      <c r="DG130" s="6" t="e">
        <f t="shared" ref="DG130:EF130" si="311">_xlfn.PERCENTILE.EXC(DG101:DG127, $A130)</f>
        <v>#N/A</v>
      </c>
      <c r="DH130" s="6" t="e">
        <f t="shared" si="311"/>
        <v>#N/A</v>
      </c>
      <c r="DI130" s="6" t="e">
        <f t="shared" si="311"/>
        <v>#N/A</v>
      </c>
      <c r="DJ130" s="6" t="e">
        <f t="shared" si="311"/>
        <v>#N/A</v>
      </c>
      <c r="DK130" s="6" t="e">
        <f t="shared" si="311"/>
        <v>#N/A</v>
      </c>
      <c r="DL130" s="6" t="e">
        <f t="shared" si="311"/>
        <v>#N/A</v>
      </c>
      <c r="DM130" s="6" t="e">
        <f t="shared" si="311"/>
        <v>#N/A</v>
      </c>
      <c r="DN130" s="6" t="e">
        <f t="shared" si="311"/>
        <v>#N/A</v>
      </c>
      <c r="DO130" s="6" t="e">
        <f t="shared" si="311"/>
        <v>#N/A</v>
      </c>
      <c r="DP130" s="6" t="e">
        <f t="shared" si="311"/>
        <v>#N/A</v>
      </c>
      <c r="DQ130" s="6" t="e">
        <f t="shared" si="311"/>
        <v>#N/A</v>
      </c>
      <c r="DR130" s="6" t="e">
        <f t="shared" si="311"/>
        <v>#N/A</v>
      </c>
      <c r="DS130" s="6" t="e">
        <f t="shared" si="311"/>
        <v>#N/A</v>
      </c>
      <c r="DT130" s="6" t="e">
        <f t="shared" si="311"/>
        <v>#N/A</v>
      </c>
      <c r="DU130" s="6" t="e">
        <f t="shared" si="311"/>
        <v>#N/A</v>
      </c>
      <c r="DV130" s="6" t="e">
        <f t="shared" si="311"/>
        <v>#N/A</v>
      </c>
      <c r="DW130" s="6" t="e">
        <f t="shared" si="311"/>
        <v>#N/A</v>
      </c>
      <c r="DX130" s="6" t="e">
        <f t="shared" si="311"/>
        <v>#N/A</v>
      </c>
      <c r="DY130" s="6" t="e">
        <f t="shared" si="311"/>
        <v>#N/A</v>
      </c>
      <c r="DZ130" s="6" t="e">
        <f t="shared" si="311"/>
        <v>#N/A</v>
      </c>
      <c r="EA130" s="6" t="e">
        <f t="shared" si="311"/>
        <v>#N/A</v>
      </c>
      <c r="EB130" s="6" t="e">
        <f t="shared" si="311"/>
        <v>#N/A</v>
      </c>
      <c r="EC130" s="6" t="e">
        <f t="shared" si="311"/>
        <v>#N/A</v>
      </c>
      <c r="ED130" s="6" t="e">
        <f t="shared" si="311"/>
        <v>#N/A</v>
      </c>
      <c r="EE130" s="6" t="e">
        <f t="shared" si="311"/>
        <v>#N/A</v>
      </c>
      <c r="EF130" s="6" t="e">
        <f t="shared" si="311"/>
        <v>#N/A</v>
      </c>
    </row>
    <row r="131" spans="1:136" x14ac:dyDescent="0.35">
      <c r="A131">
        <v>0.5</v>
      </c>
      <c r="B131" s="6">
        <f t="shared" ref="B131:BM131" si="312">_xlfn.PERCENTILE.EXC(B102:B128, $A131)</f>
        <v>1.4752492107909414</v>
      </c>
      <c r="C131" s="6">
        <f t="shared" si="312"/>
        <v>2.0933491690302164</v>
      </c>
      <c r="D131" s="6">
        <f t="shared" si="312"/>
        <v>2.8642245369382988</v>
      </c>
      <c r="E131" s="6">
        <f t="shared" si="312"/>
        <v>3.3023597597504577</v>
      </c>
      <c r="F131" s="6">
        <f t="shared" si="312"/>
        <v>4.114014361678092</v>
      </c>
      <c r="G131" s="6">
        <f t="shared" si="312"/>
        <v>4.7447501762958257</v>
      </c>
      <c r="H131" s="6">
        <f t="shared" si="312"/>
        <v>5.6663074950703507</v>
      </c>
      <c r="I131" s="6">
        <f t="shared" si="312"/>
        <v>7.0383341997905031</v>
      </c>
      <c r="J131" s="6">
        <f t="shared" si="312"/>
        <v>8.1924600671179579</v>
      </c>
      <c r="K131" s="6">
        <f t="shared" si="312"/>
        <v>9.8595732084745009</v>
      </c>
      <c r="L131" s="6">
        <f t="shared" si="312"/>
        <v>11.180380504722489</v>
      </c>
      <c r="M131" s="6">
        <f t="shared" si="312"/>
        <v>12.383657797406993</v>
      </c>
      <c r="N131" s="6">
        <f t="shared" si="312"/>
        <v>13.944874560472176</v>
      </c>
      <c r="O131" s="6">
        <f t="shared" si="312"/>
        <v>17.669036741740889</v>
      </c>
      <c r="P131" s="6">
        <f t="shared" si="312"/>
        <v>20.987916849005625</v>
      </c>
      <c r="Q131" s="6">
        <f t="shared" si="312"/>
        <v>23.934267978245632</v>
      </c>
      <c r="R131" s="6">
        <f t="shared" si="312"/>
        <v>28.659900423596568</v>
      </c>
      <c r="S131" s="6">
        <f t="shared" si="312"/>
        <v>32.589528384190771</v>
      </c>
      <c r="T131" s="6">
        <f t="shared" si="312"/>
        <v>35.732785752615499</v>
      </c>
      <c r="U131" s="6">
        <f t="shared" si="312"/>
        <v>38.800877826438651</v>
      </c>
      <c r="V131" s="6">
        <f t="shared" si="312"/>
        <v>44.314031052735132</v>
      </c>
      <c r="W131" s="6">
        <f t="shared" si="312"/>
        <v>47.960946292592972</v>
      </c>
      <c r="X131" s="6">
        <f t="shared" si="312"/>
        <v>53.790689602008321</v>
      </c>
      <c r="Y131" s="6">
        <f t="shared" si="312"/>
        <v>57.154092496781011</v>
      </c>
      <c r="Z131" s="6">
        <f t="shared" si="312"/>
        <v>65.346092134935802</v>
      </c>
      <c r="AA131" s="6">
        <f t="shared" si="312"/>
        <v>74.963196024841665</v>
      </c>
      <c r="AB131" s="6">
        <f t="shared" si="312"/>
        <v>83.284014030530543</v>
      </c>
      <c r="AC131" s="6">
        <f t="shared" si="312"/>
        <v>95.061672228755086</v>
      </c>
      <c r="AD131" s="6">
        <f t="shared" si="312"/>
        <v>102.45768228149116</v>
      </c>
      <c r="AE131" s="6">
        <f t="shared" si="312"/>
        <v>109.722919638089</v>
      </c>
      <c r="AF131" s="6">
        <f t="shared" si="312"/>
        <v>120.60774923267257</v>
      </c>
      <c r="AG131" s="6">
        <f t="shared" si="312"/>
        <v>129.87213519019014</v>
      </c>
      <c r="AH131" s="6">
        <f t="shared" si="312"/>
        <v>138.37546166722814</v>
      </c>
      <c r="AI131" s="6">
        <f t="shared" si="312"/>
        <v>160.35591164942315</v>
      </c>
      <c r="AJ131" s="6">
        <f t="shared" si="312"/>
        <v>179.25951755397733</v>
      </c>
      <c r="AK131" s="6">
        <f t="shared" si="312"/>
        <v>203.69781675321383</v>
      </c>
      <c r="AL131" s="6">
        <f t="shared" si="312"/>
        <v>225.7934453435536</v>
      </c>
      <c r="AM131" s="6">
        <f t="shared" si="312"/>
        <v>234.81725391891609</v>
      </c>
      <c r="AN131" s="6">
        <f t="shared" si="312"/>
        <v>244.00845286590317</v>
      </c>
      <c r="AO131" s="6">
        <f t="shared" si="312"/>
        <v>292.9190039079171</v>
      </c>
      <c r="AP131" s="6">
        <f t="shared" si="312"/>
        <v>324.2697229585408</v>
      </c>
      <c r="AQ131" s="6">
        <f t="shared" si="312"/>
        <v>345.92804757473994</v>
      </c>
      <c r="AR131" s="6">
        <f t="shared" si="312"/>
        <v>362.08088698837901</v>
      </c>
      <c r="AS131" s="6">
        <f t="shared" si="312"/>
        <v>382.14682339884109</v>
      </c>
      <c r="AT131" s="6">
        <f t="shared" si="312"/>
        <v>408.15518106091895</v>
      </c>
      <c r="AU131" s="6">
        <f t="shared" si="312"/>
        <v>434.88916978452232</v>
      </c>
      <c r="AV131" s="6">
        <f t="shared" si="312"/>
        <v>454.83959071153328</v>
      </c>
      <c r="AW131" s="6">
        <f t="shared" si="312"/>
        <v>488.5526590409234</v>
      </c>
      <c r="AX131" s="6">
        <f t="shared" si="312"/>
        <v>514.77651087593074</v>
      </c>
      <c r="AY131" s="6">
        <f t="shared" si="312"/>
        <v>553.31949358494944</v>
      </c>
      <c r="AZ131" s="6">
        <f t="shared" si="312"/>
        <v>579.47267480939377</v>
      </c>
      <c r="BA131" s="6">
        <f t="shared" si="312"/>
        <v>618.58180435288364</v>
      </c>
      <c r="BB131" s="6">
        <f t="shared" si="312"/>
        <v>651.07767988429009</v>
      </c>
      <c r="BC131" s="6">
        <f t="shared" si="312"/>
        <v>696.43950176730891</v>
      </c>
      <c r="BD131" s="6">
        <f t="shared" si="312"/>
        <v>771.75181759948919</v>
      </c>
      <c r="BE131" s="6">
        <f t="shared" si="312"/>
        <v>818.58981205023713</v>
      </c>
      <c r="BF131" s="6">
        <f t="shared" si="312"/>
        <v>887.25224299648471</v>
      </c>
      <c r="BG131" s="6">
        <f t="shared" si="312"/>
        <v>964.79838616374059</v>
      </c>
      <c r="BH131" s="6">
        <f t="shared" si="312"/>
        <v>1014.3482948122974</v>
      </c>
      <c r="BI131" s="6">
        <f t="shared" si="312"/>
        <v>1058.6109664477863</v>
      </c>
      <c r="BJ131" s="6">
        <f t="shared" si="312"/>
        <v>1117.4356267169769</v>
      </c>
      <c r="BK131" s="6">
        <f t="shared" si="312"/>
        <v>1207.0192635733265</v>
      </c>
      <c r="BL131" s="6">
        <f t="shared" si="312"/>
        <v>1292.7182975699559</v>
      </c>
      <c r="BM131" s="6">
        <f t="shared" si="312"/>
        <v>1423.0170990340325</v>
      </c>
      <c r="BN131" s="6">
        <f t="shared" ref="BN131:DE131" si="313">_xlfn.PERCENTILE.EXC(BN102:BN128, $A131)</f>
        <v>1518.6548768072973</v>
      </c>
      <c r="BO131" s="6">
        <f t="shared" si="313"/>
        <v>1615.7114315204781</v>
      </c>
      <c r="BP131" s="6">
        <f t="shared" si="313"/>
        <v>1713.7770540419133</v>
      </c>
      <c r="BQ131" s="6">
        <f t="shared" si="313"/>
        <v>1840.5704728053875</v>
      </c>
      <c r="BR131" s="6">
        <f t="shared" si="313"/>
        <v>1971.0398366741003</v>
      </c>
      <c r="BS131" s="6">
        <f t="shared" si="313"/>
        <v>2121.9428363893912</v>
      </c>
      <c r="BT131" s="6">
        <f t="shared" si="313"/>
        <v>2262.1554521271319</v>
      </c>
      <c r="BU131" s="6">
        <f t="shared" si="313"/>
        <v>2386.6778116506075</v>
      </c>
      <c r="BV131" s="6">
        <f t="shared" si="313"/>
        <v>2488.1716202429702</v>
      </c>
      <c r="BW131" s="6">
        <f t="shared" si="313"/>
        <v>2601.1614627540503</v>
      </c>
      <c r="BX131" s="6">
        <f t="shared" si="313"/>
        <v>2784.6329227134593</v>
      </c>
      <c r="BY131" s="6">
        <f t="shared" si="313"/>
        <v>2898.7136027697165</v>
      </c>
      <c r="BZ131" s="6">
        <f t="shared" si="313"/>
        <v>3019.589221236507</v>
      </c>
      <c r="CA131" s="6">
        <f t="shared" si="313"/>
        <v>3214.3276307889528</v>
      </c>
      <c r="CB131" s="6">
        <f t="shared" si="313"/>
        <v>3359.4707366137645</v>
      </c>
      <c r="CC131" s="6">
        <f t="shared" si="313"/>
        <v>3526.4169224469815</v>
      </c>
      <c r="CD131" s="6">
        <f t="shared" si="313"/>
        <v>3732.1236999751882</v>
      </c>
      <c r="CE131" s="6">
        <f t="shared" si="313"/>
        <v>3940.5854250158836</v>
      </c>
      <c r="CF131" s="6">
        <f t="shared" si="313"/>
        <v>4096.2214373897168</v>
      </c>
      <c r="CG131" s="6">
        <f t="shared" si="313"/>
        <v>4245.3398189741929</v>
      </c>
      <c r="CH131" s="6">
        <f t="shared" si="313"/>
        <v>4348.0849263147984</v>
      </c>
      <c r="CI131" s="6">
        <f t="shared" si="313"/>
        <v>4410.2616076763115</v>
      </c>
      <c r="CJ131" s="6">
        <f t="shared" si="313"/>
        <v>4518.1176323916407</v>
      </c>
      <c r="CK131" s="6">
        <f t="shared" si="313"/>
        <v>4618.7294659017753</v>
      </c>
      <c r="CL131" s="6">
        <f t="shared" si="313"/>
        <v>4744.4542091386356</v>
      </c>
      <c r="CM131" s="6">
        <f t="shared" si="313"/>
        <v>4839.2175047908167</v>
      </c>
      <c r="CN131" s="6">
        <f t="shared" si="313"/>
        <v>4909.9437250076862</v>
      </c>
      <c r="CO131" s="6">
        <f t="shared" si="313"/>
        <v>5346.0127480225747</v>
      </c>
      <c r="CP131" s="6">
        <f t="shared" si="313"/>
        <v>5405.9908441598327</v>
      </c>
      <c r="CQ131" s="6">
        <f t="shared" si="313"/>
        <v>5540.1909508597273</v>
      </c>
      <c r="CR131" s="6">
        <f t="shared" si="313"/>
        <v>5648.8856609255809</v>
      </c>
      <c r="CS131" s="6">
        <f t="shared" si="313"/>
        <v>5996.6654642408175</v>
      </c>
      <c r="CT131" s="6">
        <f t="shared" si="313"/>
        <v>6227.6528084362981</v>
      </c>
      <c r="CU131" s="6">
        <f t="shared" si="313"/>
        <v>6461.0210348332084</v>
      </c>
      <c r="CV131" s="6">
        <f t="shared" si="313"/>
        <v>6626.0456827341532</v>
      </c>
      <c r="CW131" s="6">
        <f t="shared" si="313"/>
        <v>6738.2764627567212</v>
      </c>
      <c r="CX131" s="6">
        <f t="shared" si="313"/>
        <v>7530.5932276189042</v>
      </c>
      <c r="CY131" s="6">
        <f t="shared" si="313"/>
        <v>7740.038230577773</v>
      </c>
      <c r="CZ131" s="6">
        <f t="shared" si="313"/>
        <v>8115.4680204096239</v>
      </c>
      <c r="DA131" s="6">
        <f t="shared" si="313"/>
        <v>8331.5115596641899</v>
      </c>
      <c r="DB131" s="6">
        <f t="shared" si="313"/>
        <v>8495.867690411751</v>
      </c>
      <c r="DC131" s="6" t="e">
        <f t="shared" si="313"/>
        <v>#N/A</v>
      </c>
      <c r="DD131" s="6" t="e">
        <f t="shared" si="313"/>
        <v>#N/A</v>
      </c>
      <c r="DE131" s="6" t="e">
        <f t="shared" si="313"/>
        <v>#N/A</v>
      </c>
      <c r="DF131" s="6" t="e">
        <f>_xlfn.PERCENTILE.EXC(DF102:DF128, $A131)</f>
        <v>#N/A</v>
      </c>
      <c r="DG131" s="6" t="e">
        <f t="shared" ref="DG131:EF131" si="314">_xlfn.PERCENTILE.EXC(DG102:DG128, $A131)</f>
        <v>#N/A</v>
      </c>
      <c r="DH131" s="6" t="e">
        <f t="shared" si="314"/>
        <v>#N/A</v>
      </c>
      <c r="DI131" s="6" t="e">
        <f t="shared" si="314"/>
        <v>#N/A</v>
      </c>
      <c r="DJ131" s="6" t="e">
        <f t="shared" si="314"/>
        <v>#N/A</v>
      </c>
      <c r="DK131" s="6" t="e">
        <f t="shared" si="314"/>
        <v>#N/A</v>
      </c>
      <c r="DL131" s="6" t="e">
        <f t="shared" si="314"/>
        <v>#N/A</v>
      </c>
      <c r="DM131" s="6" t="e">
        <f t="shared" si="314"/>
        <v>#N/A</v>
      </c>
      <c r="DN131" s="6" t="e">
        <f t="shared" si="314"/>
        <v>#N/A</v>
      </c>
      <c r="DO131" s="6" t="e">
        <f t="shared" si="314"/>
        <v>#N/A</v>
      </c>
      <c r="DP131" s="6" t="e">
        <f t="shared" si="314"/>
        <v>#N/A</v>
      </c>
      <c r="DQ131" s="6" t="e">
        <f t="shared" si="314"/>
        <v>#N/A</v>
      </c>
      <c r="DR131" s="6" t="e">
        <f t="shared" si="314"/>
        <v>#N/A</v>
      </c>
      <c r="DS131" s="6" t="e">
        <f t="shared" si="314"/>
        <v>#N/A</v>
      </c>
      <c r="DT131" s="6" t="e">
        <f t="shared" si="314"/>
        <v>#N/A</v>
      </c>
      <c r="DU131" s="6" t="e">
        <f t="shared" si="314"/>
        <v>#N/A</v>
      </c>
      <c r="DV131" s="6" t="e">
        <f t="shared" si="314"/>
        <v>#N/A</v>
      </c>
      <c r="DW131" s="6" t="e">
        <f t="shared" si="314"/>
        <v>#N/A</v>
      </c>
      <c r="DX131" s="6" t="e">
        <f t="shared" si="314"/>
        <v>#N/A</v>
      </c>
      <c r="DY131" s="6" t="e">
        <f t="shared" si="314"/>
        <v>#N/A</v>
      </c>
      <c r="DZ131" s="6" t="e">
        <f t="shared" si="314"/>
        <v>#N/A</v>
      </c>
      <c r="EA131" s="6" t="e">
        <f t="shared" si="314"/>
        <v>#N/A</v>
      </c>
      <c r="EB131" s="6" t="e">
        <f t="shared" si="314"/>
        <v>#N/A</v>
      </c>
      <c r="EC131" s="6" t="e">
        <f t="shared" si="314"/>
        <v>#N/A</v>
      </c>
      <c r="ED131" s="6" t="e">
        <f t="shared" si="314"/>
        <v>#N/A</v>
      </c>
      <c r="EE131" s="6" t="e">
        <f t="shared" si="314"/>
        <v>#N/A</v>
      </c>
      <c r="EF131" s="6" t="e">
        <f t="shared" si="314"/>
        <v>#N/A</v>
      </c>
    </row>
    <row r="132" spans="1:136" x14ac:dyDescent="0.35">
      <c r="A132">
        <v>0.75</v>
      </c>
      <c r="B132" s="6">
        <f t="shared" ref="B132:BM132" si="315">_xlfn.PERCENTILE.EXC(B103:B130, $A132)</f>
        <v>1.9898728736550118</v>
      </c>
      <c r="C132" s="6">
        <f t="shared" si="315"/>
        <v>2.5664035532712663</v>
      </c>
      <c r="D132" s="6">
        <f t="shared" si="315"/>
        <v>3.2521071237054966</v>
      </c>
      <c r="E132" s="6">
        <f t="shared" si="315"/>
        <v>5.2736872276305347</v>
      </c>
      <c r="F132" s="6">
        <f t="shared" si="315"/>
        <v>6.3284246731566425</v>
      </c>
      <c r="G132" s="6">
        <f t="shared" si="315"/>
        <v>7.556713132056081</v>
      </c>
      <c r="H132" s="6">
        <f t="shared" si="315"/>
        <v>8.2117128886566384</v>
      </c>
      <c r="I132" s="6">
        <f t="shared" si="315"/>
        <v>10.811058816642596</v>
      </c>
      <c r="J132" s="6">
        <f t="shared" si="315"/>
        <v>14.766324237365499</v>
      </c>
      <c r="K132" s="6">
        <f t="shared" si="315"/>
        <v>17.13948348979924</v>
      </c>
      <c r="L132" s="6">
        <f t="shared" si="315"/>
        <v>17.665856180353451</v>
      </c>
      <c r="M132" s="6">
        <f t="shared" si="315"/>
        <v>21.430710776166478</v>
      </c>
      <c r="N132" s="6">
        <f t="shared" si="315"/>
        <v>24.384673612881318</v>
      </c>
      <c r="O132" s="6">
        <f t="shared" si="315"/>
        <v>28.554974088243441</v>
      </c>
      <c r="P132" s="6">
        <f t="shared" si="315"/>
        <v>32.319828684056475</v>
      </c>
      <c r="Q132" s="6">
        <f t="shared" si="315"/>
        <v>34.474153317585952</v>
      </c>
      <c r="R132" s="6">
        <f t="shared" si="315"/>
        <v>38.585585301633976</v>
      </c>
      <c r="S132" s="6">
        <f t="shared" si="315"/>
        <v>41.41236810761449</v>
      </c>
      <c r="T132" s="6">
        <f t="shared" si="315"/>
        <v>50.937466061198265</v>
      </c>
      <c r="U132" s="6">
        <f t="shared" si="315"/>
        <v>64.918591846272776</v>
      </c>
      <c r="V132" s="6">
        <f t="shared" si="315"/>
        <v>74.996014945593672</v>
      </c>
      <c r="W132" s="6">
        <f t="shared" si="315"/>
        <v>82.410069655043998</v>
      </c>
      <c r="X132" s="6">
        <f t="shared" si="315"/>
        <v>89.043658388386106</v>
      </c>
      <c r="Y132" s="6">
        <f t="shared" si="315"/>
        <v>98.23070250782277</v>
      </c>
      <c r="Z132" s="6">
        <f t="shared" si="315"/>
        <v>107.21863733666623</v>
      </c>
      <c r="AA132" s="6">
        <f t="shared" si="315"/>
        <v>123.73949643425759</v>
      </c>
      <c r="AB132" s="6">
        <f t="shared" si="315"/>
        <v>146.08316474498415</v>
      </c>
      <c r="AC132" s="6">
        <f t="shared" si="315"/>
        <v>162.89535961426381</v>
      </c>
      <c r="AD132" s="6">
        <f t="shared" si="315"/>
        <v>178.92356612176354</v>
      </c>
      <c r="AE132" s="6">
        <f t="shared" si="315"/>
        <v>187.62519751657896</v>
      </c>
      <c r="AF132" s="6">
        <f t="shared" si="315"/>
        <v>211.58981556531626</v>
      </c>
      <c r="AG132" s="6">
        <f t="shared" si="315"/>
        <v>217.0207250724032</v>
      </c>
      <c r="AH132" s="6">
        <f t="shared" si="315"/>
        <v>247.35945525124481</v>
      </c>
      <c r="AI132" s="6">
        <f t="shared" si="315"/>
        <v>262.9356615499604</v>
      </c>
      <c r="AJ132" s="6">
        <f t="shared" si="315"/>
        <v>281.53411683200886</v>
      </c>
      <c r="AK132" s="6">
        <f t="shared" si="315"/>
        <v>326.72663705473229</v>
      </c>
      <c r="AL132" s="6">
        <f t="shared" si="315"/>
        <v>345.08480684092439</v>
      </c>
      <c r="AM132" s="6">
        <f t="shared" si="315"/>
        <v>368.20904647459457</v>
      </c>
      <c r="AN132" s="6">
        <f t="shared" si="315"/>
        <v>418.43363934410445</v>
      </c>
      <c r="AO132" s="6">
        <f t="shared" si="315"/>
        <v>471.58800013100245</v>
      </c>
      <c r="AP132" s="6">
        <f t="shared" si="315"/>
        <v>512.50011640595744</v>
      </c>
      <c r="AQ132" s="6">
        <f t="shared" si="315"/>
        <v>560.63201790590449</v>
      </c>
      <c r="AR132" s="6">
        <f t="shared" si="315"/>
        <v>598.92826996890574</v>
      </c>
      <c r="AS132" s="6">
        <f t="shared" si="315"/>
        <v>648.10651715363417</v>
      </c>
      <c r="AT132" s="6">
        <f t="shared" si="315"/>
        <v>719.46729285572962</v>
      </c>
      <c r="AU132" s="6">
        <f t="shared" si="315"/>
        <v>767.38992521872024</v>
      </c>
      <c r="AV132" s="6">
        <f t="shared" si="315"/>
        <v>852.24856025449628</v>
      </c>
      <c r="AW132" s="6">
        <f t="shared" si="315"/>
        <v>904.35657535661289</v>
      </c>
      <c r="AX132" s="6">
        <f t="shared" si="315"/>
        <v>927.37618042180497</v>
      </c>
      <c r="AY132" s="6">
        <f t="shared" si="315"/>
        <v>975.71735105870823</v>
      </c>
      <c r="AZ132" s="6">
        <f t="shared" si="315"/>
        <v>1033.8941711325572</v>
      </c>
      <c r="BA132" s="6">
        <f t="shared" si="315"/>
        <v>1132.5645692074486</v>
      </c>
      <c r="BB132" s="6">
        <f t="shared" si="315"/>
        <v>1212.4007449562737</v>
      </c>
      <c r="BC132" s="6">
        <f t="shared" si="315"/>
        <v>1304.7930689224763</v>
      </c>
      <c r="BD132" s="6">
        <f t="shared" si="315"/>
        <v>1389.0238965473834</v>
      </c>
      <c r="BE132" s="6">
        <f t="shared" si="315"/>
        <v>1452.9157490542236</v>
      </c>
      <c r="BF132" s="6">
        <f t="shared" si="315"/>
        <v>1552.46461846527</v>
      </c>
      <c r="BG132" s="6">
        <f t="shared" si="315"/>
        <v>1712.738298217055</v>
      </c>
      <c r="BH132" s="6">
        <f t="shared" si="315"/>
        <v>1868.5322788453427</v>
      </c>
      <c r="BI132" s="6">
        <f t="shared" si="315"/>
        <v>1946.9270135065417</v>
      </c>
      <c r="BJ132" s="6">
        <f t="shared" si="315"/>
        <v>1994.9593429973716</v>
      </c>
      <c r="BK132" s="6">
        <f t="shared" si="315"/>
        <v>2219.6909156928091</v>
      </c>
      <c r="BL132" s="6">
        <f t="shared" si="315"/>
        <v>2540.7360195434344</v>
      </c>
      <c r="BM132" s="6">
        <f t="shared" si="315"/>
        <v>2770.4450357094238</v>
      </c>
      <c r="BN132" s="6">
        <f t="shared" ref="BN132:DE132" si="316">_xlfn.PERCENTILE.EXC(BN103:BN130, $A132)</f>
        <v>2989.2036762401985</v>
      </c>
      <c r="BO132" s="6">
        <f t="shared" si="316"/>
        <v>3200.9938959122001</v>
      </c>
      <c r="BP132" s="6">
        <f t="shared" si="316"/>
        <v>3275.6555479704848</v>
      </c>
      <c r="BQ132" s="6">
        <f t="shared" si="316"/>
        <v>3408.304416460704</v>
      </c>
      <c r="BR132" s="6">
        <f t="shared" si="316"/>
        <v>3697.9916264468498</v>
      </c>
      <c r="BS132" s="6">
        <f t="shared" si="316"/>
        <v>3986.4344755653565</v>
      </c>
      <c r="BT132" s="6">
        <f t="shared" si="316"/>
        <v>4141.5546384952031</v>
      </c>
      <c r="BU132" s="6">
        <f t="shared" si="316"/>
        <v>4204.4099929939275</v>
      </c>
      <c r="BV132" s="6">
        <f t="shared" si="316"/>
        <v>4924.4336975909418</v>
      </c>
      <c r="BW132" s="6">
        <f t="shared" si="316"/>
        <v>5054.5938443458854</v>
      </c>
      <c r="BX132" s="6">
        <f t="shared" si="316"/>
        <v>5214.1209075770876</v>
      </c>
      <c r="BY132" s="6">
        <f t="shared" si="316"/>
        <v>5587.6780400420394</v>
      </c>
      <c r="BZ132" s="6">
        <f t="shared" si="316"/>
        <v>5980.8960742156733</v>
      </c>
      <c r="CA132" s="6">
        <f t="shared" si="316"/>
        <v>6313.8870423956232</v>
      </c>
      <c r="CB132" s="6">
        <f t="shared" si="316"/>
        <v>6609.0494401993765</v>
      </c>
      <c r="CC132" s="6">
        <f t="shared" si="316"/>
        <v>6832.5366520271755</v>
      </c>
      <c r="CD132" s="6">
        <f t="shared" si="316"/>
        <v>6971.6561970291132</v>
      </c>
      <c r="CE132" s="6">
        <f t="shared" si="316"/>
        <v>7134.667470689702</v>
      </c>
      <c r="CF132" s="6">
        <f t="shared" si="316"/>
        <v>7488.3285052974798</v>
      </c>
      <c r="CG132" s="6">
        <f t="shared" si="316"/>
        <v>7818.8118848743961</v>
      </c>
      <c r="CH132" s="6">
        <f t="shared" si="316"/>
        <v>7904.1802312370901</v>
      </c>
      <c r="CI132" s="6">
        <f t="shared" si="316"/>
        <v>8290.0080354109978</v>
      </c>
      <c r="CJ132" s="6">
        <f t="shared" si="316"/>
        <v>8369.2890051968443</v>
      </c>
      <c r="CK132" s="6">
        <f t="shared" si="316"/>
        <v>8404.2208137074613</v>
      </c>
      <c r="CL132" s="6">
        <f t="shared" si="316"/>
        <v>8701.4149463024733</v>
      </c>
      <c r="CM132" s="6">
        <f t="shared" si="316"/>
        <v>8901.4789404996318</v>
      </c>
      <c r="CN132" s="6">
        <f t="shared" si="316"/>
        <v>9304.2350273398879</v>
      </c>
      <c r="CO132" s="6">
        <f t="shared" si="316"/>
        <v>9556.7514863539272</v>
      </c>
      <c r="CP132" s="6">
        <f t="shared" si="316"/>
        <v>9840.3671103115848</v>
      </c>
      <c r="CQ132" s="6">
        <f t="shared" si="316"/>
        <v>10091.460016000739</v>
      </c>
      <c r="CR132" s="6">
        <f t="shared" si="316"/>
        <v>10169.207928359789</v>
      </c>
      <c r="CS132" s="6">
        <f t="shared" si="316"/>
        <v>10310.687228032875</v>
      </c>
      <c r="CT132" s="6">
        <f t="shared" si="316"/>
        <v>10843.309091420613</v>
      </c>
      <c r="CU132" s="6">
        <f t="shared" si="316"/>
        <v>10904.199460407586</v>
      </c>
      <c r="CV132" s="6">
        <f t="shared" si="316"/>
        <v>11183.21591208485</v>
      </c>
      <c r="CW132" s="6">
        <f t="shared" si="316"/>
        <v>11481.945167325464</v>
      </c>
      <c r="CX132" s="6">
        <f t="shared" si="316"/>
        <v>11957.405505774452</v>
      </c>
      <c r="CY132" s="6">
        <f t="shared" si="316"/>
        <v>12076.129921647511</v>
      </c>
      <c r="CZ132" s="6">
        <f t="shared" si="316"/>
        <v>12361.968799673648</v>
      </c>
      <c r="DA132" s="6">
        <f t="shared" si="316"/>
        <v>12680.09963278678</v>
      </c>
      <c r="DB132" s="6">
        <f t="shared" si="316"/>
        <v>12917.328981980334</v>
      </c>
      <c r="DC132" s="6" t="e">
        <f t="shared" si="316"/>
        <v>#N/A</v>
      </c>
      <c r="DD132" s="6" t="e">
        <f t="shared" si="316"/>
        <v>#N/A</v>
      </c>
      <c r="DE132" s="6" t="e">
        <f t="shared" si="316"/>
        <v>#N/A</v>
      </c>
      <c r="DF132" s="6" t="e">
        <f>_xlfn.PERCENTILE.EXC(DF103:DF130, $A132)</f>
        <v>#N/A</v>
      </c>
      <c r="DG132" s="6" t="e">
        <f t="shared" ref="DG132:EF132" si="317">_xlfn.PERCENTILE.EXC(DG103:DG130, $A132)</f>
        <v>#N/A</v>
      </c>
      <c r="DH132" s="6" t="e">
        <f t="shared" si="317"/>
        <v>#N/A</v>
      </c>
      <c r="DI132" s="6" t="e">
        <f t="shared" si="317"/>
        <v>#N/A</v>
      </c>
      <c r="DJ132" s="6" t="e">
        <f t="shared" si="317"/>
        <v>#N/A</v>
      </c>
      <c r="DK132" s="6" t="e">
        <f t="shared" si="317"/>
        <v>#N/A</v>
      </c>
      <c r="DL132" s="6" t="e">
        <f t="shared" si="317"/>
        <v>#N/A</v>
      </c>
      <c r="DM132" s="6" t="e">
        <f t="shared" si="317"/>
        <v>#N/A</v>
      </c>
      <c r="DN132" s="6" t="e">
        <f t="shared" si="317"/>
        <v>#N/A</v>
      </c>
      <c r="DO132" s="6" t="e">
        <f t="shared" si="317"/>
        <v>#N/A</v>
      </c>
      <c r="DP132" s="6" t="e">
        <f t="shared" si="317"/>
        <v>#N/A</v>
      </c>
      <c r="DQ132" s="6" t="e">
        <f t="shared" si="317"/>
        <v>#N/A</v>
      </c>
      <c r="DR132" s="6" t="e">
        <f t="shared" si="317"/>
        <v>#N/A</v>
      </c>
      <c r="DS132" s="6" t="e">
        <f t="shared" si="317"/>
        <v>#N/A</v>
      </c>
      <c r="DT132" s="6" t="e">
        <f t="shared" si="317"/>
        <v>#N/A</v>
      </c>
      <c r="DU132" s="6" t="e">
        <f t="shared" si="317"/>
        <v>#N/A</v>
      </c>
      <c r="DV132" s="6" t="e">
        <f t="shared" si="317"/>
        <v>#N/A</v>
      </c>
      <c r="DW132" s="6" t="e">
        <f t="shared" si="317"/>
        <v>#N/A</v>
      </c>
      <c r="DX132" s="6" t="e">
        <f t="shared" si="317"/>
        <v>#N/A</v>
      </c>
      <c r="DY132" s="6" t="e">
        <f t="shared" si="317"/>
        <v>#N/A</v>
      </c>
      <c r="DZ132" s="6" t="e">
        <f t="shared" si="317"/>
        <v>#N/A</v>
      </c>
      <c r="EA132" s="6" t="e">
        <f t="shared" si="317"/>
        <v>#N/A</v>
      </c>
      <c r="EB132" s="6" t="e">
        <f t="shared" si="317"/>
        <v>#N/A</v>
      </c>
      <c r="EC132" s="6" t="e">
        <f t="shared" si="317"/>
        <v>#N/A</v>
      </c>
      <c r="ED132" s="6" t="e">
        <f t="shared" si="317"/>
        <v>#N/A</v>
      </c>
      <c r="EE132" s="6" t="e">
        <f t="shared" si="317"/>
        <v>#N/A</v>
      </c>
      <c r="EF132" s="6" t="e">
        <f t="shared" si="317"/>
        <v>#N/A</v>
      </c>
    </row>
    <row r="133" spans="1:136" x14ac:dyDescent="0.35">
      <c r="A133">
        <v>0.9</v>
      </c>
      <c r="B133" s="6">
        <f t="shared" ref="B133:BM133" si="318">_xlfn.PERCENTILE.EXC(B104:B131, $A133)</f>
        <v>2.1999772427350015</v>
      </c>
      <c r="C133" s="6">
        <f t="shared" si="318"/>
        <v>2.8934699671142519</v>
      </c>
      <c r="D133" s="6">
        <f t="shared" si="318"/>
        <v>3.8279001290306347</v>
      </c>
      <c r="E133" s="6">
        <f t="shared" si="318"/>
        <v>8.2898523122650722</v>
      </c>
      <c r="F133" s="6">
        <f t="shared" si="318"/>
        <v>9.5395316914914101</v>
      </c>
      <c r="G133" s="6">
        <f t="shared" si="318"/>
        <v>14.444920254327279</v>
      </c>
      <c r="H133" s="6">
        <f t="shared" si="318"/>
        <v>20.227998453490375</v>
      </c>
      <c r="I133" s="6">
        <f t="shared" si="318"/>
        <v>25.869382618835619</v>
      </c>
      <c r="J133" s="6">
        <f t="shared" si="318"/>
        <v>27.306477183857236</v>
      </c>
      <c r="K133" s="6">
        <f t="shared" si="318"/>
        <v>28.007303436107819</v>
      </c>
      <c r="L133" s="6">
        <f t="shared" si="318"/>
        <v>36.675848517586182</v>
      </c>
      <c r="M133" s="6">
        <f t="shared" si="318"/>
        <v>41.172664350486073</v>
      </c>
      <c r="N133" s="6">
        <f t="shared" si="318"/>
        <v>44.070176282793568</v>
      </c>
      <c r="O133" s="6">
        <f t="shared" si="318"/>
        <v>52.365996810056231</v>
      </c>
      <c r="P133" s="6">
        <f t="shared" si="318"/>
        <v>62.22930426145389</v>
      </c>
      <c r="Q133" s="6">
        <f t="shared" si="318"/>
        <v>69.073047070177282</v>
      </c>
      <c r="R133" s="6">
        <f t="shared" si="318"/>
        <v>72.106289910998115</v>
      </c>
      <c r="S133" s="6">
        <f t="shared" si="318"/>
        <v>82.736365547510289</v>
      </c>
      <c r="T133" s="6">
        <f t="shared" si="318"/>
        <v>90.859480014479175</v>
      </c>
      <c r="U133" s="6">
        <f t="shared" si="318"/>
        <v>116.6128143311655</v>
      </c>
      <c r="V133" s="6">
        <f t="shared" si="318"/>
        <v>134.93114514214309</v>
      </c>
      <c r="W133" s="6">
        <f t="shared" si="318"/>
        <v>151.66230699745049</v>
      </c>
      <c r="X133" s="6">
        <f t="shared" si="318"/>
        <v>156.53747984189653</v>
      </c>
      <c r="Y133" s="6">
        <f t="shared" si="318"/>
        <v>175.89683481156192</v>
      </c>
      <c r="Z133" s="6">
        <f t="shared" si="318"/>
        <v>184.46170649169221</v>
      </c>
      <c r="AA133" s="6">
        <f t="shared" si="318"/>
        <v>204.569083454782</v>
      </c>
      <c r="AB133" s="6">
        <f t="shared" si="318"/>
        <v>229.79134692479346</v>
      </c>
      <c r="AC133" s="6">
        <f t="shared" si="318"/>
        <v>255.32308471643361</v>
      </c>
      <c r="AD133" s="6">
        <f t="shared" si="318"/>
        <v>282.31766372701088</v>
      </c>
      <c r="AE133" s="6">
        <f t="shared" si="318"/>
        <v>315.68703237943538</v>
      </c>
      <c r="AF133" s="6">
        <f t="shared" si="318"/>
        <v>347.33867056395616</v>
      </c>
      <c r="AG133" s="6">
        <f t="shared" si="318"/>
        <v>377.33157207191999</v>
      </c>
      <c r="AH133" s="6">
        <f t="shared" si="318"/>
        <v>403.0931014992849</v>
      </c>
      <c r="AI133" s="6">
        <f t="shared" si="318"/>
        <v>425.90341189091589</v>
      </c>
      <c r="AJ133" s="6">
        <f t="shared" si="318"/>
        <v>456.43514037161526</v>
      </c>
      <c r="AK133" s="6">
        <f t="shared" si="318"/>
        <v>535.19533817157708</v>
      </c>
      <c r="AL133" s="6">
        <f t="shared" si="318"/>
        <v>554.8721803380198</v>
      </c>
      <c r="AM133" s="6">
        <f t="shared" si="318"/>
        <v>615.21675606031795</v>
      </c>
      <c r="AN133" s="6">
        <f t="shared" si="318"/>
        <v>660.22371488824285</v>
      </c>
      <c r="AO133" s="6">
        <f t="shared" si="318"/>
        <v>760.57438078017083</v>
      </c>
      <c r="AP133" s="6">
        <f t="shared" si="318"/>
        <v>804.7977577776162</v>
      </c>
      <c r="AQ133" s="6">
        <f t="shared" si="318"/>
        <v>857.16207530031863</v>
      </c>
      <c r="AR133" s="6">
        <f t="shared" si="318"/>
        <v>910.63133930482354</v>
      </c>
      <c r="AS133" s="6">
        <f t="shared" si="318"/>
        <v>956.33780743114539</v>
      </c>
      <c r="AT133" s="6">
        <f t="shared" si="318"/>
        <v>1007.9744451498841</v>
      </c>
      <c r="AU133" s="6">
        <f t="shared" si="318"/>
        <v>1040.9515839024509</v>
      </c>
      <c r="AV133" s="6">
        <f t="shared" si="318"/>
        <v>1303.9067086154441</v>
      </c>
      <c r="AW133" s="6">
        <f t="shared" si="318"/>
        <v>1375.9130941572489</v>
      </c>
      <c r="AX133" s="6">
        <f t="shared" si="318"/>
        <v>1474.7269618168739</v>
      </c>
      <c r="AY133" s="6">
        <f t="shared" si="318"/>
        <v>1642.5449227868505</v>
      </c>
      <c r="AZ133" s="6">
        <f t="shared" si="318"/>
        <v>1737.7560435432329</v>
      </c>
      <c r="BA133" s="6">
        <f t="shared" si="318"/>
        <v>1829.5092585307796</v>
      </c>
      <c r="BB133" s="6">
        <f t="shared" si="318"/>
        <v>1928.1342733591764</v>
      </c>
      <c r="BC133" s="6">
        <f t="shared" si="318"/>
        <v>2036.9749759486333</v>
      </c>
      <c r="BD133" s="6">
        <f t="shared" si="318"/>
        <v>2137.5809700741456</v>
      </c>
      <c r="BE133" s="6">
        <f t="shared" si="318"/>
        <v>2249.6733795129276</v>
      </c>
      <c r="BF133" s="6">
        <f t="shared" si="318"/>
        <v>2437.7366850246772</v>
      </c>
      <c r="BG133" s="6">
        <f t="shared" si="318"/>
        <v>2615.8373758162825</v>
      </c>
      <c r="BH133" s="6">
        <f t="shared" si="318"/>
        <v>2766.0196818123254</v>
      </c>
      <c r="BI133" s="6">
        <f t="shared" si="318"/>
        <v>2925.8860362533974</v>
      </c>
      <c r="BJ133" s="6">
        <f t="shared" si="318"/>
        <v>3133.4898538848779</v>
      </c>
      <c r="BK133" s="6">
        <f t="shared" si="318"/>
        <v>3420.9354818576676</v>
      </c>
      <c r="BL133" s="6">
        <f t="shared" si="318"/>
        <v>3669.6367890644296</v>
      </c>
      <c r="BM133" s="6">
        <f t="shared" si="318"/>
        <v>3939.0148070262208</v>
      </c>
      <c r="BN133" s="6">
        <f t="shared" ref="BN133:DE133" si="319">_xlfn.PERCENTILE.EXC(BN104:BN131, $A133)</f>
        <v>4168.3503512416537</v>
      </c>
      <c r="BO133" s="6">
        <f t="shared" si="319"/>
        <v>4278.3063348820406</v>
      </c>
      <c r="BP133" s="6">
        <f t="shared" si="319"/>
        <v>4415.5775506198534</v>
      </c>
      <c r="BQ133" s="6">
        <f t="shared" si="319"/>
        <v>4665.3391619375134</v>
      </c>
      <c r="BR133" s="6">
        <f t="shared" si="319"/>
        <v>4939.5228283983424</v>
      </c>
      <c r="BS133" s="6">
        <f t="shared" si="319"/>
        <v>5252.8446341895487</v>
      </c>
      <c r="BT133" s="6">
        <f t="shared" si="319"/>
        <v>5615.1729022656282</v>
      </c>
      <c r="BU133" s="6">
        <f t="shared" si="319"/>
        <v>5957.8490000243746</v>
      </c>
      <c r="BV133" s="6">
        <f t="shared" si="319"/>
        <v>6216.0856727068476</v>
      </c>
      <c r="BW133" s="6">
        <f t="shared" si="319"/>
        <v>6414.6500377185384</v>
      </c>
      <c r="BX133" s="6">
        <f t="shared" si="319"/>
        <v>6690.6649299801884</v>
      </c>
      <c r="BY133" s="6">
        <f t="shared" si="319"/>
        <v>7095.3256625072036</v>
      </c>
      <c r="BZ133" s="6">
        <f t="shared" si="319"/>
        <v>7503.7503300758572</v>
      </c>
      <c r="CA133" s="6">
        <f t="shared" si="319"/>
        <v>7788.6951393751633</v>
      </c>
      <c r="CB133" s="6">
        <f t="shared" si="319"/>
        <v>8072.3731406989518</v>
      </c>
      <c r="CC133" s="6">
        <f t="shared" si="319"/>
        <v>8370.3692940876444</v>
      </c>
      <c r="CD133" s="6">
        <f t="shared" si="319"/>
        <v>8609.0188746723361</v>
      </c>
      <c r="CE133" s="6">
        <f t="shared" si="319"/>
        <v>8832.360614618241</v>
      </c>
      <c r="CF133" s="6">
        <f t="shared" si="319"/>
        <v>8983.3735445572474</v>
      </c>
      <c r="CG133" s="6">
        <f t="shared" si="319"/>
        <v>9158.2596965727771</v>
      </c>
      <c r="CH133" s="6">
        <f t="shared" si="319"/>
        <v>9395.2193066602122</v>
      </c>
      <c r="CI133" s="6">
        <f t="shared" si="319"/>
        <v>9717.9306472962544</v>
      </c>
      <c r="CJ133" s="6">
        <f t="shared" si="319"/>
        <v>9996.974765406665</v>
      </c>
      <c r="CK133" s="6">
        <f t="shared" si="319"/>
        <v>10232.835162961997</v>
      </c>
      <c r="CL133" s="6">
        <f t="shared" si="319"/>
        <v>10449.336844124773</v>
      </c>
      <c r="CM133" s="6">
        <f t="shared" si="319"/>
        <v>10768.212015720545</v>
      </c>
      <c r="CN133" s="6">
        <f t="shared" si="319"/>
        <v>11181.65745351676</v>
      </c>
      <c r="CO133" s="6">
        <f t="shared" si="319"/>
        <v>11425.547019943235</v>
      </c>
      <c r="CP133" s="6">
        <f t="shared" si="319"/>
        <v>11674.52730397923</v>
      </c>
      <c r="CQ133" s="6">
        <f t="shared" si="319"/>
        <v>12649.229602492829</v>
      </c>
      <c r="CR133" s="6">
        <f t="shared" si="319"/>
        <v>12907.176443930482</v>
      </c>
      <c r="CS133" s="6">
        <f t="shared" si="319"/>
        <v>13331.167021210656</v>
      </c>
      <c r="CT133" s="6">
        <f t="shared" si="319"/>
        <v>13860.098163371904</v>
      </c>
      <c r="CU133" s="6">
        <f t="shared" si="319"/>
        <v>14161.385976132864</v>
      </c>
      <c r="CV133" s="6">
        <f t="shared" si="319"/>
        <v>14784.267018147959</v>
      </c>
      <c r="CW133" s="6">
        <f t="shared" si="319"/>
        <v>15041.200173563504</v>
      </c>
      <c r="CX133" s="6">
        <f t="shared" si="319"/>
        <v>15298.433504899056</v>
      </c>
      <c r="CY133" s="6">
        <f t="shared" si="319"/>
        <v>15586.507185391358</v>
      </c>
      <c r="CZ133" s="6">
        <f t="shared" si="319"/>
        <v>16456.130208844159</v>
      </c>
      <c r="DA133" s="6">
        <f t="shared" si="319"/>
        <v>16960.534893102966</v>
      </c>
      <c r="DB133" s="6">
        <f t="shared" si="319"/>
        <v>17414.796400785555</v>
      </c>
      <c r="DC133" s="6" t="e">
        <f t="shared" si="319"/>
        <v>#N/A</v>
      </c>
      <c r="DD133" s="6" t="e">
        <f t="shared" si="319"/>
        <v>#N/A</v>
      </c>
      <c r="DE133" s="6" t="e">
        <f t="shared" si="319"/>
        <v>#N/A</v>
      </c>
      <c r="DF133" s="6" t="e">
        <f>_xlfn.PERCENTILE.EXC(DF104:DF131, $A133)</f>
        <v>#N/A</v>
      </c>
      <c r="DG133" s="6" t="e">
        <f t="shared" ref="DG133:EF133" si="320">_xlfn.PERCENTILE.EXC(DG104:DG131, $A133)</f>
        <v>#N/A</v>
      </c>
      <c r="DH133" s="6" t="e">
        <f t="shared" si="320"/>
        <v>#N/A</v>
      </c>
      <c r="DI133" s="6" t="e">
        <f t="shared" si="320"/>
        <v>#N/A</v>
      </c>
      <c r="DJ133" s="6" t="e">
        <f t="shared" si="320"/>
        <v>#N/A</v>
      </c>
      <c r="DK133" s="6" t="e">
        <f t="shared" si="320"/>
        <v>#N/A</v>
      </c>
      <c r="DL133" s="6" t="e">
        <f t="shared" si="320"/>
        <v>#N/A</v>
      </c>
      <c r="DM133" s="6" t="e">
        <f t="shared" si="320"/>
        <v>#N/A</v>
      </c>
      <c r="DN133" s="6" t="e">
        <f t="shared" si="320"/>
        <v>#N/A</v>
      </c>
      <c r="DO133" s="6" t="e">
        <f t="shared" si="320"/>
        <v>#N/A</v>
      </c>
      <c r="DP133" s="6" t="e">
        <f t="shared" si="320"/>
        <v>#N/A</v>
      </c>
      <c r="DQ133" s="6" t="e">
        <f t="shared" si="320"/>
        <v>#N/A</v>
      </c>
      <c r="DR133" s="6" t="e">
        <f t="shared" si="320"/>
        <v>#N/A</v>
      </c>
      <c r="DS133" s="6" t="e">
        <f t="shared" si="320"/>
        <v>#N/A</v>
      </c>
      <c r="DT133" s="6" t="e">
        <f t="shared" si="320"/>
        <v>#N/A</v>
      </c>
      <c r="DU133" s="6" t="e">
        <f t="shared" si="320"/>
        <v>#N/A</v>
      </c>
      <c r="DV133" s="6" t="e">
        <f t="shared" si="320"/>
        <v>#N/A</v>
      </c>
      <c r="DW133" s="6" t="e">
        <f t="shared" si="320"/>
        <v>#N/A</v>
      </c>
      <c r="DX133" s="6" t="e">
        <f t="shared" si="320"/>
        <v>#N/A</v>
      </c>
      <c r="DY133" s="6" t="e">
        <f t="shared" si="320"/>
        <v>#N/A</v>
      </c>
      <c r="DZ133" s="6" t="e">
        <f t="shared" si="320"/>
        <v>#N/A</v>
      </c>
      <c r="EA133" s="6" t="e">
        <f t="shared" si="320"/>
        <v>#N/A</v>
      </c>
      <c r="EB133" s="6" t="e">
        <f t="shared" si="320"/>
        <v>#N/A</v>
      </c>
      <c r="EC133" s="6" t="e">
        <f t="shared" si="320"/>
        <v>#N/A</v>
      </c>
      <c r="ED133" s="6" t="e">
        <f t="shared" si="320"/>
        <v>#N/A</v>
      </c>
      <c r="EE133" s="6" t="e">
        <f t="shared" si="320"/>
        <v>#N/A</v>
      </c>
      <c r="EF133" s="6" t="e">
        <f t="shared" si="320"/>
        <v>#N/A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6215-07DE-42A7-919C-1CFF5E258A2A}">
  <sheetPr>
    <tabColor rgb="FFC00000"/>
  </sheetPr>
  <dimension ref="A1:EN131"/>
  <sheetViews>
    <sheetView showGridLines="0" topLeftCell="DL1" zoomScale="70" zoomScaleNormal="70" workbookViewId="0">
      <selection activeCell="EF70" sqref="BO70:EF70"/>
    </sheetView>
  </sheetViews>
  <sheetFormatPr defaultRowHeight="14.5" x14ac:dyDescent="0.35"/>
  <cols>
    <col min="3" max="3" width="10.453125" bestFit="1" customWidth="1"/>
  </cols>
  <sheetData>
    <row r="1" spans="1:144" ht="5.5" customHeight="1" x14ac:dyDescent="0.35"/>
    <row r="2" spans="1:144" ht="21" x14ac:dyDescent="0.5">
      <c r="A2" s="8" t="s">
        <v>194</v>
      </c>
    </row>
    <row r="3" spans="1:144" ht="8" customHeight="1" x14ac:dyDescent="0.35"/>
    <row r="4" spans="1:144" ht="14" customHeight="1" x14ac:dyDescent="0.35">
      <c r="B4" s="12">
        <v>43886</v>
      </c>
      <c r="C4" s="12">
        <f>B4+1</f>
        <v>43887</v>
      </c>
      <c r="D4" s="12">
        <f t="shared" ref="D4:BO4" si="0">C4+1</f>
        <v>43888</v>
      </c>
      <c r="E4" s="12">
        <f t="shared" si="0"/>
        <v>43889</v>
      </c>
      <c r="F4" s="12">
        <f t="shared" si="0"/>
        <v>43890</v>
      </c>
      <c r="G4" s="12">
        <f t="shared" si="0"/>
        <v>43891</v>
      </c>
      <c r="H4" s="12">
        <f t="shared" si="0"/>
        <v>43892</v>
      </c>
      <c r="I4" s="12">
        <f t="shared" si="0"/>
        <v>43893</v>
      </c>
      <c r="J4" s="12">
        <f t="shared" si="0"/>
        <v>43894</v>
      </c>
      <c r="K4" s="12">
        <f t="shared" si="0"/>
        <v>43895</v>
      </c>
      <c r="L4" s="12">
        <f t="shared" si="0"/>
        <v>43896</v>
      </c>
      <c r="M4" s="12">
        <f t="shared" si="0"/>
        <v>43897</v>
      </c>
      <c r="N4" s="12">
        <f t="shared" si="0"/>
        <v>43898</v>
      </c>
      <c r="O4" s="12">
        <f t="shared" si="0"/>
        <v>43899</v>
      </c>
      <c r="P4" s="12">
        <f t="shared" si="0"/>
        <v>43900</v>
      </c>
      <c r="Q4" s="12">
        <f t="shared" si="0"/>
        <v>43901</v>
      </c>
      <c r="R4" s="12">
        <f t="shared" si="0"/>
        <v>43902</v>
      </c>
      <c r="S4" s="12">
        <f t="shared" si="0"/>
        <v>43903</v>
      </c>
      <c r="T4" s="12">
        <f t="shared" si="0"/>
        <v>43904</v>
      </c>
      <c r="U4" s="12">
        <f t="shared" si="0"/>
        <v>43905</v>
      </c>
      <c r="V4" s="12">
        <f t="shared" si="0"/>
        <v>43906</v>
      </c>
      <c r="W4" s="12">
        <f t="shared" si="0"/>
        <v>43907</v>
      </c>
      <c r="X4" s="12">
        <f t="shared" si="0"/>
        <v>43908</v>
      </c>
      <c r="Y4" s="12">
        <f t="shared" si="0"/>
        <v>43909</v>
      </c>
      <c r="Z4" s="12">
        <f t="shared" si="0"/>
        <v>43910</v>
      </c>
      <c r="AA4" s="12">
        <f t="shared" si="0"/>
        <v>43911</v>
      </c>
      <c r="AB4" s="12">
        <f t="shared" si="0"/>
        <v>43912</v>
      </c>
      <c r="AC4" s="12">
        <f t="shared" si="0"/>
        <v>43913</v>
      </c>
      <c r="AD4" s="12">
        <f t="shared" si="0"/>
        <v>43914</v>
      </c>
      <c r="AE4" s="12">
        <f t="shared" si="0"/>
        <v>43915</v>
      </c>
      <c r="AF4" s="12">
        <f t="shared" si="0"/>
        <v>43916</v>
      </c>
      <c r="AG4" s="12">
        <f t="shared" si="0"/>
        <v>43917</v>
      </c>
      <c r="AH4" s="12">
        <f t="shared" si="0"/>
        <v>43918</v>
      </c>
      <c r="AI4" s="12">
        <f t="shared" si="0"/>
        <v>43919</v>
      </c>
      <c r="AJ4" s="12">
        <f t="shared" si="0"/>
        <v>43920</v>
      </c>
      <c r="AK4" s="12">
        <f t="shared" si="0"/>
        <v>43921</v>
      </c>
      <c r="AL4" s="12">
        <f t="shared" si="0"/>
        <v>43922</v>
      </c>
      <c r="AM4" s="12">
        <f t="shared" si="0"/>
        <v>43923</v>
      </c>
      <c r="AN4" s="12">
        <f t="shared" si="0"/>
        <v>43924</v>
      </c>
      <c r="AO4" s="12">
        <f t="shared" si="0"/>
        <v>43925</v>
      </c>
      <c r="AP4" s="12">
        <f t="shared" si="0"/>
        <v>43926</v>
      </c>
      <c r="AQ4" s="12">
        <f t="shared" si="0"/>
        <v>43927</v>
      </c>
      <c r="AR4" s="12">
        <f t="shared" si="0"/>
        <v>43928</v>
      </c>
      <c r="AS4" s="12">
        <f t="shared" si="0"/>
        <v>43929</v>
      </c>
      <c r="AT4" s="12">
        <f t="shared" si="0"/>
        <v>43930</v>
      </c>
      <c r="AU4" s="12">
        <f t="shared" si="0"/>
        <v>43931</v>
      </c>
      <c r="AV4" s="12">
        <f t="shared" si="0"/>
        <v>43932</v>
      </c>
      <c r="AW4" s="12">
        <f t="shared" si="0"/>
        <v>43933</v>
      </c>
      <c r="AX4" s="12">
        <f t="shared" si="0"/>
        <v>43934</v>
      </c>
      <c r="AY4" s="12">
        <f t="shared" si="0"/>
        <v>43935</v>
      </c>
      <c r="AZ4" s="12">
        <f t="shared" si="0"/>
        <v>43936</v>
      </c>
      <c r="BA4" s="12">
        <f t="shared" si="0"/>
        <v>43937</v>
      </c>
      <c r="BB4" s="12">
        <f t="shared" si="0"/>
        <v>43938</v>
      </c>
      <c r="BC4" s="12">
        <f t="shared" si="0"/>
        <v>43939</v>
      </c>
      <c r="BD4" s="12">
        <f t="shared" si="0"/>
        <v>43940</v>
      </c>
      <c r="BE4" s="12">
        <f t="shared" si="0"/>
        <v>43941</v>
      </c>
      <c r="BF4" s="12">
        <f t="shared" si="0"/>
        <v>43942</v>
      </c>
      <c r="BG4" s="12">
        <f t="shared" si="0"/>
        <v>43943</v>
      </c>
      <c r="BH4" s="12">
        <f t="shared" si="0"/>
        <v>43944</v>
      </c>
      <c r="BI4" s="12">
        <f t="shared" si="0"/>
        <v>43945</v>
      </c>
      <c r="BJ4" s="12">
        <f t="shared" si="0"/>
        <v>43946</v>
      </c>
      <c r="BK4" s="12">
        <f t="shared" si="0"/>
        <v>43947</v>
      </c>
      <c r="BL4" s="12">
        <f t="shared" si="0"/>
        <v>43948</v>
      </c>
      <c r="BM4" s="12">
        <f t="shared" si="0"/>
        <v>43949</v>
      </c>
      <c r="BN4" s="12">
        <f t="shared" si="0"/>
        <v>43950</v>
      </c>
      <c r="BO4" s="12">
        <f t="shared" si="0"/>
        <v>43951</v>
      </c>
      <c r="BP4" s="12">
        <f t="shared" ref="BP4:DF4" si="1">BO4+1</f>
        <v>43952</v>
      </c>
      <c r="BQ4" s="12">
        <f t="shared" si="1"/>
        <v>43953</v>
      </c>
      <c r="BR4" s="12">
        <f t="shared" si="1"/>
        <v>43954</v>
      </c>
      <c r="BS4" s="12">
        <f t="shared" si="1"/>
        <v>43955</v>
      </c>
      <c r="BT4" s="12">
        <f t="shared" si="1"/>
        <v>43956</v>
      </c>
      <c r="BU4" s="12">
        <f t="shared" si="1"/>
        <v>43957</v>
      </c>
      <c r="BV4" s="12">
        <f t="shared" si="1"/>
        <v>43958</v>
      </c>
      <c r="BW4" s="12">
        <f t="shared" si="1"/>
        <v>43959</v>
      </c>
      <c r="BX4" s="12">
        <f t="shared" si="1"/>
        <v>43960</v>
      </c>
      <c r="BY4" s="12">
        <f t="shared" si="1"/>
        <v>43961</v>
      </c>
      <c r="BZ4" s="12">
        <f t="shared" si="1"/>
        <v>43962</v>
      </c>
      <c r="CA4" s="12">
        <f t="shared" si="1"/>
        <v>43963</v>
      </c>
      <c r="CB4" s="12">
        <f t="shared" si="1"/>
        <v>43964</v>
      </c>
      <c r="CC4" s="12">
        <f t="shared" si="1"/>
        <v>43965</v>
      </c>
      <c r="CD4" s="12">
        <f t="shared" si="1"/>
        <v>43966</v>
      </c>
      <c r="CE4" s="12">
        <f t="shared" si="1"/>
        <v>43967</v>
      </c>
      <c r="CF4" s="12">
        <f t="shared" si="1"/>
        <v>43968</v>
      </c>
      <c r="CG4" s="12">
        <f t="shared" si="1"/>
        <v>43969</v>
      </c>
      <c r="CH4" s="12">
        <f t="shared" si="1"/>
        <v>43970</v>
      </c>
      <c r="CI4" s="12">
        <f t="shared" si="1"/>
        <v>43971</v>
      </c>
      <c r="CJ4" s="12">
        <f t="shared" si="1"/>
        <v>43972</v>
      </c>
      <c r="CK4" s="12">
        <f t="shared" si="1"/>
        <v>43973</v>
      </c>
      <c r="CL4" s="12">
        <f t="shared" si="1"/>
        <v>43974</v>
      </c>
      <c r="CM4" s="12">
        <f t="shared" si="1"/>
        <v>43975</v>
      </c>
      <c r="CN4" s="12">
        <f t="shared" si="1"/>
        <v>43976</v>
      </c>
      <c r="CO4" s="12">
        <f t="shared" si="1"/>
        <v>43977</v>
      </c>
      <c r="CP4" s="12">
        <f t="shared" si="1"/>
        <v>43978</v>
      </c>
      <c r="CQ4" s="12">
        <f t="shared" si="1"/>
        <v>43979</v>
      </c>
      <c r="CR4" s="12">
        <f t="shared" si="1"/>
        <v>43980</v>
      </c>
      <c r="CS4" s="12">
        <f t="shared" si="1"/>
        <v>43981</v>
      </c>
      <c r="CT4" s="12">
        <f t="shared" si="1"/>
        <v>43982</v>
      </c>
      <c r="CU4" s="12">
        <f t="shared" si="1"/>
        <v>43983</v>
      </c>
      <c r="CV4" s="12">
        <f t="shared" si="1"/>
        <v>43984</v>
      </c>
      <c r="CW4" s="12">
        <f t="shared" si="1"/>
        <v>43985</v>
      </c>
      <c r="CX4" s="12">
        <f t="shared" si="1"/>
        <v>43986</v>
      </c>
      <c r="CY4" s="12">
        <f t="shared" si="1"/>
        <v>43987</v>
      </c>
      <c r="CZ4" s="12">
        <f t="shared" si="1"/>
        <v>43988</v>
      </c>
      <c r="DA4" s="12">
        <f t="shared" si="1"/>
        <v>43989</v>
      </c>
      <c r="DB4" s="12">
        <f t="shared" si="1"/>
        <v>43990</v>
      </c>
      <c r="DC4" s="12">
        <f t="shared" si="1"/>
        <v>43991</v>
      </c>
      <c r="DD4" s="12">
        <f t="shared" si="1"/>
        <v>43992</v>
      </c>
      <c r="DE4" s="12">
        <f t="shared" si="1"/>
        <v>43993</v>
      </c>
      <c r="DF4" s="12">
        <f t="shared" si="1"/>
        <v>43994</v>
      </c>
      <c r="DG4" s="12">
        <f t="shared" ref="DG4" si="2">DF4+1</f>
        <v>43995</v>
      </c>
      <c r="DH4" s="12">
        <f t="shared" ref="DH4" si="3">DG4+1</f>
        <v>43996</v>
      </c>
      <c r="DI4" s="12">
        <f t="shared" ref="DI4" si="4">DH4+1</f>
        <v>43997</v>
      </c>
      <c r="DJ4" s="12">
        <f t="shared" ref="DJ4" si="5">DI4+1</f>
        <v>43998</v>
      </c>
      <c r="DK4" s="12">
        <f t="shared" ref="DK4" si="6">DJ4+1</f>
        <v>43999</v>
      </c>
      <c r="DL4" s="12">
        <f t="shared" ref="DL4" si="7">DK4+1</f>
        <v>44000</v>
      </c>
      <c r="DM4" s="12">
        <f t="shared" ref="DM4" si="8">DL4+1</f>
        <v>44001</v>
      </c>
      <c r="DN4" s="12">
        <f t="shared" ref="DN4" si="9">DM4+1</f>
        <v>44002</v>
      </c>
      <c r="DO4" s="12">
        <f t="shared" ref="DO4" si="10">DN4+1</f>
        <v>44003</v>
      </c>
      <c r="DP4" s="12">
        <f t="shared" ref="DP4" si="11">DO4+1</f>
        <v>44004</v>
      </c>
      <c r="DQ4" s="12">
        <f t="shared" ref="DQ4" si="12">DP4+1</f>
        <v>44005</v>
      </c>
      <c r="DR4" s="12">
        <f t="shared" ref="DR4" si="13">DQ4+1</f>
        <v>44006</v>
      </c>
      <c r="DS4" s="12">
        <f t="shared" ref="DS4" si="14">DR4+1</f>
        <v>44007</v>
      </c>
      <c r="DT4" s="12">
        <f t="shared" ref="DT4" si="15">DS4+1</f>
        <v>44008</v>
      </c>
      <c r="DU4" s="12">
        <f t="shared" ref="DU4" si="16">DT4+1</f>
        <v>44009</v>
      </c>
      <c r="DV4" s="12">
        <f t="shared" ref="DV4" si="17">DU4+1</f>
        <v>44010</v>
      </c>
      <c r="DW4" s="12">
        <f t="shared" ref="DW4" si="18">DV4+1</f>
        <v>44011</v>
      </c>
      <c r="DX4" s="12">
        <f t="shared" ref="DX4" si="19">DW4+1</f>
        <v>44012</v>
      </c>
      <c r="DY4" s="12">
        <f t="shared" ref="DY4" si="20">DX4+1</f>
        <v>44013</v>
      </c>
      <c r="DZ4" s="12">
        <f t="shared" ref="DZ4" si="21">DY4+1</f>
        <v>44014</v>
      </c>
      <c r="EA4" s="12">
        <f t="shared" ref="EA4" si="22">DZ4+1</f>
        <v>44015</v>
      </c>
      <c r="EB4" s="12">
        <f t="shared" ref="EB4" si="23">EA4+1</f>
        <v>44016</v>
      </c>
      <c r="EC4" s="12">
        <f t="shared" ref="EC4" si="24">EB4+1</f>
        <v>44017</v>
      </c>
      <c r="ED4" s="12">
        <f t="shared" ref="ED4" si="25">EC4+1</f>
        <v>44018</v>
      </c>
      <c r="EE4" s="12">
        <f t="shared" ref="EE4" si="26">ED4+1</f>
        <v>44019</v>
      </c>
      <c r="EF4" s="12">
        <f t="shared" ref="EF4" si="27">EE4+1</f>
        <v>44020</v>
      </c>
      <c r="EG4" s="12"/>
      <c r="EH4" s="12"/>
      <c r="EI4" s="12"/>
      <c r="EJ4" s="12"/>
      <c r="EK4" s="12"/>
      <c r="EL4" s="12"/>
      <c r="EM4" s="12"/>
      <c r="EN4" s="12"/>
    </row>
    <row r="5" spans="1:144" x14ac:dyDescent="0.35">
      <c r="A5" t="s">
        <v>191</v>
      </c>
      <c r="B5" s="10" t="str">
        <f>pop!B4</f>
        <v>25/fev</v>
      </c>
      <c r="C5" s="10" t="str">
        <f>pop!C4</f>
        <v>26/fev</v>
      </c>
      <c r="D5" s="10" t="str">
        <f>pop!D4</f>
        <v>27/fev</v>
      </c>
      <c r="E5" s="10" t="str">
        <f>pop!E4</f>
        <v>28/fev</v>
      </c>
      <c r="F5" s="10" t="str">
        <f>pop!F4</f>
        <v>29/fev</v>
      </c>
      <c r="G5" s="10" t="str">
        <f>pop!G4</f>
        <v>01/mar</v>
      </c>
      <c r="H5" s="10" t="str">
        <f>pop!H4</f>
        <v>02/mar</v>
      </c>
      <c r="I5" s="10" t="str">
        <f>pop!I4</f>
        <v>03/mar</v>
      </c>
      <c r="J5" s="10" t="str">
        <f>pop!J4</f>
        <v>04/mar</v>
      </c>
      <c r="K5" s="10" t="str">
        <f>pop!K4</f>
        <v>05/mar</v>
      </c>
      <c r="L5" s="10" t="str">
        <f>pop!L4</f>
        <v>06/mar</v>
      </c>
      <c r="M5" s="10" t="str">
        <f>pop!M4</f>
        <v>07/mar</v>
      </c>
      <c r="N5" s="10" t="str">
        <f>pop!N4</f>
        <v>08/mar</v>
      </c>
      <c r="O5" s="10" t="str">
        <f>pop!O4</f>
        <v>09/mar</v>
      </c>
      <c r="P5" s="10" t="str">
        <f>pop!P4</f>
        <v>10/mar</v>
      </c>
      <c r="Q5" s="10" t="str">
        <f>pop!Q4</f>
        <v>11/mar</v>
      </c>
      <c r="R5" s="10" t="str">
        <f>pop!R4</f>
        <v>12/mar</v>
      </c>
      <c r="S5" s="10" t="str">
        <f>pop!S4</f>
        <v>13/mar</v>
      </c>
      <c r="T5" s="10" t="str">
        <f>pop!T4</f>
        <v>14/mar</v>
      </c>
      <c r="U5" s="10" t="str">
        <f>pop!U4</f>
        <v>15/mar</v>
      </c>
      <c r="V5" s="10" t="str">
        <f>pop!V4</f>
        <v>16/mar</v>
      </c>
      <c r="W5" s="10" t="str">
        <f>pop!W4</f>
        <v>17/mar</v>
      </c>
      <c r="X5" s="10" t="str">
        <f>pop!X4</f>
        <v>18/mar</v>
      </c>
      <c r="Y5" s="10" t="str">
        <f>pop!Y4</f>
        <v>19/mar</v>
      </c>
      <c r="Z5" s="10" t="str">
        <f>pop!Z4</f>
        <v>20/mar</v>
      </c>
      <c r="AA5" s="10" t="str">
        <f>pop!AA4</f>
        <v>21/mar</v>
      </c>
      <c r="AB5" s="10" t="str">
        <f>pop!AB4</f>
        <v>22/mar</v>
      </c>
      <c r="AC5" s="10" t="str">
        <f>pop!AC4</f>
        <v>23/mar</v>
      </c>
      <c r="AD5" s="10" t="str">
        <f>pop!AD4</f>
        <v>24/mar</v>
      </c>
      <c r="AE5" s="10" t="str">
        <f>pop!AE4</f>
        <v>25/mar</v>
      </c>
      <c r="AF5" s="10" t="str">
        <f>pop!AF4</f>
        <v>26/mar</v>
      </c>
      <c r="AG5" s="10" t="str">
        <f>pop!AG4</f>
        <v>27/mar</v>
      </c>
      <c r="AH5" s="10" t="str">
        <f>pop!AH4</f>
        <v>28/mar</v>
      </c>
      <c r="AI5" s="10" t="str">
        <f>pop!AI4</f>
        <v>29/mar</v>
      </c>
      <c r="AJ5" s="10" t="str">
        <f>pop!AJ4</f>
        <v>30/mar</v>
      </c>
      <c r="AK5" s="10" t="str">
        <f>pop!AK4</f>
        <v>31/mar</v>
      </c>
      <c r="AL5" s="10" t="str">
        <f>pop!AL4</f>
        <v>01/abr</v>
      </c>
      <c r="AM5" s="10" t="str">
        <f>pop!AM4</f>
        <v>02/abr</v>
      </c>
      <c r="AN5" s="10" t="str">
        <f>pop!AN4</f>
        <v>03/abr</v>
      </c>
      <c r="AO5" s="10" t="str">
        <f>pop!AO4</f>
        <v>04/abr</v>
      </c>
      <c r="AP5" s="10" t="str">
        <f>pop!AP4</f>
        <v>05/abr</v>
      </c>
      <c r="AQ5" s="10" t="str">
        <f>pop!AQ4</f>
        <v>06/abr</v>
      </c>
      <c r="AR5" s="10" t="str">
        <f>pop!AR4</f>
        <v>07/abr</v>
      </c>
      <c r="AS5" s="10" t="str">
        <f>pop!AS4</f>
        <v>08/abr</v>
      </c>
      <c r="AT5" s="10" t="str">
        <f>pop!AT4</f>
        <v>09/abr</v>
      </c>
      <c r="AU5" s="10" t="str">
        <f>pop!AU4</f>
        <v>10/abr</v>
      </c>
      <c r="AV5" s="10" t="str">
        <f>pop!AV4</f>
        <v>11/abr</v>
      </c>
      <c r="AW5" s="10" t="str">
        <f>pop!AW4</f>
        <v>12/abr</v>
      </c>
      <c r="AX5" s="10" t="str">
        <f>pop!AX4</f>
        <v>13/abr</v>
      </c>
      <c r="AY5" s="10" t="str">
        <f>pop!AY4</f>
        <v>14/abr</v>
      </c>
      <c r="AZ5" s="10" t="str">
        <f>pop!AZ4</f>
        <v>15/abr</v>
      </c>
      <c r="BA5" s="10" t="str">
        <f>pop!BA4</f>
        <v>16/abr</v>
      </c>
      <c r="BB5" s="10" t="str">
        <f>pop!BB4</f>
        <v>17/abr</v>
      </c>
      <c r="BC5" s="10" t="str">
        <f>pop!BC4</f>
        <v>18/abr</v>
      </c>
      <c r="BD5" s="10" t="str">
        <f>pop!BD4</f>
        <v>19/abr</v>
      </c>
      <c r="BE5" s="10" t="str">
        <f>pop!BE4</f>
        <v>20/abr</v>
      </c>
      <c r="BF5" s="10" t="str">
        <f>pop!BF4</f>
        <v>21/abr</v>
      </c>
      <c r="BG5" s="10" t="str">
        <f>pop!BG4</f>
        <v>22/abr</v>
      </c>
      <c r="BH5" s="10" t="str">
        <f>pop!BH4</f>
        <v>23/abr</v>
      </c>
      <c r="BI5" s="10" t="str">
        <f>pop!BI4</f>
        <v>24/abr</v>
      </c>
      <c r="BJ5" s="10" t="str">
        <f>pop!BJ4</f>
        <v>25/abr</v>
      </c>
      <c r="BK5" s="10" t="str">
        <f>pop!BK4</f>
        <v>26/abr</v>
      </c>
      <c r="BL5" s="10" t="str">
        <f>pop!BL4</f>
        <v>27/abr</v>
      </c>
      <c r="BM5" s="10" t="str">
        <f>pop!BM4</f>
        <v>28/abr</v>
      </c>
      <c r="BN5" s="10" t="str">
        <f>pop!BN4</f>
        <v>29/abr</v>
      </c>
      <c r="BO5" s="10" t="str">
        <f>pop!BO4</f>
        <v>30/abr</v>
      </c>
      <c r="BP5" s="10" t="str">
        <f>pop!BP4</f>
        <v>01/mai</v>
      </c>
      <c r="BQ5" s="10" t="str">
        <f>pop!BQ4</f>
        <v>02/mai</v>
      </c>
      <c r="BR5" s="10" t="str">
        <f>pop!BR4</f>
        <v>03/mai</v>
      </c>
      <c r="BS5" s="10" t="str">
        <f>pop!BS4</f>
        <v>04/mai</v>
      </c>
      <c r="BT5" s="10" t="str">
        <f>pop!BT4</f>
        <v>05/mai</v>
      </c>
      <c r="BU5" s="10" t="str">
        <f>pop!BU4</f>
        <v>06/mai</v>
      </c>
      <c r="BV5" s="10" t="str">
        <f>pop!BV4</f>
        <v>07/mai</v>
      </c>
      <c r="BW5" s="10" t="str">
        <f>pop!BW4</f>
        <v>08/mai</v>
      </c>
      <c r="BX5" s="10" t="str">
        <f>pop!BX4</f>
        <v>09/mai</v>
      </c>
      <c r="BY5" s="10" t="str">
        <f>pop!BY4</f>
        <v>10/mai</v>
      </c>
      <c r="BZ5" s="10" t="str">
        <f>pop!BZ4</f>
        <v>11/mai</v>
      </c>
      <c r="CA5" s="10" t="str">
        <f>pop!CA4</f>
        <v>12/mai</v>
      </c>
      <c r="CB5" s="10" t="str">
        <f>pop!CB4</f>
        <v>13/mai</v>
      </c>
      <c r="CC5" s="10" t="str">
        <f>pop!CC4</f>
        <v>14/mai</v>
      </c>
      <c r="CD5" s="10" t="str">
        <f>pop!CD4</f>
        <v>15/mai</v>
      </c>
      <c r="CE5" s="10" t="str">
        <f>pop!CE4</f>
        <v>16/mai</v>
      </c>
      <c r="CF5" s="10" t="str">
        <f>pop!CF4</f>
        <v>17/mai</v>
      </c>
      <c r="CG5" s="10" t="str">
        <f>pop!CG4</f>
        <v>18/mai</v>
      </c>
      <c r="CH5" s="10" t="str">
        <f>pop!CH4</f>
        <v>19/mai</v>
      </c>
      <c r="CI5" s="10" t="str">
        <f>pop!CI4</f>
        <v>20/mai</v>
      </c>
      <c r="CJ5" s="10" t="str">
        <f>pop!CJ4</f>
        <v>21/mai</v>
      </c>
      <c r="CK5" s="10" t="str">
        <f>pop!CK4</f>
        <v>22/mai</v>
      </c>
      <c r="CL5" s="10" t="str">
        <f>pop!CL4</f>
        <v>23/mai</v>
      </c>
      <c r="CM5" s="10" t="str">
        <f>pop!CM4</f>
        <v>24/mai</v>
      </c>
      <c r="CN5" s="10" t="str">
        <f>pop!CN4</f>
        <v>25/mai</v>
      </c>
      <c r="CO5" s="10" t="str">
        <f>pop!CO4</f>
        <v>26/mai</v>
      </c>
      <c r="CP5" s="10" t="str">
        <f>pop!CP4</f>
        <v>27/mai</v>
      </c>
      <c r="CQ5" s="10" t="str">
        <f>pop!CQ4</f>
        <v>28/mai</v>
      </c>
      <c r="CR5" s="10" t="str">
        <f>pop!CR4</f>
        <v>29/mai</v>
      </c>
      <c r="CS5" s="10" t="str">
        <f>pop!CS4</f>
        <v>30/mai</v>
      </c>
      <c r="CT5" s="10" t="str">
        <f>pop!CT4</f>
        <v>31/mai</v>
      </c>
      <c r="CU5" s="10" t="str">
        <f>pop!CU4</f>
        <v>01/jun</v>
      </c>
      <c r="CV5" s="10" t="str">
        <f>pop!CV4</f>
        <v>02/jun</v>
      </c>
      <c r="CW5" s="10" t="str">
        <f>pop!CW4</f>
        <v>03/jun</v>
      </c>
      <c r="CX5" s="10" t="str">
        <f>pop!CX4</f>
        <v>04/jun</v>
      </c>
      <c r="CY5" s="10" t="str">
        <f>pop!CY4</f>
        <v>05/jun</v>
      </c>
      <c r="CZ5" s="10" t="str">
        <f>pop!CZ4</f>
        <v>06/jun</v>
      </c>
      <c r="DA5" s="10" t="str">
        <f>pop!DA4</f>
        <v>07/jun</v>
      </c>
      <c r="DB5" s="10" t="str">
        <f>pop!DB4</f>
        <v>08/jun</v>
      </c>
      <c r="DC5" s="10" t="str">
        <f>pop!DC4</f>
        <v>09/jun</v>
      </c>
      <c r="DD5" s="10" t="str">
        <f>pop!DD4</f>
        <v>10/jun</v>
      </c>
      <c r="DE5" s="10" t="str">
        <f>pop!DE4</f>
        <v>11/jun</v>
      </c>
      <c r="DF5" s="10" t="str">
        <f>pop!DF4</f>
        <v>12/jun</v>
      </c>
      <c r="DG5" s="10" t="str">
        <f>pop!DG4</f>
        <v>13/jun</v>
      </c>
      <c r="DH5" s="10" t="str">
        <f>pop!DH4</f>
        <v>14/jun</v>
      </c>
      <c r="DI5" s="10" t="str">
        <f>pop!DI4</f>
        <v>15/jun</v>
      </c>
      <c r="DJ5" s="10" t="str">
        <f>pop!DJ4</f>
        <v>16/jun</v>
      </c>
      <c r="DK5" s="10" t="str">
        <f>pop!DK4</f>
        <v>17/jun</v>
      </c>
      <c r="DL5" s="10" t="str">
        <f>pop!DL4</f>
        <v>18/jun</v>
      </c>
      <c r="DM5" s="10" t="str">
        <f>pop!DM4</f>
        <v>19/jun</v>
      </c>
      <c r="DN5" s="10" t="str">
        <f>pop!DN4</f>
        <v>20/jun</v>
      </c>
      <c r="DO5" s="10" t="str">
        <f>pop!DO4</f>
        <v>21/jun</v>
      </c>
      <c r="DP5" s="10" t="str">
        <f>pop!DP4</f>
        <v>22/jun</v>
      </c>
      <c r="DQ5" s="10" t="str">
        <f>pop!DQ4</f>
        <v>23/jun</v>
      </c>
      <c r="DR5" s="10" t="str">
        <f>pop!DR4</f>
        <v>24/jun</v>
      </c>
      <c r="DS5" s="10" t="str">
        <f>pop!DS4</f>
        <v>25/jun</v>
      </c>
      <c r="DT5" s="10" t="str">
        <f>pop!DT4</f>
        <v>26/jun</v>
      </c>
      <c r="DU5" s="10" t="str">
        <f>pop!DU4</f>
        <v>27/jun</v>
      </c>
      <c r="DV5" s="10" t="str">
        <f>pop!DV4</f>
        <v>28/jun</v>
      </c>
      <c r="DW5" s="10" t="str">
        <f>pop!DW4</f>
        <v>29/jun</v>
      </c>
      <c r="DX5" s="10" t="str">
        <f>pop!DX4</f>
        <v>30/jun</v>
      </c>
      <c r="DY5" s="10" t="str">
        <f>pop!DY4</f>
        <v>01/jul</v>
      </c>
      <c r="DZ5" s="10" t="str">
        <f>pop!DZ4</f>
        <v>02/jul</v>
      </c>
      <c r="EA5" s="10" t="str">
        <f>pop!EA4</f>
        <v>03/jul</v>
      </c>
      <c r="EB5" s="10" t="str">
        <f>pop!EB4</f>
        <v>04/jul</v>
      </c>
      <c r="EC5" s="10" t="str">
        <f>pop!EC4</f>
        <v>05/jul</v>
      </c>
      <c r="ED5" s="10" t="str">
        <f>pop!ED4</f>
        <v>06/jul</v>
      </c>
      <c r="EE5" s="10" t="str">
        <f>pop!EE4</f>
        <v>07/jul</v>
      </c>
      <c r="EF5" s="10" t="str">
        <f>pop!EF4</f>
        <v>08/jul</v>
      </c>
      <c r="EG5" s="10"/>
      <c r="EH5" s="10"/>
      <c r="EI5" s="10"/>
      <c r="EJ5" s="10"/>
      <c r="EK5" s="10"/>
      <c r="EL5" s="10"/>
      <c r="EM5" s="10"/>
      <c r="EN5" s="10"/>
    </row>
    <row r="6" spans="1:144" x14ac:dyDescent="0.35">
      <c r="A6" t="str">
        <f>'casos acum'!A5</f>
        <v>AC</v>
      </c>
      <c r="B6">
        <f>GETPIVOTDATA("obitosAcumulado",'mortes acum'!A3,"estado",$A6,"data",B$5) / GETPIVOTDATA("populacaoTCU2019",pop!A3,"estado",$A6,"data",B$5) * 1000000</f>
        <v>0</v>
      </c>
      <c r="C6">
        <f>GETPIVOTDATA("obitosAcumulado",'mortes acum'!B3,"estado",$A6,"data",C$5) / GETPIVOTDATA("populacaoTCU2019",pop!B3,"estado",$A6,"data",C$5) * 1000000</f>
        <v>0</v>
      </c>
      <c r="D6">
        <f>GETPIVOTDATA("obitosAcumulado",'mortes acum'!C3,"estado",$A6,"data",D$5) / GETPIVOTDATA("populacaoTCU2019",pop!C3,"estado",$A6,"data",D$5) * 1000000</f>
        <v>0</v>
      </c>
      <c r="E6">
        <f>GETPIVOTDATA("obitosAcumulado",'mortes acum'!D3,"estado",$A6,"data",E$5) / GETPIVOTDATA("populacaoTCU2019",pop!D3,"estado",$A6,"data",E$5) * 1000000</f>
        <v>0</v>
      </c>
      <c r="F6">
        <f>GETPIVOTDATA("obitosAcumulado",'mortes acum'!E3,"estado",$A6,"data",F$5) / GETPIVOTDATA("populacaoTCU2019",pop!E3,"estado",$A6,"data",F$5) * 1000000</f>
        <v>0</v>
      </c>
      <c r="G6">
        <f>GETPIVOTDATA("obitosAcumulado",'mortes acum'!F3,"estado",$A6,"data",G$5) / GETPIVOTDATA("populacaoTCU2019",pop!F3,"estado",$A6,"data",G$5) * 1000000</f>
        <v>0</v>
      </c>
      <c r="H6">
        <f>GETPIVOTDATA("obitosAcumulado",'mortes acum'!G3,"estado",$A6,"data",H$5) / GETPIVOTDATA("populacaoTCU2019",pop!G3,"estado",$A6,"data",H$5) * 1000000</f>
        <v>0</v>
      </c>
      <c r="I6">
        <f>GETPIVOTDATA("obitosAcumulado",'mortes acum'!H3,"estado",$A6,"data",I$5) / GETPIVOTDATA("populacaoTCU2019",pop!H3,"estado",$A6,"data",I$5) * 1000000</f>
        <v>0</v>
      </c>
      <c r="J6">
        <f>GETPIVOTDATA("obitosAcumulado",'mortes acum'!I3,"estado",$A6,"data",J$5) / GETPIVOTDATA("populacaoTCU2019",pop!I3,"estado",$A6,"data",J$5) * 1000000</f>
        <v>0</v>
      </c>
      <c r="K6">
        <f>GETPIVOTDATA("obitosAcumulado",'mortes acum'!J3,"estado",$A6,"data",K$5) / GETPIVOTDATA("populacaoTCU2019",pop!J3,"estado",$A6,"data",K$5) * 1000000</f>
        <v>0</v>
      </c>
      <c r="L6">
        <f>GETPIVOTDATA("obitosAcumulado",'mortes acum'!K3,"estado",$A6,"data",L$5) / GETPIVOTDATA("populacaoTCU2019",pop!K3,"estado",$A6,"data",L$5) * 1000000</f>
        <v>0</v>
      </c>
      <c r="M6">
        <f>GETPIVOTDATA("obitosAcumulado",'mortes acum'!L3,"estado",$A6,"data",M$5) / GETPIVOTDATA("populacaoTCU2019",pop!L3,"estado",$A6,"data",M$5) * 1000000</f>
        <v>0</v>
      </c>
      <c r="N6">
        <f>GETPIVOTDATA("obitosAcumulado",'mortes acum'!M3,"estado",$A6,"data",N$5) / GETPIVOTDATA("populacaoTCU2019",pop!M3,"estado",$A6,"data",N$5) * 1000000</f>
        <v>0</v>
      </c>
      <c r="O6">
        <f>GETPIVOTDATA("obitosAcumulado",'mortes acum'!N3,"estado",$A6,"data",O$5) / GETPIVOTDATA("populacaoTCU2019",pop!N3,"estado",$A6,"data",O$5) * 1000000</f>
        <v>0</v>
      </c>
      <c r="P6">
        <f>GETPIVOTDATA("obitosAcumulado",'mortes acum'!O3,"estado",$A6,"data",P$5) / GETPIVOTDATA("populacaoTCU2019",pop!O3,"estado",$A6,"data",P$5) * 1000000</f>
        <v>0</v>
      </c>
      <c r="Q6">
        <f>GETPIVOTDATA("obitosAcumulado",'mortes acum'!P3,"estado",$A6,"data",Q$5) / GETPIVOTDATA("populacaoTCU2019",pop!P3,"estado",$A6,"data",Q$5) * 1000000</f>
        <v>0</v>
      </c>
      <c r="R6">
        <f>GETPIVOTDATA("obitosAcumulado",'mortes acum'!Q3,"estado",$A6,"data",R$5) / GETPIVOTDATA("populacaoTCU2019",pop!Q3,"estado",$A6,"data",R$5) * 1000000</f>
        <v>0</v>
      </c>
      <c r="S6">
        <f>GETPIVOTDATA("obitosAcumulado",'mortes acum'!R3,"estado",$A6,"data",S$5) / GETPIVOTDATA("populacaoTCU2019",pop!R3,"estado",$A6,"data",S$5) * 1000000</f>
        <v>0</v>
      </c>
      <c r="T6">
        <f>GETPIVOTDATA("obitosAcumulado",'mortes acum'!S3,"estado",$A6,"data",T$5) / GETPIVOTDATA("populacaoTCU2019",pop!S3,"estado",$A6,"data",T$5) * 1000000</f>
        <v>0</v>
      </c>
      <c r="U6">
        <f>GETPIVOTDATA("obitosAcumulado",'mortes acum'!T3,"estado",$A6,"data",U$5) / GETPIVOTDATA("populacaoTCU2019",pop!T3,"estado",$A6,"data",U$5) * 1000000</f>
        <v>0</v>
      </c>
      <c r="V6">
        <f>GETPIVOTDATA("obitosAcumulado",'mortes acum'!U3,"estado",$A6,"data",V$5) / GETPIVOTDATA("populacaoTCU2019",pop!U3,"estado",$A6,"data",V$5) * 1000000</f>
        <v>0</v>
      </c>
      <c r="W6">
        <f>GETPIVOTDATA("obitosAcumulado",'mortes acum'!V3,"estado",$A6,"data",W$5) / GETPIVOTDATA("populacaoTCU2019",pop!V3,"estado",$A6,"data",W$5) * 1000000</f>
        <v>0</v>
      </c>
      <c r="X6">
        <f>GETPIVOTDATA("obitosAcumulado",'mortes acum'!W3,"estado",$A6,"data",X$5) / GETPIVOTDATA("populacaoTCU2019",pop!W3,"estado",$A6,"data",X$5) * 1000000</f>
        <v>0</v>
      </c>
      <c r="Y6">
        <f>GETPIVOTDATA("obitosAcumulado",'mortes acum'!X3,"estado",$A6,"data",Y$5) / GETPIVOTDATA("populacaoTCU2019",pop!X3,"estado",$A6,"data",Y$5) * 1000000</f>
        <v>0</v>
      </c>
      <c r="Z6">
        <f>GETPIVOTDATA("obitosAcumulado",'mortes acum'!Y3,"estado",$A6,"data",Z$5) / GETPIVOTDATA("populacaoTCU2019",pop!Y3,"estado",$A6,"data",Z$5) * 1000000</f>
        <v>0</v>
      </c>
      <c r="AA6">
        <f>GETPIVOTDATA("obitosAcumulado",'mortes acum'!Z3,"estado",$A6,"data",AA$5) / GETPIVOTDATA("populacaoTCU2019",pop!Z3,"estado",$A6,"data",AA$5) * 1000000</f>
        <v>0</v>
      </c>
      <c r="AB6">
        <f>GETPIVOTDATA("obitosAcumulado",'mortes acum'!AA3,"estado",$A6,"data",AB$5) / GETPIVOTDATA("populacaoTCU2019",pop!AA3,"estado",$A6,"data",AB$5) * 1000000</f>
        <v>0</v>
      </c>
      <c r="AC6">
        <f>GETPIVOTDATA("obitosAcumulado",'mortes acum'!AB3,"estado",$A6,"data",AC$5) / GETPIVOTDATA("populacaoTCU2019",pop!AB3,"estado",$A6,"data",AC$5) * 1000000</f>
        <v>0</v>
      </c>
      <c r="AD6">
        <f>GETPIVOTDATA("obitosAcumulado",'mortes acum'!AC3,"estado",$A6,"data",AD$5) / GETPIVOTDATA("populacaoTCU2019",pop!AC3,"estado",$A6,"data",AD$5) * 1000000</f>
        <v>0</v>
      </c>
      <c r="AE6">
        <f>GETPIVOTDATA("obitosAcumulado",'mortes acum'!AD3,"estado",$A6,"data",AE$5) / GETPIVOTDATA("populacaoTCU2019",pop!AD3,"estado",$A6,"data",AE$5) * 1000000</f>
        <v>0</v>
      </c>
      <c r="AF6">
        <f>GETPIVOTDATA("obitosAcumulado",'mortes acum'!AE3,"estado",$A6,"data",AF$5) / GETPIVOTDATA("populacaoTCU2019",pop!AE3,"estado",$A6,"data",AF$5) * 1000000</f>
        <v>0</v>
      </c>
      <c r="AG6">
        <f>GETPIVOTDATA("obitosAcumulado",'mortes acum'!AF3,"estado",$A6,"data",AG$5) / GETPIVOTDATA("populacaoTCU2019",pop!AF3,"estado",$A6,"data",AG$5) * 1000000</f>
        <v>0</v>
      </c>
      <c r="AH6">
        <f>GETPIVOTDATA("obitosAcumulado",'mortes acum'!AG3,"estado",$A6,"data",AH$5) / GETPIVOTDATA("populacaoTCU2019",pop!AG3,"estado",$A6,"data",AH$5) * 1000000</f>
        <v>0</v>
      </c>
      <c r="AI6">
        <f>GETPIVOTDATA("obitosAcumulado",'mortes acum'!AH3,"estado",$A6,"data",AI$5) / GETPIVOTDATA("populacaoTCU2019",pop!AH3,"estado",$A6,"data",AI$5) * 1000000</f>
        <v>0</v>
      </c>
      <c r="AJ6">
        <f>GETPIVOTDATA("obitosAcumulado",'mortes acum'!AI3,"estado",$A6,"data",AJ$5) / GETPIVOTDATA("populacaoTCU2019",pop!AI3,"estado",$A6,"data",AJ$5) * 1000000</f>
        <v>0</v>
      </c>
      <c r="AK6">
        <f>GETPIVOTDATA("obitosAcumulado",'mortes acum'!AJ3,"estado",$A6,"data",AK$5) / GETPIVOTDATA("populacaoTCU2019",pop!AJ3,"estado",$A6,"data",AK$5) * 1000000</f>
        <v>0</v>
      </c>
      <c r="AL6">
        <f>GETPIVOTDATA("obitosAcumulado",'mortes acum'!AK3,"estado",$A6,"data",AL$5) / GETPIVOTDATA("populacaoTCU2019",pop!AK3,"estado",$A6,"data",AL$5) * 1000000</f>
        <v>0</v>
      </c>
      <c r="AM6">
        <f>GETPIVOTDATA("obitosAcumulado",'mortes acum'!AL3,"estado",$A6,"data",AM$5) / GETPIVOTDATA("populacaoTCU2019",pop!AL3,"estado",$A6,"data",AM$5) * 1000000</f>
        <v>0</v>
      </c>
      <c r="AN6">
        <f>GETPIVOTDATA("obitosAcumulado",'mortes acum'!AM3,"estado",$A6,"data",AN$5) / GETPIVOTDATA("populacaoTCU2019",pop!AM3,"estado",$A6,"data",AN$5) * 1000000</f>
        <v>0</v>
      </c>
      <c r="AO6">
        <f>GETPIVOTDATA("obitosAcumulado",'mortes acum'!AN3,"estado",$A6,"data",AO$5) / GETPIVOTDATA("populacaoTCU2019",pop!AN3,"estado",$A6,"data",AO$5) * 1000000</f>
        <v>0</v>
      </c>
      <c r="AP6">
        <f>GETPIVOTDATA("obitosAcumulado",'mortes acum'!AO3,"estado",$A6,"data",AP$5) / GETPIVOTDATA("populacaoTCU2019",pop!AO3,"estado",$A6,"data",AP$5) * 1000000</f>
        <v>0</v>
      </c>
      <c r="AQ6">
        <f>GETPIVOTDATA("obitosAcumulado",'mortes acum'!AP3,"estado",$A6,"data",AQ$5) / GETPIVOTDATA("populacaoTCU2019",pop!AP3,"estado",$A6,"data",AQ$5) * 1000000</f>
        <v>0</v>
      </c>
      <c r="AR6">
        <f>GETPIVOTDATA("obitosAcumulado",'mortes acum'!AQ3,"estado",$A6,"data",AR$5) / GETPIVOTDATA("populacaoTCU2019",pop!AQ3,"estado",$A6,"data",AR$5) * 1000000</f>
        <v>1.1338704099508468</v>
      </c>
      <c r="AS6">
        <f>GETPIVOTDATA("obitosAcumulado",'mortes acum'!AR3,"estado",$A6,"data",AS$5) / GETPIVOTDATA("populacaoTCU2019",pop!AR3,"estado",$A6,"data",AS$5) * 1000000</f>
        <v>2.2677408199016935</v>
      </c>
      <c r="AT6">
        <f>GETPIVOTDATA("obitosAcumulado",'mortes acum'!AS3,"estado",$A6,"data",AT$5) / GETPIVOTDATA("populacaoTCU2019",pop!AS3,"estado",$A6,"data",AT$5) * 1000000</f>
        <v>2.2677408199016935</v>
      </c>
      <c r="AU6">
        <f>GETPIVOTDATA("obitosAcumulado",'mortes acum'!AT3,"estado",$A6,"data",AU$5) / GETPIVOTDATA("populacaoTCU2019",pop!AT3,"estado",$A6,"data",AU$5) * 1000000</f>
        <v>2.2677408199016935</v>
      </c>
      <c r="AV6">
        <f>GETPIVOTDATA("obitosAcumulado",'mortes acum'!AU3,"estado",$A6,"data",AV$5) / GETPIVOTDATA("populacaoTCU2019",pop!AU3,"estado",$A6,"data",AV$5) * 1000000</f>
        <v>2.2677408199016935</v>
      </c>
      <c r="AW6">
        <f>GETPIVOTDATA("obitosAcumulado",'mortes acum'!AV3,"estado",$A6,"data",AW$5) / GETPIVOTDATA("populacaoTCU2019",pop!AV3,"estado",$A6,"data",AW$5) * 1000000</f>
        <v>2.2677408199016935</v>
      </c>
      <c r="AX6">
        <f>GETPIVOTDATA("obitosAcumulado",'mortes acum'!AW3,"estado",$A6,"data",AX$5) / GETPIVOTDATA("populacaoTCU2019",pop!AW3,"estado",$A6,"data",AX$5) * 1000000</f>
        <v>3.4016112298525401</v>
      </c>
      <c r="AY6">
        <f>GETPIVOTDATA("obitosAcumulado",'mortes acum'!AX3,"estado",$A6,"data",AY$5) / GETPIVOTDATA("populacaoTCU2019",pop!AX3,"estado",$A6,"data",AY$5) * 1000000</f>
        <v>3.4016112298525401</v>
      </c>
      <c r="AZ6">
        <f>GETPIVOTDATA("obitosAcumulado",'mortes acum'!AY3,"estado",$A6,"data",AZ$5) / GETPIVOTDATA("populacaoTCU2019",pop!AY3,"estado",$A6,"data",AZ$5) * 1000000</f>
        <v>3.4016112298525401</v>
      </c>
      <c r="BA6">
        <f>GETPIVOTDATA("obitosAcumulado",'mortes acum'!AZ3,"estado",$A6,"data",BA$5) / GETPIVOTDATA("populacaoTCU2019",pop!AZ3,"estado",$A6,"data",BA$5) * 1000000</f>
        <v>5.6693520497542336</v>
      </c>
      <c r="BB6">
        <f>GETPIVOTDATA("obitosAcumulado",'mortes acum'!BA3,"estado",$A6,"data",BB$5) / GETPIVOTDATA("populacaoTCU2019",pop!BA3,"estado",$A6,"data",BB$5) * 1000000</f>
        <v>5.6693520497542336</v>
      </c>
      <c r="BC6">
        <f>GETPIVOTDATA("obitosAcumulado",'mortes acum'!BB3,"estado",$A6,"data",BC$5) / GETPIVOTDATA("populacaoTCU2019",pop!BB3,"estado",$A6,"data",BC$5) * 1000000</f>
        <v>5.6693520497542336</v>
      </c>
      <c r="BD6">
        <f>GETPIVOTDATA("obitosAcumulado",'mortes acum'!BC3,"estado",$A6,"data",BD$5) / GETPIVOTDATA("populacaoTCU2019",pop!BC3,"estado",$A6,"data",BD$5) * 1000000</f>
        <v>6.8032224597050801</v>
      </c>
      <c r="BE6">
        <f>GETPIVOTDATA("obitosAcumulado",'mortes acum'!BD3,"estado",$A6,"data",BE$5) / GETPIVOTDATA("populacaoTCU2019",pop!BD3,"estado",$A6,"data",BE$5) * 1000000</f>
        <v>9.0709632796067741</v>
      </c>
      <c r="BF6">
        <f>GETPIVOTDATA("obitosAcumulado",'mortes acum'!BE3,"estado",$A6,"data",BF$5) / GETPIVOTDATA("populacaoTCU2019",pop!BE3,"estado",$A6,"data",BF$5) * 1000000</f>
        <v>9.0709632796067741</v>
      </c>
      <c r="BG6">
        <f>GETPIVOTDATA("obitosAcumulado",'mortes acum'!BF3,"estado",$A6,"data",BG$5) / GETPIVOTDATA("populacaoTCU2019",pop!BF3,"estado",$A6,"data",BG$5) * 1000000</f>
        <v>9.0709632796067741</v>
      </c>
      <c r="BH6">
        <f>GETPIVOTDATA("obitosAcumulado",'mortes acum'!BG3,"estado",$A6,"data",BH$5) / GETPIVOTDATA("populacaoTCU2019",pop!BG3,"estado",$A6,"data",BH$5) * 1000000</f>
        <v>11.338704099508467</v>
      </c>
      <c r="BI6">
        <f>GETPIVOTDATA("obitosAcumulado",'mortes acum'!BH3,"estado",$A6,"data",BI$5) / GETPIVOTDATA("populacaoTCU2019",pop!BH3,"estado",$A6,"data",BI$5) * 1000000</f>
        <v>12.472574509459314</v>
      </c>
      <c r="BJ6">
        <f>GETPIVOTDATA("obitosAcumulado",'mortes acum'!BI3,"estado",$A6,"data",BJ$5) / GETPIVOTDATA("populacaoTCU2019",pop!BI3,"estado",$A6,"data",BJ$5) * 1000000</f>
        <v>12.472574509459314</v>
      </c>
      <c r="BK6">
        <f>GETPIVOTDATA("obitosAcumulado",'mortes acum'!BJ3,"estado",$A6,"data",BK$5) / GETPIVOTDATA("populacaoTCU2019",pop!BJ3,"estado",$A6,"data",BK$5) * 1000000</f>
        <v>12.472574509459314</v>
      </c>
      <c r="BL6">
        <f>GETPIVOTDATA("obitosAcumulado",'mortes acum'!BK3,"estado",$A6,"data",BL$5) / GETPIVOTDATA("populacaoTCU2019",pop!BK3,"estado",$A6,"data",BL$5) * 1000000</f>
        <v>15.874185739311855</v>
      </c>
      <c r="BM6">
        <f>GETPIVOTDATA("obitosAcumulado",'mortes acum'!BL3,"estado",$A6,"data",BM$5) / GETPIVOTDATA("populacaoTCU2019",pop!BL3,"estado",$A6,"data",BM$5) * 1000000</f>
        <v>18.141926559213548</v>
      </c>
      <c r="BN6">
        <f>GETPIVOTDATA("obitosAcumulado",'mortes acum'!BM3,"estado",$A6,"data",BN$5) / GETPIVOTDATA("populacaoTCU2019",pop!BM3,"estado",$A6,"data",BN$5) * 1000000</f>
        <v>19.275796969164393</v>
      </c>
      <c r="BO6">
        <f>GETPIVOTDATA("obitosAcumulado",'mortes acum'!BN3,"estado",$A6,"data",BO$5) / GETPIVOTDATA("populacaoTCU2019",pop!BN3,"estado",$A6,"data",BO$5) * 1000000</f>
        <v>21.543537789066086</v>
      </c>
      <c r="BP6">
        <f>GETPIVOTDATA("obitosAcumulado",'mortes acum'!BO3,"estado",$A6,"data",BP$5) / GETPIVOTDATA("populacaoTCU2019",pop!BO3,"estado",$A6,"data",BP$5) * 1000000</f>
        <v>21.543537789066086</v>
      </c>
      <c r="BQ6">
        <f>GETPIVOTDATA("obitosAcumulado",'mortes acum'!BP3,"estado",$A6,"data",BQ$5) / GETPIVOTDATA("populacaoTCU2019",pop!BP3,"estado",$A6,"data",BQ$5) * 1000000</f>
        <v>23.811278608967783</v>
      </c>
      <c r="BR6">
        <f>GETPIVOTDATA("obitosAcumulado",'mortes acum'!BQ3,"estado",$A6,"data",BR$5) / GETPIVOTDATA("populacaoTCU2019",pop!BQ3,"estado",$A6,"data",BR$5) * 1000000</f>
        <v>27.21288983882032</v>
      </c>
      <c r="BS6">
        <f>GETPIVOTDATA("obitosAcumulado",'mortes acum'!BR3,"estado",$A6,"data",BS$5) / GETPIVOTDATA("populacaoTCU2019",pop!BR3,"estado",$A6,"data",BS$5) * 1000000</f>
        <v>31.74837147862371</v>
      </c>
      <c r="BT6">
        <f>GETPIVOTDATA("obitosAcumulado",'mortes acum'!BS3,"estado",$A6,"data",BT$5) / GETPIVOTDATA("populacaoTCU2019",pop!BS3,"estado",$A6,"data",BT$5) * 1000000</f>
        <v>32.882241888574555</v>
      </c>
      <c r="BU6">
        <f>GETPIVOTDATA("obitosAcumulado",'mortes acum'!BT3,"estado",$A6,"data",BU$5) / GETPIVOTDATA("populacaoTCU2019",pop!BT3,"estado",$A6,"data",BU$5) * 1000000</f>
        <v>37.417723528377941</v>
      </c>
      <c r="BV6">
        <f>GETPIVOTDATA("obitosAcumulado",'mortes acum'!BU3,"estado",$A6,"data",BV$5) / GETPIVOTDATA("populacaoTCU2019",pop!BU3,"estado",$A6,"data",BV$5) * 1000000</f>
        <v>40.819334758230482</v>
      </c>
      <c r="BW6">
        <f>GETPIVOTDATA("obitosAcumulado",'mortes acum'!BV3,"estado",$A6,"data",BW$5) / GETPIVOTDATA("populacaoTCU2019",pop!BV3,"estado",$A6,"data",BW$5) * 1000000</f>
        <v>43.087075578132172</v>
      </c>
      <c r="BX6">
        <f>GETPIVOTDATA("obitosAcumulado",'mortes acum'!BW3,"estado",$A6,"data",BX$5) / GETPIVOTDATA("populacaoTCU2019",pop!BW3,"estado",$A6,"data",BX$5) * 1000000</f>
        <v>44.220945988083017</v>
      </c>
      <c r="BY6">
        <f>GETPIVOTDATA("obitosAcumulado",'mortes acum'!BX3,"estado",$A6,"data",BY$5) / GETPIVOTDATA("populacaoTCU2019",pop!BX3,"estado",$A6,"data",BY$5) * 1000000</f>
        <v>46.48868680798472</v>
      </c>
      <c r="BZ6">
        <f>GETPIVOTDATA("obitosAcumulado",'mortes acum'!BY3,"estado",$A6,"data",BZ$5) / GETPIVOTDATA("populacaoTCU2019",pop!BY3,"estado",$A6,"data",BZ$5) * 1000000</f>
        <v>51.024168447788107</v>
      </c>
      <c r="CA6">
        <f>GETPIVOTDATA("obitosAcumulado",'mortes acum'!BZ3,"estado",$A6,"data",CA$5) / GETPIVOTDATA("populacaoTCU2019",pop!BZ3,"estado",$A6,"data",CA$5) * 1000000</f>
        <v>57.827390907493182</v>
      </c>
      <c r="CB6">
        <f>GETPIVOTDATA("obitosAcumulado",'mortes acum'!CA3,"estado",$A6,"data",CB$5) / GETPIVOTDATA("populacaoTCU2019",pop!CA3,"estado",$A6,"data",CB$5) * 1000000</f>
        <v>58.961261317444027</v>
      </c>
      <c r="CC6">
        <f>GETPIVOTDATA("obitosAcumulado",'mortes acum'!CB3,"estado",$A6,"data",CC$5) / GETPIVOTDATA("populacaoTCU2019",pop!CB3,"estado",$A6,"data",CC$5) * 1000000</f>
        <v>62.362872547296568</v>
      </c>
      <c r="CD6">
        <f>GETPIVOTDATA("obitosAcumulado",'mortes acum'!CC3,"estado",$A6,"data",CD$5) / GETPIVOTDATA("populacaoTCU2019",pop!CC3,"estado",$A6,"data",CD$5) * 1000000</f>
        <v>64.630613367198265</v>
      </c>
      <c r="CE6">
        <f>GETPIVOTDATA("obitosAcumulado",'mortes acum'!CD3,"estado",$A6,"data",CE$5) / GETPIVOTDATA("populacaoTCU2019",pop!CD3,"estado",$A6,"data",CE$5) * 1000000</f>
        <v>66.898354187099955</v>
      </c>
      <c r="CF6">
        <f>GETPIVOTDATA("obitosAcumulado",'mortes acum'!CE3,"estado",$A6,"data",CF$5) / GETPIVOTDATA("populacaoTCU2019",pop!CE3,"estado",$A6,"data",CF$5) * 1000000</f>
        <v>68.032224597050799</v>
      </c>
      <c r="CG6">
        <f>GETPIVOTDATA("obitosAcumulado",'mortes acum'!CF3,"estado",$A6,"data",CG$5) / GETPIVOTDATA("populacaoTCU2019",pop!CF3,"estado",$A6,"data",CG$5) * 1000000</f>
        <v>75.969317466706741</v>
      </c>
      <c r="CH6">
        <f>GETPIVOTDATA("obitosAcumulado",'mortes acum'!CG3,"estado",$A6,"data",CH$5) / GETPIVOTDATA("populacaoTCU2019",pop!CG3,"estado",$A6,"data",CH$5) * 1000000</f>
        <v>81.638669516460965</v>
      </c>
      <c r="CI6">
        <f>GETPIVOTDATA("obitosAcumulado",'mortes acum'!CH3,"estado",$A6,"data",CI$5) / GETPIVOTDATA("populacaoTCU2019",pop!CH3,"estado",$A6,"data",CI$5) * 1000000</f>
        <v>86.174151156264344</v>
      </c>
      <c r="CJ6">
        <f>GETPIVOTDATA("obitosAcumulado",'mortes acum'!CI3,"estado",$A6,"data",CJ$5) / GETPIVOTDATA("populacaoTCU2019",pop!CI3,"estado",$A6,"data",CJ$5) * 1000000</f>
        <v>88.441891976166033</v>
      </c>
      <c r="CK6">
        <f>GETPIVOTDATA("obitosAcumulado",'mortes acum'!CJ3,"estado",$A6,"data",CK$5) / GETPIVOTDATA("populacaoTCU2019",pop!CJ3,"estado",$A6,"data",CK$5) * 1000000</f>
        <v>90.709632796067737</v>
      </c>
      <c r="CL6">
        <f>GETPIVOTDATA("obitosAcumulado",'mortes acum'!CK3,"estado",$A6,"data",CL$5) / GETPIVOTDATA("populacaoTCU2019",pop!CK3,"estado",$A6,"data",CL$5) * 1000000</f>
        <v>98.646725665723665</v>
      </c>
      <c r="CM6">
        <f>GETPIVOTDATA("obitosAcumulado",'mortes acum'!CL3,"estado",$A6,"data",CM$5) / GETPIVOTDATA("populacaoTCU2019",pop!CL3,"estado",$A6,"data",CM$5) * 1000000</f>
        <v>104.3160777154779</v>
      </c>
      <c r="CN6">
        <f>GETPIVOTDATA("obitosAcumulado",'mortes acum'!CM3,"estado",$A6,"data",CN$5) / GETPIVOTDATA("populacaoTCU2019",pop!CM3,"estado",$A6,"data",CN$5) * 1000000</f>
        <v>109.98542976523214</v>
      </c>
      <c r="CO6">
        <f>GETPIVOTDATA("obitosAcumulado",'mortes acum'!CN3,"estado",$A6,"data",CO$5) / GETPIVOTDATA("populacaoTCU2019",pop!CN3,"estado",$A6,"data",CO$5) * 1000000</f>
        <v>119.05639304483891</v>
      </c>
      <c r="CP6">
        <f>GETPIVOTDATA("obitosAcumulado",'mortes acum'!CO3,"estado",$A6,"data",CP$5) / GETPIVOTDATA("populacaoTCU2019",pop!CO3,"estado",$A6,"data",CP$5) * 1000000</f>
        <v>128.12735632444569</v>
      </c>
      <c r="CQ6">
        <f>GETPIVOTDATA("obitosAcumulado",'mortes acum'!CP3,"estado",$A6,"data",CQ$5) / GETPIVOTDATA("populacaoTCU2019",pop!CP3,"estado",$A6,"data",CQ$5) * 1000000</f>
        <v>138.33219001400329</v>
      </c>
      <c r="CR6">
        <f>GETPIVOTDATA("obitosAcumulado",'mortes acum'!CQ3,"estado",$A6,"data",CR$5) / GETPIVOTDATA("populacaoTCU2019",pop!CQ3,"estado",$A6,"data",CR$5) * 1000000</f>
        <v>153.0725053433643</v>
      </c>
      <c r="CS6">
        <f>GETPIVOTDATA("obitosAcumulado",'mortes acum'!CR3,"estado",$A6,"data",CS$5) / GETPIVOTDATA("populacaoTCU2019",pop!CR3,"estado",$A6,"data",CS$5) * 1000000</f>
        <v>161.00959821302024</v>
      </c>
      <c r="CT6">
        <f>GETPIVOTDATA("obitosAcumulado",'mortes acum'!CS3,"estado",$A6,"data",CT$5) / GETPIVOTDATA("populacaoTCU2019",pop!CS3,"estado",$A6,"data",CT$5) * 1000000</f>
        <v>167.81282067272531</v>
      </c>
      <c r="CU6">
        <f>GETPIVOTDATA("obitosAcumulado",'mortes acum'!CT3,"estado",$A6,"data",CU$5) / GETPIVOTDATA("populacaoTCU2019",pop!CT3,"estado",$A6,"data",CU$5) * 1000000</f>
        <v>182.55313600208632</v>
      </c>
      <c r="CV6">
        <f>GETPIVOTDATA("obitosAcumulado",'mortes acum'!CU3,"estado",$A6,"data",CV$5) / GETPIVOTDATA("populacaoTCU2019",pop!CU3,"estado",$A6,"data",CV$5) * 1000000</f>
        <v>187.0886176418897</v>
      </c>
      <c r="CW6">
        <f>GETPIVOTDATA("obitosAcumulado",'mortes acum'!CV3,"estado",$A6,"data",CW$5) / GETPIVOTDATA("populacaoTCU2019",pop!CV3,"estado",$A6,"data",CW$5) * 1000000</f>
        <v>193.89184010159477</v>
      </c>
      <c r="CX6">
        <f>GETPIVOTDATA("obitosAcumulado",'mortes acum'!CW3,"estado",$A6,"data",CX$5) / GETPIVOTDATA("populacaoTCU2019",pop!CW3,"estado",$A6,"data",CX$5) * 1000000</f>
        <v>205.23054420110324</v>
      </c>
      <c r="CY6">
        <f>GETPIVOTDATA("obitosAcumulado",'mortes acum'!CX3,"estado",$A6,"data",CY$5) / GETPIVOTDATA("populacaoTCU2019",pop!CX3,"estado",$A6,"data",CY$5) * 1000000</f>
        <v>215.4353778906609</v>
      </c>
      <c r="CZ6">
        <f>GETPIVOTDATA("obitosAcumulado",'mortes acum'!CY3,"estado",$A6,"data",CZ$5) / GETPIVOTDATA("populacaoTCU2019",pop!CY3,"estado",$A6,"data",CZ$5) * 1000000</f>
        <v>227.90795240012017</v>
      </c>
      <c r="DA6">
        <f>GETPIVOTDATA("obitosAcumulado",'mortes acum'!CZ3,"estado",$A6,"data",DA$5) / GETPIVOTDATA("populacaoTCU2019",pop!CZ3,"estado",$A6,"data",DA$5) * 1000000</f>
        <v>234.71117485982526</v>
      </c>
      <c r="DB6">
        <f>GETPIVOTDATA("obitosAcumulado",'mortes acum'!DA3,"estado",$A6,"data",DB$5) / GETPIVOTDATA("populacaoTCU2019",pop!DA3,"estado",$A6,"data",DB$5) * 1000000</f>
        <v>239.24665649962864</v>
      </c>
      <c r="DC6">
        <f>GETPIVOTDATA("obitosAcumulado",'mortes acum'!DB3,"estado",$A6,"data",DC$5) / GETPIVOTDATA("populacaoTCU2019",pop!DB3,"estado",$A6,"data",DC$5) * 1000000</f>
        <v>252.85310141903884</v>
      </c>
      <c r="DD6">
        <f>GETPIVOTDATA("obitosAcumulado",'mortes acum'!DC3,"estado",$A6,"data",DD$5) / GETPIVOTDATA("populacaoTCU2019",pop!DC3,"estado",$A6,"data",DD$5) * 1000000</f>
        <v>268.72728715835069</v>
      </c>
      <c r="DE6">
        <f>GETPIVOTDATA("obitosAcumulado",'mortes acum'!DD3,"estado",$A6,"data",DE$5) / GETPIVOTDATA("populacaoTCU2019",pop!DD3,"estado",$A6,"data",DE$5) * 1000000</f>
        <v>277.79825043795745</v>
      </c>
      <c r="DF6">
        <f>GETPIVOTDATA("obitosAcumulado",'mortes acum'!DE3,"estado",$A6,"data",DF$5) / GETPIVOTDATA("populacaoTCU2019",pop!DE3,"estado",$A6,"data",DF$5) * 1000000</f>
        <v>288.00308412751508</v>
      </c>
      <c r="DG6">
        <f>GETPIVOTDATA("obitosAcumulado",'mortes acum'!DF3,"estado",$A6,"data",DG$5) / GETPIVOTDATA("populacaoTCU2019",pop!DF3,"estado",$A6,"data",DG$5) * 1000000</f>
        <v>290.27082494741677</v>
      </c>
      <c r="DH6">
        <f>GETPIVOTDATA("obitosAcumulado",'mortes acum'!DG3,"estado",$A6,"data",DH$5) / GETPIVOTDATA("populacaoTCU2019",pop!DG3,"estado",$A6,"data",DH$5) * 1000000</f>
        <v>293.67243617726928</v>
      </c>
      <c r="DI6">
        <f>GETPIVOTDATA("obitosAcumulado",'mortes acum'!DH3,"estado",$A6,"data",DI$5) / GETPIVOTDATA("populacaoTCU2019",pop!DH3,"estado",$A6,"data",DI$5) * 1000000</f>
        <v>300.47565863697434</v>
      </c>
      <c r="DJ6">
        <f>GETPIVOTDATA("obitosAcumulado",'mortes acum'!DI3,"estado",$A6,"data",DJ$5) / GETPIVOTDATA("populacaoTCU2019",pop!DI3,"estado",$A6,"data",DJ$5) * 1000000</f>
        <v>307.27888109667947</v>
      </c>
      <c r="DK6">
        <f>GETPIVOTDATA("obitosAcumulado",'mortes acum'!DJ3,"estado",$A6,"data",DK$5) / GETPIVOTDATA("populacaoTCU2019",pop!DJ3,"estado",$A6,"data",DK$5) * 1000000</f>
        <v>318.61758519618792</v>
      </c>
      <c r="DL6">
        <f>GETPIVOTDATA("obitosAcumulado",'mortes acum'!DK3,"estado",$A6,"data",DL$5) / GETPIVOTDATA("populacaoTCU2019",pop!DK3,"estado",$A6,"data",DL$5) * 1000000</f>
        <v>325.42080765589299</v>
      </c>
      <c r="DM6">
        <f>GETPIVOTDATA("obitosAcumulado",'mortes acum'!DL3,"estado",$A6,"data",DM$5) / GETPIVOTDATA("populacaoTCU2019",pop!DL3,"estado",$A6,"data",DM$5) * 1000000</f>
        <v>331.09015970564724</v>
      </c>
      <c r="DN6">
        <f>GETPIVOTDATA("obitosAcumulado",'mortes acum'!DM3,"estado",$A6,"data",DN$5) / GETPIVOTDATA("populacaoTCU2019",pop!DM3,"estado",$A6,"data",DN$5) * 1000000</f>
        <v>336.75951175540143</v>
      </c>
      <c r="DO6">
        <f>GETPIVOTDATA("obitosAcumulado",'mortes acum'!DN3,"estado",$A6,"data",DO$5) / GETPIVOTDATA("populacaoTCU2019",pop!DN3,"estado",$A6,"data",DO$5) * 1000000</f>
        <v>340.161122985254</v>
      </c>
      <c r="DP6">
        <f>GETPIVOTDATA("obitosAcumulado",'mortes acum'!DO3,"estado",$A6,"data",DP$5) / GETPIVOTDATA("populacaoTCU2019",pop!DO3,"estado",$A6,"data",DP$5) * 1000000</f>
        <v>345.83047503500825</v>
      </c>
      <c r="DQ6">
        <f>GETPIVOTDATA("obitosAcumulado",'mortes acum'!DP3,"estado",$A6,"data",DQ$5) / GETPIVOTDATA("populacaoTCU2019",pop!DP3,"estado",$A6,"data",DQ$5) * 1000000</f>
        <v>363.97240159422182</v>
      </c>
      <c r="DR6">
        <f>GETPIVOTDATA("obitosAcumulado",'mortes acum'!DQ3,"estado",$A6,"data",DR$5) / GETPIVOTDATA("populacaoTCU2019",pop!DQ3,"estado",$A6,"data",DR$5) * 1000000</f>
        <v>369.64175364397602</v>
      </c>
      <c r="DS6">
        <f>GETPIVOTDATA("obitosAcumulado",'mortes acum'!DR3,"estado",$A6,"data",DS$5) / GETPIVOTDATA("populacaoTCU2019",pop!DR3,"estado",$A6,"data",DS$5) * 1000000</f>
        <v>379.84658733353371</v>
      </c>
      <c r="DT6">
        <f>GETPIVOTDATA("obitosAcumulado",'mortes acum'!DS3,"estado",$A6,"data",DT$5) / GETPIVOTDATA("populacaoTCU2019",pop!DS3,"estado",$A6,"data",DT$5) * 1000000</f>
        <v>388.91755061314046</v>
      </c>
      <c r="DU6">
        <f>GETPIVOTDATA("obitosAcumulado",'mortes acum'!DT3,"estado",$A6,"data",DU$5) / GETPIVOTDATA("populacaoTCU2019",pop!DT3,"estado",$A6,"data",DU$5) * 1000000</f>
        <v>397.98851389274722</v>
      </c>
      <c r="DV6">
        <f>GETPIVOTDATA("obitosAcumulado",'mortes acum'!DU3,"estado",$A6,"data",DV$5) / GETPIVOTDATA("populacaoTCU2019",pop!DU3,"estado",$A6,"data",DV$5) * 1000000</f>
        <v>400.25625471264891</v>
      </c>
      <c r="DW6">
        <f>GETPIVOTDATA("obitosAcumulado",'mortes acum'!DV3,"estado",$A6,"data",DW$5) / GETPIVOTDATA("populacaoTCU2019",pop!DV3,"estado",$A6,"data",DW$5) * 1000000</f>
        <v>409.32721799225567</v>
      </c>
      <c r="DX6">
        <f>GETPIVOTDATA("obitosAcumulado",'mortes acum'!DW3,"estado",$A6,"data",DX$5) / GETPIVOTDATA("populacaoTCU2019",pop!DW3,"estado",$A6,"data",DX$5) * 1000000</f>
        <v>413.8626996320591</v>
      </c>
      <c r="DY6">
        <f>GETPIVOTDATA("obitosAcumulado",'mortes acum'!DX3,"estado",$A6,"data",DY$5) / GETPIVOTDATA("populacaoTCU2019",pop!DX3,"estado",$A6,"data",DY$5) * 1000000</f>
        <v>419.5320516818133</v>
      </c>
      <c r="DZ6">
        <f>GETPIVOTDATA("obitosAcumulado",'mortes acum'!DY3,"estado",$A6,"data",DZ$5) / GETPIVOTDATA("populacaoTCU2019",pop!DY3,"estado",$A6,"data",DZ$5) * 1000000</f>
        <v>428.60301496142006</v>
      </c>
      <c r="EA6">
        <f>GETPIVOTDATA("obitosAcumulado",'mortes acum'!DZ3,"estado",$A6,"data",EA$5) / GETPIVOTDATA("populacaoTCU2019",pop!DZ3,"estado",$A6,"data",EA$5) * 1000000</f>
        <v>438.80784865097763</v>
      </c>
      <c r="EB6">
        <f>GETPIVOTDATA("obitosAcumulado",'mortes acum'!EA3,"estado",$A6,"data",EB$5) / GETPIVOTDATA("populacaoTCU2019",pop!EA3,"estado",$A6,"data",EB$5) * 1000000</f>
        <v>443.34333029078107</v>
      </c>
      <c r="EC6">
        <f>GETPIVOTDATA("obitosAcumulado",'mortes acum'!EB3,"estado",$A6,"data",EC$5) / GETPIVOTDATA("populacaoTCU2019",pop!EB3,"estado",$A6,"data",EC$5) * 1000000</f>
        <v>443.34333029078107</v>
      </c>
      <c r="ED6">
        <f>GETPIVOTDATA("obitosAcumulado",'mortes acum'!EC3,"estado",$A6,"data",ED$5) / GETPIVOTDATA("populacaoTCU2019",pop!EC3,"estado",$A6,"data",ED$5) * 1000000</f>
        <v>446.74494152063357</v>
      </c>
      <c r="EE6">
        <f>GETPIVOTDATA("obitosAcumulado",'mortes acum'!ED3,"estado",$A6,"data",EE$5) / GETPIVOTDATA("populacaoTCU2019",pop!ED3,"estado",$A6,"data",EE$5) * 1000000</f>
        <v>452.41429357038783</v>
      </c>
      <c r="EF6">
        <f>GETPIVOTDATA("obitosAcumulado",'mortes acum'!EE3,"estado",$A6,"data",EF$5) / GETPIVOTDATA("populacaoTCU2019",pop!EE3,"estado",$A6,"data",EF$5) * 1000000</f>
        <v>458.08364562014208</v>
      </c>
    </row>
    <row r="7" spans="1:144" x14ac:dyDescent="0.35">
      <c r="A7" t="str">
        <f>'casos acum'!A6</f>
        <v>AL</v>
      </c>
      <c r="B7">
        <f>GETPIVOTDATA("obitosAcumulado",'mortes acum'!A4,"estado",$A7,"data",B$5) / GETPIVOTDATA("populacaoTCU2019",pop!A4,"estado",$A7,"data",B$5) * 1000000</f>
        <v>0</v>
      </c>
      <c r="C7">
        <f>GETPIVOTDATA("obitosAcumulado",'mortes acum'!B4,"estado",$A7,"data",C$5) / GETPIVOTDATA("populacaoTCU2019",pop!B4,"estado",$A7,"data",C$5) * 1000000</f>
        <v>0</v>
      </c>
      <c r="D7">
        <f>GETPIVOTDATA("obitosAcumulado",'mortes acum'!C4,"estado",$A7,"data",D$5) / GETPIVOTDATA("populacaoTCU2019",pop!C4,"estado",$A7,"data",D$5) * 1000000</f>
        <v>0</v>
      </c>
      <c r="E7">
        <f>GETPIVOTDATA("obitosAcumulado",'mortes acum'!D4,"estado",$A7,"data",E$5) / GETPIVOTDATA("populacaoTCU2019",pop!D4,"estado",$A7,"data",E$5) * 1000000</f>
        <v>0</v>
      </c>
      <c r="F7">
        <f>GETPIVOTDATA("obitosAcumulado",'mortes acum'!E4,"estado",$A7,"data",F$5) / GETPIVOTDATA("populacaoTCU2019",pop!E4,"estado",$A7,"data",F$5) * 1000000</f>
        <v>0</v>
      </c>
      <c r="G7">
        <f>GETPIVOTDATA("obitosAcumulado",'mortes acum'!F4,"estado",$A7,"data",G$5) / GETPIVOTDATA("populacaoTCU2019",pop!F4,"estado",$A7,"data",G$5) * 1000000</f>
        <v>0</v>
      </c>
      <c r="H7">
        <f>GETPIVOTDATA("obitosAcumulado",'mortes acum'!G4,"estado",$A7,"data",H$5) / GETPIVOTDATA("populacaoTCU2019",pop!G4,"estado",$A7,"data",H$5) * 1000000</f>
        <v>0</v>
      </c>
      <c r="I7">
        <f>GETPIVOTDATA("obitosAcumulado",'mortes acum'!H4,"estado",$A7,"data",I$5) / GETPIVOTDATA("populacaoTCU2019",pop!H4,"estado",$A7,"data",I$5) * 1000000</f>
        <v>0</v>
      </c>
      <c r="J7">
        <f>GETPIVOTDATA("obitosAcumulado",'mortes acum'!I4,"estado",$A7,"data",J$5) / GETPIVOTDATA("populacaoTCU2019",pop!I4,"estado",$A7,"data",J$5) * 1000000</f>
        <v>0</v>
      </c>
      <c r="K7">
        <f>GETPIVOTDATA("obitosAcumulado",'mortes acum'!J4,"estado",$A7,"data",K$5) / GETPIVOTDATA("populacaoTCU2019",pop!J4,"estado",$A7,"data",K$5) * 1000000</f>
        <v>0</v>
      </c>
      <c r="L7">
        <f>GETPIVOTDATA("obitosAcumulado",'mortes acum'!K4,"estado",$A7,"data",L$5) / GETPIVOTDATA("populacaoTCU2019",pop!K4,"estado",$A7,"data",L$5) * 1000000</f>
        <v>0</v>
      </c>
      <c r="M7">
        <f>GETPIVOTDATA("obitosAcumulado",'mortes acum'!L4,"estado",$A7,"data",M$5) / GETPIVOTDATA("populacaoTCU2019",pop!L4,"estado",$A7,"data",M$5) * 1000000</f>
        <v>0</v>
      </c>
      <c r="N7">
        <f>GETPIVOTDATA("obitosAcumulado",'mortes acum'!M4,"estado",$A7,"data",N$5) / GETPIVOTDATA("populacaoTCU2019",pop!M4,"estado",$A7,"data",N$5) * 1000000</f>
        <v>0</v>
      </c>
      <c r="O7">
        <f>GETPIVOTDATA("obitosAcumulado",'mortes acum'!N4,"estado",$A7,"data",O$5) / GETPIVOTDATA("populacaoTCU2019",pop!N4,"estado",$A7,"data",O$5) * 1000000</f>
        <v>0</v>
      </c>
      <c r="P7">
        <f>GETPIVOTDATA("obitosAcumulado",'mortes acum'!O4,"estado",$A7,"data",P$5) / GETPIVOTDATA("populacaoTCU2019",pop!O4,"estado",$A7,"data",P$5) * 1000000</f>
        <v>0</v>
      </c>
      <c r="Q7">
        <f>GETPIVOTDATA("obitosAcumulado",'mortes acum'!P4,"estado",$A7,"data",Q$5) / GETPIVOTDATA("populacaoTCU2019",pop!P4,"estado",$A7,"data",Q$5) * 1000000</f>
        <v>0</v>
      </c>
      <c r="R7">
        <f>GETPIVOTDATA("obitosAcumulado",'mortes acum'!Q4,"estado",$A7,"data",R$5) / GETPIVOTDATA("populacaoTCU2019",pop!Q4,"estado",$A7,"data",R$5) * 1000000</f>
        <v>0</v>
      </c>
      <c r="S7">
        <f>GETPIVOTDATA("obitosAcumulado",'mortes acum'!R4,"estado",$A7,"data",S$5) / GETPIVOTDATA("populacaoTCU2019",pop!R4,"estado",$A7,"data",S$5) * 1000000</f>
        <v>0</v>
      </c>
      <c r="T7">
        <f>GETPIVOTDATA("obitosAcumulado",'mortes acum'!S4,"estado",$A7,"data",T$5) / GETPIVOTDATA("populacaoTCU2019",pop!S4,"estado",$A7,"data",T$5) * 1000000</f>
        <v>0</v>
      </c>
      <c r="U7">
        <f>GETPIVOTDATA("obitosAcumulado",'mortes acum'!T4,"estado",$A7,"data",U$5) / GETPIVOTDATA("populacaoTCU2019",pop!T4,"estado",$A7,"data",U$5) * 1000000</f>
        <v>0</v>
      </c>
      <c r="V7">
        <f>GETPIVOTDATA("obitosAcumulado",'mortes acum'!U4,"estado",$A7,"data",V$5) / GETPIVOTDATA("populacaoTCU2019",pop!U4,"estado",$A7,"data",V$5) * 1000000</f>
        <v>0</v>
      </c>
      <c r="W7">
        <f>GETPIVOTDATA("obitosAcumulado",'mortes acum'!V4,"estado",$A7,"data",W$5) / GETPIVOTDATA("populacaoTCU2019",pop!V4,"estado",$A7,"data",W$5) * 1000000</f>
        <v>0</v>
      </c>
      <c r="X7">
        <f>GETPIVOTDATA("obitosAcumulado",'mortes acum'!W4,"estado",$A7,"data",X$5) / GETPIVOTDATA("populacaoTCU2019",pop!W4,"estado",$A7,"data",X$5) * 1000000</f>
        <v>0</v>
      </c>
      <c r="Y7">
        <f>GETPIVOTDATA("obitosAcumulado",'mortes acum'!X4,"estado",$A7,"data",Y$5) / GETPIVOTDATA("populacaoTCU2019",pop!X4,"estado",$A7,"data",Y$5) * 1000000</f>
        <v>0</v>
      </c>
      <c r="Z7">
        <f>GETPIVOTDATA("obitosAcumulado",'mortes acum'!Y4,"estado",$A7,"data",Z$5) / GETPIVOTDATA("populacaoTCU2019",pop!Y4,"estado",$A7,"data",Z$5) * 1000000</f>
        <v>0</v>
      </c>
      <c r="AA7">
        <f>GETPIVOTDATA("obitosAcumulado",'mortes acum'!Z4,"estado",$A7,"data",AA$5) / GETPIVOTDATA("populacaoTCU2019",pop!Z4,"estado",$A7,"data",AA$5) * 1000000</f>
        <v>0</v>
      </c>
      <c r="AB7">
        <f>GETPIVOTDATA("obitosAcumulado",'mortes acum'!AA4,"estado",$A7,"data",AB$5) / GETPIVOTDATA("populacaoTCU2019",pop!AA4,"estado",$A7,"data",AB$5) * 1000000</f>
        <v>0</v>
      </c>
      <c r="AC7">
        <f>GETPIVOTDATA("obitosAcumulado",'mortes acum'!AB4,"estado",$A7,"data",AC$5) / GETPIVOTDATA("populacaoTCU2019",pop!AB4,"estado",$A7,"data",AC$5) * 1000000</f>
        <v>0</v>
      </c>
      <c r="AD7">
        <f>GETPIVOTDATA("obitosAcumulado",'mortes acum'!AC4,"estado",$A7,"data",AD$5) / GETPIVOTDATA("populacaoTCU2019",pop!AC4,"estado",$A7,"data",AD$5) * 1000000</f>
        <v>0</v>
      </c>
      <c r="AE7">
        <f>GETPIVOTDATA("obitosAcumulado",'mortes acum'!AD4,"estado",$A7,"data",AE$5) / GETPIVOTDATA("populacaoTCU2019",pop!AD4,"estado",$A7,"data",AE$5) * 1000000</f>
        <v>0</v>
      </c>
      <c r="AF7">
        <f>GETPIVOTDATA("obitosAcumulado",'mortes acum'!AE4,"estado",$A7,"data",AF$5) / GETPIVOTDATA("populacaoTCU2019",pop!AE4,"estado",$A7,"data",AF$5) * 1000000</f>
        <v>0</v>
      </c>
      <c r="AG7">
        <f>GETPIVOTDATA("obitosAcumulado",'mortes acum'!AF4,"estado",$A7,"data",AG$5) / GETPIVOTDATA("populacaoTCU2019",pop!AF4,"estado",$A7,"data",AG$5) * 1000000</f>
        <v>0</v>
      </c>
      <c r="AH7">
        <f>GETPIVOTDATA("obitosAcumulado",'mortes acum'!AG4,"estado",$A7,"data",AH$5) / GETPIVOTDATA("populacaoTCU2019",pop!AG4,"estado",$A7,"data",AH$5) * 1000000</f>
        <v>0</v>
      </c>
      <c r="AI7">
        <f>GETPIVOTDATA("obitosAcumulado",'mortes acum'!AH4,"estado",$A7,"data",AI$5) / GETPIVOTDATA("populacaoTCU2019",pop!AH4,"estado",$A7,"data",AI$5) * 1000000</f>
        <v>0</v>
      </c>
      <c r="AJ7">
        <f>GETPIVOTDATA("obitosAcumulado",'mortes acum'!AI4,"estado",$A7,"data",AJ$5) / GETPIVOTDATA("populacaoTCU2019",pop!AI4,"estado",$A7,"data",AJ$5) * 1000000</f>
        <v>0</v>
      </c>
      <c r="AK7">
        <f>GETPIVOTDATA("obitosAcumulado",'mortes acum'!AJ4,"estado",$A7,"data",AK$5) / GETPIVOTDATA("populacaoTCU2019",pop!AJ4,"estado",$A7,"data",AK$5) * 1000000</f>
        <v>0.29963830660010304</v>
      </c>
      <c r="AL7">
        <f>GETPIVOTDATA("obitosAcumulado",'mortes acum'!AK4,"estado",$A7,"data",AL$5) / GETPIVOTDATA("populacaoTCU2019",pop!AK4,"estado",$A7,"data",AL$5) * 1000000</f>
        <v>0.29963830660010304</v>
      </c>
      <c r="AM7">
        <f>GETPIVOTDATA("obitosAcumulado",'mortes acum'!AL4,"estado",$A7,"data",AM$5) / GETPIVOTDATA("populacaoTCU2019",pop!AL4,"estado",$A7,"data",AM$5) * 1000000</f>
        <v>0.29963830660010304</v>
      </c>
      <c r="AN7">
        <f>GETPIVOTDATA("obitosAcumulado",'mortes acum'!AM4,"estado",$A7,"data",AN$5) / GETPIVOTDATA("populacaoTCU2019",pop!AM4,"estado",$A7,"data",AN$5) * 1000000</f>
        <v>0.59927661320020609</v>
      </c>
      <c r="AO7">
        <f>GETPIVOTDATA("obitosAcumulado",'mortes acum'!AN4,"estado",$A7,"data",AO$5) / GETPIVOTDATA("populacaoTCU2019",pop!AN4,"estado",$A7,"data",AO$5) * 1000000</f>
        <v>0.59927661320020609</v>
      </c>
      <c r="AP7">
        <f>GETPIVOTDATA("obitosAcumulado",'mortes acum'!AO4,"estado",$A7,"data",AP$5) / GETPIVOTDATA("populacaoTCU2019",pop!AO4,"estado",$A7,"data",AP$5) * 1000000</f>
        <v>0.59927661320020609</v>
      </c>
      <c r="AQ7">
        <f>GETPIVOTDATA("obitosAcumulado",'mortes acum'!AP4,"estado",$A7,"data",AQ$5) / GETPIVOTDATA("populacaoTCU2019",pop!AP4,"estado",$A7,"data",AQ$5) * 1000000</f>
        <v>0.59927661320020609</v>
      </c>
      <c r="AR7">
        <f>GETPIVOTDATA("obitosAcumulado",'mortes acum'!AQ4,"estado",$A7,"data",AR$5) / GETPIVOTDATA("populacaoTCU2019",pop!AQ4,"estado",$A7,"data",AR$5) * 1000000</f>
        <v>0.59927661320020609</v>
      </c>
      <c r="AS7">
        <f>GETPIVOTDATA("obitosAcumulado",'mortes acum'!AR4,"estado",$A7,"data",AS$5) / GETPIVOTDATA("populacaoTCU2019",pop!AR4,"estado",$A7,"data",AS$5) * 1000000</f>
        <v>0.59927661320020609</v>
      </c>
      <c r="AT7">
        <f>GETPIVOTDATA("obitosAcumulado",'mortes acum'!AS4,"estado",$A7,"data",AT$5) / GETPIVOTDATA("populacaoTCU2019",pop!AS4,"estado",$A7,"data",AT$5) * 1000000</f>
        <v>0.89891491980030902</v>
      </c>
      <c r="AU7">
        <f>GETPIVOTDATA("obitosAcumulado",'mortes acum'!AT4,"estado",$A7,"data",AU$5) / GETPIVOTDATA("populacaoTCU2019",pop!AT4,"estado",$A7,"data",AU$5) * 1000000</f>
        <v>0.89891491980030902</v>
      </c>
      <c r="AV7">
        <f>GETPIVOTDATA("obitosAcumulado",'mortes acum'!AU4,"estado",$A7,"data",AV$5) / GETPIVOTDATA("populacaoTCU2019",pop!AU4,"estado",$A7,"data",AV$5) * 1000000</f>
        <v>0.89891491980030902</v>
      </c>
      <c r="AW7">
        <f>GETPIVOTDATA("obitosAcumulado",'mortes acum'!AV4,"estado",$A7,"data",AW$5) / GETPIVOTDATA("populacaoTCU2019",pop!AV4,"estado",$A7,"data",AW$5) * 1000000</f>
        <v>0.89891491980030902</v>
      </c>
      <c r="AX7">
        <f>GETPIVOTDATA("obitosAcumulado",'mortes acum'!AW4,"estado",$A7,"data",AX$5) / GETPIVOTDATA("populacaoTCU2019",pop!AW4,"estado",$A7,"data",AX$5) * 1000000</f>
        <v>0.89891491980030902</v>
      </c>
      <c r="AY7">
        <f>GETPIVOTDATA("obitosAcumulado",'mortes acum'!AX4,"estado",$A7,"data",AY$5) / GETPIVOTDATA("populacaoTCU2019",pop!AX4,"estado",$A7,"data",AY$5) * 1000000</f>
        <v>1.1985532264004122</v>
      </c>
      <c r="AZ7">
        <f>GETPIVOTDATA("obitosAcumulado",'mortes acum'!AY4,"estado",$A7,"data",AZ$5) / GETPIVOTDATA("populacaoTCU2019",pop!AY4,"estado",$A7,"data",AZ$5) * 1000000</f>
        <v>1.4981915330005149</v>
      </c>
      <c r="BA7">
        <f>GETPIVOTDATA("obitosAcumulado",'mortes acum'!AZ4,"estado",$A7,"data",BA$5) / GETPIVOTDATA("populacaoTCU2019",pop!AZ4,"estado",$A7,"data",BA$5) * 1000000</f>
        <v>1.4981915330005149</v>
      </c>
      <c r="BB7">
        <f>GETPIVOTDATA("obitosAcumulado",'mortes acum'!BA4,"estado",$A7,"data",BB$5) / GETPIVOTDATA("populacaoTCU2019",pop!BA4,"estado",$A7,"data",BB$5) * 1000000</f>
        <v>2.097468146200721</v>
      </c>
      <c r="BC7">
        <f>GETPIVOTDATA("obitosAcumulado",'mortes acum'!BB4,"estado",$A7,"data",BC$5) / GETPIVOTDATA("populacaoTCU2019",pop!BB4,"estado",$A7,"data",BC$5) * 1000000</f>
        <v>2.097468146200721</v>
      </c>
      <c r="BD7">
        <f>GETPIVOTDATA("obitosAcumulado",'mortes acum'!BC4,"estado",$A7,"data",BD$5) / GETPIVOTDATA("populacaoTCU2019",pop!BC4,"estado",$A7,"data",BD$5) * 1000000</f>
        <v>4.4945745990015453</v>
      </c>
      <c r="BE7">
        <f>GETPIVOTDATA("obitosAcumulado",'mortes acum'!BD4,"estado",$A7,"data",BE$5) / GETPIVOTDATA("populacaoTCU2019",pop!BD4,"estado",$A7,"data",BE$5) * 1000000</f>
        <v>5.3934895188018546</v>
      </c>
      <c r="BF7">
        <f>GETPIVOTDATA("obitosAcumulado",'mortes acum'!BE4,"estado",$A7,"data",BF$5) / GETPIVOTDATA("populacaoTCU2019",pop!BE4,"estado",$A7,"data",BF$5) * 1000000</f>
        <v>5.6931278254019571</v>
      </c>
      <c r="BG7">
        <f>GETPIVOTDATA("obitosAcumulado",'mortes acum'!BF4,"estado",$A7,"data",BG$5) / GETPIVOTDATA("populacaoTCU2019",pop!BF4,"estado",$A7,"data",BG$5) * 1000000</f>
        <v>5.9927661320020595</v>
      </c>
      <c r="BH7">
        <f>GETPIVOTDATA("obitosAcumulado",'mortes acum'!BG4,"estado",$A7,"data",BH$5) / GETPIVOTDATA("populacaoTCU2019",pop!BG4,"estado",$A7,"data",BH$5) * 1000000</f>
        <v>6.5920427452022663</v>
      </c>
      <c r="BI7">
        <f>GETPIVOTDATA("obitosAcumulado",'mortes acum'!BH4,"estado",$A7,"data",BI$5) / GETPIVOTDATA("populacaoTCU2019",pop!BH4,"estado",$A7,"data",BI$5) * 1000000</f>
        <v>8.0902342782027823</v>
      </c>
      <c r="BJ7">
        <f>GETPIVOTDATA("obitosAcumulado",'mortes acum'!BI4,"estado",$A7,"data",BJ$5) / GETPIVOTDATA("populacaoTCU2019",pop!BI4,"estado",$A7,"data",BJ$5) * 1000000</f>
        <v>8.6895108914029873</v>
      </c>
      <c r="BK7">
        <f>GETPIVOTDATA("obitosAcumulado",'mortes acum'!BJ4,"estado",$A7,"data",BK$5) / GETPIVOTDATA("populacaoTCU2019",pop!BJ4,"estado",$A7,"data",BK$5) * 1000000</f>
        <v>9.5884258112032974</v>
      </c>
      <c r="BL7">
        <f>GETPIVOTDATA("obitosAcumulado",'mortes acum'!BK4,"estado",$A7,"data",BL$5) / GETPIVOTDATA("populacaoTCU2019",pop!BK4,"estado",$A7,"data",BL$5) * 1000000</f>
        <v>10.187702424403502</v>
      </c>
      <c r="BM7">
        <f>GETPIVOTDATA("obitosAcumulado",'mortes acum'!BL4,"estado",$A7,"data",BM$5) / GETPIVOTDATA("populacaoTCU2019",pop!BL4,"estado",$A7,"data",BM$5) * 1000000</f>
        <v>10.786979037603709</v>
      </c>
      <c r="BN7">
        <f>GETPIVOTDATA("obitosAcumulado",'mortes acum'!BM4,"estado",$A7,"data",BN$5) / GETPIVOTDATA("populacaoTCU2019",pop!BM4,"estado",$A7,"data",BN$5) * 1000000</f>
        <v>12.285170570604222</v>
      </c>
      <c r="BO7">
        <f>GETPIVOTDATA("obitosAcumulado",'mortes acum'!BN4,"estado",$A7,"data",BO$5) / GETPIVOTDATA("populacaoTCU2019",pop!BN4,"estado",$A7,"data",BO$5) * 1000000</f>
        <v>14.083000410204841</v>
      </c>
      <c r="BP7">
        <f>GETPIVOTDATA("obitosAcumulado",'mortes acum'!BO4,"estado",$A7,"data",BP$5) / GETPIVOTDATA("populacaoTCU2019",pop!BO4,"estado",$A7,"data",BP$5) * 1000000</f>
        <v>15.880830249805459</v>
      </c>
      <c r="BQ7">
        <f>GETPIVOTDATA("obitosAcumulado",'mortes acum'!BP4,"estado",$A7,"data",BQ$5) / GETPIVOTDATA("populacaoTCU2019",pop!BP4,"estado",$A7,"data",BQ$5) * 1000000</f>
        <v>17.379021782805975</v>
      </c>
      <c r="BR7">
        <f>GETPIVOTDATA("obitosAcumulado",'mortes acum'!BQ4,"estado",$A7,"data",BR$5) / GETPIVOTDATA("populacaoTCU2019",pop!BQ4,"estado",$A7,"data",BR$5) * 1000000</f>
        <v>19.176851622406595</v>
      </c>
      <c r="BS7">
        <f>GETPIVOTDATA("obitosAcumulado",'mortes acum'!BR4,"estado",$A7,"data",BS$5) / GETPIVOTDATA("populacaoTCU2019",pop!BR4,"estado",$A7,"data",BS$5) * 1000000</f>
        <v>21.573958075207418</v>
      </c>
      <c r="BT7">
        <f>GETPIVOTDATA("obitosAcumulado",'mortes acum'!BS4,"estado",$A7,"data",BT$5) / GETPIVOTDATA("populacaoTCU2019",pop!BS4,"estado",$A7,"data",BT$5) * 1000000</f>
        <v>23.971064528008238</v>
      </c>
      <c r="BU7">
        <f>GETPIVOTDATA("obitosAcumulado",'mortes acum'!BT4,"estado",$A7,"data",BU$5) / GETPIVOTDATA("populacaoTCU2019",pop!BT4,"estado",$A7,"data",BU$5) * 1000000</f>
        <v>26.66780928740917</v>
      </c>
      <c r="BV7">
        <f>GETPIVOTDATA("obitosAcumulado",'mortes acum'!BU4,"estado",$A7,"data",BV$5) / GETPIVOTDATA("populacaoTCU2019",pop!BU4,"estado",$A7,"data",BV$5) * 1000000</f>
        <v>29.364554046810095</v>
      </c>
      <c r="BW7">
        <f>GETPIVOTDATA("obitosAcumulado",'mortes acum'!BV4,"estado",$A7,"data",BW$5) / GETPIVOTDATA("populacaoTCU2019",pop!BV4,"estado",$A7,"data",BW$5) * 1000000</f>
        <v>32.360937112811129</v>
      </c>
      <c r="BX7">
        <f>GETPIVOTDATA("obitosAcumulado",'mortes acum'!BW4,"estado",$A7,"data",BX$5) / GETPIVOTDATA("populacaoTCU2019",pop!BW4,"estado",$A7,"data",BX$5) * 1000000</f>
        <v>34.158766952411746</v>
      </c>
      <c r="BY7">
        <f>GETPIVOTDATA("obitosAcumulado",'mortes acum'!BX4,"estado",$A7,"data",BY$5) / GETPIVOTDATA("populacaoTCU2019",pop!BX4,"estado",$A7,"data",BY$5) * 1000000</f>
        <v>37.754426631612979</v>
      </c>
      <c r="BZ7">
        <f>GETPIVOTDATA("obitosAcumulado",'mortes acum'!BY4,"estado",$A7,"data",BZ$5) / GETPIVOTDATA("populacaoTCU2019",pop!BY4,"estado",$A7,"data",BZ$5) * 1000000</f>
        <v>41.35008631081422</v>
      </c>
      <c r="CA7">
        <f>GETPIVOTDATA("obitosAcumulado",'mortes acum'!BZ4,"estado",$A7,"data",CA$5) / GETPIVOTDATA("populacaoTCU2019",pop!BZ4,"estado",$A7,"data",CA$5) * 1000000</f>
        <v>44.945745990015453</v>
      </c>
      <c r="CB7">
        <f>GETPIVOTDATA("obitosAcumulado",'mortes acum'!CA4,"estado",$A7,"data",CB$5) / GETPIVOTDATA("populacaoTCU2019",pop!CA4,"estado",$A7,"data",CB$5) * 1000000</f>
        <v>49.14068228241689</v>
      </c>
      <c r="CC7">
        <f>GETPIVOTDATA("obitosAcumulado",'mortes acum'!CB4,"estado",$A7,"data",CC$5) / GETPIVOTDATA("populacaoTCU2019",pop!CB4,"estado",$A7,"data",CC$5) * 1000000</f>
        <v>53.035980268218232</v>
      </c>
      <c r="CD7">
        <f>GETPIVOTDATA("obitosAcumulado",'mortes acum'!CC4,"estado",$A7,"data",CD$5) / GETPIVOTDATA("populacaoTCU2019",pop!CC4,"estado",$A7,"data",CD$5) * 1000000</f>
        <v>56.032363334219269</v>
      </c>
      <c r="CE7">
        <f>GETPIVOTDATA("obitosAcumulado",'mortes acum'!CD4,"estado",$A7,"data",CE$5) / GETPIVOTDATA("populacaoTCU2019",pop!CD4,"estado",$A7,"data",CE$5) * 1000000</f>
        <v>59.628023013420503</v>
      </c>
      <c r="CF7">
        <f>GETPIVOTDATA("obitosAcumulado",'mortes acum'!CE4,"estado",$A7,"data",CF$5) / GETPIVOTDATA("populacaoTCU2019",pop!CE4,"estado",$A7,"data",CF$5) * 1000000</f>
        <v>62.924044386021627</v>
      </c>
      <c r="CG7">
        <f>GETPIVOTDATA("obitosAcumulado",'mortes acum'!CF4,"estado",$A7,"data",CG$5) / GETPIVOTDATA("populacaoTCU2019",pop!CF4,"estado",$A7,"data",CG$5) * 1000000</f>
        <v>66.220065758622766</v>
      </c>
      <c r="CH7">
        <f>GETPIVOTDATA("obitosAcumulado",'mortes acum'!CG4,"estado",$A7,"data",CH$5) / GETPIVOTDATA("populacaoTCU2019",pop!CG4,"estado",$A7,"data",CH$5) * 1000000</f>
        <v>69.216448824623797</v>
      </c>
      <c r="CI7">
        <f>GETPIVOTDATA("obitosAcumulado",'mortes acum'!CH4,"estado",$A7,"data",CI$5) / GETPIVOTDATA("populacaoTCU2019",pop!CH4,"estado",$A7,"data",CI$5) * 1000000</f>
        <v>75.209214956625857</v>
      </c>
      <c r="CJ7">
        <f>GETPIVOTDATA("obitosAcumulado",'mortes acum'!CI4,"estado",$A7,"data",CJ$5) / GETPIVOTDATA("populacaoTCU2019",pop!CI4,"estado",$A7,"data",CJ$5) * 1000000</f>
        <v>78.505236329226989</v>
      </c>
      <c r="CK7">
        <f>GETPIVOTDATA("obitosAcumulado",'mortes acum'!CJ4,"estado",$A7,"data",CK$5) / GETPIVOTDATA("populacaoTCU2019",pop!CJ4,"estado",$A7,"data",CK$5) * 1000000</f>
        <v>83.898725848028846</v>
      </c>
      <c r="CL7">
        <f>GETPIVOTDATA("obitosAcumulado",'mortes acum'!CK4,"estado",$A7,"data",CL$5) / GETPIVOTDATA("populacaoTCU2019",pop!CK4,"estado",$A7,"data",CL$5) * 1000000</f>
        <v>90.191130286631008</v>
      </c>
      <c r="CM7">
        <f>GETPIVOTDATA("obitosAcumulado",'mortes acum'!CL4,"estado",$A7,"data",CM$5) / GETPIVOTDATA("populacaoTCU2019",pop!CL4,"estado",$A7,"data",CM$5) * 1000000</f>
        <v>94.685704885632546</v>
      </c>
      <c r="CN7">
        <f>GETPIVOTDATA("obitosAcumulado",'mortes acum'!CM4,"estado",$A7,"data",CN$5) / GETPIVOTDATA("populacaoTCU2019",pop!CM4,"estado",$A7,"data",CN$5) * 1000000</f>
        <v>100.97810932423472</v>
      </c>
      <c r="CO7">
        <f>GETPIVOTDATA("obitosAcumulado",'mortes acum'!CN4,"estado",$A7,"data",CO$5) / GETPIVOTDATA("populacaoTCU2019",pop!CN4,"estado",$A7,"data",CO$5) * 1000000</f>
        <v>106.07196053643646</v>
      </c>
      <c r="CP7">
        <f>GETPIVOTDATA("obitosAcumulado",'mortes acum'!CO4,"estado",$A7,"data",CP$5) / GETPIVOTDATA("populacaoTCU2019",pop!CO4,"estado",$A7,"data",CP$5) * 1000000</f>
        <v>110.26689682883791</v>
      </c>
      <c r="CQ7">
        <f>GETPIVOTDATA("obitosAcumulado",'mortes acum'!CP4,"estado",$A7,"data",CQ$5) / GETPIVOTDATA("populacaoTCU2019",pop!CP4,"estado",$A7,"data",CQ$5) * 1000000</f>
        <v>115.36074804103967</v>
      </c>
      <c r="CR7">
        <f>GETPIVOTDATA("obitosAcumulado",'mortes acum'!CQ4,"estado",$A7,"data",CR$5) / GETPIVOTDATA("populacaoTCU2019",pop!CQ4,"estado",$A7,"data",CR$5) * 1000000</f>
        <v>121.65315247964182</v>
      </c>
      <c r="CS7">
        <f>GETPIVOTDATA("obitosAcumulado",'mortes acum'!CR4,"estado",$A7,"data",CS$5) / GETPIVOTDATA("populacaoTCU2019",pop!CR4,"estado",$A7,"data",CS$5) * 1000000</f>
        <v>127.04664199844368</v>
      </c>
      <c r="CT7">
        <f>GETPIVOTDATA("obitosAcumulado",'mortes acum'!CS4,"estado",$A7,"data",CT$5) / GETPIVOTDATA("populacaoTCU2019",pop!CS4,"estado",$A7,"data",CT$5) * 1000000</f>
        <v>132.73976982384565</v>
      </c>
      <c r="CU7">
        <f>GETPIVOTDATA("obitosAcumulado",'mortes acum'!CT4,"estado",$A7,"data",CU$5) / GETPIVOTDATA("populacaoTCU2019",pop!CT4,"estado",$A7,"data",CU$5) * 1000000</f>
        <v>138.13325934264748</v>
      </c>
      <c r="CV7">
        <f>GETPIVOTDATA("obitosAcumulado",'mortes acum'!CU4,"estado",$A7,"data",CV$5) / GETPIVOTDATA("populacaoTCU2019",pop!CU4,"estado",$A7,"data",CV$5) * 1000000</f>
        <v>144.42566378124965</v>
      </c>
      <c r="CW7">
        <f>GETPIVOTDATA("obitosAcumulado",'mortes acum'!CV4,"estado",$A7,"data",CW$5) / GETPIVOTDATA("populacaoTCU2019",pop!CV4,"estado",$A7,"data",CW$5) * 1000000</f>
        <v>151.61698313965212</v>
      </c>
      <c r="CX7">
        <f>GETPIVOTDATA("obitosAcumulado",'mortes acum'!CW4,"estado",$A7,"data",CX$5) / GETPIVOTDATA("populacaoTCU2019",pop!CW4,"estado",$A7,"data",CX$5) * 1000000</f>
        <v>159.1079408046547</v>
      </c>
      <c r="CY7">
        <f>GETPIVOTDATA("obitosAcumulado",'mortes acum'!CX4,"estado",$A7,"data",CY$5) / GETPIVOTDATA("populacaoTCU2019",pop!CX4,"estado",$A7,"data",CY$5) * 1000000</f>
        <v>166.89853677625737</v>
      </c>
      <c r="CZ7">
        <f>GETPIVOTDATA("obitosAcumulado",'mortes acum'!CY4,"estado",$A7,"data",CZ$5) / GETPIVOTDATA("populacaoTCU2019",pop!CY4,"estado",$A7,"data",CZ$5) * 1000000</f>
        <v>174.38949444125996</v>
      </c>
      <c r="DA7">
        <f>GETPIVOTDATA("obitosAcumulado",'mortes acum'!CZ4,"estado",$A7,"data",DA$5) / GETPIVOTDATA("populacaoTCU2019",pop!CZ4,"estado",$A7,"data",DA$5) * 1000000</f>
        <v>180.08262226666193</v>
      </c>
      <c r="DB7">
        <f>GETPIVOTDATA("obitosAcumulado",'mortes acum'!DA4,"estado",$A7,"data",DB$5) / GETPIVOTDATA("populacaoTCU2019",pop!DA4,"estado",$A7,"data",DB$5) * 1000000</f>
        <v>180.08262226666193</v>
      </c>
      <c r="DC7">
        <f>GETPIVOTDATA("obitosAcumulado",'mortes acum'!DB4,"estado",$A7,"data",DC$5) / GETPIVOTDATA("populacaoTCU2019",pop!DB4,"estado",$A7,"data",DC$5) * 1000000</f>
        <v>191.76851622406591</v>
      </c>
      <c r="DD7">
        <f>GETPIVOTDATA("obitosAcumulado",'mortes acum'!DC4,"estado",$A7,"data",DD$5) / GETPIVOTDATA("populacaoTCU2019",pop!DC4,"estado",$A7,"data",DD$5) * 1000000</f>
        <v>197.76128235606799</v>
      </c>
      <c r="DE7">
        <f>GETPIVOTDATA("obitosAcumulado",'mortes acum'!DD4,"estado",$A7,"data",DE$5) / GETPIVOTDATA("populacaoTCU2019",pop!DD4,"estado",$A7,"data",DE$5) * 1000000</f>
        <v>204.05368679467014</v>
      </c>
      <c r="DF7">
        <f>GETPIVOTDATA("obitosAcumulado",'mortes acum'!DE4,"estado",$A7,"data",DF$5) / GETPIVOTDATA("populacaoTCU2019",pop!DE4,"estado",$A7,"data",DF$5) * 1000000</f>
        <v>210.0464529266722</v>
      </c>
      <c r="DG7">
        <f>GETPIVOTDATA("obitosAcumulado",'mortes acum'!DF4,"estado",$A7,"data",DG$5) / GETPIVOTDATA("populacaoTCU2019",pop!DF4,"estado",$A7,"data",DG$5) * 1000000</f>
        <v>216.63849567187449</v>
      </c>
      <c r="DH7">
        <f>GETPIVOTDATA("obitosAcumulado",'mortes acum'!DG4,"estado",$A7,"data",DH$5) / GETPIVOTDATA("populacaoTCU2019",pop!DG4,"estado",$A7,"data",DH$5) * 1000000</f>
        <v>222.93090011047664</v>
      </c>
      <c r="DI7">
        <f>GETPIVOTDATA("obitosAcumulado",'mortes acum'!DH4,"estado",$A7,"data",DI$5) / GETPIVOTDATA("populacaoTCU2019",pop!DH4,"estado",$A7,"data",DI$5) * 1000000</f>
        <v>230.12221946887911</v>
      </c>
      <c r="DJ7">
        <f>GETPIVOTDATA("obitosAcumulado",'mortes acum'!DI4,"estado",$A7,"data",DJ$5) / GETPIVOTDATA("populacaoTCU2019",pop!DI4,"estado",$A7,"data",DJ$5) * 1000000</f>
        <v>237.61317713388169</v>
      </c>
      <c r="DK7">
        <f>GETPIVOTDATA("obitosAcumulado",'mortes acum'!DJ4,"estado",$A7,"data",DK$5) / GETPIVOTDATA("populacaoTCU2019",pop!DJ4,"estado",$A7,"data",DK$5) * 1000000</f>
        <v>243.00666665268352</v>
      </c>
      <c r="DL7">
        <f>GETPIVOTDATA("obitosAcumulado",'mortes acum'!DK4,"estado",$A7,"data",DL$5) / GETPIVOTDATA("populacaoTCU2019",pop!DK4,"estado",$A7,"data",DL$5) * 1000000</f>
        <v>248.99943278468561</v>
      </c>
      <c r="DM7">
        <f>GETPIVOTDATA("obitosAcumulado",'mortes acum'!DL4,"estado",$A7,"data",DM$5) / GETPIVOTDATA("populacaoTCU2019",pop!DL4,"estado",$A7,"data",DM$5) * 1000000</f>
        <v>254.09328399688735</v>
      </c>
      <c r="DN7">
        <f>GETPIVOTDATA("obitosAcumulado",'mortes acum'!DM4,"estado",$A7,"data",DN$5) / GETPIVOTDATA("populacaoTCU2019",pop!DM4,"estado",$A7,"data",DN$5) * 1000000</f>
        <v>259.48677351568921</v>
      </c>
      <c r="DO7">
        <f>GETPIVOTDATA("obitosAcumulado",'mortes acum'!DN4,"estado",$A7,"data",DO$5) / GETPIVOTDATA("populacaoTCU2019",pop!DN4,"estado",$A7,"data",DO$5) * 1000000</f>
        <v>264.88026303449107</v>
      </c>
      <c r="DP7">
        <f>GETPIVOTDATA("obitosAcumulado",'mortes acum'!DO4,"estado",$A7,"data",DP$5) / GETPIVOTDATA("populacaoTCU2019",pop!DO4,"estado",$A7,"data",DP$5) * 1000000</f>
        <v>270.57339085989304</v>
      </c>
      <c r="DQ7">
        <f>GETPIVOTDATA("obitosAcumulado",'mortes acum'!DP4,"estado",$A7,"data",DQ$5) / GETPIVOTDATA("populacaoTCU2019",pop!DP4,"estado",$A7,"data",DQ$5) * 1000000</f>
        <v>275.66724207209478</v>
      </c>
      <c r="DR7">
        <f>GETPIVOTDATA("obitosAcumulado",'mortes acum'!DQ4,"estado",$A7,"data",DR$5) / GETPIVOTDATA("populacaoTCU2019",pop!DQ4,"estado",$A7,"data",DR$5) * 1000000</f>
        <v>281.06073159089664</v>
      </c>
      <c r="DS7">
        <f>GETPIVOTDATA("obitosAcumulado",'mortes acum'!DR4,"estado",$A7,"data",DS$5) / GETPIVOTDATA("populacaoTCU2019",pop!DR4,"estado",$A7,"data",DS$5) * 1000000</f>
        <v>287.05349772289873</v>
      </c>
      <c r="DT7">
        <f>GETPIVOTDATA("obitosAcumulado",'mortes acum'!DS4,"estado",$A7,"data",DT$5) / GETPIVOTDATA("populacaoTCU2019",pop!DS4,"estado",$A7,"data",DT$5) * 1000000</f>
        <v>292.14734893510047</v>
      </c>
      <c r="DU7">
        <f>GETPIVOTDATA("obitosAcumulado",'mortes acum'!DT4,"estado",$A7,"data",DU$5) / GETPIVOTDATA("populacaoTCU2019",pop!DT4,"estado",$A7,"data",DU$5) * 1000000</f>
        <v>297.54083845390227</v>
      </c>
      <c r="DV7">
        <f>GETPIVOTDATA("obitosAcumulado",'mortes acum'!DU4,"estado",$A7,"data",DV$5) / GETPIVOTDATA("populacaoTCU2019",pop!DU4,"estado",$A7,"data",DV$5) * 1000000</f>
        <v>303.23396627930424</v>
      </c>
      <c r="DW7">
        <f>GETPIVOTDATA("obitosAcumulado",'mortes acum'!DV4,"estado",$A7,"data",DW$5) / GETPIVOTDATA("populacaoTCU2019",pop!DV4,"estado",$A7,"data",DW$5) * 1000000</f>
        <v>309.22673241130633</v>
      </c>
      <c r="DX7">
        <f>GETPIVOTDATA("obitosAcumulado",'mortes acum'!DW4,"estado",$A7,"data",DX$5) / GETPIVOTDATA("populacaoTCU2019",pop!DW4,"estado",$A7,"data",DX$5) * 1000000</f>
        <v>315.21949854330836</v>
      </c>
      <c r="DY7">
        <f>GETPIVOTDATA("obitosAcumulado",'mortes acum'!DX4,"estado",$A7,"data",DY$5) / GETPIVOTDATA("populacaoTCU2019",pop!DX4,"estado",$A7,"data",DY$5) * 1000000</f>
        <v>321.21226467531045</v>
      </c>
      <c r="DZ7">
        <f>GETPIVOTDATA("obitosAcumulado",'mortes acum'!DY4,"estado",$A7,"data",DZ$5) / GETPIVOTDATA("populacaoTCU2019",pop!DY4,"estado",$A7,"data",DZ$5) * 1000000</f>
        <v>326.90539250071237</v>
      </c>
      <c r="EA7">
        <f>GETPIVOTDATA("obitosAcumulado",'mortes acum'!DZ4,"estado",$A7,"data",EA$5) / GETPIVOTDATA("populacaoTCU2019",pop!DZ4,"estado",$A7,"data",EA$5) * 1000000</f>
        <v>333.49743524591463</v>
      </c>
      <c r="EB7">
        <f>GETPIVOTDATA("obitosAcumulado",'mortes acum'!EA4,"estado",$A7,"data",EB$5) / GETPIVOTDATA("populacaoTCU2019",pop!EA4,"estado",$A7,"data",EB$5) * 1000000</f>
        <v>339.78983968451678</v>
      </c>
      <c r="EC7">
        <f>GETPIVOTDATA("obitosAcumulado",'mortes acum'!EB4,"estado",$A7,"data",EC$5) / GETPIVOTDATA("populacaoTCU2019",pop!EB4,"estado",$A7,"data",EC$5) * 1000000</f>
        <v>345.48296750991881</v>
      </c>
      <c r="ED7">
        <f>GETPIVOTDATA("obitosAcumulado",'mortes acum'!EC4,"estado",$A7,"data",ED$5) / GETPIVOTDATA("populacaoTCU2019",pop!EC4,"estado",$A7,"data",ED$5) * 1000000</f>
        <v>351.17609533532072</v>
      </c>
      <c r="EE7">
        <f>GETPIVOTDATA("obitosAcumulado",'mortes acum'!ED4,"estado",$A7,"data",EE$5) / GETPIVOTDATA("populacaoTCU2019",pop!ED4,"estado",$A7,"data",EE$5) * 1000000</f>
        <v>357.16886146732281</v>
      </c>
      <c r="EF7">
        <f>GETPIVOTDATA("obitosAcumulado",'mortes acum'!EE4,"estado",$A7,"data",EF$5) / GETPIVOTDATA("populacaoTCU2019",pop!EE4,"estado",$A7,"data",EF$5) * 1000000</f>
        <v>363.46126590592496</v>
      </c>
    </row>
    <row r="8" spans="1:144" x14ac:dyDescent="0.35">
      <c r="A8" t="str">
        <f>'casos acum'!A7</f>
        <v>AM</v>
      </c>
      <c r="B8">
        <f>GETPIVOTDATA("obitosAcumulado",'mortes acum'!A5,"estado",$A8,"data",B$5) / GETPIVOTDATA("populacaoTCU2019",pop!A5,"estado",$A8,"data",B$5) * 1000000</f>
        <v>0</v>
      </c>
      <c r="C8">
        <f>GETPIVOTDATA("obitosAcumulado",'mortes acum'!B5,"estado",$A8,"data",C$5) / GETPIVOTDATA("populacaoTCU2019",pop!B5,"estado",$A8,"data",C$5) * 1000000</f>
        <v>0</v>
      </c>
      <c r="D8">
        <f>GETPIVOTDATA("obitosAcumulado",'mortes acum'!C5,"estado",$A8,"data",D$5) / GETPIVOTDATA("populacaoTCU2019",pop!C5,"estado",$A8,"data",D$5) * 1000000</f>
        <v>0</v>
      </c>
      <c r="E8">
        <f>GETPIVOTDATA("obitosAcumulado",'mortes acum'!D5,"estado",$A8,"data",E$5) / GETPIVOTDATA("populacaoTCU2019",pop!D5,"estado",$A8,"data",E$5) * 1000000</f>
        <v>0</v>
      </c>
      <c r="F8">
        <f>GETPIVOTDATA("obitosAcumulado",'mortes acum'!E5,"estado",$A8,"data",F$5) / GETPIVOTDATA("populacaoTCU2019",pop!E5,"estado",$A8,"data",F$5) * 1000000</f>
        <v>0</v>
      </c>
      <c r="G8">
        <f>GETPIVOTDATA("obitosAcumulado",'mortes acum'!F5,"estado",$A8,"data",G$5) / GETPIVOTDATA("populacaoTCU2019",pop!F5,"estado",$A8,"data",G$5) * 1000000</f>
        <v>0</v>
      </c>
      <c r="H8">
        <f>GETPIVOTDATA("obitosAcumulado",'mortes acum'!G5,"estado",$A8,"data",H$5) / GETPIVOTDATA("populacaoTCU2019",pop!G5,"estado",$A8,"data",H$5) * 1000000</f>
        <v>0</v>
      </c>
      <c r="I8">
        <f>GETPIVOTDATA("obitosAcumulado",'mortes acum'!H5,"estado",$A8,"data",I$5) / GETPIVOTDATA("populacaoTCU2019",pop!H5,"estado",$A8,"data",I$5) * 1000000</f>
        <v>0</v>
      </c>
      <c r="J8">
        <f>GETPIVOTDATA("obitosAcumulado",'mortes acum'!I5,"estado",$A8,"data",J$5) / GETPIVOTDATA("populacaoTCU2019",pop!I5,"estado",$A8,"data",J$5) * 1000000</f>
        <v>0</v>
      </c>
      <c r="K8">
        <f>GETPIVOTDATA("obitosAcumulado",'mortes acum'!J5,"estado",$A8,"data",K$5) / GETPIVOTDATA("populacaoTCU2019",pop!J5,"estado",$A8,"data",K$5) * 1000000</f>
        <v>0</v>
      </c>
      <c r="L8">
        <f>GETPIVOTDATA("obitosAcumulado",'mortes acum'!K5,"estado",$A8,"data",L$5) / GETPIVOTDATA("populacaoTCU2019",pop!K5,"estado",$A8,"data",L$5) * 1000000</f>
        <v>0</v>
      </c>
      <c r="M8">
        <f>GETPIVOTDATA("obitosAcumulado",'mortes acum'!L5,"estado",$A8,"data",M$5) / GETPIVOTDATA("populacaoTCU2019",pop!L5,"estado",$A8,"data",M$5) * 1000000</f>
        <v>0</v>
      </c>
      <c r="N8">
        <f>GETPIVOTDATA("obitosAcumulado",'mortes acum'!M5,"estado",$A8,"data",N$5) / GETPIVOTDATA("populacaoTCU2019",pop!M5,"estado",$A8,"data",N$5) * 1000000</f>
        <v>0</v>
      </c>
      <c r="O8">
        <f>GETPIVOTDATA("obitosAcumulado",'mortes acum'!N5,"estado",$A8,"data",O$5) / GETPIVOTDATA("populacaoTCU2019",pop!N5,"estado",$A8,"data",O$5) * 1000000</f>
        <v>0</v>
      </c>
      <c r="P8">
        <f>GETPIVOTDATA("obitosAcumulado",'mortes acum'!O5,"estado",$A8,"data",P$5) / GETPIVOTDATA("populacaoTCU2019",pop!O5,"estado",$A8,"data",P$5) * 1000000</f>
        <v>0</v>
      </c>
      <c r="Q8">
        <f>GETPIVOTDATA("obitosAcumulado",'mortes acum'!P5,"estado",$A8,"data",Q$5) / GETPIVOTDATA("populacaoTCU2019",pop!P5,"estado",$A8,"data",Q$5) * 1000000</f>
        <v>0</v>
      </c>
      <c r="R8">
        <f>GETPIVOTDATA("obitosAcumulado",'mortes acum'!Q5,"estado",$A8,"data",R$5) / GETPIVOTDATA("populacaoTCU2019",pop!Q5,"estado",$A8,"data",R$5) * 1000000</f>
        <v>0</v>
      </c>
      <c r="S8">
        <f>GETPIVOTDATA("obitosAcumulado",'mortes acum'!R5,"estado",$A8,"data",S$5) / GETPIVOTDATA("populacaoTCU2019",pop!R5,"estado",$A8,"data",S$5) * 1000000</f>
        <v>0</v>
      </c>
      <c r="T8">
        <f>GETPIVOTDATA("obitosAcumulado",'mortes acum'!S5,"estado",$A8,"data",T$5) / GETPIVOTDATA("populacaoTCU2019",pop!S5,"estado",$A8,"data",T$5) * 1000000</f>
        <v>0</v>
      </c>
      <c r="U8">
        <f>GETPIVOTDATA("obitosAcumulado",'mortes acum'!T5,"estado",$A8,"data",U$5) / GETPIVOTDATA("populacaoTCU2019",pop!T5,"estado",$A8,"data",U$5) * 1000000</f>
        <v>0</v>
      </c>
      <c r="V8">
        <f>GETPIVOTDATA("obitosAcumulado",'mortes acum'!U5,"estado",$A8,"data",V$5) / GETPIVOTDATA("populacaoTCU2019",pop!U5,"estado",$A8,"data",V$5) * 1000000</f>
        <v>0</v>
      </c>
      <c r="W8">
        <f>GETPIVOTDATA("obitosAcumulado",'mortes acum'!V5,"estado",$A8,"data",W$5) / GETPIVOTDATA("populacaoTCU2019",pop!V5,"estado",$A8,"data",W$5) * 1000000</f>
        <v>0</v>
      </c>
      <c r="X8">
        <f>GETPIVOTDATA("obitosAcumulado",'mortes acum'!W5,"estado",$A8,"data",X$5) / GETPIVOTDATA("populacaoTCU2019",pop!W5,"estado",$A8,"data",X$5) * 1000000</f>
        <v>0</v>
      </c>
      <c r="Y8">
        <f>GETPIVOTDATA("obitosAcumulado",'mortes acum'!X5,"estado",$A8,"data",Y$5) / GETPIVOTDATA("populacaoTCU2019",pop!X5,"estado",$A8,"data",Y$5) * 1000000</f>
        <v>0</v>
      </c>
      <c r="Z8">
        <f>GETPIVOTDATA("obitosAcumulado",'mortes acum'!Y5,"estado",$A8,"data",Z$5) / GETPIVOTDATA("populacaoTCU2019",pop!Y5,"estado",$A8,"data",Z$5) * 1000000</f>
        <v>0</v>
      </c>
      <c r="AA8">
        <f>GETPIVOTDATA("obitosAcumulado",'mortes acum'!Z5,"estado",$A8,"data",AA$5) / GETPIVOTDATA("populacaoTCU2019",pop!Z5,"estado",$A8,"data",AA$5) * 1000000</f>
        <v>0</v>
      </c>
      <c r="AB8">
        <f>GETPIVOTDATA("obitosAcumulado",'mortes acum'!AA5,"estado",$A8,"data",AB$5) / GETPIVOTDATA("populacaoTCU2019",pop!AA5,"estado",$A8,"data",AB$5) * 1000000</f>
        <v>0</v>
      </c>
      <c r="AC8">
        <f>GETPIVOTDATA("obitosAcumulado",'mortes acum'!AB5,"estado",$A8,"data",AC$5) / GETPIVOTDATA("populacaoTCU2019",pop!AB5,"estado",$A8,"data",AC$5) * 1000000</f>
        <v>0</v>
      </c>
      <c r="AD8">
        <f>GETPIVOTDATA("obitosAcumulado",'mortes acum'!AC5,"estado",$A8,"data",AD$5) / GETPIVOTDATA("populacaoTCU2019",pop!AC5,"estado",$A8,"data",AD$5) * 1000000</f>
        <v>0</v>
      </c>
      <c r="AE8">
        <f>GETPIVOTDATA("obitosAcumulado",'mortes acum'!AD5,"estado",$A8,"data",AE$5) / GETPIVOTDATA("populacaoTCU2019",pop!AD5,"estado",$A8,"data",AE$5) * 1000000</f>
        <v>0.24127798191235478</v>
      </c>
      <c r="AF8">
        <f>GETPIVOTDATA("obitosAcumulado",'mortes acum'!AE5,"estado",$A8,"data",AF$5) / GETPIVOTDATA("populacaoTCU2019",pop!AE5,"estado",$A8,"data",AF$5) * 1000000</f>
        <v>0.24127798191235478</v>
      </c>
      <c r="AG8">
        <f>GETPIVOTDATA("obitosAcumulado",'mortes acum'!AF5,"estado",$A8,"data",AG$5) / GETPIVOTDATA("populacaoTCU2019",pop!AF5,"estado",$A8,"data",AG$5) * 1000000</f>
        <v>0.24127798191235478</v>
      </c>
      <c r="AH8">
        <f>GETPIVOTDATA("obitosAcumulado",'mortes acum'!AG5,"estado",$A8,"data",AH$5) / GETPIVOTDATA("populacaoTCU2019",pop!AG5,"estado",$A8,"data",AH$5) * 1000000</f>
        <v>0.24127798191235478</v>
      </c>
      <c r="AI8">
        <f>GETPIVOTDATA("obitosAcumulado",'mortes acum'!AH5,"estado",$A8,"data",AI$5) / GETPIVOTDATA("populacaoTCU2019",pop!AH5,"estado",$A8,"data",AI$5) * 1000000</f>
        <v>0.24127798191235478</v>
      </c>
      <c r="AJ8">
        <f>GETPIVOTDATA("obitosAcumulado",'mortes acum'!AI5,"estado",$A8,"data",AJ$5) / GETPIVOTDATA("populacaoTCU2019",pop!AI5,"estado",$A8,"data",AJ$5) * 1000000</f>
        <v>0.24127798191235478</v>
      </c>
      <c r="AK8">
        <f>GETPIVOTDATA("obitosAcumulado",'mortes acum'!AJ5,"estado",$A8,"data",AK$5) / GETPIVOTDATA("populacaoTCU2019",pop!AJ5,"estado",$A8,"data",AK$5) * 1000000</f>
        <v>0.72383394573706439</v>
      </c>
      <c r="AL8">
        <f>GETPIVOTDATA("obitosAcumulado",'mortes acum'!AK5,"estado",$A8,"data",AL$5) / GETPIVOTDATA("populacaoTCU2019",pop!AK5,"estado",$A8,"data",AL$5) * 1000000</f>
        <v>0.72383394573706439</v>
      </c>
      <c r="AM8">
        <f>GETPIVOTDATA("obitosAcumulado",'mortes acum'!AL5,"estado",$A8,"data",AM$5) / GETPIVOTDATA("populacaoTCU2019",pop!AL5,"estado",$A8,"data",AM$5) * 1000000</f>
        <v>0.72383394573706439</v>
      </c>
      <c r="AN8">
        <f>GETPIVOTDATA("obitosAcumulado",'mortes acum'!AM5,"estado",$A8,"data",AN$5) / GETPIVOTDATA("populacaoTCU2019",pop!AM5,"estado",$A8,"data",AN$5) * 1000000</f>
        <v>1.6889458733864837</v>
      </c>
      <c r="AO8">
        <f>GETPIVOTDATA("obitosAcumulado",'mortes acum'!AN5,"estado",$A8,"data",AO$5) / GETPIVOTDATA("populacaoTCU2019",pop!AN5,"estado",$A8,"data",AO$5) * 1000000</f>
        <v>2.8953357829482576</v>
      </c>
      <c r="AP8">
        <f>GETPIVOTDATA("obitosAcumulado",'mortes acum'!AO5,"estado",$A8,"data",AP$5) / GETPIVOTDATA("populacaoTCU2019",pop!AO5,"estado",$A8,"data",AP$5) * 1000000</f>
        <v>3.3778917467729674</v>
      </c>
      <c r="AQ8">
        <f>GETPIVOTDATA("obitosAcumulado",'mortes acum'!AP5,"estado",$A8,"data",AQ$5) / GETPIVOTDATA("populacaoTCU2019",pop!AP5,"estado",$A8,"data",AQ$5) * 1000000</f>
        <v>4.5842816563347411</v>
      </c>
      <c r="AR8">
        <f>GETPIVOTDATA("obitosAcumulado",'mortes acum'!AQ5,"estado",$A8,"data",AR$5) / GETPIVOTDATA("populacaoTCU2019",pop!AQ5,"estado",$A8,"data",AR$5) * 1000000</f>
        <v>5.5493935839841608</v>
      </c>
      <c r="AS8">
        <f>GETPIVOTDATA("obitosAcumulado",'mortes acum'!AR5,"estado",$A8,"data",AS$5) / GETPIVOTDATA("populacaoTCU2019",pop!AR5,"estado",$A8,"data",AS$5) * 1000000</f>
        <v>7.2383394573706443</v>
      </c>
      <c r="AT8">
        <f>GETPIVOTDATA("obitosAcumulado",'mortes acum'!AS5,"estado",$A8,"data",AT$5) / GETPIVOTDATA("populacaoTCU2019",pop!AS5,"estado",$A8,"data",AT$5) * 1000000</f>
        <v>9.6511192764941924</v>
      </c>
      <c r="AU8">
        <f>GETPIVOTDATA("obitosAcumulado",'mortes acum'!AT5,"estado",$A8,"data",AU$5) / GETPIVOTDATA("populacaoTCU2019",pop!AT5,"estado",$A8,"data",AU$5) * 1000000</f>
        <v>12.063899095617741</v>
      </c>
      <c r="AV8">
        <f>GETPIVOTDATA("obitosAcumulado",'mortes acum'!AU5,"estado",$A8,"data",AV$5) / GETPIVOTDATA("populacaoTCU2019",pop!AU5,"estado",$A8,"data",AV$5) * 1000000</f>
        <v>12.787733041354805</v>
      </c>
      <c r="AW8">
        <f>GETPIVOTDATA("obitosAcumulado",'mortes acum'!AV5,"estado",$A8,"data",AW$5) / GETPIVOTDATA("populacaoTCU2019",pop!AV5,"estado",$A8,"data",AW$5) * 1000000</f>
        <v>14.959234878565999</v>
      </c>
      <c r="AX8">
        <f>GETPIVOTDATA("obitosAcumulado",'mortes acum'!AW5,"estado",$A8,"data",AX$5) / GETPIVOTDATA("populacaoTCU2019",pop!AW5,"estado",$A8,"data",AX$5) * 1000000</f>
        <v>17.130736715777193</v>
      </c>
      <c r="AY8">
        <f>GETPIVOTDATA("obitosAcumulado",'mortes acum'!AX5,"estado",$A8,"data",AY$5) / GETPIVOTDATA("populacaoTCU2019",pop!AX5,"estado",$A8,"data",AY$5) * 1000000</f>
        <v>21.715018372111931</v>
      </c>
      <c r="AZ8">
        <f>GETPIVOTDATA("obitosAcumulado",'mortes acum'!AY5,"estado",$A8,"data",AZ$5) / GETPIVOTDATA("populacaoTCU2019",pop!AY5,"estado",$A8,"data",AZ$5) * 1000000</f>
        <v>25.57546608270961</v>
      </c>
      <c r="BA8">
        <f>GETPIVOTDATA("obitosAcumulado",'mortes acum'!AZ5,"estado",$A8,"data",BA$5) / GETPIVOTDATA("populacaoTCU2019",pop!AZ5,"estado",$A8,"data",BA$5) * 1000000</f>
        <v>29.918469757131998</v>
      </c>
      <c r="BB8">
        <f>GETPIVOTDATA("obitosAcumulado",'mortes acum'!BA5,"estado",$A8,"data",BB$5) / GETPIVOTDATA("populacaoTCU2019",pop!BA5,"estado",$A8,"data",BB$5) * 1000000</f>
        <v>34.985307377291441</v>
      </c>
      <c r="BC8">
        <f>GETPIVOTDATA("obitosAcumulado",'mortes acum'!BB5,"estado",$A8,"data",BC$5) / GETPIVOTDATA("populacaoTCU2019",pop!BB5,"estado",$A8,"data",BC$5) * 1000000</f>
        <v>38.845755087889124</v>
      </c>
      <c r="BD8">
        <f>GETPIVOTDATA("obitosAcumulado",'mortes acum'!BC5,"estado",$A8,"data",BD$5) / GETPIVOTDATA("populacaoTCU2019",pop!BC5,"estado",$A8,"data",BD$5) * 1000000</f>
        <v>43.912592708048578</v>
      </c>
      <c r="BE8">
        <f>GETPIVOTDATA("obitosAcumulado",'mortes acum'!BD5,"estado",$A8,"data",BE$5) / GETPIVOTDATA("populacaoTCU2019",pop!BD5,"estado",$A8,"data",BE$5) * 1000000</f>
        <v>44.636426653785641</v>
      </c>
      <c r="BF8">
        <f>GETPIVOTDATA("obitosAcumulado",'mortes acum'!BE5,"estado",$A8,"data",BF$5) / GETPIVOTDATA("populacaoTCU2019",pop!BE5,"estado",$A8,"data",BF$5) * 1000000</f>
        <v>46.566650509084482</v>
      </c>
      <c r="BG8">
        <f>GETPIVOTDATA("obitosAcumulado",'mortes acum'!BF5,"estado",$A8,"data",BG$5) / GETPIVOTDATA("populacaoTCU2019",pop!BF5,"estado",$A8,"data",BG$5) * 1000000</f>
        <v>49.944542255857449</v>
      </c>
      <c r="BH8">
        <f>GETPIVOTDATA("obitosAcumulado",'mortes acum'!BG5,"estado",$A8,"data",BH$5) / GETPIVOTDATA("populacaoTCU2019",pop!BG5,"estado",$A8,"data",BH$5) * 1000000</f>
        <v>56.459047767491022</v>
      </c>
      <c r="BI8">
        <f>GETPIVOTDATA("obitosAcumulado",'mortes acum'!BH5,"estado",$A8,"data",BI$5) / GETPIVOTDATA("populacaoTCU2019",pop!BH5,"estado",$A8,"data",BI$5) * 1000000</f>
        <v>61.525885387650476</v>
      </c>
      <c r="BJ8">
        <f>GETPIVOTDATA("obitosAcumulado",'mortes acum'!BI5,"estado",$A8,"data",BJ$5) / GETPIVOTDATA("populacaoTCU2019",pop!BI5,"estado",$A8,"data",BJ$5) * 1000000</f>
        <v>69.246780808845827</v>
      </c>
      <c r="BK8">
        <f>GETPIVOTDATA("obitosAcumulado",'mortes acum'!BJ5,"estado",$A8,"data",BK$5) / GETPIVOTDATA("populacaoTCU2019",pop!BJ5,"estado",$A8,"data",BK$5) * 1000000</f>
        <v>73.348506501355857</v>
      </c>
      <c r="BL8">
        <f>GETPIVOTDATA("obitosAcumulado",'mortes acum'!BK5,"estado",$A8,"data",BL$5) / GETPIVOTDATA("populacaoTCU2019",pop!BK5,"estado",$A8,"data",BL$5) * 1000000</f>
        <v>77.208954211953539</v>
      </c>
      <c r="BM8">
        <f>GETPIVOTDATA("obitosAcumulado",'mortes acum'!BL5,"estado",$A8,"data",BM$5) / GETPIVOTDATA("populacaoTCU2019",pop!BL5,"estado",$A8,"data",BM$5) * 1000000</f>
        <v>84.688571651236529</v>
      </c>
      <c r="BN8">
        <f>GETPIVOTDATA("obitosAcumulado",'mortes acum'!BM5,"estado",$A8,"data",BN$5) / GETPIVOTDATA("populacaoTCU2019",pop!BM5,"estado",$A8,"data",BN$5) * 1000000</f>
        <v>91.685633126694825</v>
      </c>
      <c r="BO8">
        <f>GETPIVOTDATA("obitosAcumulado",'mortes acum'!BN5,"estado",$A8,"data",BO$5) / GETPIVOTDATA("populacaoTCU2019",pop!BN5,"estado",$A8,"data",BO$5) * 1000000</f>
        <v>102.54314231275079</v>
      </c>
      <c r="BP8">
        <f>GETPIVOTDATA("obitosAcumulado",'mortes acum'!BO5,"estado",$A8,"data",BP$5) / GETPIVOTDATA("populacaoTCU2019",pop!BO5,"estado",$A8,"data",BP$5) * 1000000</f>
        <v>114.84831939028089</v>
      </c>
      <c r="BQ8">
        <f>GETPIVOTDATA("obitosAcumulado",'mortes acum'!BP5,"estado",$A8,"data",BQ$5) / GETPIVOTDATA("populacaoTCU2019",pop!BP5,"estado",$A8,"data",BQ$5) * 1000000</f>
        <v>120.88026893808976</v>
      </c>
      <c r="BR8">
        <f>GETPIVOTDATA("obitosAcumulado",'mortes acum'!BQ5,"estado",$A8,"data",BR$5) / GETPIVOTDATA("populacaoTCU2019",pop!BQ5,"estado",$A8,"data",BR$5) * 1000000</f>
        <v>132.22033408797043</v>
      </c>
      <c r="BS8">
        <f>GETPIVOTDATA("obitosAcumulado",'mortes acum'!BR5,"estado",$A8,"data",BS$5) / GETPIVOTDATA("populacaoTCU2019",pop!BR5,"estado",$A8,"data",BS$5) * 1000000</f>
        <v>140.90634143681521</v>
      </c>
      <c r="BT8">
        <f>GETPIVOTDATA("obitosAcumulado",'mortes acum'!BS5,"estado",$A8,"data",BT$5) / GETPIVOTDATA("populacaoTCU2019",pop!BS5,"estado",$A8,"data",BT$5) * 1000000</f>
        <v>156.58941026111827</v>
      </c>
      <c r="BU8">
        <f>GETPIVOTDATA("obitosAcumulado",'mortes acum'!BT5,"estado",$A8,"data",BU$5) / GETPIVOTDATA("populacaoTCU2019",pop!BT5,"estado",$A8,"data",BU$5) * 1000000</f>
        <v>181.19976441617845</v>
      </c>
      <c r="BV8">
        <f>GETPIVOTDATA("obitosAcumulado",'mortes acum'!BU5,"estado",$A8,"data",BV$5) / GETPIVOTDATA("populacaoTCU2019",pop!BU5,"estado",$A8,"data",BV$5) * 1000000</f>
        <v>194.47005342135796</v>
      </c>
      <c r="BW8">
        <f>GETPIVOTDATA("obitosAcumulado",'mortes acum'!BV5,"estado",$A8,"data",BW$5) / GETPIVOTDATA("populacaoTCU2019",pop!BV5,"estado",$A8,"data",BW$5) * 1000000</f>
        <v>210.87695619139808</v>
      </c>
      <c r="BX8">
        <f>GETPIVOTDATA("obitosAcumulado",'mortes acum'!BW5,"estado",$A8,"data",BX$5) / GETPIVOTDATA("populacaoTCU2019",pop!BW5,"estado",$A8,"data",BX$5) * 1000000</f>
        <v>232.10941859968534</v>
      </c>
      <c r="BY8">
        <f>GETPIVOTDATA("obitosAcumulado",'mortes acum'!BX5,"estado",$A8,"data",BY$5) / GETPIVOTDATA("populacaoTCU2019",pop!BX5,"estado",$A8,"data",BY$5) * 1000000</f>
        <v>242.24309384000424</v>
      </c>
      <c r="BZ8">
        <f>GETPIVOTDATA("obitosAcumulado",'mortes acum'!BY5,"estado",$A8,"data",BZ$5) / GETPIVOTDATA("populacaoTCU2019",pop!BY5,"estado",$A8,"data",BZ$5) * 1000000</f>
        <v>249.72271127928721</v>
      </c>
      <c r="CA8">
        <f>GETPIVOTDATA("obitosAcumulado",'mortes acum'!BZ5,"estado",$A8,"data",CA$5) / GETPIVOTDATA("populacaoTCU2019",pop!BZ5,"estado",$A8,"data",CA$5) * 1000000</f>
        <v>264.92322413976558</v>
      </c>
      <c r="CB8">
        <f>GETPIVOTDATA("obitosAcumulado",'mortes acum'!CA5,"estado",$A8,"data",CB$5) / GETPIVOTDATA("populacaoTCU2019",pop!CA5,"estado",$A8,"data",CB$5) * 1000000</f>
        <v>279.88245901833153</v>
      </c>
      <c r="CC8">
        <f>GETPIVOTDATA("obitosAcumulado",'mortes acum'!CB5,"estado",$A8,"data",CC$5) / GETPIVOTDATA("populacaoTCU2019",pop!CB5,"estado",$A8,"data",CC$5) * 1000000</f>
        <v>297.97830766175815</v>
      </c>
      <c r="CD8">
        <f>GETPIVOTDATA("obitosAcumulado",'mortes acum'!CC5,"estado",$A8,"data",CD$5) / GETPIVOTDATA("populacaoTCU2019",pop!CC5,"estado",$A8,"data",CD$5) * 1000000</f>
        <v>321.14099392534422</v>
      </c>
      <c r="CE8">
        <f>GETPIVOTDATA("obitosAcumulado",'mortes acum'!CD5,"estado",$A8,"data",CE$5) / GETPIVOTDATA("populacaoTCU2019",pop!CD5,"estado",$A8,"data",CE$5) * 1000000</f>
        <v>331.75722512948789</v>
      </c>
      <c r="CF8">
        <f>GETPIVOTDATA("obitosAcumulado",'mortes acum'!CE5,"estado",$A8,"data",CF$5) / GETPIVOTDATA("populacaoTCU2019",pop!CE5,"estado",$A8,"data",CF$5) * 1000000</f>
        <v>340.92578844215734</v>
      </c>
      <c r="CG8">
        <f>GETPIVOTDATA("obitosAcumulado",'mortes acum'!CF5,"estado",$A8,"data",CG$5) / GETPIVOTDATA("populacaoTCU2019",pop!CF5,"estado",$A8,"data",CG$5) * 1000000</f>
        <v>345.75134808040445</v>
      </c>
      <c r="CH8">
        <f>GETPIVOTDATA("obitosAcumulado",'mortes acum'!CG5,"estado",$A8,"data",CH$5) / GETPIVOTDATA("populacaoTCU2019",pop!CG5,"estado",$A8,"data",CH$5) * 1000000</f>
        <v>359.74547103132102</v>
      </c>
      <c r="CI8">
        <f>GETPIVOTDATA("obitosAcumulado",'mortes acum'!CH5,"estado",$A8,"data",CI$5) / GETPIVOTDATA("populacaoTCU2019",pop!CH5,"estado",$A8,"data",CI$5) * 1000000</f>
        <v>376.63492976518586</v>
      </c>
      <c r="CJ8">
        <f>GETPIVOTDATA("obitosAcumulado",'mortes acum'!CI5,"estado",$A8,"data",CJ$5) / GETPIVOTDATA("populacaoTCU2019",pop!CI5,"estado",$A8,"data",CJ$5) * 1000000</f>
        <v>390.87033069801481</v>
      </c>
      <c r="CK8">
        <f>GETPIVOTDATA("obitosAcumulado",'mortes acum'!CJ5,"estado",$A8,"data",CK$5) / GETPIVOTDATA("populacaoTCU2019",pop!CJ5,"estado",$A8,"data",CK$5) * 1000000</f>
        <v>402.69295181172015</v>
      </c>
      <c r="CL8">
        <f>GETPIVOTDATA("obitosAcumulado",'mortes acum'!CK5,"estado",$A8,"data",CL$5) / GETPIVOTDATA("populacaoTCU2019",pop!CK5,"estado",$A8,"data",CL$5) * 1000000</f>
        <v>420.78880045514677</v>
      </c>
      <c r="CM8">
        <f>GETPIVOTDATA("obitosAcumulado",'mortes acum'!CL5,"estado",$A8,"data",CM$5) / GETPIVOTDATA("populacaoTCU2019",pop!CL5,"estado",$A8,"data",CM$5) * 1000000</f>
        <v>424.16669220191977</v>
      </c>
      <c r="CN8">
        <f>GETPIVOTDATA("obitosAcumulado",'mortes acum'!CM5,"estado",$A8,"data",CN$5) / GETPIVOTDATA("populacaoTCU2019",pop!CM5,"estado",$A8,"data",CN$5) * 1000000</f>
        <v>429.71608578590389</v>
      </c>
      <c r="CO8">
        <f>GETPIVOTDATA("obitosAcumulado",'mortes acum'!CN5,"estado",$A8,"data",CO$5) / GETPIVOTDATA("populacaoTCU2019",pop!CN5,"estado",$A8,"data",CO$5) * 1000000</f>
        <v>446.84682250168112</v>
      </c>
      <c r="CP8">
        <f>GETPIVOTDATA("obitosAcumulado",'mortes acum'!CO5,"estado",$A8,"data",CP$5) / GETPIVOTDATA("populacaoTCU2019",pop!CO5,"estado",$A8,"data",CP$5) * 1000000</f>
        <v>456.25666379626296</v>
      </c>
      <c r="CQ8">
        <f>GETPIVOTDATA("obitosAcumulado",'mortes acum'!CP5,"estado",$A8,"data",CQ$5) / GETPIVOTDATA("populacaoTCU2019",pop!CP5,"estado",$A8,"data",CQ$5) * 1000000</f>
        <v>473.86995647586485</v>
      </c>
      <c r="CR8">
        <f>GETPIVOTDATA("obitosAcumulado",'mortes acum'!CQ5,"estado",$A8,"data",CR$5) / GETPIVOTDATA("populacaoTCU2019",pop!CQ5,"estado",$A8,"data",CR$5) * 1000000</f>
        <v>485.21002162574553</v>
      </c>
      <c r="CS8">
        <f>GETPIVOTDATA("obitosAcumulado",'mortes acum'!CR5,"estado",$A8,"data",CS$5) / GETPIVOTDATA("populacaoTCU2019",pop!CR5,"estado",$A8,"data",CS$5) * 1000000</f>
        <v>493.89602897459025</v>
      </c>
      <c r="CT8">
        <f>GETPIVOTDATA("obitosAcumulado",'mortes acum'!CS5,"estado",$A8,"data",CT$5) / GETPIVOTDATA("populacaoTCU2019",pop!CS5,"estado",$A8,"data",CT$5) * 1000000</f>
        <v>495.10241888415209</v>
      </c>
      <c r="CU8">
        <f>GETPIVOTDATA("obitosAcumulado",'mortes acum'!CT5,"estado",$A8,"data",CU$5) / GETPIVOTDATA("populacaoTCU2019",pop!CT5,"estado",$A8,"data",CU$5) * 1000000</f>
        <v>499.68670054048681</v>
      </c>
      <c r="CV8">
        <f>GETPIVOTDATA("obitosAcumulado",'mortes acum'!CU5,"estado",$A8,"data",CV$5) / GETPIVOTDATA("populacaoTCU2019",pop!CU5,"estado",$A8,"data",CV$5) * 1000000</f>
        <v>507.16631797976976</v>
      </c>
      <c r="CW8">
        <f>GETPIVOTDATA("obitosAcumulado",'mortes acum'!CV5,"estado",$A8,"data",CW$5) / GETPIVOTDATA("populacaoTCU2019",pop!CV5,"estado",$A8,"data",CW$5) * 1000000</f>
        <v>515.8523253286146</v>
      </c>
      <c r="CX8">
        <f>GETPIVOTDATA("obitosAcumulado",'mortes acum'!CW5,"estado",$A8,"data",CX$5) / GETPIVOTDATA("populacaoTCU2019",pop!CW5,"estado",$A8,"data",CX$5) * 1000000</f>
        <v>526.70983451467055</v>
      </c>
      <c r="CY8">
        <f>GETPIVOTDATA("obitosAcumulado",'mortes acum'!CX5,"estado",$A8,"data",CY$5) / GETPIVOTDATA("populacaoTCU2019",pop!CX5,"estado",$A8,"data",CY$5) * 1000000</f>
        <v>530.57028222526822</v>
      </c>
      <c r="CZ8">
        <f>GETPIVOTDATA("obitosAcumulado",'mortes acum'!CY5,"estado",$A8,"data",CZ$5) / GETPIVOTDATA("populacaoTCU2019",pop!CY5,"estado",$A8,"data",CZ$5) * 1000000</f>
        <v>538.53245562837594</v>
      </c>
      <c r="DA8">
        <f>GETPIVOTDATA("obitosAcumulado",'mortes acum'!CZ5,"estado",$A8,"data",DA$5) / GETPIVOTDATA("populacaoTCU2019",pop!CZ5,"estado",$A8,"data",DA$5) * 1000000</f>
        <v>542.87545930279828</v>
      </c>
      <c r="DB8">
        <f>GETPIVOTDATA("obitosAcumulado",'mortes acum'!DA5,"estado",$A8,"data",DB$5) / GETPIVOTDATA("populacaoTCU2019",pop!DA5,"estado",$A8,"data",DB$5) * 1000000</f>
        <v>547.94229692295778</v>
      </c>
      <c r="DC8">
        <f>GETPIVOTDATA("obitosAcumulado",'mortes acum'!DB5,"estado",$A8,"data",DC$5) / GETPIVOTDATA("populacaoTCU2019",pop!DB5,"estado",$A8,"data",DC$5) * 1000000</f>
        <v>558.55852812710145</v>
      </c>
      <c r="DD8">
        <f>GETPIVOTDATA("obitosAcumulado",'mortes acum'!DC5,"estado",$A8,"data",DD$5) / GETPIVOTDATA("populacaoTCU2019",pop!DC5,"estado",$A8,"data",DD$5) * 1000000</f>
        <v>570.13987125889446</v>
      </c>
      <c r="DE8">
        <f>GETPIVOTDATA("obitosAcumulado",'mortes acum'!DD5,"estado",$A8,"data",DE$5) / GETPIVOTDATA("populacaoTCU2019",pop!DD5,"estado",$A8,"data",DE$5) * 1000000</f>
        <v>579.06715658965152</v>
      </c>
      <c r="DF8">
        <f>GETPIVOTDATA("obitosAcumulado",'mortes acum'!DE5,"estado",$A8,"data",DF$5) / GETPIVOTDATA("populacaoTCU2019",pop!DE5,"estado",$A8,"data",DF$5) * 1000000</f>
        <v>586.06421806510991</v>
      </c>
      <c r="DG8">
        <f>GETPIVOTDATA("obitosAcumulado",'mortes acum'!DF5,"estado",$A8,"data",DG$5) / GETPIVOTDATA("populacaoTCU2019",pop!DF5,"estado",$A8,"data",DG$5) * 1000000</f>
        <v>594.75022541395469</v>
      </c>
      <c r="DH8">
        <f>GETPIVOTDATA("obitosAcumulado",'mortes acum'!DG5,"estado",$A8,"data",DH$5) / GETPIVOTDATA("populacaoTCU2019",pop!DG5,"estado",$A8,"data",DH$5) * 1000000</f>
        <v>601.2647309255882</v>
      </c>
      <c r="DI8">
        <f>GETPIVOTDATA("obitosAcumulado",'mortes acum'!DH5,"estado",$A8,"data",DI$5) / GETPIVOTDATA("populacaoTCU2019",pop!DH5,"estado",$A8,"data",DI$5) * 1000000</f>
        <v>606.0902905638352</v>
      </c>
      <c r="DJ8">
        <f>GETPIVOTDATA("obitosAcumulado",'mortes acum'!DI5,"estado",$A8,"data",DJ$5) / GETPIVOTDATA("populacaoTCU2019",pop!DI5,"estado",$A8,"data",DJ$5) * 1000000</f>
        <v>615.01757589459237</v>
      </c>
      <c r="DK8">
        <f>GETPIVOTDATA("obitosAcumulado",'mortes acum'!DJ5,"estado",$A8,"data",DK$5) / GETPIVOTDATA("populacaoTCU2019",pop!DJ5,"estado",$A8,"data",DK$5) * 1000000</f>
        <v>622.25591535196304</v>
      </c>
      <c r="DL8">
        <f>GETPIVOTDATA("obitosAcumulado",'mortes acum'!DK5,"estado",$A8,"data",DL$5) / GETPIVOTDATA("populacaoTCU2019",pop!DK5,"estado",$A8,"data",DL$5) * 1000000</f>
        <v>628.52914288168427</v>
      </c>
      <c r="DM8">
        <f>GETPIVOTDATA("obitosAcumulado",'mortes acum'!DL5,"estado",$A8,"data",DM$5) / GETPIVOTDATA("populacaoTCU2019",pop!DL5,"estado",$A8,"data",DM$5) * 1000000</f>
        <v>633.11342453801899</v>
      </c>
      <c r="DN8">
        <f>GETPIVOTDATA("obitosAcumulado",'mortes acum'!DM5,"estado",$A8,"data",DN$5) / GETPIVOTDATA("populacaoTCU2019",pop!DM5,"estado",$A8,"data",DN$5) * 1000000</f>
        <v>639.38665206774021</v>
      </c>
      <c r="DO8">
        <f>GETPIVOTDATA("obitosAcumulado",'mortes acum'!DN5,"estado",$A8,"data",DO$5) / GETPIVOTDATA("populacaoTCU2019",pop!DN5,"estado",$A8,"data",DO$5) * 1000000</f>
        <v>641.07559794112672</v>
      </c>
      <c r="DP8">
        <f>GETPIVOTDATA("obitosAcumulado",'mortes acum'!DO5,"estado",$A8,"data",DP$5) / GETPIVOTDATA("populacaoTCU2019",pop!DO5,"estado",$A8,"data",DP$5) * 1000000</f>
        <v>644.45348968789972</v>
      </c>
      <c r="DQ8">
        <f>GETPIVOTDATA("obitosAcumulado",'mortes acum'!DP5,"estado",$A8,"data",DQ$5) / GETPIVOTDATA("populacaoTCU2019",pop!DP5,"estado",$A8,"data",DQ$5) * 1000000</f>
        <v>648.072659416585</v>
      </c>
      <c r="DR8">
        <f>GETPIVOTDATA("obitosAcumulado",'mortes acum'!DQ5,"estado",$A8,"data",DR$5) / GETPIVOTDATA("populacaoTCU2019",pop!DQ5,"estado",$A8,"data",DR$5) * 1000000</f>
        <v>653.86333098248156</v>
      </c>
      <c r="DS8">
        <f>GETPIVOTDATA("obitosAcumulado",'mortes acum'!DR5,"estado",$A8,"data",DS$5) / GETPIVOTDATA("populacaoTCU2019",pop!DR5,"estado",$A8,"data",DS$5) * 1000000</f>
        <v>658.93016860264106</v>
      </c>
      <c r="DT8">
        <f>GETPIVOTDATA("obitosAcumulado",'mortes acum'!DS5,"estado",$A8,"data",DT$5) / GETPIVOTDATA("populacaoTCU2019",pop!DS5,"estado",$A8,"data",DT$5) * 1000000</f>
        <v>660.86039245793984</v>
      </c>
      <c r="DU8">
        <f>GETPIVOTDATA("obitosAcumulado",'mortes acum'!DT5,"estado",$A8,"data",DU$5) / GETPIVOTDATA("populacaoTCU2019",pop!DT5,"estado",$A8,"data",DU$5) * 1000000</f>
        <v>668.82256586104745</v>
      </c>
      <c r="DV8">
        <f>GETPIVOTDATA("obitosAcumulado",'mortes acum'!DU5,"estado",$A8,"data",DV$5) / GETPIVOTDATA("populacaoTCU2019",pop!DU5,"estado",$A8,"data",DV$5) * 1000000</f>
        <v>670.75278971634634</v>
      </c>
      <c r="DW8">
        <f>GETPIVOTDATA("obitosAcumulado",'mortes acum'!DV5,"estado",$A8,"data",DW$5) / GETPIVOTDATA("populacaoTCU2019",pop!DV5,"estado",$A8,"data",DW$5) * 1000000</f>
        <v>673.64812549929468</v>
      </c>
      <c r="DX8">
        <f>GETPIVOTDATA("obitosAcumulado",'mortes acum'!DW5,"estado",$A8,"data",DX$5) / GETPIVOTDATA("populacaoTCU2019",pop!DW5,"estado",$A8,"data",DX$5) * 1000000</f>
        <v>681.12774293857763</v>
      </c>
      <c r="DY8">
        <f>GETPIVOTDATA("obitosAcumulado",'mortes acum'!DX5,"estado",$A8,"data",DY$5) / GETPIVOTDATA("populacaoTCU2019",pop!DX5,"estado",$A8,"data",DY$5) * 1000000</f>
        <v>685.95330257682474</v>
      </c>
      <c r="DZ8">
        <f>GETPIVOTDATA("obitosAcumulado",'mortes acum'!DY5,"estado",$A8,"data",DZ$5) / GETPIVOTDATA("populacaoTCU2019",pop!DY5,"estado",$A8,"data",DZ$5) * 1000000</f>
        <v>690.53758423315946</v>
      </c>
      <c r="EA8">
        <f>GETPIVOTDATA("obitosAcumulado",'mortes acum'!DZ5,"estado",$A8,"data",EA$5) / GETPIVOTDATA("populacaoTCU2019",pop!DZ5,"estado",$A8,"data",EA$5) * 1000000</f>
        <v>696.5695337809683</v>
      </c>
      <c r="EB8">
        <f>GETPIVOTDATA("obitosAcumulado",'mortes acum'!EA5,"estado",$A8,"data",EB$5) / GETPIVOTDATA("populacaoTCU2019",pop!EA5,"estado",$A8,"data",EB$5) * 1000000</f>
        <v>704.04915122025136</v>
      </c>
      <c r="EC8">
        <f>GETPIVOTDATA("obitosAcumulado",'mortes acum'!EB5,"estado",$A8,"data",EC$5) / GETPIVOTDATA("populacaoTCU2019",pop!EB5,"estado",$A8,"data",EC$5) * 1000000</f>
        <v>706.70320902128719</v>
      </c>
      <c r="ED8">
        <f>GETPIVOTDATA("obitosAcumulado",'mortes acum'!EC5,"estado",$A8,"data",ED$5) / GETPIVOTDATA("populacaoTCU2019",pop!EC5,"estado",$A8,"data",ED$5) * 1000000</f>
        <v>708.87471085849847</v>
      </c>
      <c r="EE8">
        <f>GETPIVOTDATA("obitosAcumulado",'mortes acum'!ED5,"estado",$A8,"data",EE$5) / GETPIVOTDATA("populacaoTCU2019",pop!ED5,"estado",$A8,"data",EE$5) * 1000000</f>
        <v>712.25260260527136</v>
      </c>
      <c r="EF8">
        <f>GETPIVOTDATA("obitosAcumulado",'mortes acum'!EE5,"estado",$A8,"data",EF$5) / GETPIVOTDATA("populacaoTCU2019",pop!EE5,"estado",$A8,"data",EF$5) * 1000000</f>
        <v>715.87177233395676</v>
      </c>
    </row>
    <row r="9" spans="1:144" x14ac:dyDescent="0.35">
      <c r="A9" t="str">
        <f>'casos acum'!A8</f>
        <v>AP</v>
      </c>
      <c r="B9">
        <f>GETPIVOTDATA("obitosAcumulado",'mortes acum'!A6,"estado",$A9,"data",B$5) / GETPIVOTDATA("populacaoTCU2019",pop!A6,"estado",$A9,"data",B$5) * 1000000</f>
        <v>0</v>
      </c>
      <c r="C9">
        <f>GETPIVOTDATA("obitosAcumulado",'mortes acum'!B6,"estado",$A9,"data",C$5) / GETPIVOTDATA("populacaoTCU2019",pop!B6,"estado",$A9,"data",C$5) * 1000000</f>
        <v>0</v>
      </c>
      <c r="D9">
        <f>GETPIVOTDATA("obitosAcumulado",'mortes acum'!C6,"estado",$A9,"data",D$5) / GETPIVOTDATA("populacaoTCU2019",pop!C6,"estado",$A9,"data",D$5) * 1000000</f>
        <v>0</v>
      </c>
      <c r="E9">
        <f>GETPIVOTDATA("obitosAcumulado",'mortes acum'!D6,"estado",$A9,"data",E$5) / GETPIVOTDATA("populacaoTCU2019",pop!D6,"estado",$A9,"data",E$5) * 1000000</f>
        <v>0</v>
      </c>
      <c r="F9">
        <f>GETPIVOTDATA("obitosAcumulado",'mortes acum'!E6,"estado",$A9,"data",F$5) / GETPIVOTDATA("populacaoTCU2019",pop!E6,"estado",$A9,"data",F$5) * 1000000</f>
        <v>0</v>
      </c>
      <c r="G9">
        <f>GETPIVOTDATA("obitosAcumulado",'mortes acum'!F6,"estado",$A9,"data",G$5) / GETPIVOTDATA("populacaoTCU2019",pop!F6,"estado",$A9,"data",G$5) * 1000000</f>
        <v>0</v>
      </c>
      <c r="H9">
        <f>GETPIVOTDATA("obitosAcumulado",'mortes acum'!G6,"estado",$A9,"data",H$5) / GETPIVOTDATA("populacaoTCU2019",pop!G6,"estado",$A9,"data",H$5) * 1000000</f>
        <v>0</v>
      </c>
      <c r="I9">
        <f>GETPIVOTDATA("obitosAcumulado",'mortes acum'!H6,"estado",$A9,"data",I$5) / GETPIVOTDATA("populacaoTCU2019",pop!H6,"estado",$A9,"data",I$5) * 1000000</f>
        <v>0</v>
      </c>
      <c r="J9">
        <f>GETPIVOTDATA("obitosAcumulado",'mortes acum'!I6,"estado",$A9,"data",J$5) / GETPIVOTDATA("populacaoTCU2019",pop!I6,"estado",$A9,"data",J$5) * 1000000</f>
        <v>0</v>
      </c>
      <c r="K9">
        <f>GETPIVOTDATA("obitosAcumulado",'mortes acum'!J6,"estado",$A9,"data",K$5) / GETPIVOTDATA("populacaoTCU2019",pop!J6,"estado",$A9,"data",K$5) * 1000000</f>
        <v>0</v>
      </c>
      <c r="L9">
        <f>GETPIVOTDATA("obitosAcumulado",'mortes acum'!K6,"estado",$A9,"data",L$5) / GETPIVOTDATA("populacaoTCU2019",pop!K6,"estado",$A9,"data",L$5) * 1000000</f>
        <v>0</v>
      </c>
      <c r="M9">
        <f>GETPIVOTDATA("obitosAcumulado",'mortes acum'!L6,"estado",$A9,"data",M$5) / GETPIVOTDATA("populacaoTCU2019",pop!L6,"estado",$A9,"data",M$5) * 1000000</f>
        <v>0</v>
      </c>
      <c r="N9">
        <f>GETPIVOTDATA("obitosAcumulado",'mortes acum'!M6,"estado",$A9,"data",N$5) / GETPIVOTDATA("populacaoTCU2019",pop!M6,"estado",$A9,"data",N$5) * 1000000</f>
        <v>0</v>
      </c>
      <c r="O9">
        <f>GETPIVOTDATA("obitosAcumulado",'mortes acum'!N6,"estado",$A9,"data",O$5) / GETPIVOTDATA("populacaoTCU2019",pop!N6,"estado",$A9,"data",O$5) * 1000000</f>
        <v>0</v>
      </c>
      <c r="P9">
        <f>GETPIVOTDATA("obitosAcumulado",'mortes acum'!O6,"estado",$A9,"data",P$5) / GETPIVOTDATA("populacaoTCU2019",pop!O6,"estado",$A9,"data",P$5) * 1000000</f>
        <v>0</v>
      </c>
      <c r="Q9">
        <f>GETPIVOTDATA("obitosAcumulado",'mortes acum'!P6,"estado",$A9,"data",Q$5) / GETPIVOTDATA("populacaoTCU2019",pop!P6,"estado",$A9,"data",Q$5) * 1000000</f>
        <v>0</v>
      </c>
      <c r="R9">
        <f>GETPIVOTDATA("obitosAcumulado",'mortes acum'!Q6,"estado",$A9,"data",R$5) / GETPIVOTDATA("populacaoTCU2019",pop!Q6,"estado",$A9,"data",R$5) * 1000000</f>
        <v>0</v>
      </c>
      <c r="S9">
        <f>GETPIVOTDATA("obitosAcumulado",'mortes acum'!R6,"estado",$A9,"data",S$5) / GETPIVOTDATA("populacaoTCU2019",pop!R6,"estado",$A9,"data",S$5) * 1000000</f>
        <v>0</v>
      </c>
      <c r="T9">
        <f>GETPIVOTDATA("obitosAcumulado",'mortes acum'!S6,"estado",$A9,"data",T$5) / GETPIVOTDATA("populacaoTCU2019",pop!S6,"estado",$A9,"data",T$5) * 1000000</f>
        <v>0</v>
      </c>
      <c r="U9">
        <f>GETPIVOTDATA("obitosAcumulado",'mortes acum'!T6,"estado",$A9,"data",U$5) / GETPIVOTDATA("populacaoTCU2019",pop!T6,"estado",$A9,"data",U$5) * 1000000</f>
        <v>0</v>
      </c>
      <c r="V9">
        <f>GETPIVOTDATA("obitosAcumulado",'mortes acum'!U6,"estado",$A9,"data",V$5) / GETPIVOTDATA("populacaoTCU2019",pop!U6,"estado",$A9,"data",V$5) * 1000000</f>
        <v>0</v>
      </c>
      <c r="W9">
        <f>GETPIVOTDATA("obitosAcumulado",'mortes acum'!V6,"estado",$A9,"data",W$5) / GETPIVOTDATA("populacaoTCU2019",pop!V6,"estado",$A9,"data",W$5) * 1000000</f>
        <v>0</v>
      </c>
      <c r="X9">
        <f>GETPIVOTDATA("obitosAcumulado",'mortes acum'!W6,"estado",$A9,"data",X$5) / GETPIVOTDATA("populacaoTCU2019",pop!W6,"estado",$A9,"data",X$5) * 1000000</f>
        <v>0</v>
      </c>
      <c r="Y9">
        <f>GETPIVOTDATA("obitosAcumulado",'mortes acum'!X6,"estado",$A9,"data",Y$5) / GETPIVOTDATA("populacaoTCU2019",pop!X6,"estado",$A9,"data",Y$5) * 1000000</f>
        <v>0</v>
      </c>
      <c r="Z9">
        <f>GETPIVOTDATA("obitosAcumulado",'mortes acum'!Y6,"estado",$A9,"data",Z$5) / GETPIVOTDATA("populacaoTCU2019",pop!Y6,"estado",$A9,"data",Z$5) * 1000000</f>
        <v>0</v>
      </c>
      <c r="AA9">
        <f>GETPIVOTDATA("obitosAcumulado",'mortes acum'!Z6,"estado",$A9,"data",AA$5) / GETPIVOTDATA("populacaoTCU2019",pop!Z6,"estado",$A9,"data",AA$5) * 1000000</f>
        <v>0</v>
      </c>
      <c r="AB9">
        <f>GETPIVOTDATA("obitosAcumulado",'mortes acum'!AA6,"estado",$A9,"data",AB$5) / GETPIVOTDATA("populacaoTCU2019",pop!AA6,"estado",$A9,"data",AB$5) * 1000000</f>
        <v>0</v>
      </c>
      <c r="AC9">
        <f>GETPIVOTDATA("obitosAcumulado",'mortes acum'!AB6,"estado",$A9,"data",AC$5) / GETPIVOTDATA("populacaoTCU2019",pop!AB6,"estado",$A9,"data",AC$5) * 1000000</f>
        <v>0</v>
      </c>
      <c r="AD9">
        <f>GETPIVOTDATA("obitosAcumulado",'mortes acum'!AC6,"estado",$A9,"data",AD$5) / GETPIVOTDATA("populacaoTCU2019",pop!AC6,"estado",$A9,"data",AD$5) * 1000000</f>
        <v>0</v>
      </c>
      <c r="AE9">
        <f>GETPIVOTDATA("obitosAcumulado",'mortes acum'!AD6,"estado",$A9,"data",AE$5) / GETPIVOTDATA("populacaoTCU2019",pop!AD6,"estado",$A9,"data",AE$5) * 1000000</f>
        <v>0</v>
      </c>
      <c r="AF9">
        <f>GETPIVOTDATA("obitosAcumulado",'mortes acum'!AE6,"estado",$A9,"data",AF$5) / GETPIVOTDATA("populacaoTCU2019",pop!AE6,"estado",$A9,"data",AF$5) * 1000000</f>
        <v>0</v>
      </c>
      <c r="AG9">
        <f>GETPIVOTDATA("obitosAcumulado",'mortes acum'!AF6,"estado",$A9,"data",AG$5) / GETPIVOTDATA("populacaoTCU2019",pop!AF6,"estado",$A9,"data",AG$5) * 1000000</f>
        <v>0</v>
      </c>
      <c r="AH9">
        <f>GETPIVOTDATA("obitosAcumulado",'mortes acum'!AG6,"estado",$A9,"data",AH$5) / GETPIVOTDATA("populacaoTCU2019",pop!AG6,"estado",$A9,"data",AH$5) * 1000000</f>
        <v>0</v>
      </c>
      <c r="AI9">
        <f>GETPIVOTDATA("obitosAcumulado",'mortes acum'!AH6,"estado",$A9,"data",AI$5) / GETPIVOTDATA("populacaoTCU2019",pop!AH6,"estado",$A9,"data",AI$5) * 1000000</f>
        <v>0</v>
      </c>
      <c r="AJ9">
        <f>GETPIVOTDATA("obitosAcumulado",'mortes acum'!AI6,"estado",$A9,"data",AJ$5) / GETPIVOTDATA("populacaoTCU2019",pop!AI6,"estado",$A9,"data",AJ$5) * 1000000</f>
        <v>0</v>
      </c>
      <c r="AK9">
        <f>GETPIVOTDATA("obitosAcumulado",'mortes acum'!AJ6,"estado",$A9,"data",AK$5) / GETPIVOTDATA("populacaoTCU2019",pop!AJ6,"estado",$A9,"data",AK$5) * 1000000</f>
        <v>0</v>
      </c>
      <c r="AL9">
        <f>GETPIVOTDATA("obitosAcumulado",'mortes acum'!AK6,"estado",$A9,"data",AL$5) / GETPIVOTDATA("populacaoTCU2019",pop!AK6,"estado",$A9,"data",AL$5) * 1000000</f>
        <v>0</v>
      </c>
      <c r="AM9">
        <f>GETPIVOTDATA("obitosAcumulado",'mortes acum'!AL6,"estado",$A9,"data",AM$5) / GETPIVOTDATA("populacaoTCU2019",pop!AL6,"estado",$A9,"data",AM$5) * 1000000</f>
        <v>0</v>
      </c>
      <c r="AN9">
        <f>GETPIVOTDATA("obitosAcumulado",'mortes acum'!AM6,"estado",$A9,"data",AN$5) / GETPIVOTDATA("populacaoTCU2019",pop!AM6,"estado",$A9,"data",AN$5) * 1000000</f>
        <v>0</v>
      </c>
      <c r="AO9">
        <f>GETPIVOTDATA("obitosAcumulado",'mortes acum'!AN6,"estado",$A9,"data",AO$5) / GETPIVOTDATA("populacaoTCU2019",pop!AN6,"estado",$A9,"data",AO$5) * 1000000</f>
        <v>1.1824090638749201</v>
      </c>
      <c r="AP9">
        <f>GETPIVOTDATA("obitosAcumulado",'mortes acum'!AO6,"estado",$A9,"data",AP$5) / GETPIVOTDATA("populacaoTCU2019",pop!AO6,"estado",$A9,"data",AP$5) * 1000000</f>
        <v>2.3648181277498401</v>
      </c>
      <c r="AQ9">
        <f>GETPIVOTDATA("obitosAcumulado",'mortes acum'!AP6,"estado",$A9,"data",AQ$5) / GETPIVOTDATA("populacaoTCU2019",pop!AP6,"estado",$A9,"data",AQ$5) * 1000000</f>
        <v>2.3648181277498401</v>
      </c>
      <c r="AR9">
        <f>GETPIVOTDATA("obitosAcumulado",'mortes acum'!AQ6,"estado",$A9,"data",AR$5) / GETPIVOTDATA("populacaoTCU2019",pop!AQ6,"estado",$A9,"data",AR$5) * 1000000</f>
        <v>2.3648181277498401</v>
      </c>
      <c r="AS9">
        <f>GETPIVOTDATA("obitosAcumulado",'mortes acum'!AR6,"estado",$A9,"data",AS$5) / GETPIVOTDATA("populacaoTCU2019",pop!AR6,"estado",$A9,"data",AS$5) * 1000000</f>
        <v>2.3648181277498401</v>
      </c>
      <c r="AT9">
        <f>GETPIVOTDATA("obitosAcumulado",'mortes acum'!AS6,"estado",$A9,"data",AT$5) / GETPIVOTDATA("populacaoTCU2019",pop!AS6,"estado",$A9,"data",AT$5) * 1000000</f>
        <v>2.3648181277498401</v>
      </c>
      <c r="AU9">
        <f>GETPIVOTDATA("obitosAcumulado",'mortes acum'!AT6,"estado",$A9,"data",AU$5) / GETPIVOTDATA("populacaoTCU2019",pop!AT6,"estado",$A9,"data",AU$5) * 1000000</f>
        <v>2.3648181277498401</v>
      </c>
      <c r="AV9">
        <f>GETPIVOTDATA("obitosAcumulado",'mortes acum'!AU6,"estado",$A9,"data",AV$5) / GETPIVOTDATA("populacaoTCU2019",pop!AU6,"estado",$A9,"data",AV$5) * 1000000</f>
        <v>3.5472271916247604</v>
      </c>
      <c r="AW9">
        <f>GETPIVOTDATA("obitosAcumulado",'mortes acum'!AV6,"estado",$A9,"data",AW$5) / GETPIVOTDATA("populacaoTCU2019",pop!AV6,"estado",$A9,"data",AW$5) * 1000000</f>
        <v>5.9120453193746005</v>
      </c>
      <c r="AX9">
        <f>GETPIVOTDATA("obitosAcumulado",'mortes acum'!AW6,"estado",$A9,"data",AX$5) / GETPIVOTDATA("populacaoTCU2019",pop!AW6,"estado",$A9,"data",AX$5) * 1000000</f>
        <v>5.9120453193746005</v>
      </c>
      <c r="AY9">
        <f>GETPIVOTDATA("obitosAcumulado",'mortes acum'!AX6,"estado",$A9,"data",AY$5) / GETPIVOTDATA("populacaoTCU2019",pop!AX6,"estado",$A9,"data",AY$5) * 1000000</f>
        <v>7.0944543832495208</v>
      </c>
      <c r="AZ9">
        <f>GETPIVOTDATA("obitosAcumulado",'mortes acum'!AY6,"estado",$A9,"data",AZ$5) / GETPIVOTDATA("populacaoTCU2019",pop!AY6,"estado",$A9,"data",AZ$5) * 1000000</f>
        <v>8.2768634471244393</v>
      </c>
      <c r="BA9">
        <f>GETPIVOTDATA("obitosAcumulado",'mortes acum'!AZ6,"estado",$A9,"data",BA$5) / GETPIVOTDATA("populacaoTCU2019",pop!AZ6,"estado",$A9,"data",BA$5) * 1000000</f>
        <v>10.64168157487428</v>
      </c>
      <c r="BB9">
        <f>GETPIVOTDATA("obitosAcumulado",'mortes acum'!BA6,"estado",$A9,"data",BB$5) / GETPIVOTDATA("populacaoTCU2019",pop!BA6,"estado",$A9,"data",BB$5) * 1000000</f>
        <v>11.824090638749201</v>
      </c>
      <c r="BC9">
        <f>GETPIVOTDATA("obitosAcumulado",'mortes acum'!BB6,"estado",$A9,"data",BC$5) / GETPIVOTDATA("populacaoTCU2019",pop!BB6,"estado",$A9,"data",BC$5) * 1000000</f>
        <v>11.824090638749201</v>
      </c>
      <c r="BD9">
        <f>GETPIVOTDATA("obitosAcumulado",'mortes acum'!BC6,"estado",$A9,"data",BD$5) / GETPIVOTDATA("populacaoTCU2019",pop!BC6,"estado",$A9,"data",BD$5) * 1000000</f>
        <v>13.00649970262412</v>
      </c>
      <c r="BE9">
        <f>GETPIVOTDATA("obitosAcumulado",'mortes acum'!BD6,"estado",$A9,"data",BE$5) / GETPIVOTDATA("populacaoTCU2019",pop!BD6,"estado",$A9,"data",BE$5) * 1000000</f>
        <v>15.371317830373961</v>
      </c>
      <c r="BF9">
        <f>GETPIVOTDATA("obitosAcumulado",'mortes acum'!BE6,"estado",$A9,"data",BF$5) / GETPIVOTDATA("populacaoTCU2019",pop!BE6,"estado",$A9,"data",BF$5) * 1000000</f>
        <v>15.371317830373961</v>
      </c>
      <c r="BG9">
        <f>GETPIVOTDATA("obitosAcumulado",'mortes acum'!BF6,"estado",$A9,"data",BG$5) / GETPIVOTDATA("populacaoTCU2019",pop!BF6,"estado",$A9,"data",BG$5) * 1000000</f>
        <v>16.553726894248879</v>
      </c>
      <c r="BH9">
        <f>GETPIVOTDATA("obitosAcumulado",'mortes acum'!BG6,"estado",$A9,"data",BH$5) / GETPIVOTDATA("populacaoTCU2019",pop!BG6,"estado",$A9,"data",BH$5) * 1000000</f>
        <v>18.918545021998721</v>
      </c>
      <c r="BI9">
        <f>GETPIVOTDATA("obitosAcumulado",'mortes acum'!BH6,"estado",$A9,"data",BI$5) / GETPIVOTDATA("populacaoTCU2019",pop!BH6,"estado",$A9,"data",BI$5) * 1000000</f>
        <v>21.28336314974856</v>
      </c>
      <c r="BJ9">
        <f>GETPIVOTDATA("obitosAcumulado",'mortes acum'!BI6,"estado",$A9,"data",BJ$5) / GETPIVOTDATA("populacaoTCU2019",pop!BI6,"estado",$A9,"data",BJ$5) * 1000000</f>
        <v>22.465772213623481</v>
      </c>
      <c r="BK9">
        <f>GETPIVOTDATA("obitosAcumulado",'mortes acum'!BJ6,"estado",$A9,"data",BK$5) / GETPIVOTDATA("populacaoTCU2019",pop!BJ6,"estado",$A9,"data",BK$5) * 1000000</f>
        <v>24.83059034137332</v>
      </c>
      <c r="BL9">
        <f>GETPIVOTDATA("obitosAcumulado",'mortes acum'!BK6,"estado",$A9,"data",BL$5) / GETPIVOTDATA("populacaoTCU2019",pop!BK6,"estado",$A9,"data",BL$5) * 1000000</f>
        <v>30.742635660747922</v>
      </c>
      <c r="BM9">
        <f>GETPIVOTDATA("obitosAcumulado",'mortes acum'!BL6,"estado",$A9,"data",BM$5) / GETPIVOTDATA("populacaoTCU2019",pop!BL6,"estado",$A9,"data",BM$5) * 1000000</f>
        <v>33.107453788497757</v>
      </c>
      <c r="BN9">
        <f>GETPIVOTDATA("obitosAcumulado",'mortes acum'!BM6,"estado",$A9,"data",BN$5) / GETPIVOTDATA("populacaoTCU2019",pop!BM6,"estado",$A9,"data",BN$5) * 1000000</f>
        <v>36.654680980122521</v>
      </c>
      <c r="BO9">
        <f>GETPIVOTDATA("obitosAcumulado",'mortes acum'!BN6,"estado",$A9,"data",BO$5) / GETPIVOTDATA("populacaoTCU2019",pop!BN6,"estado",$A9,"data",BO$5) * 1000000</f>
        <v>40.201908171747284</v>
      </c>
      <c r="BP9">
        <f>GETPIVOTDATA("obitosAcumulado",'mortes acum'!BO6,"estado",$A9,"data",BP$5) / GETPIVOTDATA("populacaoTCU2019",pop!BO6,"estado",$A9,"data",BP$5) * 1000000</f>
        <v>43.749135363372041</v>
      </c>
      <c r="BQ9">
        <f>GETPIVOTDATA("obitosAcumulado",'mortes acum'!BP6,"estado",$A9,"data",BQ$5) / GETPIVOTDATA("populacaoTCU2019",pop!BP6,"estado",$A9,"data",BQ$5) * 1000000</f>
        <v>47.296362554996804</v>
      </c>
      <c r="BR9">
        <f>GETPIVOTDATA("obitosAcumulado",'mortes acum'!BQ6,"estado",$A9,"data",BR$5) / GETPIVOTDATA("populacaoTCU2019",pop!BQ6,"estado",$A9,"data",BR$5) * 1000000</f>
        <v>50.843589746621561</v>
      </c>
      <c r="BS9">
        <f>GETPIVOTDATA("obitosAcumulado",'mortes acum'!BR6,"estado",$A9,"data",BS$5) / GETPIVOTDATA("populacaoTCU2019",pop!BR6,"estado",$A9,"data",BS$5) * 1000000</f>
        <v>57.938044129871081</v>
      </c>
      <c r="BT9">
        <f>GETPIVOTDATA("obitosAcumulado",'mortes acum'!BS6,"estado",$A9,"data",BT$5) / GETPIVOTDATA("populacaoTCU2019",pop!BS6,"estado",$A9,"data",BT$5) * 1000000</f>
        <v>65.032498513120601</v>
      </c>
      <c r="BU9">
        <f>GETPIVOTDATA("obitosAcumulado",'mortes acum'!BT6,"estado",$A9,"data",BU$5) / GETPIVOTDATA("populacaoTCU2019",pop!BT6,"estado",$A9,"data",BU$5) * 1000000</f>
        <v>66.214907576995515</v>
      </c>
      <c r="BV9">
        <f>GETPIVOTDATA("obitosAcumulado",'mortes acum'!BU6,"estado",$A9,"data",BV$5) / GETPIVOTDATA("populacaoTCU2019",pop!BU6,"estado",$A9,"data",BV$5) * 1000000</f>
        <v>72.126952896370113</v>
      </c>
      <c r="BW9">
        <f>GETPIVOTDATA("obitosAcumulado",'mortes acum'!BV6,"estado",$A9,"data",BW$5) / GETPIVOTDATA("populacaoTCU2019",pop!BV6,"estado",$A9,"data",BW$5) * 1000000</f>
        <v>78.038998215744726</v>
      </c>
      <c r="BX9">
        <f>GETPIVOTDATA("obitosAcumulado",'mortes acum'!BW6,"estado",$A9,"data",BX$5) / GETPIVOTDATA("populacaoTCU2019",pop!BW6,"estado",$A9,"data",BX$5) * 1000000</f>
        <v>81.586225407369483</v>
      </c>
      <c r="BY9">
        <f>GETPIVOTDATA("obitosAcumulado",'mortes acum'!BX6,"estado",$A9,"data",BY$5) / GETPIVOTDATA("populacaoTCU2019",pop!BX6,"estado",$A9,"data",BY$5) * 1000000</f>
        <v>85.133452598994239</v>
      </c>
      <c r="BZ9">
        <f>GETPIVOTDATA("obitosAcumulado",'mortes acum'!BY6,"estado",$A9,"data",BZ$5) / GETPIVOTDATA("populacaoTCU2019",pop!BY6,"estado",$A9,"data",BZ$5) * 1000000</f>
        <v>86.315861662869168</v>
      </c>
      <c r="CA9">
        <f>GETPIVOTDATA("obitosAcumulado",'mortes acum'!BZ6,"estado",$A9,"data",CA$5) / GETPIVOTDATA("populacaoTCU2019",pop!BZ6,"estado",$A9,"data",CA$5) * 1000000</f>
        <v>101.68717949324312</v>
      </c>
      <c r="CB9">
        <f>GETPIVOTDATA("obitosAcumulado",'mortes acum'!CA6,"estado",$A9,"data",CB$5) / GETPIVOTDATA("populacaoTCU2019",pop!CA6,"estado",$A9,"data",CB$5) * 1000000</f>
        <v>111.14645200424249</v>
      </c>
      <c r="CC9">
        <f>GETPIVOTDATA("obitosAcumulado",'mortes acum'!CB6,"estado",$A9,"data",CC$5) / GETPIVOTDATA("populacaoTCU2019",pop!CB6,"estado",$A9,"data",CC$5) * 1000000</f>
        <v>119.42331545136693</v>
      </c>
      <c r="CD9">
        <f>GETPIVOTDATA("obitosAcumulado",'mortes acum'!CC6,"estado",$A9,"data",CD$5) / GETPIVOTDATA("populacaoTCU2019",pop!CC6,"estado",$A9,"data",CD$5) * 1000000</f>
        <v>121.78813357911677</v>
      </c>
      <c r="CE9">
        <f>GETPIVOTDATA("obitosAcumulado",'mortes acum'!CD6,"estado",$A9,"data",CE$5) / GETPIVOTDATA("populacaoTCU2019",pop!CD6,"estado",$A9,"data",CE$5) * 1000000</f>
        <v>127.70017889849136</v>
      </c>
      <c r="CF9">
        <f>GETPIVOTDATA("obitosAcumulado",'mortes acum'!CE6,"estado",$A9,"data",CF$5) / GETPIVOTDATA("populacaoTCU2019",pop!CE6,"estado",$A9,"data",CF$5) * 1000000</f>
        <v>140.70667860111547</v>
      </c>
      <c r="CG9">
        <f>GETPIVOTDATA("obitosAcumulado",'mortes acum'!CF6,"estado",$A9,"data",CG$5) / GETPIVOTDATA("populacaoTCU2019",pop!CF6,"estado",$A9,"data",CG$5) * 1000000</f>
        <v>150.16595111211487</v>
      </c>
      <c r="CH9">
        <f>GETPIVOTDATA("obitosAcumulado",'mortes acum'!CG6,"estado",$A9,"data",CH$5) / GETPIVOTDATA("populacaoTCU2019",pop!CG6,"estado",$A9,"data",CH$5) * 1000000</f>
        <v>160.80763268698914</v>
      </c>
      <c r="CI9">
        <f>GETPIVOTDATA("obitosAcumulado",'mortes acum'!CH6,"estado",$A9,"data",CI$5) / GETPIVOTDATA("populacaoTCU2019",pop!CH6,"estado",$A9,"data",CI$5) * 1000000</f>
        <v>167.90208707023865</v>
      </c>
      <c r="CJ9">
        <f>GETPIVOTDATA("obitosAcumulado",'mortes acum'!CI6,"estado",$A9,"data",CJ$5) / GETPIVOTDATA("populacaoTCU2019",pop!CI6,"estado",$A9,"data",CJ$5) * 1000000</f>
        <v>178.54376864511292</v>
      </c>
      <c r="CK9">
        <f>GETPIVOTDATA("obitosAcumulado",'mortes acum'!CJ6,"estado",$A9,"data",CK$5) / GETPIVOTDATA("populacaoTCU2019",pop!CJ6,"estado",$A9,"data",CK$5) * 1000000</f>
        <v>185.63822302836246</v>
      </c>
      <c r="CL9">
        <f>GETPIVOTDATA("obitosAcumulado",'mortes acum'!CK6,"estado",$A9,"data",CL$5) / GETPIVOTDATA("populacaoTCU2019",pop!CK6,"estado",$A9,"data",CL$5) * 1000000</f>
        <v>191.55026834773705</v>
      </c>
      <c r="CM9">
        <f>GETPIVOTDATA("obitosAcumulado",'mortes acum'!CL6,"estado",$A9,"data",CM$5) / GETPIVOTDATA("populacaoTCU2019",pop!CL6,"estado",$A9,"data",CM$5) * 1000000</f>
        <v>192.73267741161197</v>
      </c>
      <c r="CN9">
        <f>GETPIVOTDATA("obitosAcumulado",'mortes acum'!CM6,"estado",$A9,"data",CN$5) / GETPIVOTDATA("populacaoTCU2019",pop!CM6,"estado",$A9,"data",CN$5) * 1000000</f>
        <v>198.64472273098656</v>
      </c>
      <c r="CO9">
        <f>GETPIVOTDATA("obitosAcumulado",'mortes acum'!CN6,"estado",$A9,"data",CO$5) / GETPIVOTDATA("populacaoTCU2019",pop!CN6,"estado",$A9,"data",CO$5) * 1000000</f>
        <v>204.55676805036114</v>
      </c>
      <c r="CP9">
        <f>GETPIVOTDATA("obitosAcumulado",'mortes acum'!CO6,"estado",$A9,"data",CP$5) / GETPIVOTDATA("populacaoTCU2019",pop!CO6,"estado",$A9,"data",CP$5) * 1000000</f>
        <v>216.38085868911037</v>
      </c>
      <c r="CQ9">
        <f>GETPIVOTDATA("obitosAcumulado",'mortes acum'!CP6,"estado",$A9,"data",CQ$5) / GETPIVOTDATA("populacaoTCU2019",pop!CP6,"estado",$A9,"data",CQ$5) * 1000000</f>
        <v>234.11699464723415</v>
      </c>
      <c r="CR9">
        <f>GETPIVOTDATA("obitosAcumulado",'mortes acum'!CQ6,"estado",$A9,"data",CR$5) / GETPIVOTDATA("populacaoTCU2019",pop!CQ6,"estado",$A9,"data",CR$5) * 1000000</f>
        <v>244.75867622210845</v>
      </c>
      <c r="CS9">
        <f>GETPIVOTDATA("obitosAcumulado",'mortes acum'!CR6,"estado",$A9,"data",CS$5) / GETPIVOTDATA("populacaoTCU2019",pop!CR6,"estado",$A9,"data",CS$5) * 1000000</f>
        <v>254.21794873310782</v>
      </c>
      <c r="CT9">
        <f>GETPIVOTDATA("obitosAcumulado",'mortes acum'!CS6,"estado",$A9,"data",CT$5) / GETPIVOTDATA("populacaoTCU2019",pop!CS6,"estado",$A9,"data",CT$5) * 1000000</f>
        <v>262.49481218023226</v>
      </c>
      <c r="CU9">
        <f>GETPIVOTDATA("obitosAcumulado",'mortes acum'!CT6,"estado",$A9,"data",CU$5) / GETPIVOTDATA("populacaoTCU2019",pop!CT6,"estado",$A9,"data",CU$5) * 1000000</f>
        <v>269.58926656348177</v>
      </c>
      <c r="CV9">
        <f>GETPIVOTDATA("obitosAcumulado",'mortes acum'!CU6,"estado",$A9,"data",CV$5) / GETPIVOTDATA("populacaoTCU2019",pop!CU6,"estado",$A9,"data",CV$5) * 1000000</f>
        <v>280.23094813835604</v>
      </c>
      <c r="CW9">
        <f>GETPIVOTDATA("obitosAcumulado",'mortes acum'!CV6,"estado",$A9,"data",CW$5) / GETPIVOTDATA("populacaoTCU2019",pop!CV6,"estado",$A9,"data",CW$5) * 1000000</f>
        <v>292.05503877710527</v>
      </c>
      <c r="CX9">
        <f>GETPIVOTDATA("obitosAcumulado",'mortes acum'!CW6,"estado",$A9,"data",CX$5) / GETPIVOTDATA("populacaoTCU2019",pop!CW6,"estado",$A9,"data",CX$5) * 1000000</f>
        <v>300.33190222422974</v>
      </c>
      <c r="CY9">
        <f>GETPIVOTDATA("obitosAcumulado",'mortes acum'!CX6,"estado",$A9,"data",CY$5) / GETPIVOTDATA("populacaoTCU2019",pop!CX6,"estado",$A9,"data",CY$5) * 1000000</f>
        <v>307.42635660747919</v>
      </c>
      <c r="CZ9">
        <f>GETPIVOTDATA("obitosAcumulado",'mortes acum'!CY6,"estado",$A9,"data",CZ$5) / GETPIVOTDATA("populacaoTCU2019",pop!CY6,"estado",$A9,"data",CZ$5) * 1000000</f>
        <v>318.06803818235352</v>
      </c>
      <c r="DA9">
        <f>GETPIVOTDATA("obitosAcumulado",'mortes acum'!CZ6,"estado",$A9,"data",DA$5) / GETPIVOTDATA("populacaoTCU2019",pop!CZ6,"estado",$A9,"data",DA$5) * 1000000</f>
        <v>321.61526537397827</v>
      </c>
      <c r="DB9">
        <f>GETPIVOTDATA("obitosAcumulado",'mortes acum'!DA6,"estado",$A9,"data",DB$5) / GETPIVOTDATA("populacaoTCU2019",pop!DA6,"estado",$A9,"data",DB$5) * 1000000</f>
        <v>328.70971975722779</v>
      </c>
      <c r="DC9">
        <f>GETPIVOTDATA("obitosAcumulado",'mortes acum'!DB6,"estado",$A9,"data",DC$5) / GETPIVOTDATA("populacaoTCU2019",pop!DB6,"estado",$A9,"data",DC$5) * 1000000</f>
        <v>336.9865832043522</v>
      </c>
      <c r="DD9">
        <f>GETPIVOTDATA("obitosAcumulado",'mortes acum'!DC6,"estado",$A9,"data",DD$5) / GETPIVOTDATA("populacaoTCU2019",pop!DC6,"estado",$A9,"data",DD$5) * 1000000</f>
        <v>341.71621945985186</v>
      </c>
      <c r="DE9">
        <f>GETPIVOTDATA("obitosAcumulado",'mortes acum'!DD6,"estado",$A9,"data",DE$5) / GETPIVOTDATA("populacaoTCU2019",pop!DD6,"estado",$A9,"data",DE$5) * 1000000</f>
        <v>358.26994635410074</v>
      </c>
      <c r="DF9">
        <f>GETPIVOTDATA("obitosAcumulado",'mortes acum'!DE6,"estado",$A9,"data",DF$5) / GETPIVOTDATA("populacaoTCU2019",pop!DE6,"estado",$A9,"data",DF$5) * 1000000</f>
        <v>368.91162792897507</v>
      </c>
      <c r="DG9">
        <f>GETPIVOTDATA("obitosAcumulado",'mortes acum'!DF6,"estado",$A9,"data",DG$5) / GETPIVOTDATA("populacaoTCU2019",pop!DF6,"estado",$A9,"data",DG$5) * 1000000</f>
        <v>377.18849137609953</v>
      </c>
      <c r="DH9">
        <f>GETPIVOTDATA("obitosAcumulado",'mortes acum'!DG6,"estado",$A9,"data",DH$5) / GETPIVOTDATA("populacaoTCU2019",pop!DG6,"estado",$A9,"data",DH$5) * 1000000</f>
        <v>383.10053669547409</v>
      </c>
      <c r="DI9">
        <f>GETPIVOTDATA("obitosAcumulado",'mortes acum'!DH6,"estado",$A9,"data",DI$5) / GETPIVOTDATA("populacaoTCU2019",pop!DH6,"estado",$A9,"data",DI$5) * 1000000</f>
        <v>389.0125820148487</v>
      </c>
      <c r="DJ9">
        <f>GETPIVOTDATA("obitosAcumulado",'mortes acum'!DI6,"estado",$A9,"data",DJ$5) / GETPIVOTDATA("populacaoTCU2019",pop!DI6,"estado",$A9,"data",DJ$5) * 1000000</f>
        <v>398.47185452584807</v>
      </c>
      <c r="DK9">
        <f>GETPIVOTDATA("obitosAcumulado",'mortes acum'!DJ6,"estado",$A9,"data",DK$5) / GETPIVOTDATA("populacaoTCU2019",pop!DJ6,"estado",$A9,"data",DK$5) * 1000000</f>
        <v>399.65426358972297</v>
      </c>
      <c r="DL9">
        <f>GETPIVOTDATA("obitosAcumulado",'mortes acum'!DK6,"estado",$A9,"data",DL$5) / GETPIVOTDATA("populacaoTCU2019",pop!DK6,"estado",$A9,"data",DL$5) * 1000000</f>
        <v>404.38389984522269</v>
      </c>
      <c r="DM9">
        <f>GETPIVOTDATA("obitosAcumulado",'mortes acum'!DL6,"estado",$A9,"data",DM$5) / GETPIVOTDATA("populacaoTCU2019",pop!DL6,"estado",$A9,"data",DM$5) * 1000000</f>
        <v>411.4783542284722</v>
      </c>
      <c r="DN9">
        <f>GETPIVOTDATA("obitosAcumulado",'mortes acum'!DM6,"estado",$A9,"data",DN$5) / GETPIVOTDATA("populacaoTCU2019",pop!DM6,"estado",$A9,"data",DN$5) * 1000000</f>
        <v>417.39039954784676</v>
      </c>
      <c r="DO9">
        <f>GETPIVOTDATA("obitosAcumulado",'mortes acum'!DN6,"estado",$A9,"data",DO$5) / GETPIVOTDATA("populacaoTCU2019",pop!DN6,"estado",$A9,"data",DO$5) * 1000000</f>
        <v>424.48485393109627</v>
      </c>
      <c r="DP9">
        <f>GETPIVOTDATA("obitosAcumulado",'mortes acum'!DO6,"estado",$A9,"data",DP$5) / GETPIVOTDATA("populacaoTCU2019",pop!DO6,"estado",$A9,"data",DP$5) * 1000000</f>
        <v>439.85617176147025</v>
      </c>
      <c r="DQ9">
        <f>GETPIVOTDATA("obitosAcumulado",'mortes acum'!DP6,"estado",$A9,"data",DQ$5) / GETPIVOTDATA("populacaoTCU2019",pop!DP6,"estado",$A9,"data",DQ$5) * 1000000</f>
        <v>449.31544427246962</v>
      </c>
      <c r="DR9">
        <f>GETPIVOTDATA("obitosAcumulado",'mortes acum'!DQ6,"estado",$A9,"data",DR$5) / GETPIVOTDATA("populacaoTCU2019",pop!DQ6,"estado",$A9,"data",DR$5) * 1000000</f>
        <v>457.59230771959403</v>
      </c>
      <c r="DS9">
        <f>GETPIVOTDATA("obitosAcumulado",'mortes acum'!DR6,"estado",$A9,"data",DS$5) / GETPIVOTDATA("populacaoTCU2019",pop!DR6,"estado",$A9,"data",DS$5) * 1000000</f>
        <v>465.8691711667185</v>
      </c>
      <c r="DT9">
        <f>GETPIVOTDATA("obitosAcumulado",'mortes acum'!DS6,"estado",$A9,"data",DT$5) / GETPIVOTDATA("populacaoTCU2019",pop!DS6,"estado",$A9,"data",DT$5) * 1000000</f>
        <v>474.14603461384291</v>
      </c>
      <c r="DU9">
        <f>GETPIVOTDATA("obitosAcumulado",'mortes acum'!DT6,"estado",$A9,"data",DU$5) / GETPIVOTDATA("populacaoTCU2019",pop!DT6,"estado",$A9,"data",DU$5) * 1000000</f>
        <v>480.05807993321753</v>
      </c>
      <c r="DV9">
        <f>GETPIVOTDATA("obitosAcumulado",'mortes acum'!DU6,"estado",$A9,"data",DV$5) / GETPIVOTDATA("populacaoTCU2019",pop!DU6,"estado",$A9,"data",DV$5) * 1000000</f>
        <v>481.24048899709248</v>
      </c>
      <c r="DW9">
        <f>GETPIVOTDATA("obitosAcumulado",'mortes acum'!DV6,"estado",$A9,"data",DW$5) / GETPIVOTDATA("populacaoTCU2019",pop!DV6,"estado",$A9,"data",DW$5) * 1000000</f>
        <v>488.33494338034194</v>
      </c>
      <c r="DX9">
        <f>GETPIVOTDATA("obitosAcumulado",'mortes acum'!DW6,"estado",$A9,"data",DX$5) / GETPIVOTDATA("populacaoTCU2019",pop!DW6,"estado",$A9,"data",DX$5) * 1000000</f>
        <v>493.06457963584171</v>
      </c>
      <c r="DY9">
        <f>GETPIVOTDATA("obitosAcumulado",'mortes acum'!DX6,"estado",$A9,"data",DY$5) / GETPIVOTDATA("populacaoTCU2019",pop!DX6,"estado",$A9,"data",DY$5) * 1000000</f>
        <v>496.61180682746635</v>
      </c>
      <c r="DZ9">
        <f>GETPIVOTDATA("obitosAcumulado",'mortes acum'!DY6,"estado",$A9,"data",DZ$5) / GETPIVOTDATA("populacaoTCU2019",pop!DY6,"estado",$A9,"data",DZ$5) * 1000000</f>
        <v>504.88867027459082</v>
      </c>
      <c r="EA9">
        <f>GETPIVOTDATA("obitosAcumulado",'mortes acum'!DZ6,"estado",$A9,"data",EA$5) / GETPIVOTDATA("populacaoTCU2019",pop!DZ6,"estado",$A9,"data",EA$5) * 1000000</f>
        <v>517.89516997721501</v>
      </c>
      <c r="EB9">
        <f>GETPIVOTDATA("obitosAcumulado",'mortes acum'!EA6,"estado",$A9,"data",EB$5) / GETPIVOTDATA("populacaoTCU2019",pop!EA6,"estado",$A9,"data",EB$5) * 1000000</f>
        <v>521.44239716883965</v>
      </c>
      <c r="EC9">
        <f>GETPIVOTDATA("obitosAcumulado",'mortes acum'!EB6,"estado",$A9,"data",EC$5) / GETPIVOTDATA("populacaoTCU2019",pop!EB6,"estado",$A9,"data",EC$5) * 1000000</f>
        <v>522.62480623271472</v>
      </c>
      <c r="ED9">
        <f>GETPIVOTDATA("obitosAcumulado",'mortes acum'!EC6,"estado",$A9,"data",ED$5) / GETPIVOTDATA("populacaoTCU2019",pop!EC6,"estado",$A9,"data",ED$5) * 1000000</f>
        <v>530.90166967983907</v>
      </c>
      <c r="EE9">
        <f>GETPIVOTDATA("obitosAcumulado",'mortes acum'!ED6,"estado",$A9,"data",EE$5) / GETPIVOTDATA("populacaoTCU2019",pop!ED6,"estado",$A9,"data",EE$5) * 1000000</f>
        <v>537.99612406308859</v>
      </c>
      <c r="EF9">
        <f>GETPIVOTDATA("obitosAcumulado",'mortes acum'!EE6,"estado",$A9,"data",EF$5) / GETPIVOTDATA("populacaoTCU2019",pop!EE6,"estado",$A9,"data",EF$5) * 1000000</f>
        <v>546.27298751021306</v>
      </c>
    </row>
    <row r="10" spans="1:144" x14ac:dyDescent="0.35">
      <c r="A10" t="str">
        <f>'casos acum'!A9</f>
        <v>BA</v>
      </c>
      <c r="B10">
        <f>GETPIVOTDATA("obitosAcumulado",'mortes acum'!A7,"estado",$A10,"data",B$5) / GETPIVOTDATA("populacaoTCU2019",pop!A7,"estado",$A10,"data",B$5) * 1000000</f>
        <v>0</v>
      </c>
      <c r="C10">
        <f>GETPIVOTDATA("obitosAcumulado",'mortes acum'!B7,"estado",$A10,"data",C$5) / GETPIVOTDATA("populacaoTCU2019",pop!B7,"estado",$A10,"data",C$5) * 1000000</f>
        <v>0</v>
      </c>
      <c r="D10">
        <f>GETPIVOTDATA("obitosAcumulado",'mortes acum'!C7,"estado",$A10,"data",D$5) / GETPIVOTDATA("populacaoTCU2019",pop!C7,"estado",$A10,"data",D$5) * 1000000</f>
        <v>0</v>
      </c>
      <c r="E10">
        <f>GETPIVOTDATA("obitosAcumulado",'mortes acum'!D7,"estado",$A10,"data",E$5) / GETPIVOTDATA("populacaoTCU2019",pop!D7,"estado",$A10,"data",E$5) * 1000000</f>
        <v>0</v>
      </c>
      <c r="F10">
        <f>GETPIVOTDATA("obitosAcumulado",'mortes acum'!E7,"estado",$A10,"data",F$5) / GETPIVOTDATA("populacaoTCU2019",pop!E7,"estado",$A10,"data",F$5) * 1000000</f>
        <v>0</v>
      </c>
      <c r="G10">
        <f>GETPIVOTDATA("obitosAcumulado",'mortes acum'!F7,"estado",$A10,"data",G$5) / GETPIVOTDATA("populacaoTCU2019",pop!F7,"estado",$A10,"data",G$5) * 1000000</f>
        <v>0</v>
      </c>
      <c r="H10">
        <f>GETPIVOTDATA("obitosAcumulado",'mortes acum'!G7,"estado",$A10,"data",H$5) / GETPIVOTDATA("populacaoTCU2019",pop!G7,"estado",$A10,"data",H$5) * 1000000</f>
        <v>0</v>
      </c>
      <c r="I10">
        <f>GETPIVOTDATA("obitosAcumulado",'mortes acum'!H7,"estado",$A10,"data",I$5) / GETPIVOTDATA("populacaoTCU2019",pop!H7,"estado",$A10,"data",I$5) * 1000000</f>
        <v>0</v>
      </c>
      <c r="J10">
        <f>GETPIVOTDATA("obitosAcumulado",'mortes acum'!I7,"estado",$A10,"data",J$5) / GETPIVOTDATA("populacaoTCU2019",pop!I7,"estado",$A10,"data",J$5) * 1000000</f>
        <v>0</v>
      </c>
      <c r="K10">
        <f>GETPIVOTDATA("obitosAcumulado",'mortes acum'!J7,"estado",$A10,"data",K$5) / GETPIVOTDATA("populacaoTCU2019",pop!J7,"estado",$A10,"data",K$5) * 1000000</f>
        <v>0</v>
      </c>
      <c r="L10">
        <f>GETPIVOTDATA("obitosAcumulado",'mortes acum'!K7,"estado",$A10,"data",L$5) / GETPIVOTDATA("populacaoTCU2019",pop!K7,"estado",$A10,"data",L$5) * 1000000</f>
        <v>0</v>
      </c>
      <c r="M10">
        <f>GETPIVOTDATA("obitosAcumulado",'mortes acum'!L7,"estado",$A10,"data",M$5) / GETPIVOTDATA("populacaoTCU2019",pop!L7,"estado",$A10,"data",M$5) * 1000000</f>
        <v>0</v>
      </c>
      <c r="N10">
        <f>GETPIVOTDATA("obitosAcumulado",'mortes acum'!M7,"estado",$A10,"data",N$5) / GETPIVOTDATA("populacaoTCU2019",pop!M7,"estado",$A10,"data",N$5) * 1000000</f>
        <v>0</v>
      </c>
      <c r="O10">
        <f>GETPIVOTDATA("obitosAcumulado",'mortes acum'!N7,"estado",$A10,"data",O$5) / GETPIVOTDATA("populacaoTCU2019",pop!N7,"estado",$A10,"data",O$5) * 1000000</f>
        <v>0</v>
      </c>
      <c r="P10">
        <f>GETPIVOTDATA("obitosAcumulado",'mortes acum'!O7,"estado",$A10,"data",P$5) / GETPIVOTDATA("populacaoTCU2019",pop!O7,"estado",$A10,"data",P$5) * 1000000</f>
        <v>0</v>
      </c>
      <c r="Q10">
        <f>GETPIVOTDATA("obitosAcumulado",'mortes acum'!P7,"estado",$A10,"data",Q$5) / GETPIVOTDATA("populacaoTCU2019",pop!P7,"estado",$A10,"data",Q$5) * 1000000</f>
        <v>0</v>
      </c>
      <c r="R10">
        <f>GETPIVOTDATA("obitosAcumulado",'mortes acum'!Q7,"estado",$A10,"data",R$5) / GETPIVOTDATA("populacaoTCU2019",pop!Q7,"estado",$A10,"data",R$5) * 1000000</f>
        <v>0</v>
      </c>
      <c r="S10">
        <f>GETPIVOTDATA("obitosAcumulado",'mortes acum'!R7,"estado",$A10,"data",S$5) / GETPIVOTDATA("populacaoTCU2019",pop!R7,"estado",$A10,"data",S$5) * 1000000</f>
        <v>0</v>
      </c>
      <c r="T10">
        <f>GETPIVOTDATA("obitosAcumulado",'mortes acum'!S7,"estado",$A10,"data",T$5) / GETPIVOTDATA("populacaoTCU2019",pop!S7,"estado",$A10,"data",T$5) * 1000000</f>
        <v>0</v>
      </c>
      <c r="U10">
        <f>GETPIVOTDATA("obitosAcumulado",'mortes acum'!T7,"estado",$A10,"data",U$5) / GETPIVOTDATA("populacaoTCU2019",pop!T7,"estado",$A10,"data",U$5) * 1000000</f>
        <v>0</v>
      </c>
      <c r="V10">
        <f>GETPIVOTDATA("obitosAcumulado",'mortes acum'!U7,"estado",$A10,"data",V$5) / GETPIVOTDATA("populacaoTCU2019",pop!U7,"estado",$A10,"data",V$5) * 1000000</f>
        <v>0</v>
      </c>
      <c r="W10">
        <f>GETPIVOTDATA("obitosAcumulado",'mortes acum'!V7,"estado",$A10,"data",W$5) / GETPIVOTDATA("populacaoTCU2019",pop!V7,"estado",$A10,"data",W$5) * 1000000</f>
        <v>0</v>
      </c>
      <c r="X10">
        <f>GETPIVOTDATA("obitosAcumulado",'mortes acum'!W7,"estado",$A10,"data",X$5) / GETPIVOTDATA("populacaoTCU2019",pop!W7,"estado",$A10,"data",X$5) * 1000000</f>
        <v>0</v>
      </c>
      <c r="Y10">
        <f>GETPIVOTDATA("obitosAcumulado",'mortes acum'!X7,"estado",$A10,"data",Y$5) / GETPIVOTDATA("populacaoTCU2019",pop!X7,"estado",$A10,"data",Y$5) * 1000000</f>
        <v>0</v>
      </c>
      <c r="Z10">
        <f>GETPIVOTDATA("obitosAcumulado",'mortes acum'!Y7,"estado",$A10,"data",Z$5) / GETPIVOTDATA("populacaoTCU2019",pop!Y7,"estado",$A10,"data",Z$5) * 1000000</f>
        <v>0</v>
      </c>
      <c r="AA10">
        <f>GETPIVOTDATA("obitosAcumulado",'mortes acum'!Z7,"estado",$A10,"data",AA$5) / GETPIVOTDATA("populacaoTCU2019",pop!Z7,"estado",$A10,"data",AA$5) * 1000000</f>
        <v>0</v>
      </c>
      <c r="AB10">
        <f>GETPIVOTDATA("obitosAcumulado",'mortes acum'!AA7,"estado",$A10,"data",AB$5) / GETPIVOTDATA("populacaoTCU2019",pop!AA7,"estado",$A10,"data",AB$5) * 1000000</f>
        <v>0</v>
      </c>
      <c r="AC10">
        <f>GETPIVOTDATA("obitosAcumulado",'mortes acum'!AB7,"estado",$A10,"data",AC$5) / GETPIVOTDATA("populacaoTCU2019",pop!AB7,"estado",$A10,"data",AC$5) * 1000000</f>
        <v>0</v>
      </c>
      <c r="AD10">
        <f>GETPIVOTDATA("obitosAcumulado",'mortes acum'!AC7,"estado",$A10,"data",AD$5) / GETPIVOTDATA("populacaoTCU2019",pop!AC7,"estado",$A10,"data",AD$5) * 1000000</f>
        <v>0</v>
      </c>
      <c r="AE10">
        <f>GETPIVOTDATA("obitosAcumulado",'mortes acum'!AD7,"estado",$A10,"data",AE$5) / GETPIVOTDATA("populacaoTCU2019",pop!AD7,"estado",$A10,"data",AE$5) * 1000000</f>
        <v>0</v>
      </c>
      <c r="AF10">
        <f>GETPIVOTDATA("obitosAcumulado",'mortes acum'!AE7,"estado",$A10,"data",AF$5) / GETPIVOTDATA("populacaoTCU2019",pop!AE7,"estado",$A10,"data",AF$5) * 1000000</f>
        <v>0</v>
      </c>
      <c r="AG10">
        <f>GETPIVOTDATA("obitosAcumulado",'mortes acum'!AF7,"estado",$A10,"data",AG$5) / GETPIVOTDATA("populacaoTCU2019",pop!AF7,"estado",$A10,"data",AG$5) * 1000000</f>
        <v>0</v>
      </c>
      <c r="AH10">
        <f>GETPIVOTDATA("obitosAcumulado",'mortes acum'!AG7,"estado",$A10,"data",AH$5) / GETPIVOTDATA("populacaoTCU2019",pop!AG7,"estado",$A10,"data",AH$5) * 1000000</f>
        <v>0</v>
      </c>
      <c r="AI10">
        <f>GETPIVOTDATA("obitosAcumulado",'mortes acum'!AH7,"estado",$A10,"data",AI$5) / GETPIVOTDATA("populacaoTCU2019",pop!AH7,"estado",$A10,"data",AI$5) * 1000000</f>
        <v>6.7235641559802342E-2</v>
      </c>
      <c r="AJ10">
        <f>GETPIVOTDATA("obitosAcumulado",'mortes acum'!AI7,"estado",$A10,"data",AJ$5) / GETPIVOTDATA("populacaoTCU2019",pop!AI7,"estado",$A10,"data",AJ$5) * 1000000</f>
        <v>6.7235641559802342E-2</v>
      </c>
      <c r="AK10">
        <f>GETPIVOTDATA("obitosAcumulado",'mortes acum'!AJ7,"estado",$A10,"data",AK$5) / GETPIVOTDATA("populacaoTCU2019",pop!AJ7,"estado",$A10,"data",AK$5) * 1000000</f>
        <v>0.13447128311960468</v>
      </c>
      <c r="AL10">
        <f>GETPIVOTDATA("obitosAcumulado",'mortes acum'!AK7,"estado",$A10,"data",AL$5) / GETPIVOTDATA("populacaoTCU2019",pop!AK7,"estado",$A10,"data",AL$5) * 1000000</f>
        <v>0.13447128311960468</v>
      </c>
      <c r="AM10">
        <f>GETPIVOTDATA("obitosAcumulado",'mortes acum'!AL7,"estado",$A10,"data",AM$5) / GETPIVOTDATA("populacaoTCU2019",pop!AL7,"estado",$A10,"data",AM$5) * 1000000</f>
        <v>0.20170692467940701</v>
      </c>
      <c r="AN10">
        <f>GETPIVOTDATA("obitosAcumulado",'mortes acum'!AM7,"estado",$A10,"data",AN$5) / GETPIVOTDATA("populacaoTCU2019",pop!AM7,"estado",$A10,"data",AN$5) * 1000000</f>
        <v>0.3361782077990117</v>
      </c>
      <c r="AO10">
        <f>GETPIVOTDATA("obitosAcumulado",'mortes acum'!AN7,"estado",$A10,"data",AO$5) / GETPIVOTDATA("populacaoTCU2019",pop!AN7,"estado",$A10,"data",AO$5) * 1000000</f>
        <v>0.47064949091861641</v>
      </c>
      <c r="AP10">
        <f>GETPIVOTDATA("obitosAcumulado",'mortes acum'!AO7,"estado",$A10,"data",AP$5) / GETPIVOTDATA("populacaoTCU2019",pop!AO7,"estado",$A10,"data",AP$5) * 1000000</f>
        <v>0.60512077403822095</v>
      </c>
      <c r="AQ10">
        <f>GETPIVOTDATA("obitosAcumulado",'mortes acum'!AP7,"estado",$A10,"data",AQ$5) / GETPIVOTDATA("populacaoTCU2019",pop!AP7,"estado",$A10,"data",AQ$5) * 1000000</f>
        <v>0.67235641559802339</v>
      </c>
      <c r="AR10">
        <f>GETPIVOTDATA("obitosAcumulado",'mortes acum'!AQ7,"estado",$A10,"data",AR$5) / GETPIVOTDATA("populacaoTCU2019",pop!AQ7,"estado",$A10,"data",AR$5) * 1000000</f>
        <v>0.80682769871762805</v>
      </c>
      <c r="AS10">
        <f>GETPIVOTDATA("obitosAcumulado",'mortes acum'!AR7,"estado",$A10,"data",AS$5) / GETPIVOTDATA("populacaoTCU2019",pop!AR7,"estado",$A10,"data",AS$5) * 1000000</f>
        <v>1.0085346233970351</v>
      </c>
      <c r="AT10">
        <f>GETPIVOTDATA("obitosAcumulado",'mortes acum'!AS7,"estado",$A10,"data",AT$5) / GETPIVOTDATA("populacaoTCU2019",pop!AS7,"estado",$A10,"data",AT$5) * 1000000</f>
        <v>1.2774771896362442</v>
      </c>
      <c r="AU10">
        <f>GETPIVOTDATA("obitosAcumulado",'mortes acum'!AT7,"estado",$A10,"data",AU$5) / GETPIVOTDATA("populacaoTCU2019",pop!AT7,"estado",$A10,"data",AU$5) * 1000000</f>
        <v>1.2774771896362442</v>
      </c>
      <c r="AV10">
        <f>GETPIVOTDATA("obitosAcumulado",'mortes acum'!AU7,"estado",$A10,"data",AV$5) / GETPIVOTDATA("populacaoTCU2019",pop!AU7,"estado",$A10,"data",AV$5) * 1000000</f>
        <v>1.4119484727558491</v>
      </c>
      <c r="AW10">
        <f>GETPIVOTDATA("obitosAcumulado",'mortes acum'!AV7,"estado",$A10,"data",AW$5) / GETPIVOTDATA("populacaoTCU2019",pop!AV7,"estado",$A10,"data",AW$5) * 1000000</f>
        <v>1.4119484727558491</v>
      </c>
      <c r="AX10">
        <f>GETPIVOTDATA("obitosAcumulado",'mortes acum'!AW7,"estado",$A10,"data",AX$5) / GETPIVOTDATA("populacaoTCU2019",pop!AW7,"estado",$A10,"data",AX$5) * 1000000</f>
        <v>1.4791841143156514</v>
      </c>
      <c r="AY10">
        <f>GETPIVOTDATA("obitosAcumulado",'mortes acum'!AX7,"estado",$A10,"data",AY$5) / GETPIVOTDATA("populacaoTCU2019",pop!AX7,"estado",$A10,"data",AY$5) * 1000000</f>
        <v>1.4791841143156514</v>
      </c>
      <c r="AZ10">
        <f>GETPIVOTDATA("obitosAcumulado",'mortes acum'!AY7,"estado",$A10,"data",AZ$5) / GETPIVOTDATA("populacaoTCU2019",pop!AY7,"estado",$A10,"data",AZ$5) * 1000000</f>
        <v>1.8153623221146633</v>
      </c>
      <c r="BA10">
        <f>GETPIVOTDATA("obitosAcumulado",'mortes acum'!AZ7,"estado",$A10,"data",BA$5) / GETPIVOTDATA("populacaoTCU2019",pop!AZ7,"estado",$A10,"data",BA$5) * 1000000</f>
        <v>2.0170692467940703</v>
      </c>
      <c r="BB10">
        <f>GETPIVOTDATA("obitosAcumulado",'mortes acum'!BA7,"estado",$A10,"data",BB$5) / GETPIVOTDATA("populacaoTCU2019",pop!BA7,"estado",$A10,"data",BB$5) * 1000000</f>
        <v>2.4204830961528838</v>
      </c>
      <c r="BC10">
        <f>GETPIVOTDATA("obitosAcumulado",'mortes acum'!BB7,"estado",$A10,"data",BC$5) / GETPIVOTDATA("populacaoTCU2019",pop!BB7,"estado",$A10,"data",BC$5) * 1000000</f>
        <v>2.4877187377126861</v>
      </c>
      <c r="BD10">
        <f>GETPIVOTDATA("obitosAcumulado",'mortes acum'!BC7,"estado",$A10,"data",BD$5) / GETPIVOTDATA("populacaoTCU2019",pop!BC7,"estado",$A10,"data",BD$5) * 1000000</f>
        <v>3.0256038701911052</v>
      </c>
      <c r="BE10">
        <f>GETPIVOTDATA("obitosAcumulado",'mortes acum'!BD7,"estado",$A10,"data",BE$5) / GETPIVOTDATA("populacaoTCU2019",pop!BD7,"estado",$A10,"data",BE$5) * 1000000</f>
        <v>3.0928395117509075</v>
      </c>
      <c r="BF10">
        <f>GETPIVOTDATA("obitosAcumulado",'mortes acum'!BE7,"estado",$A10,"data",BF$5) / GETPIVOTDATA("populacaoTCU2019",pop!BE7,"estado",$A10,"data",BF$5) * 1000000</f>
        <v>3.1600751533107099</v>
      </c>
      <c r="BG10">
        <f>GETPIVOTDATA("obitosAcumulado",'mortes acum'!BF7,"estado",$A10,"data",BG$5) / GETPIVOTDATA("populacaoTCU2019",pop!BF7,"estado",$A10,"data",BG$5) * 1000000</f>
        <v>3.3617820779901169</v>
      </c>
      <c r="BH10">
        <f>GETPIVOTDATA("obitosAcumulado",'mortes acum'!BG7,"estado",$A10,"data",BH$5) / GETPIVOTDATA("populacaoTCU2019",pop!BG7,"estado",$A10,"data",BH$5) * 1000000</f>
        <v>3.9669028520283383</v>
      </c>
      <c r="BI10">
        <f>GETPIVOTDATA("obitosAcumulado",'mortes acum'!BH7,"estado",$A10,"data",BI$5) / GETPIVOTDATA("populacaoTCU2019",pop!BH7,"estado",$A10,"data",BI$5) * 1000000</f>
        <v>4.3030810598273499</v>
      </c>
      <c r="BJ10">
        <f>GETPIVOTDATA("obitosAcumulado",'mortes acum'!BI7,"estado",$A10,"data",BJ$5) / GETPIVOTDATA("populacaoTCU2019",pop!BI7,"estado",$A10,"data",BJ$5) * 1000000</f>
        <v>4.706494909186163</v>
      </c>
      <c r="BK10">
        <f>GETPIVOTDATA("obitosAcumulado",'mortes acum'!BJ7,"estado",$A10,"data",BK$5) / GETPIVOTDATA("populacaoTCU2019",pop!BJ7,"estado",$A10,"data",BK$5) * 1000000</f>
        <v>4.9082018338655704</v>
      </c>
      <c r="BL10">
        <f>GETPIVOTDATA("obitosAcumulado",'mortes acum'!BK7,"estado",$A10,"data",BL$5) / GETPIVOTDATA("populacaoTCU2019",pop!BK7,"estado",$A10,"data",BL$5) * 1000000</f>
        <v>5.1099087585449769</v>
      </c>
      <c r="BM10">
        <f>GETPIVOTDATA("obitosAcumulado",'mortes acum'!BL7,"estado",$A10,"data",BM$5) / GETPIVOTDATA("populacaoTCU2019",pop!BL7,"estado",$A10,"data",BM$5) * 1000000</f>
        <v>5.7822651741430011</v>
      </c>
      <c r="BN10">
        <f>GETPIVOTDATA("obitosAcumulado",'mortes acum'!BM7,"estado",$A10,"data",BN$5) / GETPIVOTDATA("populacaoTCU2019",pop!BM7,"estado",$A10,"data",BN$5) * 1000000</f>
        <v>6.4546215897410244</v>
      </c>
      <c r="BO10">
        <f>GETPIVOTDATA("obitosAcumulado",'mortes acum'!BN7,"estado",$A10,"data",BO$5) / GETPIVOTDATA("populacaoTCU2019",pop!BN7,"estado",$A10,"data",BO$5) * 1000000</f>
        <v>6.992506722219443</v>
      </c>
      <c r="BP10">
        <f>GETPIVOTDATA("obitosAcumulado",'mortes acum'!BO7,"estado",$A10,"data",BP$5) / GETPIVOTDATA("populacaoTCU2019",pop!BO7,"estado",$A10,"data",BP$5) * 1000000</f>
        <v>7.8665700624968737</v>
      </c>
      <c r="BQ10">
        <f>GETPIVOTDATA("obitosAcumulado",'mortes acum'!BP7,"estado",$A10,"data",BQ$5) / GETPIVOTDATA("populacaoTCU2019",pop!BP7,"estado",$A10,"data",BQ$5) * 1000000</f>
        <v>8.2699839118556877</v>
      </c>
      <c r="BR10">
        <f>GETPIVOTDATA("obitosAcumulado",'mortes acum'!BQ7,"estado",$A10,"data",BR$5) / GETPIVOTDATA("populacaoTCU2019",pop!BQ7,"estado",$A10,"data",BR$5) * 1000000</f>
        <v>8.2699839118556877</v>
      </c>
      <c r="BS10">
        <f>GETPIVOTDATA("obitosAcumulado",'mortes acum'!BR7,"estado",$A10,"data",BS$5) / GETPIVOTDATA("populacaoTCU2019",pop!BR7,"estado",$A10,"data",BS$5) * 1000000</f>
        <v>9.4802254599321287</v>
      </c>
      <c r="BT10">
        <f>GETPIVOTDATA("obitosAcumulado",'mortes acum'!BS7,"estado",$A10,"data",BT$5) / GETPIVOTDATA("populacaoTCU2019",pop!BS7,"estado",$A10,"data",BT$5) * 1000000</f>
        <v>9.8164036677311408</v>
      </c>
      <c r="BU10">
        <f>GETPIVOTDATA("obitosAcumulado",'mortes acum'!BT7,"estado",$A10,"data",BU$5) / GETPIVOTDATA("populacaoTCU2019",pop!BT7,"estado",$A10,"data",BU$5) * 1000000</f>
        <v>10.757702649568374</v>
      </c>
      <c r="BV10">
        <f>GETPIVOTDATA("obitosAcumulado",'mortes acum'!BU7,"estado",$A10,"data",BV$5) / GETPIVOTDATA("populacaoTCU2019",pop!BU7,"estado",$A10,"data",BV$5) * 1000000</f>
        <v>11.093880857367385</v>
      </c>
      <c r="BW10">
        <f>GETPIVOTDATA("obitosAcumulado",'mortes acum'!BV7,"estado",$A10,"data",BW$5) / GETPIVOTDATA("populacaoTCU2019",pop!BV7,"estado",$A10,"data",BW$5) * 1000000</f>
        <v>12.304122405443827</v>
      </c>
      <c r="BX10">
        <f>GETPIVOTDATA("obitosAcumulado",'mortes acum'!BW7,"estado",$A10,"data",BX$5) / GETPIVOTDATA("populacaoTCU2019",pop!BW7,"estado",$A10,"data",BX$5) * 1000000</f>
        <v>13.178185745721258</v>
      </c>
      <c r="BY10">
        <f>GETPIVOTDATA("obitosAcumulado",'mortes acum'!BX7,"estado",$A10,"data",BY$5) / GETPIVOTDATA("populacaoTCU2019",pop!BX7,"estado",$A10,"data",BY$5) * 1000000</f>
        <v>13.581599595080073</v>
      </c>
      <c r="BZ10">
        <f>GETPIVOTDATA("obitosAcumulado",'mortes acum'!BY7,"estado",$A10,"data",BZ$5) / GETPIVOTDATA("populacaoTCU2019",pop!BY7,"estado",$A10,"data",BZ$5) * 1000000</f>
        <v>14.186720369118294</v>
      </c>
      <c r="CA10">
        <f>GETPIVOTDATA("obitosAcumulado",'mortes acum'!BZ7,"estado",$A10,"data",CA$5) / GETPIVOTDATA("populacaoTCU2019",pop!BZ7,"estado",$A10,"data",CA$5) * 1000000</f>
        <v>15.128019350955526</v>
      </c>
      <c r="CB10">
        <f>GETPIVOTDATA("obitosAcumulado",'mortes acum'!CA7,"estado",$A10,"data",CB$5) / GETPIVOTDATA("populacaoTCU2019",pop!CA7,"estado",$A10,"data",CB$5) * 1000000</f>
        <v>15.867611408113353</v>
      </c>
      <c r="CC10">
        <f>GETPIVOTDATA("obitosAcumulado",'mortes acum'!CB7,"estado",$A10,"data",CC$5) / GETPIVOTDATA("populacaoTCU2019",pop!CB7,"estado",$A10,"data",CC$5) * 1000000</f>
        <v>17.615738088668213</v>
      </c>
      <c r="CD10">
        <f>GETPIVOTDATA("obitosAcumulado",'mortes acum'!CC7,"estado",$A10,"data",CD$5) / GETPIVOTDATA("populacaoTCU2019",pop!CC7,"estado",$A10,"data",CD$5) * 1000000</f>
        <v>18.893215278304456</v>
      </c>
      <c r="CE10">
        <f>GETPIVOTDATA("obitosAcumulado",'mortes acum'!CD7,"estado",$A10,"data",CE$5) / GETPIVOTDATA("populacaoTCU2019",pop!CD7,"estado",$A10,"data",CE$5) * 1000000</f>
        <v>19.229393486103469</v>
      </c>
      <c r="CF10">
        <f>GETPIVOTDATA("obitosAcumulado",'mortes acum'!CE7,"estado",$A10,"data",CF$5) / GETPIVOTDATA("populacaoTCU2019",pop!CE7,"estado",$A10,"data",CF$5) * 1000000</f>
        <v>19.834514260141692</v>
      </c>
      <c r="CG10">
        <f>GETPIVOTDATA("obitosAcumulado",'mortes acum'!CF7,"estado",$A10,"data",CG$5) / GETPIVOTDATA("populacaoTCU2019",pop!CF7,"estado",$A10,"data",CG$5) * 1000000</f>
        <v>20.97752016665833</v>
      </c>
      <c r="CH10">
        <f>GETPIVOTDATA("obitosAcumulado",'mortes acum'!CG7,"estado",$A10,"data",CH$5) / GETPIVOTDATA("populacaoTCU2019",pop!CG7,"estado",$A10,"data",CH$5) * 1000000</f>
        <v>21.918819148495562</v>
      </c>
      <c r="CI10">
        <f>GETPIVOTDATA("obitosAcumulado",'mortes acum'!CH7,"estado",$A10,"data",CI$5) / GETPIVOTDATA("populacaoTCU2019",pop!CH7,"estado",$A10,"data",CI$5) * 1000000</f>
        <v>24.339302244648447</v>
      </c>
      <c r="CJ10">
        <f>GETPIVOTDATA("obitosAcumulado",'mortes acum'!CI7,"estado",$A10,"data",CJ$5) / GETPIVOTDATA("populacaoTCU2019",pop!CI7,"estado",$A10,"data",CJ$5) * 1000000</f>
        <v>25.280601226485679</v>
      </c>
      <c r="CK10">
        <f>GETPIVOTDATA("obitosAcumulado",'mortes acum'!CJ7,"estado",$A10,"data",CK$5) / GETPIVOTDATA("populacaoTCU2019",pop!CJ7,"estado",$A10,"data",CK$5) * 1000000</f>
        <v>26.82702098236113</v>
      </c>
      <c r="CL10">
        <f>GETPIVOTDATA("obitosAcumulado",'mortes acum'!CK7,"estado",$A10,"data",CL$5) / GETPIVOTDATA("populacaoTCU2019",pop!CK7,"estado",$A10,"data",CL$5) * 1000000</f>
        <v>27.768319964198366</v>
      </c>
      <c r="CM10">
        <f>GETPIVOTDATA("obitosAcumulado",'mortes acum'!CL7,"estado",$A10,"data",CM$5) / GETPIVOTDATA("populacaoTCU2019",pop!CL7,"estado",$A10,"data",CM$5) * 1000000</f>
        <v>30.928395117509076</v>
      </c>
      <c r="CN10">
        <f>GETPIVOTDATA("obitosAcumulado",'mortes acum'!CM7,"estado",$A10,"data",CN$5) / GETPIVOTDATA("populacaoTCU2019",pop!CM7,"estado",$A10,"data",CN$5) * 1000000</f>
        <v>32.071401024025711</v>
      </c>
      <c r="CO10">
        <f>GETPIVOTDATA("obitosAcumulado",'mortes acum'!CN7,"estado",$A10,"data",CO$5) / GETPIVOTDATA("populacaoTCU2019",pop!CN7,"estado",$A10,"data",CO$5) * 1000000</f>
        <v>33.281642572102157</v>
      </c>
      <c r="CP10">
        <f>GETPIVOTDATA("obitosAcumulado",'mortes acum'!CO7,"estado",$A10,"data",CP$5) / GETPIVOTDATA("populacaoTCU2019",pop!CO7,"estado",$A10,"data",CP$5) * 1000000</f>
        <v>35.702125668255043</v>
      </c>
      <c r="CQ10">
        <f>GETPIVOTDATA("obitosAcumulado",'mortes acum'!CP7,"estado",$A10,"data",CQ$5) / GETPIVOTDATA("populacaoTCU2019",pop!CP7,"estado",$A10,"data",CQ$5) * 1000000</f>
        <v>38.324315689087335</v>
      </c>
      <c r="CR10">
        <f>GETPIVOTDATA("obitosAcumulado",'mortes acum'!CQ7,"estado",$A10,"data",CR$5) / GETPIVOTDATA("populacaoTCU2019",pop!CQ7,"estado",$A10,"data",CR$5) * 1000000</f>
        <v>40.94650570991962</v>
      </c>
      <c r="CS10">
        <f>GETPIVOTDATA("obitosAcumulado",'mortes acum'!CR7,"estado",$A10,"data",CS$5) / GETPIVOTDATA("populacaoTCU2019",pop!CR7,"estado",$A10,"data",CS$5) * 1000000</f>
        <v>42.896339315153895</v>
      </c>
      <c r="CT10">
        <f>GETPIVOTDATA("obitosAcumulado",'mortes acum'!CS7,"estado",$A10,"data",CT$5) / GETPIVOTDATA("populacaoTCU2019",pop!CS7,"estado",$A10,"data",CT$5) * 1000000</f>
        <v>44.846172920388156</v>
      </c>
      <c r="CU10">
        <f>GETPIVOTDATA("obitosAcumulado",'mortes acum'!CT7,"estado",$A10,"data",CU$5) / GETPIVOTDATA("populacaoTCU2019",pop!CT7,"estado",$A10,"data",CU$5) * 1000000</f>
        <v>47.13218473342144</v>
      </c>
      <c r="CV10">
        <f>GETPIVOTDATA("obitosAcumulado",'mortes acum'!CU7,"estado",$A10,"data",CV$5) / GETPIVOTDATA("populacaoTCU2019",pop!CU7,"estado",$A10,"data",CV$5) * 1000000</f>
        <v>49.485432188014521</v>
      </c>
      <c r="CW10">
        <f>GETPIVOTDATA("obitosAcumulado",'mortes acum'!CV7,"estado",$A10,"data",CW$5) / GETPIVOTDATA("populacaoTCU2019",pop!CV7,"estado",$A10,"data",CW$5) * 1000000</f>
        <v>51.233558868569382</v>
      </c>
      <c r="CX10">
        <f>GETPIVOTDATA("obitosAcumulado",'mortes acum'!CW7,"estado",$A10,"data",CX$5) / GETPIVOTDATA("populacaoTCU2019",pop!CW7,"estado",$A10,"data",CX$5) * 1000000</f>
        <v>53.116156832243846</v>
      </c>
      <c r="CY10">
        <f>GETPIVOTDATA("obitosAcumulado",'mortes acum'!CX7,"estado",$A10,"data",CY$5) / GETPIVOTDATA("populacaoTCU2019",pop!CX7,"estado",$A10,"data",CY$5) * 1000000</f>
        <v>55.065990437478114</v>
      </c>
      <c r="CZ10">
        <f>GETPIVOTDATA("obitosAcumulado",'mortes acum'!CY7,"estado",$A10,"data",CZ$5) / GETPIVOTDATA("populacaoTCU2019",pop!CY7,"estado",$A10,"data",CZ$5) * 1000000</f>
        <v>56.881352759592779</v>
      </c>
      <c r="DA10">
        <f>GETPIVOTDATA("obitosAcumulado",'mortes acum'!CZ7,"estado",$A10,"data",DA$5) / GETPIVOTDATA("populacaoTCU2019",pop!CZ7,"estado",$A10,"data",DA$5) * 1000000</f>
        <v>59.100128931066259</v>
      </c>
      <c r="DB10">
        <f>GETPIVOTDATA("obitosAcumulado",'mortes acum'!DA7,"estado",$A10,"data",DB$5) / GETPIVOTDATA("populacaoTCU2019",pop!DA7,"estado",$A10,"data",DB$5) * 1000000</f>
        <v>61.184433819420128</v>
      </c>
      <c r="DC10">
        <f>GETPIVOTDATA("obitosAcumulado",'mortes acum'!DB7,"estado",$A10,"data",DC$5) / GETPIVOTDATA("populacaoTCU2019",pop!DB7,"estado",$A10,"data",DC$5) * 1000000</f>
        <v>62.999796141534787</v>
      </c>
      <c r="DD10">
        <f>GETPIVOTDATA("obitosAcumulado",'mortes acum'!DC7,"estado",$A10,"data",DD$5) / GETPIVOTDATA("populacaoTCU2019",pop!DC7,"estado",$A10,"data",DD$5) * 1000000</f>
        <v>65.554750520807275</v>
      </c>
      <c r="DE10">
        <f>GETPIVOTDATA("obitosAcumulado",'mortes acum'!DD7,"estado",$A10,"data",DE$5) / GETPIVOTDATA("populacaoTCU2019",pop!DD7,"estado",$A10,"data",DE$5) * 1000000</f>
        <v>68.109704900079777</v>
      </c>
      <c r="DF10">
        <f>GETPIVOTDATA("obitosAcumulado",'mortes acum'!DE7,"estado",$A10,"data",DF$5) / GETPIVOTDATA("populacaoTCU2019",pop!DE7,"estado",$A10,"data",DF$5) * 1000000</f>
        <v>69.857831580634624</v>
      </c>
      <c r="DG10">
        <f>GETPIVOTDATA("obitosAcumulado",'mortes acum'!DF7,"estado",$A10,"data",DG$5) / GETPIVOTDATA("populacaoTCU2019",pop!DF7,"estado",$A10,"data",DG$5) * 1000000</f>
        <v>71.874900827428689</v>
      </c>
      <c r="DH10">
        <f>GETPIVOTDATA("obitosAcumulado",'mortes acum'!DG7,"estado",$A10,"data",DH$5) / GETPIVOTDATA("populacaoTCU2019",pop!DG7,"estado",$A10,"data",DH$5) * 1000000</f>
        <v>74.295383923581582</v>
      </c>
      <c r="DI10">
        <f>GETPIVOTDATA("obitosAcumulado",'mortes acum'!DH7,"estado",$A10,"data",DI$5) / GETPIVOTDATA("populacaoTCU2019",pop!DH7,"estado",$A10,"data",DI$5) * 1000000</f>
        <v>76.984809585973679</v>
      </c>
      <c r="DJ10">
        <f>GETPIVOTDATA("obitosAcumulado",'mortes acum'!DI7,"estado",$A10,"data",DJ$5) / GETPIVOTDATA("populacaoTCU2019",pop!DI7,"estado",$A10,"data",DJ$5) * 1000000</f>
        <v>79.405292682126557</v>
      </c>
      <c r="DK10">
        <f>GETPIVOTDATA("obitosAcumulado",'mortes acum'!DJ7,"estado",$A10,"data",DK$5) / GETPIVOTDATA("populacaoTCU2019",pop!DJ7,"estado",$A10,"data",DK$5) * 1000000</f>
        <v>82.161953986078458</v>
      </c>
      <c r="DL10">
        <f>GETPIVOTDATA("obitosAcumulado",'mortes acum'!DK7,"estado",$A10,"data",DL$5) / GETPIVOTDATA("populacaoTCU2019",pop!DK7,"estado",$A10,"data",DL$5) * 1000000</f>
        <v>84.91861529003036</v>
      </c>
      <c r="DM10">
        <f>GETPIVOTDATA("obitosAcumulado",'mortes acum'!DL7,"estado",$A10,"data",DM$5) / GETPIVOTDATA("populacaoTCU2019",pop!DL7,"estado",$A10,"data",DM$5) * 1000000</f>
        <v>87.742512235542051</v>
      </c>
      <c r="DN10">
        <f>GETPIVOTDATA("obitosAcumulado",'mortes acum'!DM7,"estado",$A10,"data",DN$5) / GETPIVOTDATA("populacaoTCU2019",pop!DM7,"estado",$A10,"data",DN$5) * 1000000</f>
        <v>90.768116105733156</v>
      </c>
      <c r="DO10">
        <f>GETPIVOTDATA("obitosAcumulado",'mortes acum'!DN7,"estado",$A10,"data",DO$5) / GETPIVOTDATA("populacaoTCU2019",pop!DN7,"estado",$A10,"data",DO$5) * 1000000</f>
        <v>93.524777409685058</v>
      </c>
      <c r="DP10">
        <f>GETPIVOTDATA("obitosAcumulado",'mortes acum'!DO7,"estado",$A10,"data",DP$5) / GETPIVOTDATA("populacaoTCU2019",pop!DO7,"estado",$A10,"data",DP$5) * 1000000</f>
        <v>96.886559487675157</v>
      </c>
      <c r="DQ10">
        <f>GETPIVOTDATA("obitosAcumulado",'mortes acum'!DP7,"estado",$A10,"data",DQ$5) / GETPIVOTDATA("populacaoTCU2019",pop!DP7,"estado",$A10,"data",DQ$5) * 1000000</f>
        <v>100.24834156566529</v>
      </c>
      <c r="DR10">
        <f>GETPIVOTDATA("obitosAcumulado",'mortes acum'!DQ7,"estado",$A10,"data",DR$5) / GETPIVOTDATA("populacaoTCU2019",pop!DQ7,"estado",$A10,"data",DR$5) * 1000000</f>
        <v>103.6101236436554</v>
      </c>
      <c r="DS10">
        <f>GETPIVOTDATA("obitosAcumulado",'mortes acum'!DR7,"estado",$A10,"data",DS$5) / GETPIVOTDATA("populacaoTCU2019",pop!DR7,"estado",$A10,"data",DS$5) * 1000000</f>
        <v>107.64426213724354</v>
      </c>
      <c r="DT10">
        <f>GETPIVOTDATA("obitosAcumulado",'mortes acum'!DS7,"estado",$A10,"data",DT$5) / GETPIVOTDATA("populacaoTCU2019",pop!DS7,"estado",$A10,"data",DT$5) * 1000000</f>
        <v>110.40092344119545</v>
      </c>
      <c r="DU10">
        <f>GETPIVOTDATA("obitosAcumulado",'mortes acum'!DT7,"estado",$A10,"data",DU$5) / GETPIVOTDATA("populacaoTCU2019",pop!DT7,"estado",$A10,"data",DU$5) * 1000000</f>
        <v>114.09888372698457</v>
      </c>
      <c r="DV10">
        <f>GETPIVOTDATA("obitosAcumulado",'mortes acum'!DU7,"estado",$A10,"data",DV$5) / GETPIVOTDATA("populacaoTCU2019",pop!DU7,"estado",$A10,"data",DV$5) * 1000000</f>
        <v>117.52790144653449</v>
      </c>
      <c r="DW10">
        <f>GETPIVOTDATA("obitosAcumulado",'mortes acum'!DV7,"estado",$A10,"data",DW$5) / GETPIVOTDATA("populacaoTCU2019",pop!DV7,"estado",$A10,"data",DW$5) * 1000000</f>
        <v>121.02415480764421</v>
      </c>
      <c r="DX10">
        <f>GETPIVOTDATA("obitosAcumulado",'mortes acum'!DW7,"estado",$A10,"data",DX$5) / GETPIVOTDATA("populacaoTCU2019",pop!DW7,"estado",$A10,"data",DX$5) * 1000000</f>
        <v>124.58764381031374</v>
      </c>
      <c r="DY10">
        <f>GETPIVOTDATA("obitosAcumulado",'mortes acum'!DX7,"estado",$A10,"data",DY$5) / GETPIVOTDATA("populacaoTCU2019",pop!DX7,"estado",$A10,"data",DY$5) * 1000000</f>
        <v>127.88219024674403</v>
      </c>
      <c r="DZ10">
        <f>GETPIVOTDATA("obitosAcumulado",'mortes acum'!DY7,"estado",$A10,"data",DZ$5) / GETPIVOTDATA("populacaoTCU2019",pop!DY7,"estado",$A10,"data",DZ$5) * 1000000</f>
        <v>130.90779411693515</v>
      </c>
      <c r="EA10">
        <f>GETPIVOTDATA("obitosAcumulado",'mortes acum'!DZ7,"estado",$A10,"data",EA$5) / GETPIVOTDATA("populacaoTCU2019",pop!DZ7,"estado",$A10,"data",EA$5) * 1000000</f>
        <v>134.53851876116448</v>
      </c>
      <c r="EB10">
        <f>GETPIVOTDATA("obitosAcumulado",'mortes acum'!EA7,"estado",$A10,"data",EB$5) / GETPIVOTDATA("populacaoTCU2019",pop!EA7,"estado",$A10,"data",EB$5) * 1000000</f>
        <v>137.83306519759481</v>
      </c>
      <c r="EC10">
        <f>GETPIVOTDATA("obitosAcumulado",'mortes acum'!EB7,"estado",$A10,"data",EC$5) / GETPIVOTDATA("populacaoTCU2019",pop!EB7,"estado",$A10,"data",EC$5) * 1000000</f>
        <v>141.66549676650351</v>
      </c>
      <c r="ED10">
        <f>GETPIVOTDATA("obitosAcumulado",'mortes acum'!EC7,"estado",$A10,"data",ED$5) / GETPIVOTDATA("populacaoTCU2019",pop!EC7,"estado",$A10,"data",ED$5) * 1000000</f>
        <v>145.76687090165146</v>
      </c>
      <c r="EE10">
        <f>GETPIVOTDATA("obitosAcumulado",'mortes acum'!ED7,"estado",$A10,"data",EE$5) / GETPIVOTDATA("populacaoTCU2019",pop!ED7,"estado",$A10,"data",EE$5) * 1000000</f>
        <v>148.99418169652199</v>
      </c>
      <c r="EF10">
        <f>GETPIVOTDATA("obitosAcumulado",'mortes acum'!EE7,"estado",$A10,"data",EF$5) / GETPIVOTDATA("populacaoTCU2019",pop!EE7,"estado",$A10,"data",EF$5) * 1000000</f>
        <v>153.09555583166991</v>
      </c>
    </row>
    <row r="11" spans="1:144" x14ac:dyDescent="0.35">
      <c r="A11" t="str">
        <f>'casos acum'!A10</f>
        <v>CE</v>
      </c>
      <c r="B11">
        <f>GETPIVOTDATA("obitosAcumulado",'mortes acum'!A8,"estado",$A11,"data",B$5) / GETPIVOTDATA("populacaoTCU2019",pop!A8,"estado",$A11,"data",B$5) * 1000000</f>
        <v>0</v>
      </c>
      <c r="C11">
        <f>GETPIVOTDATA("obitosAcumulado",'mortes acum'!B8,"estado",$A11,"data",C$5) / GETPIVOTDATA("populacaoTCU2019",pop!B8,"estado",$A11,"data",C$5) * 1000000</f>
        <v>0</v>
      </c>
      <c r="D11">
        <f>GETPIVOTDATA("obitosAcumulado",'mortes acum'!C8,"estado",$A11,"data",D$5) / GETPIVOTDATA("populacaoTCU2019",pop!C8,"estado",$A11,"data",D$5) * 1000000</f>
        <v>0</v>
      </c>
      <c r="E11">
        <f>GETPIVOTDATA("obitosAcumulado",'mortes acum'!D8,"estado",$A11,"data",E$5) / GETPIVOTDATA("populacaoTCU2019",pop!D8,"estado",$A11,"data",E$5) * 1000000</f>
        <v>0</v>
      </c>
      <c r="F11">
        <f>GETPIVOTDATA("obitosAcumulado",'mortes acum'!E8,"estado",$A11,"data",F$5) / GETPIVOTDATA("populacaoTCU2019",pop!E8,"estado",$A11,"data",F$5) * 1000000</f>
        <v>0</v>
      </c>
      <c r="G11">
        <f>GETPIVOTDATA("obitosAcumulado",'mortes acum'!F8,"estado",$A11,"data",G$5) / GETPIVOTDATA("populacaoTCU2019",pop!F8,"estado",$A11,"data",G$5) * 1000000</f>
        <v>0</v>
      </c>
      <c r="H11">
        <f>GETPIVOTDATA("obitosAcumulado",'mortes acum'!G8,"estado",$A11,"data",H$5) / GETPIVOTDATA("populacaoTCU2019",pop!G8,"estado",$A11,"data",H$5) * 1000000</f>
        <v>0</v>
      </c>
      <c r="I11">
        <f>GETPIVOTDATA("obitosAcumulado",'mortes acum'!H8,"estado",$A11,"data",I$5) / GETPIVOTDATA("populacaoTCU2019",pop!H8,"estado",$A11,"data",I$5) * 1000000</f>
        <v>0</v>
      </c>
      <c r="J11">
        <f>GETPIVOTDATA("obitosAcumulado",'mortes acum'!I8,"estado",$A11,"data",J$5) / GETPIVOTDATA("populacaoTCU2019",pop!I8,"estado",$A11,"data",J$5) * 1000000</f>
        <v>0</v>
      </c>
      <c r="K11">
        <f>GETPIVOTDATA("obitosAcumulado",'mortes acum'!J8,"estado",$A11,"data",K$5) / GETPIVOTDATA("populacaoTCU2019",pop!J8,"estado",$A11,"data",K$5) * 1000000</f>
        <v>0</v>
      </c>
      <c r="L11">
        <f>GETPIVOTDATA("obitosAcumulado",'mortes acum'!K8,"estado",$A11,"data",L$5) / GETPIVOTDATA("populacaoTCU2019",pop!K8,"estado",$A11,"data",L$5) * 1000000</f>
        <v>0</v>
      </c>
      <c r="M11">
        <f>GETPIVOTDATA("obitosAcumulado",'mortes acum'!L8,"estado",$A11,"data",M$5) / GETPIVOTDATA("populacaoTCU2019",pop!L8,"estado",$A11,"data",M$5) * 1000000</f>
        <v>0</v>
      </c>
      <c r="N11">
        <f>GETPIVOTDATA("obitosAcumulado",'mortes acum'!M8,"estado",$A11,"data",N$5) / GETPIVOTDATA("populacaoTCU2019",pop!M8,"estado",$A11,"data",N$5) * 1000000</f>
        <v>0</v>
      </c>
      <c r="O11">
        <f>GETPIVOTDATA("obitosAcumulado",'mortes acum'!N8,"estado",$A11,"data",O$5) / GETPIVOTDATA("populacaoTCU2019",pop!N8,"estado",$A11,"data",O$5) * 1000000</f>
        <v>0</v>
      </c>
      <c r="P11">
        <f>GETPIVOTDATA("obitosAcumulado",'mortes acum'!O8,"estado",$A11,"data",P$5) / GETPIVOTDATA("populacaoTCU2019",pop!O8,"estado",$A11,"data",P$5) * 1000000</f>
        <v>0</v>
      </c>
      <c r="Q11">
        <f>GETPIVOTDATA("obitosAcumulado",'mortes acum'!P8,"estado",$A11,"data",Q$5) / GETPIVOTDATA("populacaoTCU2019",pop!P8,"estado",$A11,"data",Q$5) * 1000000</f>
        <v>0</v>
      </c>
      <c r="R11">
        <f>GETPIVOTDATA("obitosAcumulado",'mortes acum'!Q8,"estado",$A11,"data",R$5) / GETPIVOTDATA("populacaoTCU2019",pop!Q8,"estado",$A11,"data",R$5) * 1000000</f>
        <v>0</v>
      </c>
      <c r="S11">
        <f>GETPIVOTDATA("obitosAcumulado",'mortes acum'!R8,"estado",$A11,"data",S$5) / GETPIVOTDATA("populacaoTCU2019",pop!R8,"estado",$A11,"data",S$5) * 1000000</f>
        <v>0</v>
      </c>
      <c r="T11">
        <f>GETPIVOTDATA("obitosAcumulado",'mortes acum'!S8,"estado",$A11,"data",T$5) / GETPIVOTDATA("populacaoTCU2019",pop!S8,"estado",$A11,"data",T$5) * 1000000</f>
        <v>0</v>
      </c>
      <c r="U11">
        <f>GETPIVOTDATA("obitosAcumulado",'mortes acum'!T8,"estado",$A11,"data",U$5) / GETPIVOTDATA("populacaoTCU2019",pop!T8,"estado",$A11,"data",U$5) * 1000000</f>
        <v>0</v>
      </c>
      <c r="V11">
        <f>GETPIVOTDATA("obitosAcumulado",'mortes acum'!U8,"estado",$A11,"data",V$5) / GETPIVOTDATA("populacaoTCU2019",pop!U8,"estado",$A11,"data",V$5) * 1000000</f>
        <v>0</v>
      </c>
      <c r="W11">
        <f>GETPIVOTDATA("obitosAcumulado",'mortes acum'!V8,"estado",$A11,"data",W$5) / GETPIVOTDATA("populacaoTCU2019",pop!V8,"estado",$A11,"data",W$5) * 1000000</f>
        <v>0</v>
      </c>
      <c r="X11">
        <f>GETPIVOTDATA("obitosAcumulado",'mortes acum'!W8,"estado",$A11,"data",X$5) / GETPIVOTDATA("populacaoTCU2019",pop!W8,"estado",$A11,"data",X$5) * 1000000</f>
        <v>0</v>
      </c>
      <c r="Y11">
        <f>GETPIVOTDATA("obitosAcumulado",'mortes acum'!X8,"estado",$A11,"data",Y$5) / GETPIVOTDATA("populacaoTCU2019",pop!X8,"estado",$A11,"data",Y$5) * 1000000</f>
        <v>0</v>
      </c>
      <c r="Z11">
        <f>GETPIVOTDATA("obitosAcumulado",'mortes acum'!Y8,"estado",$A11,"data",Z$5) / GETPIVOTDATA("populacaoTCU2019",pop!Y8,"estado",$A11,"data",Z$5) * 1000000</f>
        <v>0</v>
      </c>
      <c r="AA11">
        <f>GETPIVOTDATA("obitosAcumulado",'mortes acum'!Z8,"estado",$A11,"data",AA$5) / GETPIVOTDATA("populacaoTCU2019",pop!Z8,"estado",$A11,"data",AA$5) * 1000000</f>
        <v>0</v>
      </c>
      <c r="AB11">
        <f>GETPIVOTDATA("obitosAcumulado",'mortes acum'!AA8,"estado",$A11,"data",AB$5) / GETPIVOTDATA("populacaoTCU2019",pop!AA8,"estado",$A11,"data",AB$5) * 1000000</f>
        <v>0</v>
      </c>
      <c r="AC11">
        <f>GETPIVOTDATA("obitosAcumulado",'mortes acum'!AB8,"estado",$A11,"data",AC$5) / GETPIVOTDATA("populacaoTCU2019",pop!AB8,"estado",$A11,"data",AC$5) * 1000000</f>
        <v>0</v>
      </c>
      <c r="AD11">
        <f>GETPIVOTDATA("obitosAcumulado",'mortes acum'!AC8,"estado",$A11,"data",AD$5) / GETPIVOTDATA("populacaoTCU2019",pop!AC8,"estado",$A11,"data",AD$5) * 1000000</f>
        <v>0</v>
      </c>
      <c r="AE11">
        <f>GETPIVOTDATA("obitosAcumulado",'mortes acum'!AD8,"estado",$A11,"data",AE$5) / GETPIVOTDATA("populacaoTCU2019",pop!AD8,"estado",$A11,"data",AE$5) * 1000000</f>
        <v>0</v>
      </c>
      <c r="AF11">
        <f>GETPIVOTDATA("obitosAcumulado",'mortes acum'!AE8,"estado",$A11,"data",AF$5) / GETPIVOTDATA("populacaoTCU2019",pop!AE8,"estado",$A11,"data",AF$5) * 1000000</f>
        <v>0.32851230574246082</v>
      </c>
      <c r="AG11">
        <f>GETPIVOTDATA("obitosAcumulado",'mortes acum'!AF8,"estado",$A11,"data",AG$5) / GETPIVOTDATA("populacaoTCU2019",pop!AF8,"estado",$A11,"data",AG$5) * 1000000</f>
        <v>0.32851230574246082</v>
      </c>
      <c r="AH11">
        <f>GETPIVOTDATA("obitosAcumulado",'mortes acum'!AG8,"estado",$A11,"data",AH$5) / GETPIVOTDATA("populacaoTCU2019",pop!AG8,"estado",$A11,"data",AH$5) * 1000000</f>
        <v>0.43801640765661443</v>
      </c>
      <c r="AI11">
        <f>GETPIVOTDATA("obitosAcumulado",'mortes acum'!AH8,"estado",$A11,"data",AI$5) / GETPIVOTDATA("populacaoTCU2019",pop!AH8,"estado",$A11,"data",AI$5) * 1000000</f>
        <v>0.54752050957076803</v>
      </c>
      <c r="AJ11">
        <f>GETPIVOTDATA("obitosAcumulado",'mortes acum'!AI8,"estado",$A11,"data",AJ$5) / GETPIVOTDATA("populacaoTCU2019",pop!AI8,"estado",$A11,"data",AJ$5) * 1000000</f>
        <v>0.54752050957076803</v>
      </c>
      <c r="AK11">
        <f>GETPIVOTDATA("obitosAcumulado",'mortes acum'!AJ8,"estado",$A11,"data",AK$5) / GETPIVOTDATA("populacaoTCU2019",pop!AJ8,"estado",$A11,"data",AK$5) * 1000000</f>
        <v>0.76652871339907525</v>
      </c>
      <c r="AL11">
        <f>GETPIVOTDATA("obitosAcumulado",'mortes acum'!AK8,"estado",$A11,"data",AL$5) / GETPIVOTDATA("populacaoTCU2019",pop!AK8,"estado",$A11,"data",AL$5) * 1000000</f>
        <v>0.87603281531322885</v>
      </c>
      <c r="AM11">
        <f>GETPIVOTDATA("obitosAcumulado",'mortes acum'!AL8,"estado",$A11,"data",AM$5) / GETPIVOTDATA("populacaoTCU2019",pop!AL8,"estado",$A11,"data",AM$5) * 1000000</f>
        <v>2.1900820382830721</v>
      </c>
      <c r="AN11">
        <f>GETPIVOTDATA("obitosAcumulado",'mortes acum'!AM8,"estado",$A11,"data",AN$5) / GETPIVOTDATA("populacaoTCU2019",pop!AM8,"estado",$A11,"data",AN$5) * 1000000</f>
        <v>2.4090902421113793</v>
      </c>
      <c r="AO11">
        <f>GETPIVOTDATA("obitosAcumulado",'mortes acum'!AN8,"estado",$A11,"data",AO$5) / GETPIVOTDATA("populacaoTCU2019",pop!AN8,"estado",$A11,"data",AO$5) * 1000000</f>
        <v>2.4090902421113793</v>
      </c>
      <c r="AP11">
        <f>GETPIVOTDATA("obitosAcumulado",'mortes acum'!AO8,"estado",$A11,"data",AP$5) / GETPIVOTDATA("populacaoTCU2019",pop!AO8,"estado",$A11,"data",AP$5) * 1000000</f>
        <v>2.8471066497679938</v>
      </c>
      <c r="AQ11">
        <f>GETPIVOTDATA("obitosAcumulado",'mortes acum'!AP8,"estado",$A11,"data",AQ$5) / GETPIVOTDATA("populacaoTCU2019",pop!AP8,"estado",$A11,"data",AQ$5) * 1000000</f>
        <v>3.1756189555104548</v>
      </c>
      <c r="AR11">
        <f>GETPIVOTDATA("obitosAcumulado",'mortes acum'!AQ8,"estado",$A11,"data",AR$5) / GETPIVOTDATA("populacaoTCU2019",pop!AQ8,"estado",$A11,"data",AR$5) * 1000000</f>
        <v>3.3946271593387616</v>
      </c>
      <c r="AS11">
        <f>GETPIVOTDATA("obitosAcumulado",'mortes acum'!AR8,"estado",$A11,"data",AS$5) / GETPIVOTDATA("populacaoTCU2019",pop!AR8,"estado",$A11,"data",AS$5) * 1000000</f>
        <v>4.7086763823086049</v>
      </c>
      <c r="AT11">
        <f>GETPIVOTDATA("obitosAcumulado",'mortes acum'!AS8,"estado",$A11,"data",AT$5) / GETPIVOTDATA("populacaoTCU2019",pop!AS8,"estado",$A11,"data",AT$5) * 1000000</f>
        <v>6.0227256052784481</v>
      </c>
      <c r="AU11">
        <f>GETPIVOTDATA("obitosAcumulado",'mortes acum'!AT8,"estado",$A11,"data",AU$5) / GETPIVOTDATA("populacaoTCU2019",pop!AT8,"estado",$A11,"data",AU$5) * 1000000</f>
        <v>6.3512379110209096</v>
      </c>
      <c r="AV11">
        <f>GETPIVOTDATA("obitosAcumulado",'mortes acum'!AU8,"estado",$A11,"data",AV$5) / GETPIVOTDATA("populacaoTCU2019",pop!AU8,"estado",$A11,"data",AV$5) * 1000000</f>
        <v>7.3367748282482914</v>
      </c>
      <c r="AW11">
        <f>GETPIVOTDATA("obitosAcumulado",'mortes acum'!AV8,"estado",$A11,"data",AW$5) / GETPIVOTDATA("populacaoTCU2019",pop!AV8,"estado",$A11,"data",AW$5) * 1000000</f>
        <v>8.1033035416473673</v>
      </c>
      <c r="AX11">
        <f>GETPIVOTDATA("obitosAcumulado",'mortes acum'!AW8,"estado",$A11,"data",AX$5) / GETPIVOTDATA("populacaoTCU2019",pop!AW8,"estado",$A11,"data",AX$5) * 1000000</f>
        <v>9.964873274187978</v>
      </c>
      <c r="AY11">
        <f>GETPIVOTDATA("obitosAcumulado",'mortes acum'!AX8,"estado",$A11,"data",AY$5) / GETPIVOTDATA("populacaoTCU2019",pop!AX8,"estado",$A11,"data",AY$5) * 1000000</f>
        <v>11.716938904814436</v>
      </c>
      <c r="AZ11">
        <f>GETPIVOTDATA("obitosAcumulado",'mortes acum'!AY8,"estado",$A11,"data",AZ$5) / GETPIVOTDATA("populacaoTCU2019",pop!AY8,"estado",$A11,"data",AZ$5) * 1000000</f>
        <v>12.702475822041819</v>
      </c>
      <c r="BA11">
        <f>GETPIVOTDATA("obitosAcumulado",'mortes acum'!AZ8,"estado",$A11,"data",BA$5) / GETPIVOTDATA("populacaoTCU2019",pop!AZ8,"estado",$A11,"data",BA$5) * 1000000</f>
        <v>13.578508637355046</v>
      </c>
      <c r="BB11">
        <f>GETPIVOTDATA("obitosAcumulado",'mortes acum'!BA8,"estado",$A11,"data",BB$5) / GETPIVOTDATA("populacaoTCU2019",pop!BA8,"estado",$A11,"data",BB$5) * 1000000</f>
        <v>16.316111185208889</v>
      </c>
      <c r="BC11">
        <f>GETPIVOTDATA("obitosAcumulado",'mortes acum'!BB8,"estado",$A11,"data",BC$5) / GETPIVOTDATA("populacaoTCU2019",pop!BB8,"estado",$A11,"data",BC$5) * 1000000</f>
        <v>19.272721936891035</v>
      </c>
      <c r="BD11">
        <f>GETPIVOTDATA("obitosAcumulado",'mortes acum'!BC8,"estado",$A11,"data",BD$5) / GETPIVOTDATA("populacaoTCU2019",pop!BC8,"estado",$A11,"data",BD$5) * 1000000</f>
        <v>20.367762956032571</v>
      </c>
      <c r="BE11">
        <f>GETPIVOTDATA("obitosAcumulado",'mortes acum'!BD8,"estado",$A11,"data",BE$5) / GETPIVOTDATA("populacaoTCU2019",pop!BD8,"estado",$A11,"data",BE$5) * 1000000</f>
        <v>21.681812179002414</v>
      </c>
      <c r="BF11">
        <f>GETPIVOTDATA("obitosAcumulado",'mortes acum'!BE8,"estado",$A11,"data",BF$5) / GETPIVOTDATA("populacaoTCU2019",pop!BE8,"estado",$A11,"data",BF$5) * 1000000</f>
        <v>23.543381911543023</v>
      </c>
      <c r="BG11">
        <f>GETPIVOTDATA("obitosAcumulado",'mortes acum'!BF8,"estado",$A11,"data",BG$5) / GETPIVOTDATA("populacaoTCU2019",pop!BF8,"estado",$A11,"data",BG$5) * 1000000</f>
        <v>25.51445574599779</v>
      </c>
      <c r="BH11">
        <f>GETPIVOTDATA("obitosAcumulado",'mortes acum'!BG8,"estado",$A11,"data",BH$5) / GETPIVOTDATA("populacaoTCU2019",pop!BG8,"estado",$A11,"data",BH$5) * 1000000</f>
        <v>29.12809110916486</v>
      </c>
      <c r="BI11">
        <f>GETPIVOTDATA("obitosAcumulado",'mortes acum'!BH8,"estado",$A11,"data",BI$5) / GETPIVOTDATA("populacaoTCU2019",pop!BH8,"estado",$A11,"data",BI$5) * 1000000</f>
        <v>31.099164943619623</v>
      </c>
      <c r="BJ11">
        <f>GETPIVOTDATA("obitosAcumulado",'mortes acum'!BI8,"estado",$A11,"data",BJ$5) / GETPIVOTDATA("populacaoTCU2019",pop!BI8,"estado",$A11,"data",BJ$5) * 1000000</f>
        <v>33.946271593387614</v>
      </c>
      <c r="BK11">
        <f>GETPIVOTDATA("obitosAcumulado",'mortes acum'!BJ8,"estado",$A11,"data",BK$5) / GETPIVOTDATA("populacaoTCU2019",pop!BJ8,"estado",$A11,"data",BK$5) * 1000000</f>
        <v>35.80784132592823</v>
      </c>
      <c r="BL11">
        <f>GETPIVOTDATA("obitosAcumulado",'mortes acum'!BK8,"estado",$A11,"data",BL$5) / GETPIVOTDATA("populacaoTCU2019",pop!BK8,"estado",$A11,"data",BL$5) * 1000000</f>
        <v>42.706599746519906</v>
      </c>
      <c r="BM11">
        <f>GETPIVOTDATA("obitosAcumulado",'mortes acum'!BL8,"estado",$A11,"data",BM$5) / GETPIVOTDATA("populacaoTCU2019",pop!BL8,"estado",$A11,"data",BM$5) * 1000000</f>
        <v>44.130153071403896</v>
      </c>
      <c r="BN11">
        <f>GETPIVOTDATA("obitosAcumulado",'mortes acum'!BM8,"estado",$A11,"data",BN$5) / GETPIVOTDATA("populacaoTCU2019",pop!BM8,"estado",$A11,"data",BN$5) * 1000000</f>
        <v>48.291308944141733</v>
      </c>
      <c r="BO11">
        <f>GETPIVOTDATA("obitosAcumulado",'mortes acum'!BN8,"estado",$A11,"data",BO$5) / GETPIVOTDATA("populacaoTCU2019",pop!BN8,"estado",$A11,"data",BO$5) * 1000000</f>
        <v>52.780977122622041</v>
      </c>
      <c r="BP11">
        <f>GETPIVOTDATA("obitosAcumulado",'mortes acum'!BO8,"estado",$A11,"data",BP$5) / GETPIVOTDATA("populacaoTCU2019",pop!BO8,"estado",$A11,"data",BP$5) * 1000000</f>
        <v>55.299571466647571</v>
      </c>
      <c r="BQ11">
        <f>GETPIVOTDATA("obitosAcumulado",'mortes acum'!BP8,"estado",$A11,"data",BQ$5) / GETPIVOTDATA("populacaoTCU2019",pop!BP8,"estado",$A11,"data",BQ$5) * 1000000</f>
        <v>67.235518575290314</v>
      </c>
      <c r="BR11">
        <f>GETPIVOTDATA("obitosAcumulado",'mortes acum'!BQ8,"estado",$A11,"data",BR$5) / GETPIVOTDATA("populacaoTCU2019",pop!BQ8,"estado",$A11,"data",BR$5) * 1000000</f>
        <v>72.601219569083838</v>
      </c>
      <c r="BS11">
        <f>GETPIVOTDATA("obitosAcumulado",'mortes acum'!BR8,"estado",$A11,"data",BS$5) / GETPIVOTDATA("populacaoTCU2019",pop!BR8,"estado",$A11,"data",BS$5) * 1000000</f>
        <v>77.966920562877377</v>
      </c>
      <c r="BT11">
        <f>GETPIVOTDATA("obitosAcumulado",'mortes acum'!BS8,"estado",$A11,"data",BT$5) / GETPIVOTDATA("populacaoTCU2019",pop!BS8,"estado",$A11,"data",BT$5) * 1000000</f>
        <v>87.055761021752119</v>
      </c>
      <c r="BU11">
        <f>GETPIVOTDATA("obitosAcumulado",'mortes acum'!BT8,"estado",$A11,"data",BU$5) / GETPIVOTDATA("populacaoTCU2019",pop!BT8,"estado",$A11,"data",BU$5) * 1000000</f>
        <v>92.859478423202262</v>
      </c>
      <c r="BV11">
        <f>GETPIVOTDATA("obitosAcumulado",'mortes acum'!BU8,"estado",$A11,"data",BV$5) / GETPIVOTDATA("populacaoTCU2019",pop!BU8,"estado",$A11,"data",BV$5) * 1000000</f>
        <v>98.882204028480714</v>
      </c>
      <c r="BW11">
        <f>GETPIVOTDATA("obitosAcumulado",'mortes acum'!BV8,"estado",$A11,"data",BW$5) / GETPIVOTDATA("populacaoTCU2019",pop!BV8,"estado",$A11,"data",BW$5) * 1000000</f>
        <v>105.78096244907238</v>
      </c>
      <c r="BX11">
        <f>GETPIVOTDATA("obitosAcumulado",'mortes acum'!BW8,"estado",$A11,"data",BX$5) / GETPIVOTDATA("populacaoTCU2019",pop!BW8,"estado",$A11,"data",BX$5) * 1000000</f>
        <v>116.29335623283112</v>
      </c>
      <c r="BY11">
        <f>GETPIVOTDATA("obitosAcumulado",'mortes acum'!BX8,"estado",$A11,"data",BY$5) / GETPIVOTDATA("populacaoTCU2019",pop!BX8,"estado",$A11,"data",BY$5) * 1000000</f>
        <v>121.98756953236712</v>
      </c>
      <c r="BZ11">
        <f>GETPIVOTDATA("obitosAcumulado",'mortes acum'!BY8,"estado",$A11,"data",BZ$5) / GETPIVOTDATA("populacaoTCU2019",pop!BY8,"estado",$A11,"data",BZ$5) * 1000000</f>
        <v>130.20037717592865</v>
      </c>
      <c r="CA11">
        <f>GETPIVOTDATA("obitosAcumulado",'mortes acum'!BZ8,"estado",$A11,"data",CA$5) / GETPIVOTDATA("populacaoTCU2019",pop!BZ8,"estado",$A11,"data",CA$5) * 1000000</f>
        <v>140.16525045011662</v>
      </c>
      <c r="CB11">
        <f>GETPIVOTDATA("obitosAcumulado",'mortes acum'!CA8,"estado",$A11,"data",CB$5) / GETPIVOTDATA("populacaoTCU2019",pop!CA8,"estado",$A11,"data",CB$5) * 1000000</f>
        <v>152.10119755875937</v>
      </c>
      <c r="CC11">
        <f>GETPIVOTDATA("obitosAcumulado",'mortes acum'!CB8,"estado",$A11,"data",CC$5) / GETPIVOTDATA("populacaoTCU2019",pop!CB8,"estado",$A11,"data",CC$5) * 1000000</f>
        <v>154.72929600469905</v>
      </c>
      <c r="CD11">
        <f>GETPIVOTDATA("obitosAcumulado",'mortes acum'!CC8,"estado",$A11,"data",CD$5) / GETPIVOTDATA("populacaoTCU2019",pop!CC8,"estado",$A11,"data",CD$5) * 1000000</f>
        <v>161.62805442529071</v>
      </c>
      <c r="CE11">
        <f>GETPIVOTDATA("obitosAcumulado",'mortes acum'!CD8,"estado",$A11,"data",CE$5) / GETPIVOTDATA("populacaoTCU2019",pop!CD8,"estado",$A11,"data",CE$5) * 1000000</f>
        <v>176.73962048944392</v>
      </c>
      <c r="CF11">
        <f>GETPIVOTDATA("obitosAcumulado",'mortes acum'!CE8,"estado",$A11,"data",CF$5) / GETPIVOTDATA("populacaoTCU2019",pop!CE8,"estado",$A11,"data",CF$5) * 1000000</f>
        <v>179.69623124112607</v>
      </c>
      <c r="CG11">
        <f>GETPIVOTDATA("obitosAcumulado",'mortes acum'!CF8,"estado",$A11,"data",CG$5) / GETPIVOTDATA("populacaoTCU2019",pop!CF8,"estado",$A11,"data",CG$5) * 1000000</f>
        <v>191.41317014594051</v>
      </c>
      <c r="CH11">
        <f>GETPIVOTDATA("obitosAcumulado",'mortes acum'!CG8,"estado",$A11,"data",CH$5) / GETPIVOTDATA("populacaoTCU2019",pop!CG8,"estado",$A11,"data",CH$5) * 1000000</f>
        <v>203.23961315266911</v>
      </c>
      <c r="CI11">
        <f>GETPIVOTDATA("obitosAcumulado",'mortes acum'!CH8,"estado",$A11,"data",CI$5) / GETPIVOTDATA("populacaoTCU2019",pop!CH8,"estado",$A11,"data",CI$5) * 1000000</f>
        <v>208.05779363689186</v>
      </c>
      <c r="CJ11">
        <f>GETPIVOTDATA("obitosAcumulado",'mortes acum'!CI8,"estado",$A11,"data",CJ$5) / GETPIVOTDATA("populacaoTCU2019",pop!CI8,"estado",$A11,"data",CJ$5) * 1000000</f>
        <v>236.63836423648593</v>
      </c>
      <c r="CK11">
        <f>GETPIVOTDATA("obitosAcumulado",'mortes acum'!CJ8,"estado",$A11,"data",CK$5) / GETPIVOTDATA("populacaoTCU2019",pop!CJ8,"estado",$A11,"data",CK$5) * 1000000</f>
        <v>246.49373340875974</v>
      </c>
      <c r="CL11">
        <f>GETPIVOTDATA("obitosAcumulado",'mortes acum'!CK8,"estado",$A11,"data",CL$5) / GETPIVOTDATA("populacaoTCU2019",pop!CK8,"estado",$A11,"data",CL$5) * 1000000</f>
        <v>252.73546721786653</v>
      </c>
      <c r="CM11">
        <f>GETPIVOTDATA("obitosAcumulado",'mortes acum'!CL8,"estado",$A11,"data",CM$5) / GETPIVOTDATA("populacaoTCU2019",pop!CL8,"estado",$A11,"data",CM$5) * 1000000</f>
        <v>254.487532848493</v>
      </c>
      <c r="CN11">
        <f>GETPIVOTDATA("obitosAcumulado",'mortes acum'!CM8,"estado",$A11,"data",CN$5) / GETPIVOTDATA("populacaoTCU2019",pop!CM8,"estado",$A11,"data",CN$5) * 1000000</f>
        <v>272.99372607198495</v>
      </c>
      <c r="CO11">
        <f>GETPIVOTDATA("obitosAcumulado",'mortes acum'!CN8,"estado",$A11,"data",CO$5) / GETPIVOTDATA("populacaoTCU2019",pop!CN8,"estado",$A11,"data",CO$5) * 1000000</f>
        <v>285.03917728254186</v>
      </c>
      <c r="CP11">
        <f>GETPIVOTDATA("obitosAcumulado",'mortes acum'!CO8,"estado",$A11,"data",CP$5) / GETPIVOTDATA("populacaoTCU2019",pop!CO8,"estado",$A11,"data",CP$5) * 1000000</f>
        <v>292.48545621270426</v>
      </c>
      <c r="CQ11">
        <f>GETPIVOTDATA("obitosAcumulado",'mortes acum'!CP8,"estado",$A11,"data",CQ$5) / GETPIVOTDATA("populacaoTCU2019",pop!CP8,"estado",$A11,"data",CQ$5) * 1000000</f>
        <v>299.2747105313818</v>
      </c>
      <c r="CR11">
        <f>GETPIVOTDATA("obitosAcumulado",'mortes acum'!CQ8,"estado",$A11,"data",CR$5) / GETPIVOTDATA("populacaoTCU2019",pop!CQ8,"estado",$A11,"data",CR$5) * 1000000</f>
        <v>313.07222737256512</v>
      </c>
      <c r="CS11">
        <f>GETPIVOTDATA("obitosAcumulado",'mortes acum'!CR8,"estado",$A11,"data",CS$5) / GETPIVOTDATA("populacaoTCU2019",pop!CR8,"estado",$A11,"data",CS$5) * 1000000</f>
        <v>323.69412525823805</v>
      </c>
      <c r="CT11">
        <f>GETPIVOTDATA("obitosAcumulado",'mortes acum'!CS8,"estado",$A11,"data",CT$5) / GETPIVOTDATA("populacaoTCU2019",pop!CS8,"estado",$A11,"data",CT$5) * 1000000</f>
        <v>329.60734676160234</v>
      </c>
      <c r="CU11">
        <f>GETPIVOTDATA("obitosAcumulado",'mortes acum'!CT8,"estado",$A11,"data",CU$5) / GETPIVOTDATA("populacaoTCU2019",pop!CT8,"estado",$A11,"data",CU$5) * 1000000</f>
        <v>349.09907690232171</v>
      </c>
      <c r="CV11">
        <f>GETPIVOTDATA("obitosAcumulado",'mortes acum'!CU8,"estado",$A11,"data",CV$5) / GETPIVOTDATA("populacaoTCU2019",pop!CU8,"estado",$A11,"data",CV$5) * 1000000</f>
        <v>374.61353264831951</v>
      </c>
      <c r="CW11">
        <f>GETPIVOTDATA("obitosAcumulado",'mortes acum'!CV8,"estado",$A11,"data",CW$5) / GETPIVOTDATA("populacaoTCU2019",pop!CV8,"estado",$A11,"data",CW$5) * 1000000</f>
        <v>394.76228740052375</v>
      </c>
      <c r="CX11">
        <f>GETPIVOTDATA("obitosAcumulado",'mortes acum'!CW8,"estado",$A11,"data",CX$5) / GETPIVOTDATA("populacaoTCU2019",pop!CW8,"estado",$A11,"data",CX$5) * 1000000</f>
        <v>417.53914059866764</v>
      </c>
      <c r="CY11">
        <f>GETPIVOTDATA("obitosAcumulado",'mortes acum'!CX8,"estado",$A11,"data",CY$5) / GETPIVOTDATA("populacaoTCU2019",pop!CX8,"estado",$A11,"data",CY$5) * 1000000</f>
        <v>425.97095644605753</v>
      </c>
      <c r="CZ11">
        <f>GETPIVOTDATA("obitosAcumulado",'mortes acum'!CY8,"estado",$A11,"data",CZ$5) / GETPIVOTDATA("populacaoTCU2019",pop!CY8,"estado",$A11,"data",CZ$5) * 1000000</f>
        <v>434.18376408961905</v>
      </c>
      <c r="DA11">
        <f>GETPIVOTDATA("obitosAcumulado",'mortes acum'!CZ8,"estado",$A11,"data",DA$5) / GETPIVOTDATA("populacaoTCU2019",pop!CZ8,"estado",$A11,"data",DA$5) * 1000000</f>
        <v>436.04533382215965</v>
      </c>
      <c r="DB11">
        <f>GETPIVOTDATA("obitosAcumulado",'mortes acum'!DA8,"estado",$A11,"data",DB$5) / GETPIVOTDATA("populacaoTCU2019",pop!DA8,"estado",$A11,"data",DB$5) * 1000000</f>
        <v>451.15689988631283</v>
      </c>
      <c r="DC11">
        <f>GETPIVOTDATA("obitosAcumulado",'mortes acum'!DB8,"estado",$A11,"data",DC$5) / GETPIVOTDATA("populacaoTCU2019",pop!DB8,"estado",$A11,"data",DC$5) * 1000000</f>
        <v>471.85317514808787</v>
      </c>
      <c r="DD11">
        <f>GETPIVOTDATA("obitosAcumulado",'mortes acum'!DC8,"estado",$A11,"data",DD$5) / GETPIVOTDATA("populacaoTCU2019",pop!DC8,"estado",$A11,"data",DD$5) * 1000000</f>
        <v>490.57837657540807</v>
      </c>
      <c r="DE11">
        <f>GETPIVOTDATA("obitosAcumulado",'mortes acum'!DD8,"estado",$A11,"data",DE$5) / GETPIVOTDATA("populacaoTCU2019",pop!DD8,"estado",$A11,"data",DE$5) * 1000000</f>
        <v>510.61762722569824</v>
      </c>
      <c r="DF11">
        <f>GETPIVOTDATA("obitosAcumulado",'mortes acum'!DE8,"estado",$A11,"data",DF$5) / GETPIVOTDATA("populacaoTCU2019",pop!DE8,"estado",$A11,"data",DF$5) * 1000000</f>
        <v>524.30563996496744</v>
      </c>
      <c r="DG11">
        <f>GETPIVOTDATA("obitosAcumulado",'mortes acum'!DF8,"estado",$A11,"data",DG$5) / GETPIVOTDATA("populacaoTCU2019",pop!DF8,"estado",$A11,"data",DG$5) * 1000000</f>
        <v>528.79530814344764</v>
      </c>
      <c r="DH11">
        <f>GETPIVOTDATA("obitosAcumulado",'mortes acum'!DG8,"estado",$A11,"data",DH$5) / GETPIVOTDATA("populacaoTCU2019",pop!DG8,"estado",$A11,"data",DH$5) * 1000000</f>
        <v>532.29943940470059</v>
      </c>
      <c r="DI11">
        <f>GETPIVOTDATA("obitosAcumulado",'mortes acum'!DH8,"estado",$A11,"data",DI$5) / GETPIVOTDATA("populacaoTCU2019",pop!DH8,"estado",$A11,"data",DI$5) * 1000000</f>
        <v>547.41100546885377</v>
      </c>
      <c r="DJ11">
        <f>GETPIVOTDATA("obitosAcumulado",'mortes acum'!DI8,"estado",$A11,"data",DJ$5) / GETPIVOTDATA("populacaoTCU2019",pop!DI8,"estado",$A11,"data",DJ$5) * 1000000</f>
        <v>555.18579670475867</v>
      </c>
      <c r="DK11">
        <f>GETPIVOTDATA("obitosAcumulado",'mortes acum'!DJ8,"estado",$A11,"data",DK$5) / GETPIVOTDATA("populacaoTCU2019",pop!DJ8,"estado",$A11,"data",DK$5) * 1000000</f>
        <v>578.40066631055936</v>
      </c>
      <c r="DL11">
        <f>GETPIVOTDATA("obitosAcumulado",'mortes acum'!DK8,"estado",$A11,"data",DL$5) / GETPIVOTDATA("populacaoTCU2019",pop!DK8,"estado",$A11,"data",DL$5) * 1000000</f>
        <v>588.80355599240397</v>
      </c>
      <c r="DM11">
        <f>GETPIVOTDATA("obitosAcumulado",'mortes acum'!DL8,"estado",$A11,"data",DM$5) / GETPIVOTDATA("populacaoTCU2019",pop!DL8,"estado",$A11,"data",DM$5) * 1000000</f>
        <v>597.89239645127861</v>
      </c>
      <c r="DN11">
        <f>GETPIVOTDATA("obitosAcumulado",'mortes acum'!DM8,"estado",$A11,"data",DN$5) / GETPIVOTDATA("populacaoTCU2019",pop!DM8,"estado",$A11,"data",DN$5) * 1000000</f>
        <v>604.24363436229953</v>
      </c>
      <c r="DO11">
        <f>GETPIVOTDATA("obitosAcumulado",'mortes acum'!DN8,"estado",$A11,"data",DO$5) / GETPIVOTDATA("populacaoTCU2019",pop!DN8,"estado",$A11,"data",DO$5) * 1000000</f>
        <v>604.79115487187039</v>
      </c>
      <c r="DP11">
        <f>GETPIVOTDATA("obitosAcumulado",'mortes acum'!DO8,"estado",$A11,"data",DP$5) / GETPIVOTDATA("populacaoTCU2019",pop!DO8,"estado",$A11,"data",DP$5) * 1000000</f>
        <v>613.66098712691678</v>
      </c>
      <c r="DQ11">
        <f>GETPIVOTDATA("obitosAcumulado",'mortes acum'!DP8,"estado",$A11,"data",DQ$5) / GETPIVOTDATA("populacaoTCU2019",pop!DP8,"estado",$A11,"data",DQ$5) * 1000000</f>
        <v>626.03495064321623</v>
      </c>
      <c r="DR11">
        <f>GETPIVOTDATA("obitosAcumulado",'mortes acum'!DQ8,"estado",$A11,"data",DR$5) / GETPIVOTDATA("populacaoTCU2019",pop!DQ8,"estado",$A11,"data",DR$5) * 1000000</f>
        <v>636.76635263080323</v>
      </c>
      <c r="DS11">
        <f>GETPIVOTDATA("obitosAcumulado",'mortes acum'!DR8,"estado",$A11,"data",DS$5) / GETPIVOTDATA("populacaoTCU2019",pop!DR8,"estado",$A11,"data",DS$5) * 1000000</f>
        <v>643.3365987456524</v>
      </c>
      <c r="DT11">
        <f>GETPIVOTDATA("obitosAcumulado",'mortes acum'!DS8,"estado",$A11,"data",DT$5) / GETPIVOTDATA("populacaoTCU2019",pop!DS8,"estado",$A11,"data",DT$5) * 1000000</f>
        <v>648.26428333178933</v>
      </c>
      <c r="DU11">
        <f>GETPIVOTDATA("obitosAcumulado",'mortes acum'!DT8,"estado",$A11,"data",DU$5) / GETPIVOTDATA("populacaoTCU2019",pop!DT8,"estado",$A11,"data",DU$5) * 1000000</f>
        <v>654.94403354855274</v>
      </c>
      <c r="DV11">
        <f>GETPIVOTDATA("obitosAcumulado",'mortes acum'!DU8,"estado",$A11,"data",DV$5) / GETPIVOTDATA("populacaoTCU2019",pop!DU8,"estado",$A11,"data",DV$5) * 1000000</f>
        <v>655.9295704657801</v>
      </c>
      <c r="DW11">
        <f>GETPIVOTDATA("obitosAcumulado",'mortes acum'!DV8,"estado",$A11,"data",DW$5) / GETPIVOTDATA("populacaoTCU2019",pop!DV8,"estado",$A11,"data",DW$5) * 1000000</f>
        <v>665.34692323039735</v>
      </c>
      <c r="DX11">
        <f>GETPIVOTDATA("obitosAcumulado",'mortes acum'!DW8,"estado",$A11,"data",DX$5) / GETPIVOTDATA("populacaoTCU2019",pop!DW8,"estado",$A11,"data",DX$5) * 1000000</f>
        <v>673.01221036438812</v>
      </c>
      <c r="DY11">
        <f>GETPIVOTDATA("obitosAcumulado",'mortes acum'!DX8,"estado",$A11,"data",DY$5) / GETPIVOTDATA("populacaoTCU2019",pop!DX8,"estado",$A11,"data",DY$5) * 1000000</f>
        <v>676.73534982946921</v>
      </c>
      <c r="DZ11">
        <f>GETPIVOTDATA("obitosAcumulado",'mortes acum'!DY8,"estado",$A11,"data",DZ$5) / GETPIVOTDATA("populacaoTCU2019",pop!DY8,"estado",$A11,"data",DZ$5) * 1000000</f>
        <v>688.1237764285413</v>
      </c>
      <c r="EA11">
        <f>GETPIVOTDATA("obitosAcumulado",'mortes acum'!DZ8,"estado",$A11,"data",EA$5) / GETPIVOTDATA("populacaoTCU2019",pop!DZ8,"estado",$A11,"data",EA$5) * 1000000</f>
        <v>695.46055125678947</v>
      </c>
      <c r="EB11">
        <f>GETPIVOTDATA("obitosAcumulado",'mortes acum'!EA8,"estado",$A11,"data",EB$5) / GETPIVOTDATA("populacaoTCU2019",pop!EA8,"estado",$A11,"data",EB$5) * 1000000</f>
        <v>702.03079737163876</v>
      </c>
      <c r="EC11">
        <f>GETPIVOTDATA("obitosAcumulado",'mortes acum'!EB8,"estado",$A11,"data",EC$5) / GETPIVOTDATA("populacaoTCU2019",pop!EB8,"estado",$A11,"data",EC$5) * 1000000</f>
        <v>705.31592042906334</v>
      </c>
      <c r="ED11">
        <f>GETPIVOTDATA("obitosAcumulado",'mortes acum'!EC8,"estado",$A11,"data",ED$5) / GETPIVOTDATA("populacaoTCU2019",pop!EC8,"estado",$A11,"data",ED$5) * 1000000</f>
        <v>709.69608450562953</v>
      </c>
      <c r="EE11">
        <f>GETPIVOTDATA("obitosAcumulado",'mortes acum'!ED8,"estado",$A11,"data",EE$5) / GETPIVOTDATA("populacaoTCU2019",pop!ED8,"estado",$A11,"data",EE$5) * 1000000</f>
        <v>717.90889214919105</v>
      </c>
      <c r="EF11">
        <f>GETPIVOTDATA("obitosAcumulado",'mortes acum'!EE8,"estado",$A11,"data",EF$5) / GETPIVOTDATA("populacaoTCU2019",pop!EE8,"estado",$A11,"data",EF$5) * 1000000</f>
        <v>729.84483925783377</v>
      </c>
    </row>
    <row r="12" spans="1:144" x14ac:dyDescent="0.35">
      <c r="A12" t="str">
        <f>'casos acum'!A11</f>
        <v>DF</v>
      </c>
      <c r="B12">
        <f>GETPIVOTDATA("obitosAcumulado",'mortes acum'!A9,"estado",$A12,"data",B$5) / GETPIVOTDATA("populacaoTCU2019",pop!A9,"estado",$A12,"data",B$5) * 1000000</f>
        <v>0</v>
      </c>
      <c r="C12">
        <f>GETPIVOTDATA("obitosAcumulado",'mortes acum'!B9,"estado",$A12,"data",C$5) / GETPIVOTDATA("populacaoTCU2019",pop!B9,"estado",$A12,"data",C$5) * 1000000</f>
        <v>0</v>
      </c>
      <c r="D12">
        <f>GETPIVOTDATA("obitosAcumulado",'mortes acum'!C9,"estado",$A12,"data",D$5) / GETPIVOTDATA("populacaoTCU2019",pop!C9,"estado",$A12,"data",D$5) * 1000000</f>
        <v>0</v>
      </c>
      <c r="E12">
        <f>GETPIVOTDATA("obitosAcumulado",'mortes acum'!D9,"estado",$A12,"data",E$5) / GETPIVOTDATA("populacaoTCU2019",pop!D9,"estado",$A12,"data",E$5) * 1000000</f>
        <v>0</v>
      </c>
      <c r="F12">
        <f>GETPIVOTDATA("obitosAcumulado",'mortes acum'!E9,"estado",$A12,"data",F$5) / GETPIVOTDATA("populacaoTCU2019",pop!E9,"estado",$A12,"data",F$5) * 1000000</f>
        <v>0</v>
      </c>
      <c r="G12">
        <f>GETPIVOTDATA("obitosAcumulado",'mortes acum'!F9,"estado",$A12,"data",G$5) / GETPIVOTDATA("populacaoTCU2019",pop!F9,"estado",$A12,"data",G$5) * 1000000</f>
        <v>0</v>
      </c>
      <c r="H12">
        <f>GETPIVOTDATA("obitosAcumulado",'mortes acum'!G9,"estado",$A12,"data",H$5) / GETPIVOTDATA("populacaoTCU2019",pop!G9,"estado",$A12,"data",H$5) * 1000000</f>
        <v>0</v>
      </c>
      <c r="I12">
        <f>GETPIVOTDATA("obitosAcumulado",'mortes acum'!H9,"estado",$A12,"data",I$5) / GETPIVOTDATA("populacaoTCU2019",pop!H9,"estado",$A12,"data",I$5) * 1000000</f>
        <v>0</v>
      </c>
      <c r="J12">
        <f>GETPIVOTDATA("obitosAcumulado",'mortes acum'!I9,"estado",$A12,"data",J$5) / GETPIVOTDATA("populacaoTCU2019",pop!I9,"estado",$A12,"data",J$5) * 1000000</f>
        <v>0</v>
      </c>
      <c r="K12">
        <f>GETPIVOTDATA("obitosAcumulado",'mortes acum'!J9,"estado",$A12,"data",K$5) / GETPIVOTDATA("populacaoTCU2019",pop!J9,"estado",$A12,"data",K$5) * 1000000</f>
        <v>0</v>
      </c>
      <c r="L12">
        <f>GETPIVOTDATA("obitosAcumulado",'mortes acum'!K9,"estado",$A12,"data",L$5) / GETPIVOTDATA("populacaoTCU2019",pop!K9,"estado",$A12,"data",L$5) * 1000000</f>
        <v>0</v>
      </c>
      <c r="M12">
        <f>GETPIVOTDATA("obitosAcumulado",'mortes acum'!L9,"estado",$A12,"data",M$5) / GETPIVOTDATA("populacaoTCU2019",pop!L9,"estado",$A12,"data",M$5) * 1000000</f>
        <v>0</v>
      </c>
      <c r="N12">
        <f>GETPIVOTDATA("obitosAcumulado",'mortes acum'!M9,"estado",$A12,"data",N$5) / GETPIVOTDATA("populacaoTCU2019",pop!M9,"estado",$A12,"data",N$5) * 1000000</f>
        <v>0</v>
      </c>
      <c r="O12">
        <f>GETPIVOTDATA("obitosAcumulado",'mortes acum'!N9,"estado",$A12,"data",O$5) / GETPIVOTDATA("populacaoTCU2019",pop!N9,"estado",$A12,"data",O$5) * 1000000</f>
        <v>0</v>
      </c>
      <c r="P12">
        <f>GETPIVOTDATA("obitosAcumulado",'mortes acum'!O9,"estado",$A12,"data",P$5) / GETPIVOTDATA("populacaoTCU2019",pop!O9,"estado",$A12,"data",P$5) * 1000000</f>
        <v>0</v>
      </c>
      <c r="Q12">
        <f>GETPIVOTDATA("obitosAcumulado",'mortes acum'!P9,"estado",$A12,"data",Q$5) / GETPIVOTDATA("populacaoTCU2019",pop!P9,"estado",$A12,"data",Q$5) * 1000000</f>
        <v>0</v>
      </c>
      <c r="R12">
        <f>GETPIVOTDATA("obitosAcumulado",'mortes acum'!Q9,"estado",$A12,"data",R$5) / GETPIVOTDATA("populacaoTCU2019",pop!Q9,"estado",$A12,"data",R$5) * 1000000</f>
        <v>0</v>
      </c>
      <c r="S12">
        <f>GETPIVOTDATA("obitosAcumulado",'mortes acum'!R9,"estado",$A12,"data",S$5) / GETPIVOTDATA("populacaoTCU2019",pop!R9,"estado",$A12,"data",S$5) * 1000000</f>
        <v>0</v>
      </c>
      <c r="T12">
        <f>GETPIVOTDATA("obitosAcumulado",'mortes acum'!S9,"estado",$A12,"data",T$5) / GETPIVOTDATA("populacaoTCU2019",pop!S9,"estado",$A12,"data",T$5) * 1000000</f>
        <v>0</v>
      </c>
      <c r="U12">
        <f>GETPIVOTDATA("obitosAcumulado",'mortes acum'!T9,"estado",$A12,"data",U$5) / GETPIVOTDATA("populacaoTCU2019",pop!T9,"estado",$A12,"data",U$5) * 1000000</f>
        <v>0</v>
      </c>
      <c r="V12">
        <f>GETPIVOTDATA("obitosAcumulado",'mortes acum'!U9,"estado",$A12,"data",V$5) / GETPIVOTDATA("populacaoTCU2019",pop!U9,"estado",$A12,"data",V$5) * 1000000</f>
        <v>0</v>
      </c>
      <c r="W12">
        <f>GETPIVOTDATA("obitosAcumulado",'mortes acum'!V9,"estado",$A12,"data",W$5) / GETPIVOTDATA("populacaoTCU2019",pop!V9,"estado",$A12,"data",W$5) * 1000000</f>
        <v>0</v>
      </c>
      <c r="X12">
        <f>GETPIVOTDATA("obitosAcumulado",'mortes acum'!W9,"estado",$A12,"data",X$5) / GETPIVOTDATA("populacaoTCU2019",pop!W9,"estado",$A12,"data",X$5) * 1000000</f>
        <v>0</v>
      </c>
      <c r="Y12">
        <f>GETPIVOTDATA("obitosAcumulado",'mortes acum'!X9,"estado",$A12,"data",Y$5) / GETPIVOTDATA("populacaoTCU2019",pop!X9,"estado",$A12,"data",Y$5) * 1000000</f>
        <v>0</v>
      </c>
      <c r="Z12">
        <f>GETPIVOTDATA("obitosAcumulado",'mortes acum'!Y9,"estado",$A12,"data",Z$5) / GETPIVOTDATA("populacaoTCU2019",pop!Y9,"estado",$A12,"data",Z$5) * 1000000</f>
        <v>0</v>
      </c>
      <c r="AA12">
        <f>GETPIVOTDATA("obitosAcumulado",'mortes acum'!Z9,"estado",$A12,"data",AA$5) / GETPIVOTDATA("populacaoTCU2019",pop!Z9,"estado",$A12,"data",AA$5) * 1000000</f>
        <v>0</v>
      </c>
      <c r="AB12">
        <f>GETPIVOTDATA("obitosAcumulado",'mortes acum'!AA9,"estado",$A12,"data",AB$5) / GETPIVOTDATA("populacaoTCU2019",pop!AA9,"estado",$A12,"data",AB$5) * 1000000</f>
        <v>0</v>
      </c>
      <c r="AC12">
        <f>GETPIVOTDATA("obitosAcumulado",'mortes acum'!AB9,"estado",$A12,"data",AC$5) / GETPIVOTDATA("populacaoTCU2019",pop!AB9,"estado",$A12,"data",AC$5) * 1000000</f>
        <v>0</v>
      </c>
      <c r="AD12">
        <f>GETPIVOTDATA("obitosAcumulado",'mortes acum'!AC9,"estado",$A12,"data",AD$5) / GETPIVOTDATA("populacaoTCU2019",pop!AC9,"estado",$A12,"data",AD$5) * 1000000</f>
        <v>0</v>
      </c>
      <c r="AE12">
        <f>GETPIVOTDATA("obitosAcumulado",'mortes acum'!AD9,"estado",$A12,"data",AE$5) / GETPIVOTDATA("populacaoTCU2019",pop!AD9,"estado",$A12,"data",AE$5) * 1000000</f>
        <v>0</v>
      </c>
      <c r="AF12">
        <f>GETPIVOTDATA("obitosAcumulado",'mortes acum'!AE9,"estado",$A12,"data",AF$5) / GETPIVOTDATA("populacaoTCU2019",pop!AE9,"estado",$A12,"data",AF$5) * 1000000</f>
        <v>0</v>
      </c>
      <c r="AG12">
        <f>GETPIVOTDATA("obitosAcumulado",'mortes acum'!AF9,"estado",$A12,"data",AG$5) / GETPIVOTDATA("populacaoTCU2019",pop!AF9,"estado",$A12,"data",AG$5) * 1000000</f>
        <v>0</v>
      </c>
      <c r="AH12">
        <f>GETPIVOTDATA("obitosAcumulado",'mortes acum'!AG9,"estado",$A12,"data",AH$5) / GETPIVOTDATA("populacaoTCU2019",pop!AG9,"estado",$A12,"data",AH$5) * 1000000</f>
        <v>0</v>
      </c>
      <c r="AI12">
        <f>GETPIVOTDATA("obitosAcumulado",'mortes acum'!AH9,"estado",$A12,"data",AI$5) / GETPIVOTDATA("populacaoTCU2019",pop!AH9,"estado",$A12,"data",AI$5) * 1000000</f>
        <v>0.33164547894250196</v>
      </c>
      <c r="AJ12">
        <f>GETPIVOTDATA("obitosAcumulado",'mortes acum'!AI9,"estado",$A12,"data",AJ$5) / GETPIVOTDATA("populacaoTCU2019",pop!AI9,"estado",$A12,"data",AJ$5) * 1000000</f>
        <v>0.33164547894250196</v>
      </c>
      <c r="AK12">
        <f>GETPIVOTDATA("obitosAcumulado",'mortes acum'!AJ9,"estado",$A12,"data",AK$5) / GETPIVOTDATA("populacaoTCU2019",pop!AJ9,"estado",$A12,"data",AK$5) * 1000000</f>
        <v>0.99493643682750588</v>
      </c>
      <c r="AL12">
        <f>GETPIVOTDATA("obitosAcumulado",'mortes acum'!AK9,"estado",$A12,"data",AL$5) / GETPIVOTDATA("populacaoTCU2019",pop!AK9,"estado",$A12,"data",AL$5) * 1000000</f>
        <v>0.99493643682750588</v>
      </c>
      <c r="AM12">
        <f>GETPIVOTDATA("obitosAcumulado",'mortes acum'!AL9,"estado",$A12,"data",AM$5) / GETPIVOTDATA("populacaoTCU2019",pop!AL9,"estado",$A12,"data",AM$5) * 1000000</f>
        <v>1.3265819157700078</v>
      </c>
      <c r="AN12">
        <f>GETPIVOTDATA("obitosAcumulado",'mortes acum'!AM9,"estado",$A12,"data",AN$5) / GETPIVOTDATA("populacaoTCU2019",pop!AM9,"estado",$A12,"data",AN$5) * 1000000</f>
        <v>1.6582273947125099</v>
      </c>
      <c r="AO12">
        <f>GETPIVOTDATA("obitosAcumulado",'mortes acum'!AN9,"estado",$A12,"data",AO$5) / GETPIVOTDATA("populacaoTCU2019",pop!AN9,"estado",$A12,"data",AO$5) * 1000000</f>
        <v>2.3215183525975136</v>
      </c>
      <c r="AP12">
        <f>GETPIVOTDATA("obitosAcumulado",'mortes acum'!AO9,"estado",$A12,"data",AP$5) / GETPIVOTDATA("populacaoTCU2019",pop!AO9,"estado",$A12,"data",AP$5) * 1000000</f>
        <v>2.3215183525975136</v>
      </c>
      <c r="AQ12">
        <f>GETPIVOTDATA("obitosAcumulado",'mortes acum'!AP9,"estado",$A12,"data",AQ$5) / GETPIVOTDATA("populacaoTCU2019",pop!AP9,"estado",$A12,"data",AQ$5) * 1000000</f>
        <v>3.3164547894250198</v>
      </c>
      <c r="AR12">
        <f>GETPIVOTDATA("obitosAcumulado",'mortes acum'!AQ9,"estado",$A12,"data",AR$5) / GETPIVOTDATA("populacaoTCU2019",pop!AQ9,"estado",$A12,"data",AR$5) * 1000000</f>
        <v>3.9797457473100235</v>
      </c>
      <c r="AS12">
        <f>GETPIVOTDATA("obitosAcumulado",'mortes acum'!AR9,"estado",$A12,"data",AS$5) / GETPIVOTDATA("populacaoTCU2019",pop!AR9,"estado",$A12,"data",AS$5) * 1000000</f>
        <v>3.9797457473100235</v>
      </c>
      <c r="AT12">
        <f>GETPIVOTDATA("obitosAcumulado",'mortes acum'!AS9,"estado",$A12,"data",AT$5) / GETPIVOTDATA("populacaoTCU2019",pop!AS9,"estado",$A12,"data",AT$5) * 1000000</f>
        <v>4.3113912262525256</v>
      </c>
      <c r="AU12">
        <f>GETPIVOTDATA("obitosAcumulado",'mortes acum'!AT9,"estado",$A12,"data",AU$5) / GETPIVOTDATA("populacaoTCU2019",pop!AT9,"estado",$A12,"data",AU$5) * 1000000</f>
        <v>4.6430367051950272</v>
      </c>
      <c r="AV12">
        <f>GETPIVOTDATA("obitosAcumulado",'mortes acum'!AU9,"estado",$A12,"data",AV$5) / GETPIVOTDATA("populacaoTCU2019",pop!AU9,"estado",$A12,"data",AV$5) * 1000000</f>
        <v>4.6430367051950272</v>
      </c>
      <c r="AW12">
        <f>GETPIVOTDATA("obitosAcumulado",'mortes acum'!AV9,"estado",$A12,"data",AW$5) / GETPIVOTDATA("populacaoTCU2019",pop!AV9,"estado",$A12,"data",AW$5) * 1000000</f>
        <v>4.6430367051950272</v>
      </c>
      <c r="AX12">
        <f>GETPIVOTDATA("obitosAcumulado",'mortes acum'!AW9,"estado",$A12,"data",AX$5) / GETPIVOTDATA("populacaoTCU2019",pop!AW9,"estado",$A12,"data",AX$5) * 1000000</f>
        <v>4.9746821841375288</v>
      </c>
      <c r="AY12">
        <f>GETPIVOTDATA("obitosAcumulado",'mortes acum'!AX9,"estado",$A12,"data",AY$5) / GETPIVOTDATA("populacaoTCU2019",pop!AX9,"estado",$A12,"data",AY$5) * 1000000</f>
        <v>5.637973142022533</v>
      </c>
      <c r="AZ12">
        <f>GETPIVOTDATA("obitosAcumulado",'mortes acum'!AY9,"estado",$A12,"data",AZ$5) / GETPIVOTDATA("populacaoTCU2019",pop!AY9,"estado",$A12,"data",AZ$5) * 1000000</f>
        <v>5.637973142022533</v>
      </c>
      <c r="BA12">
        <f>GETPIVOTDATA("obitosAcumulado",'mortes acum'!AZ9,"estado",$A12,"data",BA$5) / GETPIVOTDATA("populacaoTCU2019",pop!AZ9,"estado",$A12,"data",BA$5) * 1000000</f>
        <v>6.6329095788500396</v>
      </c>
      <c r="BB12">
        <f>GETPIVOTDATA("obitosAcumulado",'mortes acum'!BA9,"estado",$A12,"data",BB$5) / GETPIVOTDATA("populacaoTCU2019",pop!BA9,"estado",$A12,"data",BB$5) * 1000000</f>
        <v>6.6329095788500396</v>
      </c>
      <c r="BC12">
        <f>GETPIVOTDATA("obitosAcumulado",'mortes acum'!BB9,"estado",$A12,"data",BC$5) / GETPIVOTDATA("populacaoTCU2019",pop!BB9,"estado",$A12,"data",BC$5) * 1000000</f>
        <v>7.959491494620047</v>
      </c>
      <c r="BD12">
        <f>GETPIVOTDATA("obitosAcumulado",'mortes acum'!BC9,"estado",$A12,"data",BD$5) / GETPIVOTDATA("populacaoTCU2019",pop!BC9,"estado",$A12,"data",BD$5) * 1000000</f>
        <v>7.959491494620047</v>
      </c>
      <c r="BE12">
        <f>GETPIVOTDATA("obitosAcumulado",'mortes acum'!BD9,"estado",$A12,"data",BE$5) / GETPIVOTDATA("populacaoTCU2019",pop!BD9,"estado",$A12,"data",BE$5) * 1000000</f>
        <v>7.959491494620047</v>
      </c>
      <c r="BF12">
        <f>GETPIVOTDATA("obitosAcumulado",'mortes acum'!BE9,"estado",$A12,"data",BF$5) / GETPIVOTDATA("populacaoTCU2019",pop!BE9,"estado",$A12,"data",BF$5) * 1000000</f>
        <v>7.959491494620047</v>
      </c>
      <c r="BG12">
        <f>GETPIVOTDATA("obitosAcumulado",'mortes acum'!BF9,"estado",$A12,"data",BG$5) / GETPIVOTDATA("populacaoTCU2019",pop!BF9,"estado",$A12,"data",BG$5) * 1000000</f>
        <v>8.2911369735625495</v>
      </c>
      <c r="BH12">
        <f>GETPIVOTDATA("obitosAcumulado",'mortes acum'!BG9,"estado",$A12,"data",BH$5) / GETPIVOTDATA("populacaoTCU2019",pop!BG9,"estado",$A12,"data",BH$5) * 1000000</f>
        <v>8.2911369735625495</v>
      </c>
      <c r="BI12">
        <f>GETPIVOTDATA("obitosAcumulado",'mortes acum'!BH9,"estado",$A12,"data",BI$5) / GETPIVOTDATA("populacaoTCU2019",pop!BH9,"estado",$A12,"data",BI$5) * 1000000</f>
        <v>8.6227824525050512</v>
      </c>
      <c r="BJ12">
        <f>GETPIVOTDATA("obitosAcumulado",'mortes acum'!BI9,"estado",$A12,"data",BJ$5) / GETPIVOTDATA("populacaoTCU2019",pop!BI9,"estado",$A12,"data",BJ$5) * 1000000</f>
        <v>8.6227824525050512</v>
      </c>
      <c r="BK12">
        <f>GETPIVOTDATA("obitosAcumulado",'mortes acum'!BJ9,"estado",$A12,"data",BK$5) / GETPIVOTDATA("populacaoTCU2019",pop!BJ9,"estado",$A12,"data",BK$5) * 1000000</f>
        <v>8.9544279314475528</v>
      </c>
      <c r="BL12">
        <f>GETPIVOTDATA("obitosAcumulado",'mortes acum'!BK9,"estado",$A12,"data",BL$5) / GETPIVOTDATA("populacaoTCU2019",pop!BK9,"estado",$A12,"data",BL$5) * 1000000</f>
        <v>8.9544279314475528</v>
      </c>
      <c r="BM12">
        <f>GETPIVOTDATA("obitosAcumulado",'mortes acum'!BL9,"estado",$A12,"data",BM$5) / GETPIVOTDATA("populacaoTCU2019",pop!BL9,"estado",$A12,"data",BM$5) * 1000000</f>
        <v>9.2860734103900544</v>
      </c>
      <c r="BN12">
        <f>GETPIVOTDATA("obitosAcumulado",'mortes acum'!BM9,"estado",$A12,"data",BN$5) / GETPIVOTDATA("populacaoTCU2019",pop!BM9,"estado",$A12,"data",BN$5) * 1000000</f>
        <v>9.2860734103900544</v>
      </c>
      <c r="BO12">
        <f>GETPIVOTDATA("obitosAcumulado",'mortes acum'!BN9,"estado",$A12,"data",BO$5) / GETPIVOTDATA("populacaoTCU2019",pop!BN9,"estado",$A12,"data",BO$5) * 1000000</f>
        <v>9.9493643682750577</v>
      </c>
      <c r="BP12">
        <f>GETPIVOTDATA("obitosAcumulado",'mortes acum'!BO9,"estado",$A12,"data",BP$5) / GETPIVOTDATA("populacaoTCU2019",pop!BO9,"estado",$A12,"data",BP$5) * 1000000</f>
        <v>9.9493643682750577</v>
      </c>
      <c r="BQ12">
        <f>GETPIVOTDATA("obitosAcumulado",'mortes acum'!BP9,"estado",$A12,"data",BQ$5) / GETPIVOTDATA("populacaoTCU2019",pop!BP9,"estado",$A12,"data",BQ$5) * 1000000</f>
        <v>10.281009847217561</v>
      </c>
      <c r="BR12">
        <f>GETPIVOTDATA("obitosAcumulado",'mortes acum'!BQ9,"estado",$A12,"data",BR$5) / GETPIVOTDATA("populacaoTCU2019",pop!BQ9,"estado",$A12,"data",BR$5) * 1000000</f>
        <v>10.944300805102564</v>
      </c>
      <c r="BS12">
        <f>GETPIVOTDATA("obitosAcumulado",'mortes acum'!BR9,"estado",$A12,"data",BS$5) / GETPIVOTDATA("populacaoTCU2019",pop!BR9,"estado",$A12,"data",BS$5) * 1000000</f>
        <v>10.944300805102564</v>
      </c>
      <c r="BT12">
        <f>GETPIVOTDATA("obitosAcumulado",'mortes acum'!BS9,"estado",$A12,"data",BT$5) / GETPIVOTDATA("populacaoTCU2019",pop!BS9,"estado",$A12,"data",BT$5) * 1000000</f>
        <v>10.944300805102564</v>
      </c>
      <c r="BU12">
        <f>GETPIVOTDATA("obitosAcumulado",'mortes acum'!BT9,"estado",$A12,"data",BU$5) / GETPIVOTDATA("populacaoTCU2019",pop!BT9,"estado",$A12,"data",BU$5) * 1000000</f>
        <v>11.275946284045066</v>
      </c>
      <c r="BV12">
        <f>GETPIVOTDATA("obitosAcumulado",'mortes acum'!BU9,"estado",$A12,"data",BV$5) / GETPIVOTDATA("populacaoTCU2019",pop!BU9,"estado",$A12,"data",BV$5) * 1000000</f>
        <v>11.607591762987569</v>
      </c>
      <c r="BW12">
        <f>GETPIVOTDATA("obitosAcumulado",'mortes acum'!BV9,"estado",$A12,"data",BW$5) / GETPIVOTDATA("populacaoTCU2019",pop!BV9,"estado",$A12,"data",BW$5) * 1000000</f>
        <v>12.270882720872573</v>
      </c>
      <c r="BX12">
        <f>GETPIVOTDATA("obitosAcumulado",'mortes acum'!BW9,"estado",$A12,"data",BX$5) / GETPIVOTDATA("populacaoTCU2019",pop!BW9,"estado",$A12,"data",BX$5) * 1000000</f>
        <v>12.934173678757578</v>
      </c>
      <c r="BY12">
        <f>GETPIVOTDATA("obitosAcumulado",'mortes acum'!BX9,"estado",$A12,"data",BY$5) / GETPIVOTDATA("populacaoTCU2019",pop!BX9,"estado",$A12,"data",BY$5) * 1000000</f>
        <v>13.929110115585082</v>
      </c>
      <c r="BZ12">
        <f>GETPIVOTDATA("obitosAcumulado",'mortes acum'!BY9,"estado",$A12,"data",BZ$5) / GETPIVOTDATA("populacaoTCU2019",pop!BY9,"estado",$A12,"data",BZ$5) * 1000000</f>
        <v>14.592401073470086</v>
      </c>
      <c r="CA12">
        <f>GETPIVOTDATA("obitosAcumulado",'mortes acum'!BZ9,"estado",$A12,"data",CA$5) / GETPIVOTDATA("populacaoTCU2019",pop!BZ9,"estado",$A12,"data",CA$5) * 1000000</f>
        <v>15.255692031355089</v>
      </c>
      <c r="CB12">
        <f>GETPIVOTDATA("obitosAcumulado",'mortes acum'!CA9,"estado",$A12,"data",CB$5) / GETPIVOTDATA("populacaoTCU2019",pop!CA9,"estado",$A12,"data",CB$5) * 1000000</f>
        <v>15.918982989240094</v>
      </c>
      <c r="CC12">
        <f>GETPIVOTDATA("obitosAcumulado",'mortes acum'!CB9,"estado",$A12,"data",CC$5) / GETPIVOTDATA("populacaoTCU2019",pop!CB9,"estado",$A12,"data",CC$5) * 1000000</f>
        <v>16.913919426067601</v>
      </c>
      <c r="CD12">
        <f>GETPIVOTDATA("obitosAcumulado",'mortes acum'!CC9,"estado",$A12,"data",CD$5) / GETPIVOTDATA("populacaoTCU2019",pop!CC9,"estado",$A12,"data",CD$5) * 1000000</f>
        <v>18.240501341837607</v>
      </c>
      <c r="CE12">
        <f>GETPIVOTDATA("obitosAcumulado",'mortes acum'!CD9,"estado",$A12,"data",CE$5) / GETPIVOTDATA("populacaoTCU2019",pop!CD9,"estado",$A12,"data",CE$5) * 1000000</f>
        <v>18.572146820780109</v>
      </c>
      <c r="CF12">
        <f>GETPIVOTDATA("obitosAcumulado",'mortes acum'!CE9,"estado",$A12,"data",CF$5) / GETPIVOTDATA("populacaoTCU2019",pop!CE9,"estado",$A12,"data",CF$5) * 1000000</f>
        <v>19.567083257607617</v>
      </c>
      <c r="CG12">
        <f>GETPIVOTDATA("obitosAcumulado",'mortes acum'!CF9,"estado",$A12,"data",CG$5) / GETPIVOTDATA("populacaoTCU2019",pop!CF9,"estado",$A12,"data",CG$5) * 1000000</f>
        <v>21.888601610205129</v>
      </c>
      <c r="CH12">
        <f>GETPIVOTDATA("obitosAcumulado",'mortes acum'!CG9,"estado",$A12,"data",CH$5) / GETPIVOTDATA("populacaoTCU2019",pop!CG9,"estado",$A12,"data",CH$5) * 1000000</f>
        <v>23.878474483860142</v>
      </c>
      <c r="CI12">
        <f>GETPIVOTDATA("obitosAcumulado",'mortes acum'!CH9,"estado",$A12,"data",CI$5) / GETPIVOTDATA("populacaoTCU2019",pop!CH9,"estado",$A12,"data",CI$5) * 1000000</f>
        <v>25.53670187857265</v>
      </c>
      <c r="CJ12">
        <f>GETPIVOTDATA("obitosAcumulado",'mortes acum'!CI9,"estado",$A12,"data",CJ$5) / GETPIVOTDATA("populacaoTCU2019",pop!CI9,"estado",$A12,"data",CJ$5) * 1000000</f>
        <v>27.858220231170165</v>
      </c>
      <c r="CK12">
        <f>GETPIVOTDATA("obitosAcumulado",'mortes acum'!CJ9,"estado",$A12,"data",CK$5) / GETPIVOTDATA("populacaoTCU2019",pop!CJ9,"estado",$A12,"data",CK$5) * 1000000</f>
        <v>29.848093104825175</v>
      </c>
      <c r="CL12">
        <f>GETPIVOTDATA("obitosAcumulado",'mortes acum'!CK9,"estado",$A12,"data",CL$5) / GETPIVOTDATA("populacaoTCU2019",pop!CK9,"estado",$A12,"data",CL$5) * 1000000</f>
        <v>31.50632049953769</v>
      </c>
      <c r="CM12">
        <f>GETPIVOTDATA("obitosAcumulado",'mortes acum'!CL9,"estado",$A12,"data",CM$5) / GETPIVOTDATA("populacaoTCU2019",pop!CL9,"estado",$A12,"data",CM$5) * 1000000</f>
        <v>34.491129810020205</v>
      </c>
      <c r="CN12">
        <f>GETPIVOTDATA("obitosAcumulado",'mortes acum'!CM9,"estado",$A12,"data",CN$5) / GETPIVOTDATA("populacaoTCU2019",pop!CM9,"estado",$A12,"data",CN$5) * 1000000</f>
        <v>37.807584599445221</v>
      </c>
      <c r="CO12">
        <f>GETPIVOTDATA("obitosAcumulado",'mortes acum'!CN9,"estado",$A12,"data",CO$5) / GETPIVOTDATA("populacaoTCU2019",pop!CN9,"estado",$A12,"data",CO$5) * 1000000</f>
        <v>41.124039388870244</v>
      </c>
      <c r="CP12">
        <f>GETPIVOTDATA("obitosAcumulado",'mortes acum'!CO9,"estado",$A12,"data",CP$5) / GETPIVOTDATA("populacaoTCU2019",pop!CO9,"estado",$A12,"data",CP$5) * 1000000</f>
        <v>44.108848699352755</v>
      </c>
      <c r="CQ12">
        <f>GETPIVOTDATA("obitosAcumulado",'mortes acum'!CP9,"estado",$A12,"data",CQ$5) / GETPIVOTDATA("populacaoTCU2019",pop!CP9,"estado",$A12,"data",CQ$5) * 1000000</f>
        <v>47.093658009835274</v>
      </c>
      <c r="CR12">
        <f>GETPIVOTDATA("obitosAcumulado",'mortes acum'!CQ9,"estado",$A12,"data",CR$5) / GETPIVOTDATA("populacaoTCU2019",pop!CQ9,"estado",$A12,"data",CR$5) * 1000000</f>
        <v>51.0734037571453</v>
      </c>
      <c r="CS12">
        <f>GETPIVOTDATA("obitosAcumulado",'mortes acum'!CR9,"estado",$A12,"data",CS$5) / GETPIVOTDATA("populacaoTCU2019",pop!CR9,"estado",$A12,"data",CS$5) * 1000000</f>
        <v>53.726567588685313</v>
      </c>
      <c r="CT12">
        <f>GETPIVOTDATA("obitosAcumulado",'mortes acum'!CS9,"estado",$A12,"data",CT$5) / GETPIVOTDATA("populacaoTCU2019",pop!CS9,"estado",$A12,"data",CT$5) * 1000000</f>
        <v>56.379731420225333</v>
      </c>
      <c r="CU12">
        <f>GETPIVOTDATA("obitosAcumulado",'mortes acum'!CT9,"estado",$A12,"data",CU$5) / GETPIVOTDATA("populacaoTCU2019",pop!CT9,"estado",$A12,"data",CU$5) * 1000000</f>
        <v>56.711376899167831</v>
      </c>
      <c r="CV12">
        <f>GETPIVOTDATA("obitosAcumulado",'mortes acum'!CU9,"estado",$A12,"data",CV$5) / GETPIVOTDATA("populacaoTCU2019",pop!CU9,"estado",$A12,"data",CV$5) * 1000000</f>
        <v>58.701249772822848</v>
      </c>
      <c r="CW12">
        <f>GETPIVOTDATA("obitosAcumulado",'mortes acum'!CV9,"estado",$A12,"data",CW$5) / GETPIVOTDATA("populacaoTCU2019",pop!CV9,"estado",$A12,"data",CW$5) * 1000000</f>
        <v>63.344286478017871</v>
      </c>
      <c r="CX12">
        <f>GETPIVOTDATA("obitosAcumulado",'mortes acum'!CW9,"estado",$A12,"data",CX$5) / GETPIVOTDATA("populacaoTCU2019",pop!CW9,"estado",$A12,"data",CX$5) * 1000000</f>
        <v>65.00251387273039</v>
      </c>
      <c r="CY12">
        <f>GETPIVOTDATA("obitosAcumulado",'mortes acum'!CX9,"estado",$A12,"data",CY$5) / GETPIVOTDATA("populacaoTCU2019",pop!CX9,"estado",$A12,"data",CY$5) * 1000000</f>
        <v>66.992386746385392</v>
      </c>
      <c r="CZ12">
        <f>GETPIVOTDATA("obitosAcumulado",'mortes acum'!CY9,"estado",$A12,"data",CZ$5) / GETPIVOTDATA("populacaoTCU2019",pop!CY9,"estado",$A12,"data",CZ$5) * 1000000</f>
        <v>68.982259620040409</v>
      </c>
      <c r="DA12">
        <f>GETPIVOTDATA("obitosAcumulado",'mortes acum'!CZ9,"estado",$A12,"data",DA$5) / GETPIVOTDATA("populacaoTCU2019",pop!CZ9,"estado",$A12,"data",DA$5) * 1000000</f>
        <v>70.972132493695412</v>
      </c>
      <c r="DB12">
        <f>GETPIVOTDATA("obitosAcumulado",'mortes acum'!DA9,"estado",$A12,"data",DB$5) / GETPIVOTDATA("populacaoTCU2019",pop!DA9,"estado",$A12,"data",DB$5) * 1000000</f>
        <v>70.972132493695412</v>
      </c>
      <c r="DC12">
        <f>GETPIVOTDATA("obitosAcumulado",'mortes acum'!DB9,"estado",$A12,"data",DC$5) / GETPIVOTDATA("populacaoTCU2019",pop!DB9,"estado",$A12,"data",DC$5) * 1000000</f>
        <v>78.268333030430469</v>
      </c>
      <c r="DD12">
        <f>GETPIVOTDATA("obitosAcumulado",'mortes acum'!DC9,"estado",$A12,"data",DD$5) / GETPIVOTDATA("populacaoTCU2019",pop!DC9,"estado",$A12,"data",DD$5) * 1000000</f>
        <v>84.901242609280501</v>
      </c>
      <c r="DE12">
        <f>GETPIVOTDATA("obitosAcumulado",'mortes acum'!DD9,"estado",$A12,"data",DE$5) / GETPIVOTDATA("populacaoTCU2019",pop!DD9,"estado",$A12,"data",DE$5) * 1000000</f>
        <v>90.870861230245538</v>
      </c>
      <c r="DF12">
        <f>GETPIVOTDATA("obitosAcumulado",'mortes acum'!DE9,"estado",$A12,"data",DF$5) / GETPIVOTDATA("populacaoTCU2019",pop!DE9,"estado",$A12,"data",DF$5) * 1000000</f>
        <v>93.524025061785551</v>
      </c>
      <c r="DG12">
        <f>GETPIVOTDATA("obitosAcumulado",'mortes acum'!DF9,"estado",$A12,"data",DG$5) / GETPIVOTDATA("populacaoTCU2019",pop!DF9,"estado",$A12,"data",DG$5) * 1000000</f>
        <v>97.172125330153079</v>
      </c>
      <c r="DH12">
        <f>GETPIVOTDATA("obitosAcumulado",'mortes acum'!DG9,"estado",$A12,"data",DH$5) / GETPIVOTDATA("populacaoTCU2019",pop!DG9,"estado",$A12,"data",DH$5) * 1000000</f>
        <v>100.82022559852059</v>
      </c>
      <c r="DI12">
        <f>GETPIVOTDATA("obitosAcumulado",'mortes acum'!DH9,"estado",$A12,"data",DI$5) / GETPIVOTDATA("populacaoTCU2019",pop!DH9,"estado",$A12,"data",DI$5) * 1000000</f>
        <v>105.79490778265813</v>
      </c>
      <c r="DJ12">
        <f>GETPIVOTDATA("obitosAcumulado",'mortes acum'!DI9,"estado",$A12,"data",DJ$5) / GETPIVOTDATA("populacaoTCU2019",pop!DI9,"estado",$A12,"data",DJ$5) * 1000000</f>
        <v>115.41262667199068</v>
      </c>
      <c r="DK12">
        <f>GETPIVOTDATA("obitosAcumulado",'mortes acum'!DJ9,"estado",$A12,"data",DK$5) / GETPIVOTDATA("populacaoTCU2019",pop!DJ9,"estado",$A12,"data",DK$5) * 1000000</f>
        <v>121.05059981401321</v>
      </c>
      <c r="DL12">
        <f>GETPIVOTDATA("obitosAcumulado",'mortes acum'!DK9,"estado",$A12,"data",DL$5) / GETPIVOTDATA("populacaoTCU2019",pop!DK9,"estado",$A12,"data",DL$5) * 1000000</f>
        <v>125.69363651920824</v>
      </c>
      <c r="DM12">
        <f>GETPIVOTDATA("obitosAcumulado",'mortes acum'!DL9,"estado",$A12,"data",DM$5) / GETPIVOTDATA("populacaoTCU2019",pop!DL9,"estado",$A12,"data",DM$5) * 1000000</f>
        <v>131.33160966123077</v>
      </c>
      <c r="DN12">
        <f>GETPIVOTDATA("obitosAcumulado",'mortes acum'!DM9,"estado",$A12,"data",DN$5) / GETPIVOTDATA("populacaoTCU2019",pop!DM9,"estado",$A12,"data",DN$5) * 1000000</f>
        <v>133.98477349277078</v>
      </c>
      <c r="DO12">
        <f>GETPIVOTDATA("obitosAcumulado",'mortes acum'!DN9,"estado",$A12,"data",DO$5) / GETPIVOTDATA("populacaoTCU2019",pop!DN9,"estado",$A12,"data",DO$5) * 1000000</f>
        <v>140.28603759267833</v>
      </c>
      <c r="DP12">
        <f>GETPIVOTDATA("obitosAcumulado",'mortes acum'!DO9,"estado",$A12,"data",DP$5) / GETPIVOTDATA("populacaoTCU2019",pop!DO9,"estado",$A12,"data",DP$5) * 1000000</f>
        <v>148.90882004518338</v>
      </c>
      <c r="DQ12">
        <f>GETPIVOTDATA("obitosAcumulado",'mortes acum'!DP9,"estado",$A12,"data",DQ$5) / GETPIVOTDATA("populacaoTCU2019",pop!DP9,"estado",$A12,"data",DQ$5) * 1000000</f>
        <v>157.53160249768843</v>
      </c>
      <c r="DR12">
        <f>GETPIVOTDATA("obitosAcumulado",'mortes acum'!DQ9,"estado",$A12,"data",DR$5) / GETPIVOTDATA("populacaoTCU2019",pop!DQ9,"estado",$A12,"data",DR$5) * 1000000</f>
        <v>164.16451207653847</v>
      </c>
      <c r="DS12">
        <f>GETPIVOTDATA("obitosAcumulado",'mortes acum'!DR9,"estado",$A12,"data",DS$5) / GETPIVOTDATA("populacaoTCU2019",pop!DR9,"estado",$A12,"data",DS$5) * 1000000</f>
        <v>168.80754878173349</v>
      </c>
      <c r="DT12">
        <f>GETPIVOTDATA("obitosAcumulado",'mortes acum'!DS9,"estado",$A12,"data",DT$5) / GETPIVOTDATA("populacaoTCU2019",pop!DS9,"estado",$A12,"data",DT$5) * 1000000</f>
        <v>176.43539479741102</v>
      </c>
      <c r="DU12">
        <f>GETPIVOTDATA("obitosAcumulado",'mortes acum'!DT9,"estado",$A12,"data",DU$5) / GETPIVOTDATA("populacaoTCU2019",pop!DT9,"estado",$A12,"data",DU$5) * 1000000</f>
        <v>178.09362219212355</v>
      </c>
      <c r="DV12">
        <f>GETPIVOTDATA("obitosAcumulado",'mortes acum'!DU9,"estado",$A12,"data",DV$5) / GETPIVOTDATA("populacaoTCU2019",pop!DU9,"estado",$A12,"data",DV$5) * 1000000</f>
        <v>181.74172246049108</v>
      </c>
      <c r="DW12">
        <f>GETPIVOTDATA("obitosAcumulado",'mortes acum'!DV9,"estado",$A12,"data",DW$5) / GETPIVOTDATA("populacaoTCU2019",pop!DV9,"estado",$A12,"data",DW$5) * 1000000</f>
        <v>185.38982272885858</v>
      </c>
      <c r="DX12">
        <f>GETPIVOTDATA("obitosAcumulado",'mortes acum'!DW9,"estado",$A12,"data",DX$5) / GETPIVOTDATA("populacaoTCU2019",pop!DW9,"estado",$A12,"data",DX$5) * 1000000</f>
        <v>194.67589613924864</v>
      </c>
      <c r="DY12">
        <f>GETPIVOTDATA("obitosAcumulado",'mortes acum'!DX9,"estado",$A12,"data",DY$5) / GETPIVOTDATA("populacaoTCU2019",pop!DX9,"estado",$A12,"data",DY$5) * 1000000</f>
        <v>205.62019694435122</v>
      </c>
      <c r="DZ12">
        <f>GETPIVOTDATA("obitosAcumulado",'mortes acum'!DY9,"estado",$A12,"data",DZ$5) / GETPIVOTDATA("populacaoTCU2019",pop!DY9,"estado",$A12,"data",DZ$5) * 1000000</f>
        <v>209.26829721271875</v>
      </c>
      <c r="EA12">
        <f>GETPIVOTDATA("obitosAcumulado",'mortes acum'!DZ9,"estado",$A12,"data",EA$5) / GETPIVOTDATA("populacaoTCU2019",pop!DZ9,"estado",$A12,"data",EA$5) * 1000000</f>
        <v>213.24804296002876</v>
      </c>
      <c r="EB12">
        <f>GETPIVOTDATA("obitosAcumulado",'mortes acum'!EA9,"estado",$A12,"data",EB$5) / GETPIVOTDATA("populacaoTCU2019",pop!EA9,"estado",$A12,"data",EB$5) * 1000000</f>
        <v>222.53411637041881</v>
      </c>
      <c r="EC12">
        <f>GETPIVOTDATA("obitosAcumulado",'mortes acum'!EB9,"estado",$A12,"data",EC$5) / GETPIVOTDATA("populacaoTCU2019",pop!EB9,"estado",$A12,"data",EC$5) * 1000000</f>
        <v>231.82018978080887</v>
      </c>
      <c r="ED12">
        <f>GETPIVOTDATA("obitosAcumulado",'mortes acum'!EC9,"estado",$A12,"data",ED$5) / GETPIVOTDATA("populacaoTCU2019",pop!EC9,"estado",$A12,"data",ED$5) * 1000000</f>
        <v>240.77461771225643</v>
      </c>
      <c r="EE12">
        <f>GETPIVOTDATA("obitosAcumulado",'mortes acum'!ED9,"estado",$A12,"data",EE$5) / GETPIVOTDATA("populacaoTCU2019",pop!ED9,"estado",$A12,"data",EE$5) * 1000000</f>
        <v>254.37208234889903</v>
      </c>
      <c r="EF12">
        <f>GETPIVOTDATA("obitosAcumulado",'mortes acum'!EE9,"estado",$A12,"data",EF$5) / GETPIVOTDATA("populacaoTCU2019",pop!EE9,"estado",$A12,"data",EF$5) * 1000000</f>
        <v>265.64802863294403</v>
      </c>
    </row>
    <row r="13" spans="1:144" x14ac:dyDescent="0.35">
      <c r="A13" t="str">
        <f>'casos acum'!A12</f>
        <v>ES</v>
      </c>
      <c r="B13">
        <f>GETPIVOTDATA("obitosAcumulado",'mortes acum'!A10,"estado",$A13,"data",B$5) / GETPIVOTDATA("populacaoTCU2019",pop!A10,"estado",$A13,"data",B$5) * 1000000</f>
        <v>0</v>
      </c>
      <c r="C13">
        <f>GETPIVOTDATA("obitosAcumulado",'mortes acum'!B10,"estado",$A13,"data",C$5) / GETPIVOTDATA("populacaoTCU2019",pop!B10,"estado",$A13,"data",C$5) * 1000000</f>
        <v>0</v>
      </c>
      <c r="D13">
        <f>GETPIVOTDATA("obitosAcumulado",'mortes acum'!C10,"estado",$A13,"data",D$5) / GETPIVOTDATA("populacaoTCU2019",pop!C10,"estado",$A13,"data",D$5) * 1000000</f>
        <v>0</v>
      </c>
      <c r="E13">
        <f>GETPIVOTDATA("obitosAcumulado",'mortes acum'!D10,"estado",$A13,"data",E$5) / GETPIVOTDATA("populacaoTCU2019",pop!D10,"estado",$A13,"data",E$5) * 1000000</f>
        <v>0</v>
      </c>
      <c r="F13">
        <f>GETPIVOTDATA("obitosAcumulado",'mortes acum'!E10,"estado",$A13,"data",F$5) / GETPIVOTDATA("populacaoTCU2019",pop!E10,"estado",$A13,"data",F$5) * 1000000</f>
        <v>0</v>
      </c>
      <c r="G13">
        <f>GETPIVOTDATA("obitosAcumulado",'mortes acum'!F10,"estado",$A13,"data",G$5) / GETPIVOTDATA("populacaoTCU2019",pop!F10,"estado",$A13,"data",G$5) * 1000000</f>
        <v>0</v>
      </c>
      <c r="H13">
        <f>GETPIVOTDATA("obitosAcumulado",'mortes acum'!G10,"estado",$A13,"data",H$5) / GETPIVOTDATA("populacaoTCU2019",pop!G10,"estado",$A13,"data",H$5) * 1000000</f>
        <v>0</v>
      </c>
      <c r="I13">
        <f>GETPIVOTDATA("obitosAcumulado",'mortes acum'!H10,"estado",$A13,"data",I$5) / GETPIVOTDATA("populacaoTCU2019",pop!H10,"estado",$A13,"data",I$5) * 1000000</f>
        <v>0</v>
      </c>
      <c r="J13">
        <f>GETPIVOTDATA("obitosAcumulado",'mortes acum'!I10,"estado",$A13,"data",J$5) / GETPIVOTDATA("populacaoTCU2019",pop!I10,"estado",$A13,"data",J$5) * 1000000</f>
        <v>0</v>
      </c>
      <c r="K13">
        <f>GETPIVOTDATA("obitosAcumulado",'mortes acum'!J10,"estado",$A13,"data",K$5) / GETPIVOTDATA("populacaoTCU2019",pop!J10,"estado",$A13,"data",K$5) * 1000000</f>
        <v>0</v>
      </c>
      <c r="L13">
        <f>GETPIVOTDATA("obitosAcumulado",'mortes acum'!K10,"estado",$A13,"data",L$5) / GETPIVOTDATA("populacaoTCU2019",pop!K10,"estado",$A13,"data",L$5) * 1000000</f>
        <v>0</v>
      </c>
      <c r="M13">
        <f>GETPIVOTDATA("obitosAcumulado",'mortes acum'!L10,"estado",$A13,"data",M$5) / GETPIVOTDATA("populacaoTCU2019",pop!L10,"estado",$A13,"data",M$5) * 1000000</f>
        <v>0</v>
      </c>
      <c r="N13">
        <f>GETPIVOTDATA("obitosAcumulado",'mortes acum'!M10,"estado",$A13,"data",N$5) / GETPIVOTDATA("populacaoTCU2019",pop!M10,"estado",$A13,"data",N$5) * 1000000</f>
        <v>0</v>
      </c>
      <c r="O13">
        <f>GETPIVOTDATA("obitosAcumulado",'mortes acum'!N10,"estado",$A13,"data",O$5) / GETPIVOTDATA("populacaoTCU2019",pop!N10,"estado",$A13,"data",O$5) * 1000000</f>
        <v>0</v>
      </c>
      <c r="P13">
        <f>GETPIVOTDATA("obitosAcumulado",'mortes acum'!O10,"estado",$A13,"data",P$5) / GETPIVOTDATA("populacaoTCU2019",pop!O10,"estado",$A13,"data",P$5) * 1000000</f>
        <v>0</v>
      </c>
      <c r="Q13">
        <f>GETPIVOTDATA("obitosAcumulado",'mortes acum'!P10,"estado",$A13,"data",Q$5) / GETPIVOTDATA("populacaoTCU2019",pop!P10,"estado",$A13,"data",Q$5) * 1000000</f>
        <v>0</v>
      </c>
      <c r="R13">
        <f>GETPIVOTDATA("obitosAcumulado",'mortes acum'!Q10,"estado",$A13,"data",R$5) / GETPIVOTDATA("populacaoTCU2019",pop!Q10,"estado",$A13,"data",R$5) * 1000000</f>
        <v>0</v>
      </c>
      <c r="S13">
        <f>GETPIVOTDATA("obitosAcumulado",'mortes acum'!R10,"estado",$A13,"data",S$5) / GETPIVOTDATA("populacaoTCU2019",pop!R10,"estado",$A13,"data",S$5) * 1000000</f>
        <v>0</v>
      </c>
      <c r="T13">
        <f>GETPIVOTDATA("obitosAcumulado",'mortes acum'!S10,"estado",$A13,"data",T$5) / GETPIVOTDATA("populacaoTCU2019",pop!S10,"estado",$A13,"data",T$5) * 1000000</f>
        <v>0</v>
      </c>
      <c r="U13">
        <f>GETPIVOTDATA("obitosAcumulado",'mortes acum'!T10,"estado",$A13,"data",U$5) / GETPIVOTDATA("populacaoTCU2019",pop!T10,"estado",$A13,"data",U$5) * 1000000</f>
        <v>0</v>
      </c>
      <c r="V13">
        <f>GETPIVOTDATA("obitosAcumulado",'mortes acum'!U10,"estado",$A13,"data",V$5) / GETPIVOTDATA("populacaoTCU2019",pop!U10,"estado",$A13,"data",V$5) * 1000000</f>
        <v>0</v>
      </c>
      <c r="W13">
        <f>GETPIVOTDATA("obitosAcumulado",'mortes acum'!V10,"estado",$A13,"data",W$5) / GETPIVOTDATA("populacaoTCU2019",pop!V10,"estado",$A13,"data",W$5) * 1000000</f>
        <v>0</v>
      </c>
      <c r="X13">
        <f>GETPIVOTDATA("obitosAcumulado",'mortes acum'!W10,"estado",$A13,"data",X$5) / GETPIVOTDATA("populacaoTCU2019",pop!W10,"estado",$A13,"data",X$5) * 1000000</f>
        <v>0</v>
      </c>
      <c r="Y13">
        <f>GETPIVOTDATA("obitosAcumulado",'mortes acum'!X10,"estado",$A13,"data",Y$5) / GETPIVOTDATA("populacaoTCU2019",pop!X10,"estado",$A13,"data",Y$5) * 1000000</f>
        <v>0</v>
      </c>
      <c r="Z13">
        <f>GETPIVOTDATA("obitosAcumulado",'mortes acum'!Y10,"estado",$A13,"data",Z$5) / GETPIVOTDATA("populacaoTCU2019",pop!Y10,"estado",$A13,"data",Z$5) * 1000000</f>
        <v>0</v>
      </c>
      <c r="AA13">
        <f>GETPIVOTDATA("obitosAcumulado",'mortes acum'!Z10,"estado",$A13,"data",AA$5) / GETPIVOTDATA("populacaoTCU2019",pop!Z10,"estado",$A13,"data",AA$5) * 1000000</f>
        <v>0</v>
      </c>
      <c r="AB13">
        <f>GETPIVOTDATA("obitosAcumulado",'mortes acum'!AA10,"estado",$A13,"data",AB$5) / GETPIVOTDATA("populacaoTCU2019",pop!AA10,"estado",$A13,"data",AB$5) * 1000000</f>
        <v>0</v>
      </c>
      <c r="AC13">
        <f>GETPIVOTDATA("obitosAcumulado",'mortes acum'!AB10,"estado",$A13,"data",AC$5) / GETPIVOTDATA("populacaoTCU2019",pop!AB10,"estado",$A13,"data",AC$5) * 1000000</f>
        <v>0</v>
      </c>
      <c r="AD13">
        <f>GETPIVOTDATA("obitosAcumulado",'mortes acum'!AC10,"estado",$A13,"data",AD$5) / GETPIVOTDATA("populacaoTCU2019",pop!AC10,"estado",$A13,"data",AD$5) * 1000000</f>
        <v>0</v>
      </c>
      <c r="AE13">
        <f>GETPIVOTDATA("obitosAcumulado",'mortes acum'!AD10,"estado",$A13,"data",AE$5) / GETPIVOTDATA("populacaoTCU2019",pop!AD10,"estado",$A13,"data",AE$5) * 1000000</f>
        <v>0</v>
      </c>
      <c r="AF13">
        <f>GETPIVOTDATA("obitosAcumulado",'mortes acum'!AE10,"estado",$A13,"data",AF$5) / GETPIVOTDATA("populacaoTCU2019",pop!AE10,"estado",$A13,"data",AF$5) * 1000000</f>
        <v>0</v>
      </c>
      <c r="AG13">
        <f>GETPIVOTDATA("obitosAcumulado",'mortes acum'!AF10,"estado",$A13,"data",AG$5) / GETPIVOTDATA("populacaoTCU2019",pop!AF10,"estado",$A13,"data",AG$5) * 1000000</f>
        <v>0</v>
      </c>
      <c r="AH13">
        <f>GETPIVOTDATA("obitosAcumulado",'mortes acum'!AG10,"estado",$A13,"data",AH$5) / GETPIVOTDATA("populacaoTCU2019",pop!AG10,"estado",$A13,"data",AH$5) * 1000000</f>
        <v>0</v>
      </c>
      <c r="AI13">
        <f>GETPIVOTDATA("obitosAcumulado",'mortes acum'!AH10,"estado",$A13,"data",AI$5) / GETPIVOTDATA("populacaoTCU2019",pop!AH10,"estado",$A13,"data",AI$5) * 1000000</f>
        <v>0</v>
      </c>
      <c r="AJ13">
        <f>GETPIVOTDATA("obitosAcumulado",'mortes acum'!AI10,"estado",$A13,"data",AJ$5) / GETPIVOTDATA("populacaoTCU2019",pop!AI10,"estado",$A13,"data",AJ$5) * 1000000</f>
        <v>0</v>
      </c>
      <c r="AK13">
        <f>GETPIVOTDATA("obitosAcumulado",'mortes acum'!AJ10,"estado",$A13,"data",AK$5) / GETPIVOTDATA("populacaoTCU2019",pop!AJ10,"estado",$A13,"data",AK$5) * 1000000</f>
        <v>0</v>
      </c>
      <c r="AL13">
        <f>GETPIVOTDATA("obitosAcumulado",'mortes acum'!AK10,"estado",$A13,"data",AL$5) / GETPIVOTDATA("populacaoTCU2019",pop!AK10,"estado",$A13,"data",AL$5) * 1000000</f>
        <v>0</v>
      </c>
      <c r="AM13">
        <f>GETPIVOTDATA("obitosAcumulado",'mortes acum'!AL10,"estado",$A13,"data",AM$5) / GETPIVOTDATA("populacaoTCU2019",pop!AL10,"estado",$A13,"data",AM$5) * 1000000</f>
        <v>0.24883978450474661</v>
      </c>
      <c r="AN13">
        <f>GETPIVOTDATA("obitosAcumulado",'mortes acum'!AM10,"estado",$A13,"data",AN$5) / GETPIVOTDATA("populacaoTCU2019",pop!AM10,"estado",$A13,"data",AN$5) * 1000000</f>
        <v>0.99535913801898646</v>
      </c>
      <c r="AO13">
        <f>GETPIVOTDATA("obitosAcumulado",'mortes acum'!AN10,"estado",$A13,"data",AO$5) / GETPIVOTDATA("populacaoTCU2019",pop!AN10,"estado",$A13,"data",AO$5) * 1000000</f>
        <v>1.2441989225237331</v>
      </c>
      <c r="AP13">
        <f>GETPIVOTDATA("obitosAcumulado",'mortes acum'!AO10,"estado",$A13,"data",AP$5) / GETPIVOTDATA("populacaoTCU2019",pop!AO10,"estado",$A13,"data",AP$5) * 1000000</f>
        <v>1.4930387070284796</v>
      </c>
      <c r="AQ13">
        <f>GETPIVOTDATA("obitosAcumulado",'mortes acum'!AP10,"estado",$A13,"data",AQ$5) / GETPIVOTDATA("populacaoTCU2019",pop!AP10,"estado",$A13,"data",AQ$5) * 1000000</f>
        <v>1.4930387070284796</v>
      </c>
      <c r="AR13">
        <f>GETPIVOTDATA("obitosAcumulado",'mortes acum'!AQ10,"estado",$A13,"data",AR$5) / GETPIVOTDATA("populacaoTCU2019",pop!AQ10,"estado",$A13,"data",AR$5) * 1000000</f>
        <v>1.4930387070284796</v>
      </c>
      <c r="AS13">
        <f>GETPIVOTDATA("obitosAcumulado",'mortes acum'!AR10,"estado",$A13,"data",AS$5) / GETPIVOTDATA("populacaoTCU2019",pop!AR10,"estado",$A13,"data",AS$5) * 1000000</f>
        <v>1.4930387070284796</v>
      </c>
      <c r="AT13">
        <f>GETPIVOTDATA("obitosAcumulado",'mortes acum'!AS10,"estado",$A13,"data",AT$5) / GETPIVOTDATA("populacaoTCU2019",pop!AS10,"estado",$A13,"data",AT$5) * 1000000</f>
        <v>1.4930387070284796</v>
      </c>
      <c r="AU13">
        <f>GETPIVOTDATA("obitosAcumulado",'mortes acum'!AT10,"estado",$A13,"data",AU$5) / GETPIVOTDATA("populacaoTCU2019",pop!AT10,"estado",$A13,"data",AU$5) * 1000000</f>
        <v>1.7418784915332264</v>
      </c>
      <c r="AV13">
        <f>GETPIVOTDATA("obitosAcumulado",'mortes acum'!AU10,"estado",$A13,"data",AV$5) / GETPIVOTDATA("populacaoTCU2019",pop!AU10,"estado",$A13,"data",AV$5) * 1000000</f>
        <v>2.2395580605427194</v>
      </c>
      <c r="AW13">
        <f>GETPIVOTDATA("obitosAcumulado",'mortes acum'!AV10,"estado",$A13,"data",AW$5) / GETPIVOTDATA("populacaoTCU2019",pop!AV10,"estado",$A13,"data",AW$5) * 1000000</f>
        <v>2.2395580605427194</v>
      </c>
      <c r="AX13">
        <f>GETPIVOTDATA("obitosAcumulado",'mortes acum'!AW10,"estado",$A13,"data",AX$5) / GETPIVOTDATA("populacaoTCU2019",pop!AW10,"estado",$A13,"data",AX$5) * 1000000</f>
        <v>3.4837569830664528</v>
      </c>
      <c r="AY13">
        <f>GETPIVOTDATA("obitosAcumulado",'mortes acum'!AX10,"estado",$A13,"data",AY$5) / GETPIVOTDATA("populacaoTCU2019",pop!AX10,"estado",$A13,"data",AY$5) * 1000000</f>
        <v>4.2302763365806921</v>
      </c>
      <c r="AZ13">
        <f>GETPIVOTDATA("obitosAcumulado",'mortes acum'!AY10,"estado",$A13,"data",AZ$5) / GETPIVOTDATA("populacaoTCU2019",pop!AY10,"estado",$A13,"data",AZ$5) * 1000000</f>
        <v>4.4791161210854389</v>
      </c>
      <c r="BA13">
        <f>GETPIVOTDATA("obitosAcumulado",'mortes acum'!AZ10,"estado",$A13,"data",BA$5) / GETPIVOTDATA("populacaoTCU2019",pop!AZ10,"estado",$A13,"data",BA$5) * 1000000</f>
        <v>5.4744752591044259</v>
      </c>
      <c r="BB13">
        <f>GETPIVOTDATA("obitosAcumulado",'mortes acum'!BA10,"estado",$A13,"data",BB$5) / GETPIVOTDATA("populacaoTCU2019",pop!BA10,"estado",$A13,"data",BB$5) * 1000000</f>
        <v>6.2209946126186662</v>
      </c>
      <c r="BC13">
        <f>GETPIVOTDATA("obitosAcumulado",'mortes acum'!BB10,"estado",$A13,"data",BC$5) / GETPIVOTDATA("populacaoTCU2019",pop!BB10,"estado",$A13,"data",BC$5) * 1000000</f>
        <v>6.9675139661329055</v>
      </c>
      <c r="BD13">
        <f>GETPIVOTDATA("obitosAcumulado",'mortes acum'!BC10,"estado",$A13,"data",BD$5) / GETPIVOTDATA("populacaoTCU2019",pop!BC10,"estado",$A13,"data",BD$5) * 1000000</f>
        <v>7.4651935351423981</v>
      </c>
      <c r="BE13">
        <f>GETPIVOTDATA("obitosAcumulado",'mortes acum'!BD10,"estado",$A13,"data",BE$5) / GETPIVOTDATA("populacaoTCU2019",pop!BD10,"estado",$A13,"data",BE$5) * 1000000</f>
        <v>8.2117128886566384</v>
      </c>
      <c r="BF13">
        <f>GETPIVOTDATA("obitosAcumulado",'mortes acum'!BE10,"estado",$A13,"data",BF$5) / GETPIVOTDATA("populacaoTCU2019",pop!BE10,"estado",$A13,"data",BF$5) * 1000000</f>
        <v>8.4605526731613843</v>
      </c>
      <c r="BG13">
        <f>GETPIVOTDATA("obitosAcumulado",'mortes acum'!BF10,"estado",$A13,"data",BG$5) / GETPIVOTDATA("populacaoTCU2019",pop!BF10,"estado",$A13,"data",BG$5) * 1000000</f>
        <v>8.4605526731613843</v>
      </c>
      <c r="BH13">
        <f>GETPIVOTDATA("obitosAcumulado",'mortes acum'!BG10,"estado",$A13,"data",BH$5) / GETPIVOTDATA("populacaoTCU2019",pop!BG10,"estado",$A13,"data",BH$5) * 1000000</f>
        <v>10.451270949199358</v>
      </c>
      <c r="BI13">
        <f>GETPIVOTDATA("obitosAcumulado",'mortes acum'!BH10,"estado",$A13,"data",BI$5) / GETPIVOTDATA("populacaoTCU2019",pop!BH10,"estado",$A13,"data",BI$5) * 1000000</f>
        <v>10.451270949199358</v>
      </c>
      <c r="BJ13">
        <f>GETPIVOTDATA("obitosAcumulado",'mortes acum'!BI10,"estado",$A13,"data",BJ$5) / GETPIVOTDATA("populacaoTCU2019",pop!BI10,"estado",$A13,"data",BJ$5) * 1000000</f>
        <v>11.695469871723091</v>
      </c>
      <c r="BK13">
        <f>GETPIVOTDATA("obitosAcumulado",'mortes acum'!BJ10,"estado",$A13,"data",BK$5) / GETPIVOTDATA("populacaoTCU2019",pop!BJ10,"estado",$A13,"data",BK$5) * 1000000</f>
        <v>12.690829009742078</v>
      </c>
      <c r="BL13">
        <f>GETPIVOTDATA("obitosAcumulado",'mortes acum'!BK10,"estado",$A13,"data",BL$5) / GETPIVOTDATA("populacaoTCU2019",pop!BK10,"estado",$A13,"data",BL$5) * 1000000</f>
        <v>14.183867716770557</v>
      </c>
      <c r="BM13">
        <f>GETPIVOTDATA("obitosAcumulado",'mortes acum'!BL10,"estado",$A13,"data",BM$5) / GETPIVOTDATA("populacaoTCU2019",pop!BL10,"estado",$A13,"data",BM$5) * 1000000</f>
        <v>15.925746208303783</v>
      </c>
      <c r="BN13">
        <f>GETPIVOTDATA("obitosAcumulado",'mortes acum'!BM10,"estado",$A13,"data",BN$5) / GETPIVOTDATA("populacaoTCU2019",pop!BM10,"estado",$A13,"data",BN$5) * 1000000</f>
        <v>18.911823622360743</v>
      </c>
      <c r="BO13">
        <f>GETPIVOTDATA("obitosAcumulado",'mortes acum'!BN10,"estado",$A13,"data",BO$5) / GETPIVOTDATA("populacaoTCU2019",pop!BN10,"estado",$A13,"data",BO$5) * 1000000</f>
        <v>20.653702113893967</v>
      </c>
      <c r="BP13">
        <f>GETPIVOTDATA("obitosAcumulado",'mortes acum'!BO10,"estado",$A13,"data",BP$5) / GETPIVOTDATA("populacaoTCU2019",pop!BO10,"estado",$A13,"data",BP$5) * 1000000</f>
        <v>23.888619312455674</v>
      </c>
      <c r="BQ13">
        <f>GETPIVOTDATA("obitosAcumulado",'mortes acum'!BP10,"estado",$A13,"data",BQ$5) / GETPIVOTDATA("populacaoTCU2019",pop!BP10,"estado",$A13,"data",BQ$5) * 1000000</f>
        <v>25.381658019484156</v>
      </c>
      <c r="BR13">
        <f>GETPIVOTDATA("obitosAcumulado",'mortes acum'!BQ10,"estado",$A13,"data",BR$5) / GETPIVOTDATA("populacaoTCU2019",pop!BQ10,"estado",$A13,"data",BR$5) * 1000000</f>
        <v>28.367735433541114</v>
      </c>
      <c r="BS13">
        <f>GETPIVOTDATA("obitosAcumulado",'mortes acum'!BR10,"estado",$A13,"data",BS$5) / GETPIVOTDATA("populacaoTCU2019",pop!BR10,"estado",$A13,"data",BS$5) * 1000000</f>
        <v>30.358453709579088</v>
      </c>
      <c r="BT13">
        <f>GETPIVOTDATA("obitosAcumulado",'mortes acum'!BS10,"estado",$A13,"data",BT$5) / GETPIVOTDATA("populacaoTCU2019",pop!BS10,"estado",$A13,"data",BT$5) * 1000000</f>
        <v>33.095691339131299</v>
      </c>
      <c r="BU13">
        <f>GETPIVOTDATA("obitosAcumulado",'mortes acum'!BT10,"estado",$A13,"data",BU$5) / GETPIVOTDATA("populacaoTCU2019",pop!BT10,"estado",$A13,"data",BU$5) * 1000000</f>
        <v>36.081768753188257</v>
      </c>
      <c r="BV13">
        <f>GETPIVOTDATA("obitosAcumulado",'mortes acum'!BU10,"estado",$A13,"data",BV$5) / GETPIVOTDATA("populacaoTCU2019",pop!BU10,"estado",$A13,"data",BV$5) * 1000000</f>
        <v>38.57016659823573</v>
      </c>
      <c r="BW13">
        <f>GETPIVOTDATA("obitosAcumulado",'mortes acum'!BV10,"estado",$A13,"data",BW$5) / GETPIVOTDATA("populacaoTCU2019",pop!BV10,"estado",$A13,"data",BW$5) * 1000000</f>
        <v>41.058564443283196</v>
      </c>
      <c r="BX13">
        <f>GETPIVOTDATA("obitosAcumulado",'mortes acum'!BW10,"estado",$A13,"data",BX$5) / GETPIVOTDATA("populacaoTCU2019",pop!BW10,"estado",$A13,"data",BX$5) * 1000000</f>
        <v>42.800442934816417</v>
      </c>
      <c r="BY13">
        <f>GETPIVOTDATA("obitosAcumulado",'mortes acum'!BX10,"estado",$A13,"data",BY$5) / GETPIVOTDATA("populacaoTCU2019",pop!BX10,"estado",$A13,"data",BY$5) * 1000000</f>
        <v>45.040000995359136</v>
      </c>
      <c r="BZ13">
        <f>GETPIVOTDATA("obitosAcumulado",'mortes acum'!BY10,"estado",$A13,"data",BZ$5) / GETPIVOTDATA("populacaoTCU2019",pop!BY10,"estado",$A13,"data",BZ$5) * 1000000</f>
        <v>48.772597762930332</v>
      </c>
      <c r="CA13">
        <f>GETPIVOTDATA("obitosAcumulado",'mortes acum'!BZ10,"estado",$A13,"data",CA$5) / GETPIVOTDATA("populacaoTCU2019",pop!BZ10,"estado",$A13,"data",CA$5) * 1000000</f>
        <v>52.754034315006287</v>
      </c>
      <c r="CB13">
        <f>GETPIVOTDATA("obitosAcumulado",'mortes acum'!CA10,"estado",$A13,"data",CB$5) / GETPIVOTDATA("populacaoTCU2019",pop!CA10,"estado",$A13,"data",CB$5) * 1000000</f>
        <v>57.979669789605964</v>
      </c>
      <c r="CC13">
        <f>GETPIVOTDATA("obitosAcumulado",'mortes acum'!CB10,"estado",$A13,"data",CC$5) / GETPIVOTDATA("populacaoTCU2019",pop!CB10,"estado",$A13,"data",CC$5) * 1000000</f>
        <v>61.961106341681905</v>
      </c>
      <c r="CD13">
        <f>GETPIVOTDATA("obitosAcumulado",'mortes acum'!CC10,"estado",$A13,"data",CD$5) / GETPIVOTDATA("populacaoTCU2019",pop!CC10,"estado",$A13,"data",CD$5) * 1000000</f>
        <v>64.69834397123411</v>
      </c>
      <c r="CE13">
        <f>GETPIVOTDATA("obitosAcumulado",'mortes acum'!CD10,"estado",$A13,"data",CE$5) / GETPIVOTDATA("populacaoTCU2019",pop!CD10,"estado",$A13,"data",CE$5) * 1000000</f>
        <v>67.435581600786335</v>
      </c>
      <c r="CF13">
        <f>GETPIVOTDATA("obitosAcumulado",'mortes acum'!CE10,"estado",$A13,"data",CF$5) / GETPIVOTDATA("populacaoTCU2019",pop!CE10,"estado",$A13,"data",CF$5) * 1000000</f>
        <v>70.919338583852792</v>
      </c>
      <c r="CG13">
        <f>GETPIVOTDATA("obitosAcumulado",'mortes acum'!CF10,"estado",$A13,"data",CG$5) / GETPIVOTDATA("populacaoTCU2019",pop!CF10,"estado",$A13,"data",CG$5) * 1000000</f>
        <v>75.149614920433478</v>
      </c>
      <c r="CH13">
        <f>GETPIVOTDATA("obitosAcumulado",'mortes acum'!CG10,"estado",$A13,"data",CH$5) / GETPIVOTDATA("populacaoTCU2019",pop!CG10,"estado",$A13,"data",CH$5) * 1000000</f>
        <v>80.872929964042655</v>
      </c>
      <c r="CI13">
        <f>GETPIVOTDATA("obitosAcumulado",'mortes acum'!CH10,"estado",$A13,"data",CI$5) / GETPIVOTDATA("populacaoTCU2019",pop!CH10,"estado",$A13,"data",CI$5) * 1000000</f>
        <v>84.854366516118603</v>
      </c>
      <c r="CJ13">
        <f>GETPIVOTDATA("obitosAcumulado",'mortes acum'!CI10,"estado",$A13,"data",CJ$5) / GETPIVOTDATA("populacaoTCU2019",pop!CI10,"estado",$A13,"data",CJ$5) * 1000000</f>
        <v>90.328841775223026</v>
      </c>
      <c r="CK13">
        <f>GETPIVOTDATA("obitosAcumulado",'mortes acum'!CJ10,"estado",$A13,"data",CK$5) / GETPIVOTDATA("populacaoTCU2019",pop!CJ10,"estado",$A13,"data",CK$5) * 1000000</f>
        <v>98.7893944483844</v>
      </c>
      <c r="CL13">
        <f>GETPIVOTDATA("obitosAcumulado",'mortes acum'!CK10,"estado",$A13,"data",CL$5) / GETPIVOTDATA("populacaoTCU2019",pop!CK10,"estado",$A13,"data",CL$5) * 1000000</f>
        <v>103.76619013847935</v>
      </c>
      <c r="CM13">
        <f>GETPIVOTDATA("obitosAcumulado",'mortes acum'!CL10,"estado",$A13,"data",CM$5) / GETPIVOTDATA("populacaoTCU2019",pop!CL10,"estado",$A13,"data",CM$5) * 1000000</f>
        <v>110.98254388911698</v>
      </c>
      <c r="CN13">
        <f>GETPIVOTDATA("obitosAcumulado",'mortes acum'!CM10,"estado",$A13,"data",CN$5) / GETPIVOTDATA("populacaoTCU2019",pop!CM10,"estado",$A13,"data",CN$5) * 1000000</f>
        <v>115.71049979470718</v>
      </c>
      <c r="CO13">
        <f>GETPIVOTDATA("obitosAcumulado",'mortes acum'!CN10,"estado",$A13,"data",CO$5) / GETPIVOTDATA("populacaoTCU2019",pop!CN10,"estado",$A13,"data",CO$5) * 1000000</f>
        <v>121.1849750538116</v>
      </c>
      <c r="CP13">
        <f>GETPIVOTDATA("obitosAcumulado",'mortes acum'!CO10,"estado",$A13,"data",CP$5) / GETPIVOTDATA("populacaoTCU2019",pop!CO10,"estado",$A13,"data",CP$5) * 1000000</f>
        <v>127.15712988192553</v>
      </c>
      <c r="CQ13">
        <f>GETPIVOTDATA("obitosAcumulado",'mortes acum'!CP10,"estado",$A13,"data",CQ$5) / GETPIVOTDATA("populacaoTCU2019",pop!CP10,"estado",$A13,"data",CQ$5) * 1000000</f>
        <v>133.87580406355369</v>
      </c>
      <c r="CR13">
        <f>GETPIVOTDATA("obitosAcumulado",'mortes acum'!CQ10,"estado",$A13,"data",CR$5) / GETPIVOTDATA("populacaoTCU2019",pop!CQ10,"estado",$A13,"data",CR$5) * 1000000</f>
        <v>139.35027932265811</v>
      </c>
      <c r="CS13">
        <f>GETPIVOTDATA("obitosAcumulado",'mortes acum'!CR10,"estado",$A13,"data",CS$5) / GETPIVOTDATA("populacaoTCU2019",pop!CR10,"estado",$A13,"data",CS$5) * 1000000</f>
        <v>145.07359436626729</v>
      </c>
      <c r="CT13">
        <f>GETPIVOTDATA("obitosAcumulado",'mortes acum'!CS10,"estado",$A13,"data",CT$5) / GETPIVOTDATA("populacaoTCU2019",pop!CS10,"estado",$A13,"data",CT$5) * 1000000</f>
        <v>150.29922984086696</v>
      </c>
      <c r="CU13">
        <f>GETPIVOTDATA("obitosAcumulado",'mortes acum'!CT10,"estado",$A13,"data",CU$5) / GETPIVOTDATA("populacaoTCU2019",pop!CT10,"estado",$A13,"data",CU$5) * 1000000</f>
        <v>152.78762768591443</v>
      </c>
      <c r="CV13">
        <f>GETPIVOTDATA("obitosAcumulado",'mortes acum'!CU10,"estado",$A13,"data",CV$5) / GETPIVOTDATA("populacaoTCU2019",pop!CU10,"estado",$A13,"data",CV$5) * 1000000</f>
        <v>165.22961691115174</v>
      </c>
      <c r="CW13">
        <f>GETPIVOTDATA("obitosAcumulado",'mortes acum'!CV10,"estado",$A13,"data",CW$5) / GETPIVOTDATA("populacaoTCU2019",pop!CV10,"estado",$A13,"data",CW$5) * 1000000</f>
        <v>173.69016958431314</v>
      </c>
      <c r="CX13">
        <f>GETPIVOTDATA("obitosAcumulado",'mortes acum'!CW10,"estado",$A13,"data",CX$5) / GETPIVOTDATA("populacaoTCU2019",pop!CW10,"estado",$A13,"data",CX$5) * 1000000</f>
        <v>183.39492117999825</v>
      </c>
      <c r="CY13">
        <f>GETPIVOTDATA("obitosAcumulado",'mortes acum'!CX10,"estado",$A13,"data",CY$5) / GETPIVOTDATA("populacaoTCU2019",pop!CX10,"estado",$A13,"data",CY$5) * 1000000</f>
        <v>194.09503191370237</v>
      </c>
      <c r="CZ13">
        <f>GETPIVOTDATA("obitosAcumulado",'mortes acum'!CY10,"estado",$A13,"data",CZ$5) / GETPIVOTDATA("populacaoTCU2019",pop!CY10,"estado",$A13,"data",CZ$5) * 1000000</f>
        <v>200.56486631082578</v>
      </c>
      <c r="DA13">
        <f>GETPIVOTDATA("obitosAcumulado",'mortes acum'!CZ10,"estado",$A13,"data",DA$5) / GETPIVOTDATA("populacaoTCU2019",pop!CZ10,"estado",$A13,"data",DA$5) * 1000000</f>
        <v>207.03470070794918</v>
      </c>
      <c r="DB13">
        <f>GETPIVOTDATA("obitosAcumulado",'mortes acum'!DA10,"estado",$A13,"data",DB$5) / GETPIVOTDATA("populacaoTCU2019",pop!DA10,"estado",$A13,"data",DB$5) * 1000000</f>
        <v>216.73945230363429</v>
      </c>
      <c r="DC13">
        <f>GETPIVOTDATA("obitosAcumulado",'mortes acum'!DB10,"estado",$A13,"data",DC$5) / GETPIVOTDATA("populacaoTCU2019",pop!DB10,"estado",$A13,"data",DC$5) * 1000000</f>
        <v>224.95116519229094</v>
      </c>
      <c r="DD13">
        <f>GETPIVOTDATA("obitosAcumulado",'mortes acum'!DC10,"estado",$A13,"data",DD$5) / GETPIVOTDATA("populacaoTCU2019",pop!DC10,"estado",$A13,"data",DD$5) * 1000000</f>
        <v>232.91403829644284</v>
      </c>
      <c r="DE13">
        <f>GETPIVOTDATA("obitosAcumulado",'mortes acum'!DD10,"estado",$A13,"data",DE$5) / GETPIVOTDATA("populacaoTCU2019",pop!DD10,"estado",$A13,"data",DE$5) * 1000000</f>
        <v>239.38387269356625</v>
      </c>
      <c r="DF13">
        <f>GETPIVOTDATA("obitosAcumulado",'mortes acum'!DE10,"estado",$A13,"data",DF$5) / GETPIVOTDATA("populacaoTCU2019",pop!DE10,"estado",$A13,"data",DF$5) * 1000000</f>
        <v>245.35602752168015</v>
      </c>
      <c r="DG13">
        <f>GETPIVOTDATA("obitosAcumulado",'mortes acum'!DF10,"estado",$A13,"data",DG$5) / GETPIVOTDATA("populacaoTCU2019",pop!DF10,"estado",$A13,"data",DG$5) * 1000000</f>
        <v>254.31425976385106</v>
      </c>
      <c r="DH13">
        <f>GETPIVOTDATA("obitosAcumulado",'mortes acum'!DG10,"estado",$A13,"data",DH$5) / GETPIVOTDATA("populacaoTCU2019",pop!DG10,"estado",$A13,"data",DH$5) * 1000000</f>
        <v>262.27713286800292</v>
      </c>
      <c r="DI13">
        <f>GETPIVOTDATA("obitosAcumulado",'mortes acum'!DH10,"estado",$A13,"data",DI$5) / GETPIVOTDATA("populacaoTCU2019",pop!DH10,"estado",$A13,"data",DI$5) * 1000000</f>
        <v>270.24000597215485</v>
      </c>
      <c r="DJ13">
        <f>GETPIVOTDATA("obitosAcumulado",'mortes acum'!DI10,"estado",$A13,"data",DJ$5) / GETPIVOTDATA("populacaoTCU2019",pop!DI10,"estado",$A13,"data",DJ$5) * 1000000</f>
        <v>281.43779627486839</v>
      </c>
      <c r="DK13">
        <f>GETPIVOTDATA("obitosAcumulado",'mortes acum'!DJ10,"estado",$A13,"data",DK$5) / GETPIVOTDATA("populacaoTCU2019",pop!DJ10,"estado",$A13,"data",DK$5) * 1000000</f>
        <v>290.89370808604878</v>
      </c>
      <c r="DL13">
        <f>GETPIVOTDATA("obitosAcumulado",'mortes acum'!DK10,"estado",$A13,"data",DL$5) / GETPIVOTDATA("populacaoTCU2019",pop!DK10,"estado",$A13,"data",DL$5) * 1000000</f>
        <v>302.83801774227663</v>
      </c>
      <c r="DM13">
        <f>GETPIVOTDATA("obitosAcumulado",'mortes acum'!DL10,"estado",$A13,"data",DM$5) / GETPIVOTDATA("populacaoTCU2019",pop!DL10,"estado",$A13,"data",DM$5) * 1000000</f>
        <v>314.78232739850444</v>
      </c>
      <c r="DN13">
        <f>GETPIVOTDATA("obitosAcumulado",'mortes acum'!DM10,"estado",$A13,"data",DN$5) / GETPIVOTDATA("populacaoTCU2019",pop!DM10,"estado",$A13,"data",DN$5) * 1000000</f>
        <v>322.74520050265636</v>
      </c>
      <c r="DO13">
        <f>GETPIVOTDATA("obitosAcumulado",'mortes acum'!DN10,"estado",$A13,"data",DO$5) / GETPIVOTDATA("populacaoTCU2019",pop!DN10,"estado",$A13,"data",DO$5) * 1000000</f>
        <v>329.96155425329403</v>
      </c>
      <c r="DP13">
        <f>GETPIVOTDATA("obitosAcumulado",'mortes acum'!DO10,"estado",$A13,"data",DP$5) / GETPIVOTDATA("populacaoTCU2019",pop!DO10,"estado",$A13,"data",DP$5) * 1000000</f>
        <v>338.9197864954649</v>
      </c>
      <c r="DQ13">
        <f>GETPIVOTDATA("obitosAcumulado",'mortes acum'!DP10,"estado",$A13,"data",DQ$5) / GETPIVOTDATA("populacaoTCU2019",pop!DP10,"estado",$A13,"data",DQ$5) * 1000000</f>
        <v>354.59669291926394</v>
      </c>
      <c r="DR13">
        <f>GETPIVOTDATA("obitosAcumulado",'mortes acum'!DQ10,"estado",$A13,"data",DR$5) / GETPIVOTDATA("populacaoTCU2019",pop!DQ10,"estado",$A13,"data",DR$5) * 1000000</f>
        <v>364.05260473044427</v>
      </c>
      <c r="DS13">
        <f>GETPIVOTDATA("obitosAcumulado",'mortes acum'!DR10,"estado",$A13,"data",DS$5) / GETPIVOTDATA("populacaoTCU2019",pop!DR10,"estado",$A13,"data",DS$5) * 1000000</f>
        <v>370.77127891207249</v>
      </c>
      <c r="DT13">
        <f>GETPIVOTDATA("obitosAcumulado",'mortes acum'!DS10,"estado",$A13,"data",DT$5) / GETPIVOTDATA("populacaoTCU2019",pop!DS10,"estado",$A13,"data",DT$5) * 1000000</f>
        <v>375.00155524865318</v>
      </c>
      <c r="DU13">
        <f>GETPIVOTDATA("obitosAcumulado",'mortes acum'!DT10,"estado",$A13,"data",DU$5) / GETPIVOTDATA("populacaoTCU2019",pop!DT10,"estado",$A13,"data",DU$5) * 1000000</f>
        <v>375.00155524865318</v>
      </c>
      <c r="DV13">
        <f>GETPIVOTDATA("obitosAcumulado",'mortes acum'!DU10,"estado",$A13,"data",DV$5) / GETPIVOTDATA("populacaoTCU2019",pop!DU10,"estado",$A13,"data",DV$5) * 1000000</f>
        <v>390.18078210344265</v>
      </c>
      <c r="DW13">
        <f>GETPIVOTDATA("obitosAcumulado",'mortes acum'!DV10,"estado",$A13,"data",DW$5) / GETPIVOTDATA("populacaoTCU2019",pop!DV10,"estado",$A13,"data",DW$5) * 1000000</f>
        <v>403.36929068219428</v>
      </c>
      <c r="DX13">
        <f>GETPIVOTDATA("obitosAcumulado",'mortes acum'!DW10,"estado",$A13,"data",DX$5) / GETPIVOTDATA("populacaoTCU2019",pop!DW10,"estado",$A13,"data",DX$5) * 1000000</f>
        <v>410.08796486382244</v>
      </c>
      <c r="DY13">
        <f>GETPIVOTDATA("obitosAcumulado",'mortes acum'!DX10,"estado",$A13,"data",DY$5) / GETPIVOTDATA("populacaoTCU2019",pop!DX10,"estado",$A13,"data",DY$5) * 1000000</f>
        <v>421.28575516653603</v>
      </c>
      <c r="DZ13">
        <f>GETPIVOTDATA("obitosAcumulado",'mortes acum'!DY10,"estado",$A13,"data",DZ$5) / GETPIVOTDATA("populacaoTCU2019",pop!DY10,"estado",$A13,"data",DZ$5) * 1000000</f>
        <v>429.99514762420216</v>
      </c>
      <c r="EA13">
        <f>GETPIVOTDATA("obitosAcumulado",'mortes acum'!DZ10,"estado",$A13,"data",EA$5) / GETPIVOTDATA("populacaoTCU2019",pop!DZ10,"estado",$A13,"data",EA$5) * 1000000</f>
        <v>437.46034115934458</v>
      </c>
      <c r="EB13">
        <f>GETPIVOTDATA("obitosAcumulado",'mortes acum'!EA10,"estado",$A13,"data",EB$5) / GETPIVOTDATA("populacaoTCU2019",pop!EA10,"estado",$A13,"data",EB$5) * 1000000</f>
        <v>443.18365620295373</v>
      </c>
      <c r="EC13">
        <f>GETPIVOTDATA("obitosAcumulado",'mortes acum'!EB10,"estado",$A13,"data",EC$5) / GETPIVOTDATA("populacaoTCU2019",pop!EB10,"estado",$A13,"data",EC$5) * 1000000</f>
        <v>448.90697124656288</v>
      </c>
      <c r="ED13">
        <f>GETPIVOTDATA("obitosAcumulado",'mortes acum'!EC10,"estado",$A13,"data",ED$5) / GETPIVOTDATA("populacaoTCU2019",pop!EC10,"estado",$A13,"data",ED$5) * 1000000</f>
        <v>457.36752391972431</v>
      </c>
      <c r="EE13">
        <f>GETPIVOTDATA("obitosAcumulado",'mortes acum'!ED10,"estado",$A13,"data",EE$5) / GETPIVOTDATA("populacaoTCU2019",pop!ED10,"estado",$A13,"data",EE$5) * 1000000</f>
        <v>467.81879486892365</v>
      </c>
      <c r="EF13">
        <f>GETPIVOTDATA("obitosAcumulado",'mortes acum'!EE10,"estado",$A13,"data",EF$5) / GETPIVOTDATA("populacaoTCU2019",pop!EE10,"estado",$A13,"data",EF$5) * 1000000</f>
        <v>475.53282818857082</v>
      </c>
    </row>
    <row r="14" spans="1:144" x14ac:dyDescent="0.35">
      <c r="A14" t="str">
        <f>'casos acum'!A13</f>
        <v>GO</v>
      </c>
      <c r="B14">
        <f>GETPIVOTDATA("obitosAcumulado",'mortes acum'!A11,"estado",$A14,"data",B$5) / GETPIVOTDATA("populacaoTCU2019",pop!A11,"estado",$A14,"data",B$5) * 1000000</f>
        <v>0</v>
      </c>
      <c r="C14">
        <f>GETPIVOTDATA("obitosAcumulado",'mortes acum'!B11,"estado",$A14,"data",C$5) / GETPIVOTDATA("populacaoTCU2019",pop!B11,"estado",$A14,"data",C$5) * 1000000</f>
        <v>0</v>
      </c>
      <c r="D14">
        <f>GETPIVOTDATA("obitosAcumulado",'mortes acum'!C11,"estado",$A14,"data",D$5) / GETPIVOTDATA("populacaoTCU2019",pop!C11,"estado",$A14,"data",D$5) * 1000000</f>
        <v>0</v>
      </c>
      <c r="E14">
        <f>GETPIVOTDATA("obitosAcumulado",'mortes acum'!D11,"estado",$A14,"data",E$5) / GETPIVOTDATA("populacaoTCU2019",pop!D11,"estado",$A14,"data",E$5) * 1000000</f>
        <v>0</v>
      </c>
      <c r="F14">
        <f>GETPIVOTDATA("obitosAcumulado",'mortes acum'!E11,"estado",$A14,"data",F$5) / GETPIVOTDATA("populacaoTCU2019",pop!E11,"estado",$A14,"data",F$5) * 1000000</f>
        <v>0</v>
      </c>
      <c r="G14">
        <f>GETPIVOTDATA("obitosAcumulado",'mortes acum'!F11,"estado",$A14,"data",G$5) / GETPIVOTDATA("populacaoTCU2019",pop!F11,"estado",$A14,"data",G$5) * 1000000</f>
        <v>0</v>
      </c>
      <c r="H14">
        <f>GETPIVOTDATA("obitosAcumulado",'mortes acum'!G11,"estado",$A14,"data",H$5) / GETPIVOTDATA("populacaoTCU2019",pop!G11,"estado",$A14,"data",H$5) * 1000000</f>
        <v>0</v>
      </c>
      <c r="I14">
        <f>GETPIVOTDATA("obitosAcumulado",'mortes acum'!H11,"estado",$A14,"data",I$5) / GETPIVOTDATA("populacaoTCU2019",pop!H11,"estado",$A14,"data",I$5) * 1000000</f>
        <v>0</v>
      </c>
      <c r="J14">
        <f>GETPIVOTDATA("obitosAcumulado",'mortes acum'!I11,"estado",$A14,"data",J$5) / GETPIVOTDATA("populacaoTCU2019",pop!I11,"estado",$A14,"data",J$5) * 1000000</f>
        <v>0</v>
      </c>
      <c r="K14">
        <f>GETPIVOTDATA("obitosAcumulado",'mortes acum'!J11,"estado",$A14,"data",K$5) / GETPIVOTDATA("populacaoTCU2019",pop!J11,"estado",$A14,"data",K$5) * 1000000</f>
        <v>0</v>
      </c>
      <c r="L14">
        <f>GETPIVOTDATA("obitosAcumulado",'mortes acum'!K11,"estado",$A14,"data",L$5) / GETPIVOTDATA("populacaoTCU2019",pop!K11,"estado",$A14,"data",L$5) * 1000000</f>
        <v>0</v>
      </c>
      <c r="M14">
        <f>GETPIVOTDATA("obitosAcumulado",'mortes acum'!L11,"estado",$A14,"data",M$5) / GETPIVOTDATA("populacaoTCU2019",pop!L11,"estado",$A14,"data",M$5) * 1000000</f>
        <v>0</v>
      </c>
      <c r="N14">
        <f>GETPIVOTDATA("obitosAcumulado",'mortes acum'!M11,"estado",$A14,"data",N$5) / GETPIVOTDATA("populacaoTCU2019",pop!M11,"estado",$A14,"data",N$5) * 1000000</f>
        <v>0</v>
      </c>
      <c r="O14">
        <f>GETPIVOTDATA("obitosAcumulado",'mortes acum'!N11,"estado",$A14,"data",O$5) / GETPIVOTDATA("populacaoTCU2019",pop!N11,"estado",$A14,"data",O$5) * 1000000</f>
        <v>0</v>
      </c>
      <c r="P14">
        <f>GETPIVOTDATA("obitosAcumulado",'mortes acum'!O11,"estado",$A14,"data",P$5) / GETPIVOTDATA("populacaoTCU2019",pop!O11,"estado",$A14,"data",P$5) * 1000000</f>
        <v>0</v>
      </c>
      <c r="Q14">
        <f>GETPIVOTDATA("obitosAcumulado",'mortes acum'!P11,"estado",$A14,"data",Q$5) / GETPIVOTDATA("populacaoTCU2019",pop!P11,"estado",$A14,"data",Q$5) * 1000000</f>
        <v>0</v>
      </c>
      <c r="R14">
        <f>GETPIVOTDATA("obitosAcumulado",'mortes acum'!Q11,"estado",$A14,"data",R$5) / GETPIVOTDATA("populacaoTCU2019",pop!Q11,"estado",$A14,"data",R$5) * 1000000</f>
        <v>0</v>
      </c>
      <c r="S14">
        <f>GETPIVOTDATA("obitosAcumulado",'mortes acum'!R11,"estado",$A14,"data",S$5) / GETPIVOTDATA("populacaoTCU2019",pop!R11,"estado",$A14,"data",S$5) * 1000000</f>
        <v>0</v>
      </c>
      <c r="T14">
        <f>GETPIVOTDATA("obitosAcumulado",'mortes acum'!S11,"estado",$A14,"data",T$5) / GETPIVOTDATA("populacaoTCU2019",pop!S11,"estado",$A14,"data",T$5) * 1000000</f>
        <v>0</v>
      </c>
      <c r="U14">
        <f>GETPIVOTDATA("obitosAcumulado",'mortes acum'!T11,"estado",$A14,"data",U$5) / GETPIVOTDATA("populacaoTCU2019",pop!T11,"estado",$A14,"data",U$5) * 1000000</f>
        <v>0</v>
      </c>
      <c r="V14">
        <f>GETPIVOTDATA("obitosAcumulado",'mortes acum'!U11,"estado",$A14,"data",V$5) / GETPIVOTDATA("populacaoTCU2019",pop!U11,"estado",$A14,"data",V$5) * 1000000</f>
        <v>0</v>
      </c>
      <c r="W14">
        <f>GETPIVOTDATA("obitosAcumulado",'mortes acum'!V11,"estado",$A14,"data",W$5) / GETPIVOTDATA("populacaoTCU2019",pop!V11,"estado",$A14,"data",W$5) * 1000000</f>
        <v>0</v>
      </c>
      <c r="X14">
        <f>GETPIVOTDATA("obitosAcumulado",'mortes acum'!W11,"estado",$A14,"data",X$5) / GETPIVOTDATA("populacaoTCU2019",pop!W11,"estado",$A14,"data",X$5) * 1000000</f>
        <v>0</v>
      </c>
      <c r="Y14">
        <f>GETPIVOTDATA("obitosAcumulado",'mortes acum'!X11,"estado",$A14,"data",Y$5) / GETPIVOTDATA("populacaoTCU2019",pop!X11,"estado",$A14,"data",Y$5) * 1000000</f>
        <v>0</v>
      </c>
      <c r="Z14">
        <f>GETPIVOTDATA("obitosAcumulado",'mortes acum'!Y11,"estado",$A14,"data",Z$5) / GETPIVOTDATA("populacaoTCU2019",pop!Y11,"estado",$A14,"data",Z$5) * 1000000</f>
        <v>0</v>
      </c>
      <c r="AA14">
        <f>GETPIVOTDATA("obitosAcumulado",'mortes acum'!Z11,"estado",$A14,"data",AA$5) / GETPIVOTDATA("populacaoTCU2019",pop!Z11,"estado",$A14,"data",AA$5) * 1000000</f>
        <v>0</v>
      </c>
      <c r="AB14">
        <f>GETPIVOTDATA("obitosAcumulado",'mortes acum'!AA11,"estado",$A14,"data",AB$5) / GETPIVOTDATA("populacaoTCU2019",pop!AA11,"estado",$A14,"data",AB$5) * 1000000</f>
        <v>0</v>
      </c>
      <c r="AC14">
        <f>GETPIVOTDATA("obitosAcumulado",'mortes acum'!AB11,"estado",$A14,"data",AC$5) / GETPIVOTDATA("populacaoTCU2019",pop!AB11,"estado",$A14,"data",AC$5) * 1000000</f>
        <v>0</v>
      </c>
      <c r="AD14">
        <f>GETPIVOTDATA("obitosAcumulado",'mortes acum'!AC11,"estado",$A14,"data",AD$5) / GETPIVOTDATA("populacaoTCU2019",pop!AC11,"estado",$A14,"data",AD$5) * 1000000</f>
        <v>0</v>
      </c>
      <c r="AE14">
        <f>GETPIVOTDATA("obitosAcumulado",'mortes acum'!AD11,"estado",$A14,"data",AE$5) / GETPIVOTDATA("populacaoTCU2019",pop!AD11,"estado",$A14,"data",AE$5) * 1000000</f>
        <v>0</v>
      </c>
      <c r="AF14">
        <f>GETPIVOTDATA("obitosAcumulado",'mortes acum'!AE11,"estado",$A14,"data",AF$5) / GETPIVOTDATA("populacaoTCU2019",pop!AE11,"estado",$A14,"data",AF$5) * 1000000</f>
        <v>0.14248355098645638</v>
      </c>
      <c r="AG14">
        <f>GETPIVOTDATA("obitosAcumulado",'mortes acum'!AF11,"estado",$A14,"data",AG$5) / GETPIVOTDATA("populacaoTCU2019",pop!AF11,"estado",$A14,"data",AG$5) * 1000000</f>
        <v>0.14248355098645638</v>
      </c>
      <c r="AH14">
        <f>GETPIVOTDATA("obitosAcumulado",'mortes acum'!AG11,"estado",$A14,"data",AH$5) / GETPIVOTDATA("populacaoTCU2019",pop!AG11,"estado",$A14,"data",AH$5) * 1000000</f>
        <v>0.14248355098645638</v>
      </c>
      <c r="AI14">
        <f>GETPIVOTDATA("obitosAcumulado",'mortes acum'!AH11,"estado",$A14,"data",AI$5) / GETPIVOTDATA("populacaoTCU2019",pop!AH11,"estado",$A14,"data",AI$5) * 1000000</f>
        <v>0.14248355098645638</v>
      </c>
      <c r="AJ14">
        <f>GETPIVOTDATA("obitosAcumulado",'mortes acum'!AI11,"estado",$A14,"data",AJ$5) / GETPIVOTDATA("populacaoTCU2019",pop!AI11,"estado",$A14,"data",AJ$5) * 1000000</f>
        <v>0.14248355098645638</v>
      </c>
      <c r="AK14">
        <f>GETPIVOTDATA("obitosAcumulado",'mortes acum'!AJ11,"estado",$A14,"data",AK$5) / GETPIVOTDATA("populacaoTCU2019",pop!AJ11,"estado",$A14,"data",AK$5) * 1000000</f>
        <v>0.14248355098645638</v>
      </c>
      <c r="AL14">
        <f>GETPIVOTDATA("obitosAcumulado",'mortes acum'!AK11,"estado",$A14,"data",AL$5) / GETPIVOTDATA("populacaoTCU2019",pop!AK11,"estado",$A14,"data",AL$5) * 1000000</f>
        <v>0.14248355098645638</v>
      </c>
      <c r="AM14">
        <f>GETPIVOTDATA("obitosAcumulado",'mortes acum'!AL11,"estado",$A14,"data",AM$5) / GETPIVOTDATA("populacaoTCU2019",pop!AL11,"estado",$A14,"data",AM$5) * 1000000</f>
        <v>0.14248355098645638</v>
      </c>
      <c r="AN14">
        <f>GETPIVOTDATA("obitosAcumulado",'mortes acum'!AM11,"estado",$A14,"data",AN$5) / GETPIVOTDATA("populacaoTCU2019",pop!AM11,"estado",$A14,"data",AN$5) * 1000000</f>
        <v>0.28496710197291275</v>
      </c>
      <c r="AO14">
        <f>GETPIVOTDATA("obitosAcumulado",'mortes acum'!AN11,"estado",$A14,"data",AO$5) / GETPIVOTDATA("populacaoTCU2019",pop!AN11,"estado",$A14,"data",AO$5) * 1000000</f>
        <v>0.28496710197291275</v>
      </c>
      <c r="AP14">
        <f>GETPIVOTDATA("obitosAcumulado",'mortes acum'!AO11,"estado",$A14,"data",AP$5) / GETPIVOTDATA("populacaoTCU2019",pop!AO11,"estado",$A14,"data",AP$5) * 1000000</f>
        <v>0.42745065295936913</v>
      </c>
      <c r="AQ14">
        <f>GETPIVOTDATA("obitosAcumulado",'mortes acum'!AP11,"estado",$A14,"data",AQ$5) / GETPIVOTDATA("populacaoTCU2019",pop!AP11,"estado",$A14,"data",AQ$5) * 1000000</f>
        <v>0.71241775493228177</v>
      </c>
      <c r="AR14">
        <f>GETPIVOTDATA("obitosAcumulado",'mortes acum'!AQ11,"estado",$A14,"data",AR$5) / GETPIVOTDATA("populacaoTCU2019",pop!AQ11,"estado",$A14,"data",AR$5) * 1000000</f>
        <v>0.71241775493228177</v>
      </c>
      <c r="AS14">
        <f>GETPIVOTDATA("obitosAcumulado",'mortes acum'!AR11,"estado",$A14,"data",AS$5) / GETPIVOTDATA("populacaoTCU2019",pop!AR11,"estado",$A14,"data",AS$5) * 1000000</f>
        <v>0.99738485690519452</v>
      </c>
      <c r="AT14">
        <f>GETPIVOTDATA("obitosAcumulado",'mortes acum'!AS11,"estado",$A14,"data",AT$5) / GETPIVOTDATA("populacaoTCU2019",pop!AS11,"estado",$A14,"data",AT$5) * 1000000</f>
        <v>0.99738485690519452</v>
      </c>
      <c r="AU14">
        <f>GETPIVOTDATA("obitosAcumulado",'mortes acum'!AT11,"estado",$A14,"data",AU$5) / GETPIVOTDATA("populacaoTCU2019",pop!AT11,"estado",$A14,"data",AU$5) * 1000000</f>
        <v>1.139868407891651</v>
      </c>
      <c r="AV14">
        <f>GETPIVOTDATA("obitosAcumulado",'mortes acum'!AU11,"estado",$A14,"data",AV$5) / GETPIVOTDATA("populacaoTCU2019",pop!AU11,"estado",$A14,"data",AV$5) * 1000000</f>
        <v>1.4248355098645635</v>
      </c>
      <c r="AW14">
        <f>GETPIVOTDATA("obitosAcumulado",'mortes acum'!AV11,"estado",$A14,"data",AW$5) / GETPIVOTDATA("populacaoTCU2019",pop!AV11,"estado",$A14,"data",AW$5) * 1000000</f>
        <v>1.994769713810389</v>
      </c>
      <c r="AX14">
        <f>GETPIVOTDATA("obitosAcumulado",'mortes acum'!AW11,"estado",$A14,"data",AX$5) / GETPIVOTDATA("populacaoTCU2019",pop!AW11,"estado",$A14,"data",AX$5) * 1000000</f>
        <v>2.1372532647968456</v>
      </c>
      <c r="AY14">
        <f>GETPIVOTDATA("obitosAcumulado",'mortes acum'!AX11,"estado",$A14,"data",AY$5) / GETPIVOTDATA("populacaoTCU2019",pop!AX11,"estado",$A14,"data",AY$5) * 1000000</f>
        <v>2.1372532647968456</v>
      </c>
      <c r="AZ14">
        <f>GETPIVOTDATA("obitosAcumulado",'mortes acum'!AY11,"estado",$A14,"data",AZ$5) / GETPIVOTDATA("populacaoTCU2019",pop!AY11,"estado",$A14,"data",AZ$5) * 1000000</f>
        <v>2.1372532647968456</v>
      </c>
      <c r="BA14">
        <f>GETPIVOTDATA("obitosAcumulado",'mortes acum'!AZ11,"estado",$A14,"data",BA$5) / GETPIVOTDATA("populacaoTCU2019",pop!AZ11,"estado",$A14,"data",BA$5) * 1000000</f>
        <v>2.279736815783302</v>
      </c>
      <c r="BB14">
        <f>GETPIVOTDATA("obitosAcumulado",'mortes acum'!BA11,"estado",$A14,"data",BB$5) / GETPIVOTDATA("populacaoTCU2019",pop!BA11,"estado",$A14,"data",BB$5) * 1000000</f>
        <v>2.279736815783302</v>
      </c>
      <c r="BC14">
        <f>GETPIVOTDATA("obitosAcumulado",'mortes acum'!BB11,"estado",$A14,"data",BC$5) / GETPIVOTDATA("populacaoTCU2019",pop!BB11,"estado",$A14,"data",BC$5) * 1000000</f>
        <v>2.5647039177562148</v>
      </c>
      <c r="BD14">
        <f>GETPIVOTDATA("obitosAcumulado",'mortes acum'!BC11,"estado",$A14,"data",BD$5) / GETPIVOTDATA("populacaoTCU2019",pop!BC11,"estado",$A14,"data",BD$5) * 1000000</f>
        <v>2.5647039177562148</v>
      </c>
      <c r="BE14">
        <f>GETPIVOTDATA("obitosAcumulado",'mortes acum'!BD11,"estado",$A14,"data",BE$5) / GETPIVOTDATA("populacaoTCU2019",pop!BD11,"estado",$A14,"data",BE$5) * 1000000</f>
        <v>2.7071874687426707</v>
      </c>
      <c r="BF14">
        <f>GETPIVOTDATA("obitosAcumulado",'mortes acum'!BE11,"estado",$A14,"data",BF$5) / GETPIVOTDATA("populacaoTCU2019",pop!BE11,"estado",$A14,"data",BF$5) * 1000000</f>
        <v>2.7071874687426707</v>
      </c>
      <c r="BG14">
        <f>GETPIVOTDATA("obitosAcumulado",'mortes acum'!BF11,"estado",$A14,"data",BG$5) / GETPIVOTDATA("populacaoTCU2019",pop!BF11,"estado",$A14,"data",BG$5) * 1000000</f>
        <v>2.9921545707155839</v>
      </c>
      <c r="BH14">
        <f>GETPIVOTDATA("obitosAcumulado",'mortes acum'!BG11,"estado",$A14,"data",BH$5) / GETPIVOTDATA("populacaoTCU2019",pop!BG11,"estado",$A14,"data",BH$5) * 1000000</f>
        <v>3.2771216726884966</v>
      </c>
      <c r="BI14">
        <f>GETPIVOTDATA("obitosAcumulado",'mortes acum'!BH11,"estado",$A14,"data",BI$5) / GETPIVOTDATA("populacaoTCU2019",pop!BH11,"estado",$A14,"data",BI$5) * 1000000</f>
        <v>3.419605223674953</v>
      </c>
      <c r="BJ14">
        <f>GETPIVOTDATA("obitosAcumulado",'mortes acum'!BI11,"estado",$A14,"data",BJ$5) / GETPIVOTDATA("populacaoTCU2019",pop!BI11,"estado",$A14,"data",BJ$5) * 1000000</f>
        <v>3.5620887746614094</v>
      </c>
      <c r="BK14">
        <f>GETPIVOTDATA("obitosAcumulado",'mortes acum'!BJ11,"estado",$A14,"data",BK$5) / GETPIVOTDATA("populacaoTCU2019",pop!BJ11,"estado",$A14,"data",BK$5) * 1000000</f>
        <v>3.5620887746614094</v>
      </c>
      <c r="BL14">
        <f>GETPIVOTDATA("obitosAcumulado",'mortes acum'!BK11,"estado",$A14,"data",BL$5) / GETPIVOTDATA("populacaoTCU2019",pop!BK11,"estado",$A14,"data",BL$5) * 1000000</f>
        <v>3.7045723256478653</v>
      </c>
      <c r="BM14">
        <f>GETPIVOTDATA("obitosAcumulado",'mortes acum'!BL11,"estado",$A14,"data",BM$5) / GETPIVOTDATA("populacaoTCU2019",pop!BL11,"estado",$A14,"data",BM$5) * 1000000</f>
        <v>3.8470558766343221</v>
      </c>
      <c r="BN14">
        <f>GETPIVOTDATA("obitosAcumulado",'mortes acum'!BM11,"estado",$A14,"data",BN$5) / GETPIVOTDATA("populacaoTCU2019",pop!BM11,"estado",$A14,"data",BN$5) * 1000000</f>
        <v>3.8470558766343221</v>
      </c>
      <c r="BO14">
        <f>GETPIVOTDATA("obitosAcumulado",'mortes acum'!BN11,"estado",$A14,"data",BO$5) / GETPIVOTDATA("populacaoTCU2019",pop!BN11,"estado",$A14,"data",BO$5) * 1000000</f>
        <v>4.1320229786072353</v>
      </c>
      <c r="BP14">
        <f>GETPIVOTDATA("obitosAcumulado",'mortes acum'!BO11,"estado",$A14,"data",BP$5) / GETPIVOTDATA("populacaoTCU2019",pop!BO11,"estado",$A14,"data",BP$5) * 1000000</f>
        <v>4.1320229786072353</v>
      </c>
      <c r="BQ14">
        <f>GETPIVOTDATA("obitosAcumulado",'mortes acum'!BP11,"estado",$A14,"data",BQ$5) / GETPIVOTDATA("populacaoTCU2019",pop!BP11,"estado",$A14,"data",BQ$5) * 1000000</f>
        <v>4.2745065295936913</v>
      </c>
      <c r="BR14">
        <f>GETPIVOTDATA("obitosAcumulado",'mortes acum'!BQ11,"estado",$A14,"data",BR$5) / GETPIVOTDATA("populacaoTCU2019",pop!BQ11,"estado",$A14,"data",BR$5) * 1000000</f>
        <v>4.2745065295936913</v>
      </c>
      <c r="BS14">
        <f>GETPIVOTDATA("obitosAcumulado",'mortes acum'!BR11,"estado",$A14,"data",BS$5) / GETPIVOTDATA("populacaoTCU2019",pop!BR11,"estado",$A14,"data",BS$5) * 1000000</f>
        <v>4.2745065295936913</v>
      </c>
      <c r="BT14">
        <f>GETPIVOTDATA("obitosAcumulado",'mortes acum'!BS11,"estado",$A14,"data",BT$5) / GETPIVOTDATA("populacaoTCU2019",pop!BS11,"estado",$A14,"data",BT$5) * 1000000</f>
        <v>5.4143749374853414</v>
      </c>
      <c r="BU14">
        <f>GETPIVOTDATA("obitosAcumulado",'mortes acum'!BT11,"estado",$A14,"data",BU$5) / GETPIVOTDATA("populacaoTCU2019",pop!BT11,"estado",$A14,"data",BU$5) * 1000000</f>
        <v>6.2692762434040805</v>
      </c>
      <c r="BV14">
        <f>GETPIVOTDATA("obitosAcumulado",'mortes acum'!BU11,"estado",$A14,"data",BV$5) / GETPIVOTDATA("populacaoTCU2019",pop!BU11,"estado",$A14,"data",BV$5) * 1000000</f>
        <v>6.2692762434040805</v>
      </c>
      <c r="BW14">
        <f>GETPIVOTDATA("obitosAcumulado",'mortes acum'!BV11,"estado",$A14,"data",BW$5) / GETPIVOTDATA("populacaoTCU2019",pop!BV11,"estado",$A14,"data",BW$5) * 1000000</f>
        <v>6.6967268963634492</v>
      </c>
      <c r="BX14">
        <f>GETPIVOTDATA("obitosAcumulado",'mortes acum'!BW11,"estado",$A14,"data",BX$5) / GETPIVOTDATA("populacaoTCU2019",pop!BW11,"estado",$A14,"data",BX$5) * 1000000</f>
        <v>6.6967268963634492</v>
      </c>
      <c r="BY14">
        <f>GETPIVOTDATA("obitosAcumulado",'mortes acum'!BX11,"estado",$A14,"data",BY$5) / GETPIVOTDATA("populacaoTCU2019",pop!BX11,"estado",$A14,"data",BY$5) * 1000000</f>
        <v>6.6967268963634492</v>
      </c>
      <c r="BZ14">
        <f>GETPIVOTDATA("obitosAcumulado",'mortes acum'!BY11,"estado",$A14,"data",BZ$5) / GETPIVOTDATA("populacaoTCU2019",pop!BY11,"estado",$A14,"data",BZ$5) * 1000000</f>
        <v>6.981693998336362</v>
      </c>
      <c r="CA14">
        <f>GETPIVOTDATA("obitosAcumulado",'mortes acum'!BZ11,"estado",$A14,"data",CA$5) / GETPIVOTDATA("populacaoTCU2019",pop!BZ11,"estado",$A14,"data",CA$5) * 1000000</f>
        <v>7.4091446512957306</v>
      </c>
      <c r="CB14">
        <f>GETPIVOTDATA("obitosAcumulado",'mortes acum'!CA11,"estado",$A14,"data",CB$5) / GETPIVOTDATA("populacaoTCU2019",pop!CA11,"estado",$A14,"data",CB$5) * 1000000</f>
        <v>8.6914966101738376</v>
      </c>
      <c r="CC14">
        <f>GETPIVOTDATA("obitosAcumulado",'mortes acum'!CB11,"estado",$A14,"data",CC$5) / GETPIVOTDATA("populacaoTCU2019",pop!CB11,"estado",$A14,"data",CC$5) * 1000000</f>
        <v>9.118947263133208</v>
      </c>
      <c r="CD14">
        <f>GETPIVOTDATA("obitosAcumulado",'mortes acum'!CC11,"estado",$A14,"data",CD$5) / GETPIVOTDATA("populacaoTCU2019",pop!CC11,"estado",$A14,"data",CD$5) * 1000000</f>
        <v>9.5463979160925767</v>
      </c>
      <c r="CE14">
        <f>GETPIVOTDATA("obitosAcumulado",'mortes acum'!CD11,"estado",$A14,"data",CE$5) / GETPIVOTDATA("populacaoTCU2019",pop!CD11,"estado",$A14,"data",CE$5) * 1000000</f>
        <v>9.8313650180654903</v>
      </c>
      <c r="CF14">
        <f>GETPIVOTDATA("obitosAcumulado",'mortes acum'!CE11,"estado",$A14,"data",CF$5) / GETPIVOTDATA("populacaoTCU2019",pop!CE11,"estado",$A14,"data",CF$5) * 1000000</f>
        <v>9.9738485690519454</v>
      </c>
      <c r="CG14">
        <f>GETPIVOTDATA("obitosAcumulado",'mortes acum'!CF11,"estado",$A14,"data",CG$5) / GETPIVOTDATA("populacaoTCU2019",pop!CF11,"estado",$A14,"data",CG$5) * 1000000</f>
        <v>10.401299222011316</v>
      </c>
      <c r="CH14">
        <f>GETPIVOTDATA("obitosAcumulado",'mortes acum'!CG11,"estado",$A14,"data",CH$5) / GETPIVOTDATA("populacaoTCU2019",pop!CG11,"estado",$A14,"data",CH$5) * 1000000</f>
        <v>10.401299222011316</v>
      </c>
      <c r="CI14">
        <f>GETPIVOTDATA("obitosAcumulado",'mortes acum'!CH11,"estado",$A14,"data",CI$5) / GETPIVOTDATA("populacaoTCU2019",pop!CH11,"estado",$A14,"data",CI$5) * 1000000</f>
        <v>11.113716976943596</v>
      </c>
      <c r="CJ14">
        <f>GETPIVOTDATA("obitosAcumulado",'mortes acum'!CI11,"estado",$A14,"data",CJ$5) / GETPIVOTDATA("populacaoTCU2019",pop!CI11,"estado",$A14,"data",CJ$5) * 1000000</f>
        <v>12.111101833848791</v>
      </c>
      <c r="CK14">
        <f>GETPIVOTDATA("obitosAcumulado",'mortes acum'!CJ11,"estado",$A14,"data",CK$5) / GETPIVOTDATA("populacaoTCU2019",pop!CJ11,"estado",$A14,"data",CK$5) * 1000000</f>
        <v>13.250970241740442</v>
      </c>
      <c r="CL14">
        <f>GETPIVOTDATA("obitosAcumulado",'mortes acum'!CK11,"estado",$A14,"data",CL$5) / GETPIVOTDATA("populacaoTCU2019",pop!CK11,"estado",$A14,"data",CL$5) * 1000000</f>
        <v>13.535937343713355</v>
      </c>
      <c r="CM14">
        <f>GETPIVOTDATA("obitosAcumulado",'mortes acum'!CL11,"estado",$A14,"data",CM$5) / GETPIVOTDATA("populacaoTCU2019",pop!CL11,"estado",$A14,"data",CM$5) * 1000000</f>
        <v>13.535937343713355</v>
      </c>
      <c r="CN14">
        <f>GETPIVOTDATA("obitosAcumulado",'mortes acum'!CM11,"estado",$A14,"data",CN$5) / GETPIVOTDATA("populacaoTCU2019",pop!CM11,"estado",$A14,"data",CN$5) * 1000000</f>
        <v>13.678420894699812</v>
      </c>
      <c r="CO14">
        <f>GETPIVOTDATA("obitosAcumulado",'mortes acum'!CN11,"estado",$A14,"data",CO$5) / GETPIVOTDATA("populacaoTCU2019",pop!CN11,"estado",$A14,"data",CO$5) * 1000000</f>
        <v>14.818289302591461</v>
      </c>
      <c r="CP14">
        <f>GETPIVOTDATA("obitosAcumulado",'mortes acum'!CO11,"estado",$A14,"data",CP$5) / GETPIVOTDATA("populacaoTCU2019",pop!CO11,"estado",$A14,"data",CP$5) * 1000000</f>
        <v>15.388223506537289</v>
      </c>
      <c r="CQ14">
        <f>GETPIVOTDATA("obitosAcumulado",'mortes acum'!CP11,"estado",$A14,"data",CQ$5) / GETPIVOTDATA("populacaoTCU2019",pop!CP11,"estado",$A14,"data",CQ$5) * 1000000</f>
        <v>16.385608363442479</v>
      </c>
      <c r="CR14">
        <f>GETPIVOTDATA("obitosAcumulado",'mortes acum'!CQ11,"estado",$A14,"data",CR$5) / GETPIVOTDATA("populacaoTCU2019",pop!CQ11,"estado",$A14,"data",CR$5) * 1000000</f>
        <v>16.95554256738831</v>
      </c>
      <c r="CS14">
        <f>GETPIVOTDATA("obitosAcumulado",'mortes acum'!CR11,"estado",$A14,"data",CS$5) / GETPIVOTDATA("populacaoTCU2019",pop!CR11,"estado",$A14,"data",CS$5) * 1000000</f>
        <v>17.382993220347675</v>
      </c>
      <c r="CT14">
        <f>GETPIVOTDATA("obitosAcumulado",'mortes acum'!CS11,"estado",$A14,"data",CT$5) / GETPIVOTDATA("populacaoTCU2019",pop!CS11,"estado",$A14,"data",CT$5) * 1000000</f>
        <v>17.667960322320589</v>
      </c>
      <c r="CU14">
        <f>GETPIVOTDATA("obitosAcumulado",'mortes acum'!CT11,"estado",$A14,"data",CU$5) / GETPIVOTDATA("populacaoTCU2019",pop!CT11,"estado",$A14,"data",CU$5) * 1000000</f>
        <v>18.095410975279961</v>
      </c>
      <c r="CV14">
        <f>GETPIVOTDATA("obitosAcumulado",'mortes acum'!CU11,"estado",$A14,"data",CV$5) / GETPIVOTDATA("populacaoTCU2019",pop!CU11,"estado",$A14,"data",CV$5) * 1000000</f>
        <v>21.51501619895491</v>
      </c>
      <c r="CW14">
        <f>GETPIVOTDATA("obitosAcumulado",'mortes acum'!CV11,"estado",$A14,"data",CW$5) / GETPIVOTDATA("populacaoTCU2019",pop!CV11,"estado",$A14,"data",CW$5) * 1000000</f>
        <v>22.084950402900738</v>
      </c>
      <c r="CX14">
        <f>GETPIVOTDATA("obitosAcumulado",'mortes acum'!CW11,"estado",$A14,"data",CX$5) / GETPIVOTDATA("populacaoTCU2019",pop!CW11,"estado",$A14,"data",CX$5) * 1000000</f>
        <v>23.367302361778844</v>
      </c>
      <c r="CY14">
        <f>GETPIVOTDATA("obitosAcumulado",'mortes acum'!CX11,"estado",$A14,"data",CY$5) / GETPIVOTDATA("populacaoTCU2019",pop!CX11,"estado",$A14,"data",CY$5) * 1000000</f>
        <v>23.794753014738212</v>
      </c>
      <c r="CZ14">
        <f>GETPIVOTDATA("obitosAcumulado",'mortes acum'!CY11,"estado",$A14,"data",CZ$5) / GETPIVOTDATA("populacaoTCU2019",pop!CY11,"estado",$A14,"data",CZ$5) * 1000000</f>
        <v>24.507170769670498</v>
      </c>
      <c r="DA14">
        <f>GETPIVOTDATA("obitosAcumulado",'mortes acum'!CZ11,"estado",$A14,"data",DA$5) / GETPIVOTDATA("populacaoTCU2019",pop!CZ11,"estado",$A14,"data",DA$5) * 1000000</f>
        <v>24.649654320656953</v>
      </c>
      <c r="DB14">
        <f>GETPIVOTDATA("obitosAcumulado",'mortes acum'!DA11,"estado",$A14,"data",DB$5) / GETPIVOTDATA("populacaoTCU2019",pop!DA11,"estado",$A14,"data",DB$5) * 1000000</f>
        <v>24.649654320656953</v>
      </c>
      <c r="DC14">
        <f>GETPIVOTDATA("obitosAcumulado",'mortes acum'!DB11,"estado",$A14,"data",DC$5) / GETPIVOTDATA("populacaoTCU2019",pop!DB11,"estado",$A14,"data",DC$5) * 1000000</f>
        <v>25.647039177562146</v>
      </c>
      <c r="DD14">
        <f>GETPIVOTDATA("obitosAcumulado",'mortes acum'!DC11,"estado",$A14,"data",DD$5) / GETPIVOTDATA("populacaoTCU2019",pop!DC11,"estado",$A14,"data",DD$5) * 1000000</f>
        <v>26.786907585453797</v>
      </c>
      <c r="DE14">
        <f>GETPIVOTDATA("obitosAcumulado",'mortes acum'!DD11,"estado",$A14,"data",DE$5) / GETPIVOTDATA("populacaoTCU2019",pop!DD11,"estado",$A14,"data",DE$5) * 1000000</f>
        <v>26.929391136440252</v>
      </c>
      <c r="DF14">
        <f>GETPIVOTDATA("obitosAcumulado",'mortes acum'!DE11,"estado",$A14,"data",DF$5) / GETPIVOTDATA("populacaoTCU2019",pop!DE11,"estado",$A14,"data",DF$5) * 1000000</f>
        <v>27.641808891372534</v>
      </c>
      <c r="DG14">
        <f>GETPIVOTDATA("obitosAcumulado",'mortes acum'!DF11,"estado",$A14,"data",DG$5) / GETPIVOTDATA("populacaoTCU2019",pop!DF11,"estado",$A14,"data",DG$5) * 1000000</f>
        <v>29.636578605182923</v>
      </c>
      <c r="DH14">
        <f>GETPIVOTDATA("obitosAcumulado",'mortes acum'!DG11,"estado",$A14,"data",DH$5) / GETPIVOTDATA("populacaoTCU2019",pop!DG11,"estado",$A14,"data",DH$5) * 1000000</f>
        <v>30.064029258142295</v>
      </c>
      <c r="DI14">
        <f>GETPIVOTDATA("obitosAcumulado",'mortes acum'!DH11,"estado",$A14,"data",DI$5) / GETPIVOTDATA("populacaoTCU2019",pop!DH11,"estado",$A14,"data",DI$5) * 1000000</f>
        <v>32.201282522939138</v>
      </c>
      <c r="DJ14">
        <f>GETPIVOTDATA("obitosAcumulado",'mortes acum'!DI11,"estado",$A14,"data",DJ$5) / GETPIVOTDATA("populacaoTCU2019",pop!DI11,"estado",$A14,"data",DJ$5) * 1000000</f>
        <v>35.050953542668267</v>
      </c>
      <c r="DK14">
        <f>GETPIVOTDATA("obitosAcumulado",'mortes acum'!DJ11,"estado",$A14,"data",DK$5) / GETPIVOTDATA("populacaoTCU2019",pop!DJ11,"estado",$A14,"data",DK$5) * 1000000</f>
        <v>35.905854848587005</v>
      </c>
      <c r="DL14">
        <f>GETPIVOTDATA("obitosAcumulado",'mortes acum'!DK11,"estado",$A14,"data",DL$5) / GETPIVOTDATA("populacaoTCU2019",pop!DK11,"estado",$A14,"data",DL$5) * 1000000</f>
        <v>37.61565746042448</v>
      </c>
      <c r="DM14">
        <f>GETPIVOTDATA("obitosAcumulado",'mortes acum'!DL11,"estado",$A14,"data",DM$5) / GETPIVOTDATA("populacaoTCU2019",pop!DL11,"estado",$A14,"data",DM$5) * 1000000</f>
        <v>40.037877827194237</v>
      </c>
      <c r="DN14">
        <f>GETPIVOTDATA("obitosAcumulado",'mortes acum'!DM11,"estado",$A14,"data",DN$5) / GETPIVOTDATA("populacaoTCU2019",pop!DM11,"estado",$A14,"data",DN$5) * 1000000</f>
        <v>42.032647541004629</v>
      </c>
      <c r="DO14">
        <f>GETPIVOTDATA("obitosAcumulado",'mortes acum'!DN11,"estado",$A14,"data",DO$5) / GETPIVOTDATA("populacaoTCU2019",pop!DN11,"estado",$A14,"data",DO$5) * 1000000</f>
        <v>43.172515948896276</v>
      </c>
      <c r="DP14">
        <f>GETPIVOTDATA("obitosAcumulado",'mortes acum'!DO11,"estado",$A14,"data",DP$5) / GETPIVOTDATA("populacaoTCU2019",pop!DO11,"estado",$A14,"data",DP$5) * 1000000</f>
        <v>44.312384356787931</v>
      </c>
      <c r="DQ14">
        <f>GETPIVOTDATA("obitosAcumulado",'mortes acum'!DP11,"estado",$A14,"data",DQ$5) / GETPIVOTDATA("populacaoTCU2019",pop!DP11,"estado",$A14,"data",DQ$5) * 1000000</f>
        <v>46.87708827454415</v>
      </c>
      <c r="DR14">
        <f>GETPIVOTDATA("obitosAcumulado",'mortes acum'!DQ11,"estado",$A14,"data",DR$5) / GETPIVOTDATA("populacaoTCU2019",pop!DQ11,"estado",$A14,"data",DR$5) * 1000000</f>
        <v>51.721529008083664</v>
      </c>
      <c r="DS14">
        <f>GETPIVOTDATA("obitosAcumulado",'mortes acum'!DR11,"estado",$A14,"data",DS$5) / GETPIVOTDATA("populacaoTCU2019",pop!DR11,"estado",$A14,"data",DS$5) * 1000000</f>
        <v>54.713683578799248</v>
      </c>
      <c r="DT14">
        <f>GETPIVOTDATA("obitosAcumulado",'mortes acum'!DS11,"estado",$A14,"data",DT$5) / GETPIVOTDATA("populacaoTCU2019",pop!DS11,"estado",$A14,"data",DT$5) * 1000000</f>
        <v>58.275772353460653</v>
      </c>
      <c r="DU14">
        <f>GETPIVOTDATA("obitosAcumulado",'mortes acum'!DT11,"estado",$A14,"data",DU$5) / GETPIVOTDATA("populacaoTCU2019",pop!DT11,"estado",$A14,"data",DU$5) * 1000000</f>
        <v>61.125443373189789</v>
      </c>
      <c r="DV14">
        <f>GETPIVOTDATA("obitosAcumulado",'mortes acum'!DU11,"estado",$A14,"data",DV$5) / GETPIVOTDATA("populacaoTCU2019",pop!DU11,"estado",$A14,"data",DV$5) * 1000000</f>
        <v>61.980344679108526</v>
      </c>
      <c r="DW14">
        <f>GETPIVOTDATA("obitosAcumulado",'mortes acum'!DV11,"estado",$A14,"data",DW$5) / GETPIVOTDATA("populacaoTCU2019",pop!DV11,"estado",$A14,"data",DW$5) * 1000000</f>
        <v>62.265311781081436</v>
      </c>
      <c r="DX14">
        <f>GETPIVOTDATA("obitosAcumulado",'mortes acum'!DW11,"estado",$A14,"data",DX$5) / GETPIVOTDATA("populacaoTCU2019",pop!DW11,"estado",$A14,"data",DX$5) * 1000000</f>
        <v>67.537203167580316</v>
      </c>
      <c r="DY14">
        <f>GETPIVOTDATA("obitosAcumulado",'mortes acum'!DX11,"estado",$A14,"data",DY$5) / GETPIVOTDATA("populacaoTCU2019",pop!DX11,"estado",$A14,"data",DY$5) * 1000000</f>
        <v>71.669226146187555</v>
      </c>
      <c r="DZ14">
        <f>GETPIVOTDATA("obitosAcumulado",'mortes acum'!DY11,"estado",$A14,"data",DZ$5) / GETPIVOTDATA("populacaoTCU2019",pop!DY11,"estado",$A14,"data",DZ$5) * 1000000</f>
        <v>77.653535287618723</v>
      </c>
      <c r="EA14">
        <f>GETPIVOTDATA("obitosAcumulado",'mortes acum'!DZ11,"estado",$A14,"data",EA$5) / GETPIVOTDATA("populacaoTCU2019",pop!DZ11,"estado",$A14,"data",EA$5) * 1000000</f>
        <v>83.495360878063437</v>
      </c>
      <c r="EB14">
        <f>GETPIVOTDATA("obitosAcumulado",'mortes acum'!EA11,"estado",$A14,"data",EB$5) / GETPIVOTDATA("populacaoTCU2019",pop!EA11,"estado",$A14,"data",EB$5) * 1000000</f>
        <v>87.057449652724841</v>
      </c>
      <c r="EC14">
        <f>GETPIVOTDATA("obitosAcumulado",'mortes acum'!EB11,"estado",$A14,"data",EC$5) / GETPIVOTDATA("populacaoTCU2019",pop!EB11,"estado",$A14,"data",EC$5) * 1000000</f>
        <v>88.482285162589406</v>
      </c>
      <c r="ED14">
        <f>GETPIVOTDATA("obitosAcumulado",'mortes acum'!EC11,"estado",$A14,"data",ED$5) / GETPIVOTDATA("populacaoTCU2019",pop!EC11,"estado",$A14,"data",ED$5) * 1000000</f>
        <v>93.184242345142465</v>
      </c>
      <c r="EE14">
        <f>GETPIVOTDATA("obitosAcumulado",'mortes acum'!ED11,"estado",$A14,"data",EE$5) / GETPIVOTDATA("populacaoTCU2019",pop!ED11,"estado",$A14,"data",EE$5) * 1000000</f>
        <v>99.880969241505909</v>
      </c>
      <c r="EF14">
        <f>GETPIVOTDATA("obitosAcumulado",'mortes acum'!EE11,"estado",$A14,"data",EF$5) / GETPIVOTDATA("populacaoTCU2019",pop!EE11,"estado",$A14,"data",EF$5) * 1000000</f>
        <v>104.44044287307253</v>
      </c>
    </row>
    <row r="15" spans="1:144" x14ac:dyDescent="0.35">
      <c r="A15" t="str">
        <f>'casos acum'!A14</f>
        <v>MA</v>
      </c>
      <c r="B15">
        <f>GETPIVOTDATA("obitosAcumulado",'mortes acum'!A12,"estado",$A15,"data",B$5) / GETPIVOTDATA("populacaoTCU2019",pop!A12,"estado",$A15,"data",B$5) * 1000000</f>
        <v>0</v>
      </c>
      <c r="C15">
        <f>GETPIVOTDATA("obitosAcumulado",'mortes acum'!B12,"estado",$A15,"data",C$5) / GETPIVOTDATA("populacaoTCU2019",pop!B12,"estado",$A15,"data",C$5) * 1000000</f>
        <v>0</v>
      </c>
      <c r="D15">
        <f>GETPIVOTDATA("obitosAcumulado",'mortes acum'!C12,"estado",$A15,"data",D$5) / GETPIVOTDATA("populacaoTCU2019",pop!C12,"estado",$A15,"data",D$5) * 1000000</f>
        <v>0</v>
      </c>
      <c r="E15">
        <f>GETPIVOTDATA("obitosAcumulado",'mortes acum'!D12,"estado",$A15,"data",E$5) / GETPIVOTDATA("populacaoTCU2019",pop!D12,"estado",$A15,"data",E$5) * 1000000</f>
        <v>0</v>
      </c>
      <c r="F15">
        <f>GETPIVOTDATA("obitosAcumulado",'mortes acum'!E12,"estado",$A15,"data",F$5) / GETPIVOTDATA("populacaoTCU2019",pop!E12,"estado",$A15,"data",F$5) * 1000000</f>
        <v>0</v>
      </c>
      <c r="G15">
        <f>GETPIVOTDATA("obitosAcumulado",'mortes acum'!F12,"estado",$A15,"data",G$5) / GETPIVOTDATA("populacaoTCU2019",pop!F12,"estado",$A15,"data",G$5) * 1000000</f>
        <v>0</v>
      </c>
      <c r="H15">
        <f>GETPIVOTDATA("obitosAcumulado",'mortes acum'!G12,"estado",$A15,"data",H$5) / GETPIVOTDATA("populacaoTCU2019",pop!G12,"estado",$A15,"data",H$5) * 1000000</f>
        <v>0</v>
      </c>
      <c r="I15">
        <f>GETPIVOTDATA("obitosAcumulado",'mortes acum'!H12,"estado",$A15,"data",I$5) / GETPIVOTDATA("populacaoTCU2019",pop!H12,"estado",$A15,"data",I$5) * 1000000</f>
        <v>0</v>
      </c>
      <c r="J15">
        <f>GETPIVOTDATA("obitosAcumulado",'mortes acum'!I12,"estado",$A15,"data",J$5) / GETPIVOTDATA("populacaoTCU2019",pop!I12,"estado",$A15,"data",J$5) * 1000000</f>
        <v>0</v>
      </c>
      <c r="K15">
        <f>GETPIVOTDATA("obitosAcumulado",'mortes acum'!J12,"estado",$A15,"data",K$5) / GETPIVOTDATA("populacaoTCU2019",pop!J12,"estado",$A15,"data",K$5) * 1000000</f>
        <v>0</v>
      </c>
      <c r="L15">
        <f>GETPIVOTDATA("obitosAcumulado",'mortes acum'!K12,"estado",$A15,"data",L$5) / GETPIVOTDATA("populacaoTCU2019",pop!K12,"estado",$A15,"data",L$5) * 1000000</f>
        <v>0</v>
      </c>
      <c r="M15">
        <f>GETPIVOTDATA("obitosAcumulado",'mortes acum'!L12,"estado",$A15,"data",M$5) / GETPIVOTDATA("populacaoTCU2019",pop!L12,"estado",$A15,"data",M$5) * 1000000</f>
        <v>0</v>
      </c>
      <c r="N15">
        <f>GETPIVOTDATA("obitosAcumulado",'mortes acum'!M12,"estado",$A15,"data",N$5) / GETPIVOTDATA("populacaoTCU2019",pop!M12,"estado",$A15,"data",N$5) * 1000000</f>
        <v>0</v>
      </c>
      <c r="O15">
        <f>GETPIVOTDATA("obitosAcumulado",'mortes acum'!N12,"estado",$A15,"data",O$5) / GETPIVOTDATA("populacaoTCU2019",pop!N12,"estado",$A15,"data",O$5) * 1000000</f>
        <v>0</v>
      </c>
      <c r="P15">
        <f>GETPIVOTDATA("obitosAcumulado",'mortes acum'!O12,"estado",$A15,"data",P$5) / GETPIVOTDATA("populacaoTCU2019",pop!O12,"estado",$A15,"data",P$5) * 1000000</f>
        <v>0</v>
      </c>
      <c r="Q15">
        <f>GETPIVOTDATA("obitosAcumulado",'mortes acum'!P12,"estado",$A15,"data",Q$5) / GETPIVOTDATA("populacaoTCU2019",pop!P12,"estado",$A15,"data",Q$5) * 1000000</f>
        <v>0</v>
      </c>
      <c r="R15">
        <f>GETPIVOTDATA("obitosAcumulado",'mortes acum'!Q12,"estado",$A15,"data",R$5) / GETPIVOTDATA("populacaoTCU2019",pop!Q12,"estado",$A15,"data",R$5) * 1000000</f>
        <v>0</v>
      </c>
      <c r="S15">
        <f>GETPIVOTDATA("obitosAcumulado",'mortes acum'!R12,"estado",$A15,"data",S$5) / GETPIVOTDATA("populacaoTCU2019",pop!R12,"estado",$A15,"data",S$5) * 1000000</f>
        <v>0</v>
      </c>
      <c r="T15">
        <f>GETPIVOTDATA("obitosAcumulado",'mortes acum'!S12,"estado",$A15,"data",T$5) / GETPIVOTDATA("populacaoTCU2019",pop!S12,"estado",$A15,"data",T$5) * 1000000</f>
        <v>0</v>
      </c>
      <c r="U15">
        <f>GETPIVOTDATA("obitosAcumulado",'mortes acum'!T12,"estado",$A15,"data",U$5) / GETPIVOTDATA("populacaoTCU2019",pop!T12,"estado",$A15,"data",U$5) * 1000000</f>
        <v>0</v>
      </c>
      <c r="V15">
        <f>GETPIVOTDATA("obitosAcumulado",'mortes acum'!U12,"estado",$A15,"data",V$5) / GETPIVOTDATA("populacaoTCU2019",pop!U12,"estado",$A15,"data",V$5) * 1000000</f>
        <v>0</v>
      </c>
      <c r="W15">
        <f>GETPIVOTDATA("obitosAcumulado",'mortes acum'!V12,"estado",$A15,"data",W$5) / GETPIVOTDATA("populacaoTCU2019",pop!V12,"estado",$A15,"data",W$5) * 1000000</f>
        <v>0</v>
      </c>
      <c r="X15">
        <f>GETPIVOTDATA("obitosAcumulado",'mortes acum'!W12,"estado",$A15,"data",X$5) / GETPIVOTDATA("populacaoTCU2019",pop!W12,"estado",$A15,"data",X$5) * 1000000</f>
        <v>0</v>
      </c>
      <c r="Y15">
        <f>GETPIVOTDATA("obitosAcumulado",'mortes acum'!X12,"estado",$A15,"data",Y$5) / GETPIVOTDATA("populacaoTCU2019",pop!X12,"estado",$A15,"data",Y$5) * 1000000</f>
        <v>0</v>
      </c>
      <c r="Z15">
        <f>GETPIVOTDATA("obitosAcumulado",'mortes acum'!Y12,"estado",$A15,"data",Z$5) / GETPIVOTDATA("populacaoTCU2019",pop!Y12,"estado",$A15,"data",Z$5) * 1000000</f>
        <v>0</v>
      </c>
      <c r="AA15">
        <f>GETPIVOTDATA("obitosAcumulado",'mortes acum'!Z12,"estado",$A15,"data",AA$5) / GETPIVOTDATA("populacaoTCU2019",pop!Z12,"estado",$A15,"data",AA$5) * 1000000</f>
        <v>0</v>
      </c>
      <c r="AB15">
        <f>GETPIVOTDATA("obitosAcumulado",'mortes acum'!AA12,"estado",$A15,"data",AB$5) / GETPIVOTDATA("populacaoTCU2019",pop!AA12,"estado",$A15,"data",AB$5) * 1000000</f>
        <v>0</v>
      </c>
      <c r="AC15">
        <f>GETPIVOTDATA("obitosAcumulado",'mortes acum'!AB12,"estado",$A15,"data",AC$5) / GETPIVOTDATA("populacaoTCU2019",pop!AB12,"estado",$A15,"data",AC$5) * 1000000</f>
        <v>0</v>
      </c>
      <c r="AD15">
        <f>GETPIVOTDATA("obitosAcumulado",'mortes acum'!AC12,"estado",$A15,"data",AD$5) / GETPIVOTDATA("populacaoTCU2019",pop!AC12,"estado",$A15,"data",AD$5) * 1000000</f>
        <v>0</v>
      </c>
      <c r="AE15">
        <f>GETPIVOTDATA("obitosAcumulado",'mortes acum'!AD12,"estado",$A15,"data",AE$5) / GETPIVOTDATA("populacaoTCU2019",pop!AD12,"estado",$A15,"data",AE$5) * 1000000</f>
        <v>0</v>
      </c>
      <c r="AF15">
        <f>GETPIVOTDATA("obitosAcumulado",'mortes acum'!AE12,"estado",$A15,"data",AF$5) / GETPIVOTDATA("populacaoTCU2019",pop!AE12,"estado",$A15,"data",AF$5) * 1000000</f>
        <v>0</v>
      </c>
      <c r="AG15">
        <f>GETPIVOTDATA("obitosAcumulado",'mortes acum'!AF12,"estado",$A15,"data",AG$5) / GETPIVOTDATA("populacaoTCU2019",pop!AF12,"estado",$A15,"data",AG$5) * 1000000</f>
        <v>0</v>
      </c>
      <c r="AH15">
        <f>GETPIVOTDATA("obitosAcumulado",'mortes acum'!AG12,"estado",$A15,"data",AH$5) / GETPIVOTDATA("populacaoTCU2019",pop!AG12,"estado",$A15,"data",AH$5) * 1000000</f>
        <v>0</v>
      </c>
      <c r="AI15">
        <f>GETPIVOTDATA("obitosAcumulado",'mortes acum'!AH12,"estado",$A15,"data",AI$5) / GETPIVOTDATA("populacaoTCU2019",pop!AH12,"estado",$A15,"data",AI$5) * 1000000</f>
        <v>0</v>
      </c>
      <c r="AJ15">
        <f>GETPIVOTDATA("obitosAcumulado",'mortes acum'!AI12,"estado",$A15,"data",AJ$5) / GETPIVOTDATA("populacaoTCU2019",pop!AI12,"estado",$A15,"data",AJ$5) * 1000000</f>
        <v>0.14133914029902558</v>
      </c>
      <c r="AK15">
        <f>GETPIVOTDATA("obitosAcumulado",'mortes acum'!AJ12,"estado",$A15,"data",AK$5) / GETPIVOTDATA("populacaoTCU2019",pop!AJ12,"estado",$A15,"data",AK$5) * 1000000</f>
        <v>0.14133914029902558</v>
      </c>
      <c r="AL15">
        <f>GETPIVOTDATA("obitosAcumulado",'mortes acum'!AK12,"estado",$A15,"data",AL$5) / GETPIVOTDATA("populacaoTCU2019",pop!AK12,"estado",$A15,"data",AL$5) * 1000000</f>
        <v>0.14133914029902558</v>
      </c>
      <c r="AM15">
        <f>GETPIVOTDATA("obitosAcumulado",'mortes acum'!AL12,"estado",$A15,"data",AM$5) / GETPIVOTDATA("populacaoTCU2019",pop!AL12,"estado",$A15,"data",AM$5) * 1000000</f>
        <v>0.14133914029902558</v>
      </c>
      <c r="AN15">
        <f>GETPIVOTDATA("obitosAcumulado",'mortes acum'!AM12,"estado",$A15,"data",AN$5) / GETPIVOTDATA("populacaoTCU2019",pop!AM12,"estado",$A15,"data",AN$5) * 1000000</f>
        <v>0.14133914029902558</v>
      </c>
      <c r="AO15">
        <f>GETPIVOTDATA("obitosAcumulado",'mortes acum'!AN12,"estado",$A15,"data",AO$5) / GETPIVOTDATA("populacaoTCU2019",pop!AN12,"estado",$A15,"data",AO$5) * 1000000</f>
        <v>0.14133914029902558</v>
      </c>
      <c r="AP15">
        <f>GETPIVOTDATA("obitosAcumulado",'mortes acum'!AO12,"estado",$A15,"data",AP$5) / GETPIVOTDATA("populacaoTCU2019",pop!AO12,"estado",$A15,"data",AP$5) * 1000000</f>
        <v>0.28267828059805117</v>
      </c>
      <c r="AQ15">
        <f>GETPIVOTDATA("obitosAcumulado",'mortes acum'!AP12,"estado",$A15,"data",AQ$5) / GETPIVOTDATA("populacaoTCU2019",pop!AP12,"estado",$A15,"data",AQ$5) * 1000000</f>
        <v>0.28267828059805117</v>
      </c>
      <c r="AR15">
        <f>GETPIVOTDATA("obitosAcumulado",'mortes acum'!AQ12,"estado",$A15,"data",AR$5) / GETPIVOTDATA("populacaoTCU2019",pop!AQ12,"estado",$A15,"data",AR$5) * 1000000</f>
        <v>0.56535656119610234</v>
      </c>
      <c r="AS15">
        <f>GETPIVOTDATA("obitosAcumulado",'mortes acum'!AR12,"estado",$A15,"data",AS$5) / GETPIVOTDATA("populacaoTCU2019",pop!AR12,"estado",$A15,"data",AS$5) * 1000000</f>
        <v>1.5547305432892813</v>
      </c>
      <c r="AT15">
        <f>GETPIVOTDATA("obitosAcumulado",'mortes acum'!AS12,"estado",$A15,"data",AT$5) / GETPIVOTDATA("populacaoTCU2019",pop!AS12,"estado",$A15,"data",AT$5) * 1000000</f>
        <v>1.6960696835883067</v>
      </c>
      <c r="AU15">
        <f>GETPIVOTDATA("obitosAcumulado",'mortes acum'!AT12,"estado",$A15,"data",AU$5) / GETPIVOTDATA("populacaoTCU2019",pop!AT12,"estado",$A15,"data",AU$5) * 1000000</f>
        <v>2.2614262447844093</v>
      </c>
      <c r="AV15">
        <f>GETPIVOTDATA("obitosAcumulado",'mortes acum'!AU12,"estado",$A15,"data",AV$5) / GETPIVOTDATA("populacaoTCU2019",pop!AU12,"estado",$A15,"data",AV$5) * 1000000</f>
        <v>2.968121946279537</v>
      </c>
      <c r="AW15">
        <f>GETPIVOTDATA("obitosAcumulado",'mortes acum'!AV12,"estado",$A15,"data",AW$5) / GETPIVOTDATA("populacaoTCU2019",pop!AV12,"estado",$A15,"data",AW$5) * 1000000</f>
        <v>3.3921393671766134</v>
      </c>
      <c r="AX15">
        <f>GETPIVOTDATA("obitosAcumulado",'mortes acum'!AW12,"estado",$A15,"data",AX$5) / GETPIVOTDATA("populacaoTCU2019",pop!AW12,"estado",$A15,"data",AX$5) * 1000000</f>
        <v>3.8161567880736906</v>
      </c>
      <c r="AY15">
        <f>GETPIVOTDATA("obitosAcumulado",'mortes acum'!AX12,"estado",$A15,"data",AY$5) / GETPIVOTDATA("populacaoTCU2019",pop!AX12,"estado",$A15,"data",AY$5) * 1000000</f>
        <v>4.5228524895688187</v>
      </c>
      <c r="AZ15">
        <f>GETPIVOTDATA("obitosAcumulado",'mortes acum'!AY12,"estado",$A15,"data",AZ$5) / GETPIVOTDATA("populacaoTCU2019",pop!AY12,"estado",$A15,"data",AZ$5) * 1000000</f>
        <v>4.805530770166869</v>
      </c>
      <c r="BA15">
        <f>GETPIVOTDATA("obitosAcumulado",'mortes acum'!AZ12,"estado",$A15,"data",BA$5) / GETPIVOTDATA("populacaoTCU2019",pop!AZ12,"estado",$A15,"data",BA$5) * 1000000</f>
        <v>5.2295481910639454</v>
      </c>
      <c r="BB15">
        <f>GETPIVOTDATA("obitosAcumulado",'mortes acum'!BA12,"estado",$A15,"data",BB$5) / GETPIVOTDATA("populacaoTCU2019",pop!BA12,"estado",$A15,"data",BB$5) * 1000000</f>
        <v>5.6535656119610227</v>
      </c>
      <c r="BC15">
        <f>GETPIVOTDATA("obitosAcumulado",'mortes acum'!BB12,"estado",$A15,"data",BC$5) / GETPIVOTDATA("populacaoTCU2019",pop!BB12,"estado",$A15,"data",BC$5) * 1000000</f>
        <v>6.2189221731571251</v>
      </c>
      <c r="BD15">
        <f>GETPIVOTDATA("obitosAcumulado",'mortes acum'!BC12,"estado",$A15,"data",BD$5) / GETPIVOTDATA("populacaoTCU2019",pop!BC12,"estado",$A15,"data",BD$5) * 1000000</f>
        <v>6.7842787343532267</v>
      </c>
      <c r="BE15">
        <f>GETPIVOTDATA("obitosAcumulado",'mortes acum'!BD12,"estado",$A15,"data",BE$5) / GETPIVOTDATA("populacaoTCU2019",pop!BD12,"estado",$A15,"data",BE$5) * 1000000</f>
        <v>7.6323135761473813</v>
      </c>
      <c r="BF15">
        <f>GETPIVOTDATA("obitosAcumulado",'mortes acum'!BE12,"estado",$A15,"data",BF$5) / GETPIVOTDATA("populacaoTCU2019",pop!BE12,"estado",$A15,"data",BF$5) * 1000000</f>
        <v>8.4803484179415332</v>
      </c>
      <c r="BG15">
        <f>GETPIVOTDATA("obitosAcumulado",'mortes acum'!BF12,"estado",$A15,"data",BG$5) / GETPIVOTDATA("populacaoTCU2019",pop!BF12,"estado",$A15,"data",BG$5) * 1000000</f>
        <v>9.3283832597356877</v>
      </c>
      <c r="BH15">
        <f>GETPIVOTDATA("obitosAcumulado",'mortes acum'!BG12,"estado",$A15,"data",BH$5) / GETPIVOTDATA("populacaoTCU2019",pop!BG12,"estado",$A15,"data",BH$5) * 1000000</f>
        <v>10.741774662725943</v>
      </c>
      <c r="BI15">
        <f>GETPIVOTDATA("obitosAcumulado",'mortes acum'!BH12,"estado",$A15,"data",BI$5) / GETPIVOTDATA("populacaoTCU2019",pop!BH12,"estado",$A15,"data",BI$5) * 1000000</f>
        <v>12.43784434631425</v>
      </c>
      <c r="BJ15">
        <f>GETPIVOTDATA("obitosAcumulado",'mortes acum'!BI12,"estado",$A15,"data",BJ$5) / GETPIVOTDATA("populacaoTCU2019",pop!BI12,"estado",$A15,"data",BJ$5) * 1000000</f>
        <v>14.133914029902558</v>
      </c>
      <c r="BK15">
        <f>GETPIVOTDATA("obitosAcumulado",'mortes acum'!BJ12,"estado",$A15,"data",BK$5) / GETPIVOTDATA("populacaoTCU2019",pop!BJ12,"estado",$A15,"data",BK$5) * 1000000</f>
        <v>15.829983713490863</v>
      </c>
      <c r="BL15">
        <f>GETPIVOTDATA("obitosAcumulado",'mortes acum'!BK12,"estado",$A15,"data",BL$5) / GETPIVOTDATA("populacaoTCU2019",pop!BK12,"estado",$A15,"data",BL$5) * 1000000</f>
        <v>17.667392537378195</v>
      </c>
      <c r="BM15">
        <f>GETPIVOTDATA("obitosAcumulado",'mortes acum'!BL12,"estado",$A15,"data",BM$5) / GETPIVOTDATA("populacaoTCU2019",pop!BL12,"estado",$A15,"data",BM$5) * 1000000</f>
        <v>20.494175343358705</v>
      </c>
      <c r="BN15">
        <f>GETPIVOTDATA("obitosAcumulado",'mortes acum'!BM12,"estado",$A15,"data",BN$5) / GETPIVOTDATA("populacaoTCU2019",pop!BM12,"estado",$A15,"data",BN$5) * 1000000</f>
        <v>23.462297289638244</v>
      </c>
      <c r="BO15">
        <f>GETPIVOTDATA("obitosAcumulado",'mortes acum'!BN12,"estado",$A15,"data",BO$5) / GETPIVOTDATA("populacaoTCU2019",pop!BN12,"estado",$A15,"data",BO$5) * 1000000</f>
        <v>26.006401815020705</v>
      </c>
      <c r="BP15">
        <f>GETPIVOTDATA("obitosAcumulado",'mortes acum'!BO12,"estado",$A15,"data",BP$5) / GETPIVOTDATA("populacaoTCU2019",pop!BO12,"estado",$A15,"data",BP$5) * 1000000</f>
        <v>28.833184621001216</v>
      </c>
      <c r="BQ15">
        <f>GETPIVOTDATA("obitosAcumulado",'mortes acum'!BP12,"estado",$A15,"data",BQ$5) / GETPIVOTDATA("populacaoTCU2019",pop!BP12,"estado",$A15,"data",BQ$5) * 1000000</f>
        <v>31.659967426981726</v>
      </c>
      <c r="BR15">
        <f>GETPIVOTDATA("obitosAcumulado",'mortes acum'!BQ12,"estado",$A15,"data",BR$5) / GETPIVOTDATA("populacaoTCU2019",pop!BQ12,"estado",$A15,"data",BR$5) * 1000000</f>
        <v>33.49737625086906</v>
      </c>
      <c r="BS15">
        <f>GETPIVOTDATA("obitosAcumulado",'mortes acum'!BR12,"estado",$A15,"data",BS$5) / GETPIVOTDATA("populacaoTCU2019",pop!BR12,"estado",$A15,"data",BS$5) * 1000000</f>
        <v>35.193445934457365</v>
      </c>
      <c r="BT15">
        <f>GETPIVOTDATA("obitosAcumulado",'mortes acum'!BS12,"estado",$A15,"data",BT$5) / GETPIVOTDATA("populacaoTCU2019",pop!BS12,"estado",$A15,"data",BT$5) * 1000000</f>
        <v>38.302907021035928</v>
      </c>
      <c r="BU15">
        <f>GETPIVOTDATA("obitosAcumulado",'mortes acum'!BT12,"estado",$A15,"data",BU$5) / GETPIVOTDATA("populacaoTCU2019",pop!BT12,"estado",$A15,"data",BU$5) * 1000000</f>
        <v>41.129689827016435</v>
      </c>
      <c r="BV15">
        <f>GETPIVOTDATA("obitosAcumulado",'mortes acum'!BU12,"estado",$A15,"data",BV$5) / GETPIVOTDATA("populacaoTCU2019",pop!BU12,"estado",$A15,"data",BV$5) * 1000000</f>
        <v>43.108437791202803</v>
      </c>
      <c r="BW15">
        <f>GETPIVOTDATA("obitosAcumulado",'mortes acum'!BV12,"estado",$A15,"data",BW$5) / GETPIVOTDATA("populacaoTCU2019",pop!BV12,"estado",$A15,"data",BW$5) * 1000000</f>
        <v>46.641916298678439</v>
      </c>
      <c r="BX15">
        <f>GETPIVOTDATA("obitosAcumulado",'mortes acum'!BW12,"estado",$A15,"data",BX$5) / GETPIVOTDATA("populacaoTCU2019",pop!BW12,"estado",$A15,"data",BX$5) * 1000000</f>
        <v>50.175394806154081</v>
      </c>
      <c r="BY15">
        <f>GETPIVOTDATA("obitosAcumulado",'mortes acum'!BX12,"estado",$A15,"data",BY$5) / GETPIVOTDATA("populacaoTCU2019",pop!BX12,"estado",$A15,"data",BY$5) * 1000000</f>
        <v>53.567534173330685</v>
      </c>
      <c r="BZ15">
        <f>GETPIVOTDATA("obitosAcumulado",'mortes acum'!BY12,"estado",$A15,"data",BZ$5) / GETPIVOTDATA("populacaoTCU2019",pop!BY12,"estado",$A15,"data",BZ$5) * 1000000</f>
        <v>56.394316979311206</v>
      </c>
      <c r="CA15">
        <f>GETPIVOTDATA("obitosAcumulado",'mortes acum'!BZ12,"estado",$A15,"data",CA$5) / GETPIVOTDATA("populacaoTCU2019",pop!BZ12,"estado",$A15,"data",CA$5) * 1000000</f>
        <v>59.78645634648781</v>
      </c>
      <c r="CB15">
        <f>GETPIVOTDATA("obitosAcumulado",'mortes acum'!CA12,"estado",$A15,"data",CB$5) / GETPIVOTDATA("populacaoTCU2019",pop!CA12,"estado",$A15,"data",CB$5) * 1000000</f>
        <v>62.754578292767356</v>
      </c>
      <c r="CC15">
        <f>GETPIVOTDATA("obitosAcumulado",'mortes acum'!CB12,"estado",$A15,"data",CC$5) / GETPIVOTDATA("populacaoTCU2019",pop!CB12,"estado",$A15,"data",CC$5) * 1000000</f>
        <v>66.429395940542008</v>
      </c>
      <c r="CD15">
        <f>GETPIVOTDATA("obitosAcumulado",'mortes acum'!CC12,"estado",$A15,"data",CD$5) / GETPIVOTDATA("populacaoTCU2019",pop!CC12,"estado",$A15,"data",CD$5) * 1000000</f>
        <v>70.104213588316682</v>
      </c>
      <c r="CE15">
        <f>GETPIVOTDATA("obitosAcumulado",'mortes acum'!CD12,"estado",$A15,"data",CE$5) / GETPIVOTDATA("populacaoTCU2019",pop!CD12,"estado",$A15,"data",CE$5) * 1000000</f>
        <v>74.061709516689405</v>
      </c>
      <c r="CF15">
        <f>GETPIVOTDATA("obitosAcumulado",'mortes acum'!CE12,"estado",$A15,"data",CF$5) / GETPIVOTDATA("populacaoTCU2019",pop!CE12,"estado",$A15,"data",CF$5) * 1000000</f>
        <v>77.59518802416504</v>
      </c>
      <c r="CG15">
        <f>GETPIVOTDATA("obitosAcumulado",'mortes acum'!CF12,"estado",$A15,"data",CG$5) / GETPIVOTDATA("populacaoTCU2019",pop!CF12,"estado",$A15,"data",CG$5) * 1000000</f>
        <v>81.411344812238724</v>
      </c>
      <c r="CH15">
        <f>GETPIVOTDATA("obitosAcumulado",'mortes acum'!CG12,"estado",$A15,"data",CH$5) / GETPIVOTDATA("populacaoTCU2019",pop!CG12,"estado",$A15,"data",CH$5) * 1000000</f>
        <v>85.368840740611446</v>
      </c>
      <c r="CI15">
        <f>GETPIVOTDATA("obitosAcumulado",'mortes acum'!CH12,"estado",$A15,"data",CI$5) / GETPIVOTDATA("populacaoTCU2019",pop!CH12,"estado",$A15,"data",CI$5) * 1000000</f>
        <v>89.609014949582203</v>
      </c>
      <c r="CJ15">
        <f>GETPIVOTDATA("obitosAcumulado",'mortes acum'!CI12,"estado",$A15,"data",CJ$5) / GETPIVOTDATA("populacaoTCU2019",pop!CI12,"estado",$A15,"data",CJ$5) * 1000000</f>
        <v>93.70785001825395</v>
      </c>
      <c r="CK15">
        <f>GETPIVOTDATA("obitosAcumulado",'mortes acum'!CJ12,"estado",$A15,"data",CK$5) / GETPIVOTDATA("populacaoTCU2019",pop!CJ12,"estado",$A15,"data",CK$5) * 1000000</f>
        <v>97.948024227224721</v>
      </c>
      <c r="CL15">
        <f>GETPIVOTDATA("obitosAcumulado",'mortes acum'!CK12,"estado",$A15,"data",CL$5) / GETPIVOTDATA("populacaoTCU2019",pop!CK12,"estado",$A15,"data",CL$5) * 1000000</f>
        <v>102.04685929589645</v>
      </c>
      <c r="CM15">
        <f>GETPIVOTDATA("obitosAcumulado",'mortes acum'!CL12,"estado",$A15,"data",CM$5) / GETPIVOTDATA("populacaoTCU2019",pop!CL12,"estado",$A15,"data",CM$5) * 1000000</f>
        <v>106.56971178546527</v>
      </c>
      <c r="CN15">
        <f>GETPIVOTDATA("obitosAcumulado",'mortes acum'!CM12,"estado",$A15,"data",CN$5) / GETPIVOTDATA("populacaoTCU2019",pop!CM12,"estado",$A15,"data",CN$5) * 1000000</f>
        <v>110.80988599443604</v>
      </c>
      <c r="CO15">
        <f>GETPIVOTDATA("obitosAcumulado",'mortes acum'!CN12,"estado",$A15,"data",CO$5) / GETPIVOTDATA("populacaoTCU2019",pop!CN12,"estado",$A15,"data",CO$5) * 1000000</f>
        <v>115.47407762430389</v>
      </c>
      <c r="CP15">
        <f>GETPIVOTDATA("obitosAcumulado",'mortes acum'!CO12,"estado",$A15,"data",CP$5) / GETPIVOTDATA("populacaoTCU2019",pop!CO12,"estado",$A15,"data",CP$5) * 1000000</f>
        <v>120.5622866750688</v>
      </c>
      <c r="CQ15">
        <f>GETPIVOTDATA("obitosAcumulado",'mortes acum'!CP12,"estado",$A15,"data",CQ$5) / GETPIVOTDATA("populacaoTCU2019",pop!CP12,"estado",$A15,"data",CQ$5) * 1000000</f>
        <v>125.36781744523567</v>
      </c>
      <c r="CR15">
        <f>GETPIVOTDATA("obitosAcumulado",'mortes acum'!CQ12,"estado",$A15,"data",CR$5) / GETPIVOTDATA("populacaoTCU2019",pop!CQ12,"estado",$A15,"data",CR$5) * 1000000</f>
        <v>128.75995681241227</v>
      </c>
      <c r="CS15">
        <f>GETPIVOTDATA("obitosAcumulado",'mortes acum'!CR12,"estado",$A15,"data",CS$5) / GETPIVOTDATA("populacaoTCU2019",pop!CR12,"estado",$A15,"data",CS$5) * 1000000</f>
        <v>131.72807875869182</v>
      </c>
      <c r="CT15">
        <f>GETPIVOTDATA("obitosAcumulado",'mortes acum'!CS12,"estado",$A15,"data",CT$5) / GETPIVOTDATA("populacaoTCU2019",pop!CS12,"estado",$A15,"data",CT$5) * 1000000</f>
        <v>134.97887898556942</v>
      </c>
      <c r="CU15">
        <f>GETPIVOTDATA("obitosAcumulado",'mortes acum'!CT12,"estado",$A15,"data",CU$5) / GETPIVOTDATA("populacaoTCU2019",pop!CT12,"estado",$A15,"data",CU$5) * 1000000</f>
        <v>137.94700093184895</v>
      </c>
      <c r="CV15">
        <f>GETPIVOTDATA("obitosAcumulado",'mortes acum'!CU12,"estado",$A15,"data",CV$5) / GETPIVOTDATA("populacaoTCU2019",pop!CU12,"estado",$A15,"data",CV$5) * 1000000</f>
        <v>140.9151228781285</v>
      </c>
      <c r="CW15">
        <f>GETPIVOTDATA("obitosAcumulado",'mortes acum'!CV12,"estado",$A15,"data",CW$5) / GETPIVOTDATA("populacaoTCU2019",pop!CV12,"estado",$A15,"data",CW$5) * 1000000</f>
        <v>145.2966362273983</v>
      </c>
      <c r="CX15">
        <f>GETPIVOTDATA("obitosAcumulado",'mortes acum'!CW12,"estado",$A15,"data",CX$5) / GETPIVOTDATA("populacaoTCU2019",pop!CW12,"estado",$A15,"data",CX$5) * 1000000</f>
        <v>150.10216699756515</v>
      </c>
      <c r="CY15">
        <f>GETPIVOTDATA("obitosAcumulado",'mortes acum'!CX12,"estado",$A15,"data",CY$5) / GETPIVOTDATA("populacaoTCU2019",pop!CX12,"estado",$A15,"data",CY$5) * 1000000</f>
        <v>154.76635862743299</v>
      </c>
      <c r="CZ15">
        <f>GETPIVOTDATA("obitosAcumulado",'mortes acum'!CY12,"estado",$A15,"data",CZ$5) / GETPIVOTDATA("populacaoTCU2019",pop!CY12,"estado",$A15,"data",CZ$5) * 1000000</f>
        <v>159.99590681849693</v>
      </c>
      <c r="DA15">
        <f>GETPIVOTDATA("obitosAcumulado",'mortes acum'!CZ12,"estado",$A15,"data",DA$5) / GETPIVOTDATA("populacaoTCU2019",pop!CZ12,"estado",$A15,"data",DA$5) * 1000000</f>
        <v>165.36679414985991</v>
      </c>
      <c r="DB15">
        <f>GETPIVOTDATA("obitosAcumulado",'mortes acum'!DA12,"estado",$A15,"data",DB$5) / GETPIVOTDATA("populacaoTCU2019",pop!DA12,"estado",$A15,"data",DB$5) * 1000000</f>
        <v>176.24990795288488</v>
      </c>
      <c r="DC15">
        <f>GETPIVOTDATA("obitosAcumulado",'mortes acum'!DB12,"estado",$A15,"data",DC$5) / GETPIVOTDATA("populacaoTCU2019",pop!DB12,"estado",$A15,"data",DC$5) * 1000000</f>
        <v>181.62079528424783</v>
      </c>
      <c r="DD15">
        <f>GETPIVOTDATA("obitosAcumulado",'mortes acum'!DC12,"estado",$A15,"data",DD$5) / GETPIVOTDATA("populacaoTCU2019",pop!DC12,"estado",$A15,"data",DD$5) * 1000000</f>
        <v>186.8503434753118</v>
      </c>
      <c r="DE15">
        <f>GETPIVOTDATA("obitosAcumulado",'mortes acum'!DD12,"estado",$A15,"data",DE$5) / GETPIVOTDATA("populacaoTCU2019",pop!DD12,"estado",$A15,"data",DE$5) * 1000000</f>
        <v>192.22123080667475</v>
      </c>
      <c r="DF15">
        <f>GETPIVOTDATA("obitosAcumulado",'mortes acum'!DE12,"estado",$A15,"data",DF$5) / GETPIVOTDATA("populacaoTCU2019",pop!DE12,"estado",$A15,"data",DF$5) * 1000000</f>
        <v>197.73345727833677</v>
      </c>
      <c r="DG15">
        <f>GETPIVOTDATA("obitosAcumulado",'mortes acum'!DF12,"estado",$A15,"data",DG$5) / GETPIVOTDATA("populacaoTCU2019",pop!DF12,"estado",$A15,"data",DG$5) * 1000000</f>
        <v>202.96300546940071</v>
      </c>
      <c r="DH15">
        <f>GETPIVOTDATA("obitosAcumulado",'mortes acum'!DG12,"estado",$A15,"data",DH$5) / GETPIVOTDATA("populacaoTCU2019",pop!DG12,"estado",$A15,"data",DH$5) * 1000000</f>
        <v>207.34451881867048</v>
      </c>
      <c r="DI15">
        <f>GETPIVOTDATA("obitosAcumulado",'mortes acum'!DH12,"estado",$A15,"data",DI$5) / GETPIVOTDATA("populacaoTCU2019",pop!DH12,"estado",$A15,"data",DI$5) * 1000000</f>
        <v>211.86737130823934</v>
      </c>
      <c r="DJ15">
        <f>GETPIVOTDATA("obitosAcumulado",'mortes acum'!DI12,"estado",$A15,"data",DJ$5) / GETPIVOTDATA("populacaoTCU2019",pop!DI12,"estado",$A15,"data",DJ$5) * 1000000</f>
        <v>217.23825863960229</v>
      </c>
      <c r="DK15">
        <f>GETPIVOTDATA("obitosAcumulado",'mortes acum'!DJ12,"estado",$A15,"data",DK$5) / GETPIVOTDATA("populacaoTCU2019",pop!DJ12,"estado",$A15,"data",DK$5) * 1000000</f>
        <v>221.90245026947014</v>
      </c>
      <c r="DL15">
        <f>GETPIVOTDATA("obitosAcumulado",'mortes acum'!DK12,"estado",$A15,"data",DL$5) / GETPIVOTDATA("populacaoTCU2019",pop!DK12,"estado",$A15,"data",DL$5) * 1000000</f>
        <v>227.13199846053408</v>
      </c>
      <c r="DM15">
        <f>GETPIVOTDATA("obitosAcumulado",'mortes acum'!DL12,"estado",$A15,"data",DM$5) / GETPIVOTDATA("populacaoTCU2019",pop!DL12,"estado",$A15,"data",DM$5) * 1000000</f>
        <v>232.50288579189706</v>
      </c>
      <c r="DN15">
        <f>GETPIVOTDATA("obitosAcumulado",'mortes acum'!DM12,"estado",$A15,"data",DN$5) / GETPIVOTDATA("populacaoTCU2019",pop!DM12,"estado",$A15,"data",DN$5) * 1000000</f>
        <v>238.01511226355905</v>
      </c>
      <c r="DO15">
        <f>GETPIVOTDATA("obitosAcumulado",'mortes acum'!DN12,"estado",$A15,"data",DO$5) / GETPIVOTDATA("populacaoTCU2019",pop!DN12,"estado",$A15,"data",DO$5) * 1000000</f>
        <v>243.24466045462302</v>
      </c>
      <c r="DP15">
        <f>GETPIVOTDATA("obitosAcumulado",'mortes acum'!DO12,"estado",$A15,"data",DP$5) / GETPIVOTDATA("populacaoTCU2019",pop!DO12,"estado",$A15,"data",DP$5) * 1000000</f>
        <v>248.75688692628501</v>
      </c>
      <c r="DQ15">
        <f>GETPIVOTDATA("obitosAcumulado",'mortes acum'!DP12,"estado",$A15,"data",DQ$5) / GETPIVOTDATA("populacaoTCU2019",pop!DP12,"estado",$A15,"data",DQ$5) * 1000000</f>
        <v>253.98643511734895</v>
      </c>
      <c r="DR15">
        <f>GETPIVOTDATA("obitosAcumulado",'mortes acum'!DQ12,"estado",$A15,"data",DR$5) / GETPIVOTDATA("populacaoTCU2019",pop!DQ12,"estado",$A15,"data",DR$5) * 1000000</f>
        <v>259.49866158901096</v>
      </c>
      <c r="DS15">
        <f>GETPIVOTDATA("obitosAcumulado",'mortes acum'!DR12,"estado",$A15,"data",DS$5) / GETPIVOTDATA("populacaoTCU2019",pop!DR12,"estado",$A15,"data",DS$5) * 1000000</f>
        <v>264.44553149947683</v>
      </c>
      <c r="DT15">
        <f>GETPIVOTDATA("obitosAcumulado",'mortes acum'!DS12,"estado",$A15,"data",DT$5) / GETPIVOTDATA("populacaoTCU2019",pop!DS12,"estado",$A15,"data",DT$5) * 1000000</f>
        <v>269.39240140994275</v>
      </c>
      <c r="DU15">
        <f>GETPIVOTDATA("obitosAcumulado",'mortes acum'!DT12,"estado",$A15,"data",DU$5) / GETPIVOTDATA("populacaoTCU2019",pop!DT12,"estado",$A15,"data",DU$5) * 1000000</f>
        <v>274.62194960100669</v>
      </c>
      <c r="DV15">
        <f>GETPIVOTDATA("obitosAcumulado",'mortes acum'!DU12,"estado",$A15,"data",DV$5) / GETPIVOTDATA("populacaoTCU2019",pop!DU12,"estado",$A15,"data",DV$5) * 1000000</f>
        <v>280.13417607266865</v>
      </c>
      <c r="DW15">
        <f>GETPIVOTDATA("obitosAcumulado",'mortes acum'!DV12,"estado",$A15,"data",DW$5) / GETPIVOTDATA("populacaoTCU2019",pop!DV12,"estado",$A15,"data",DW$5) * 1000000</f>
        <v>284.37435028163941</v>
      </c>
      <c r="DX15">
        <f>GETPIVOTDATA("obitosAcumulado",'mortes acum'!DW12,"estado",$A15,"data",DX$5) / GETPIVOTDATA("populacaoTCU2019",pop!DW12,"estado",$A15,"data",DX$5) * 1000000</f>
        <v>289.4625593324044</v>
      </c>
      <c r="DY15">
        <f>GETPIVOTDATA("obitosAcumulado",'mortes acum'!DX12,"estado",$A15,"data",DY$5) / GETPIVOTDATA("populacaoTCU2019",pop!DX12,"estado",$A15,"data",DY$5) * 1000000</f>
        <v>294.12675096227218</v>
      </c>
      <c r="DZ15">
        <f>GETPIVOTDATA("obitosAcumulado",'mortes acum'!DY12,"estado",$A15,"data",DZ$5) / GETPIVOTDATA("populacaoTCU2019",pop!DY12,"estado",$A15,"data",DZ$5) * 1000000</f>
        <v>299.49763829363519</v>
      </c>
      <c r="EA15">
        <f>GETPIVOTDATA("obitosAcumulado",'mortes acum'!DZ12,"estado",$A15,"data",EA$5) / GETPIVOTDATA("populacaoTCU2019",pop!DZ12,"estado",$A15,"data",EA$5) * 1000000</f>
        <v>304.30316906380205</v>
      </c>
      <c r="EB15">
        <f>GETPIVOTDATA("obitosAcumulado",'mortes acum'!EA12,"estado",$A15,"data",EB$5) / GETPIVOTDATA("populacaoTCU2019",pop!EA12,"estado",$A15,"data",EB$5) * 1000000</f>
        <v>308.82602155337088</v>
      </c>
      <c r="EC15">
        <f>GETPIVOTDATA("obitosAcumulado",'mortes acum'!EB12,"estado",$A15,"data",EC$5) / GETPIVOTDATA("populacaoTCU2019",pop!EB12,"estado",$A15,"data",EC$5) * 1000000</f>
        <v>313.63155232353773</v>
      </c>
      <c r="ED15">
        <f>GETPIVOTDATA("obitosAcumulado",'mortes acum'!EC12,"estado",$A15,"data",ED$5) / GETPIVOTDATA("populacaoTCU2019",pop!EC12,"estado",$A15,"data",ED$5) * 1000000</f>
        <v>318.01306567280756</v>
      </c>
      <c r="EE15">
        <f>GETPIVOTDATA("obitosAcumulado",'mortes acum'!ED12,"estado",$A15,"data",EE$5) / GETPIVOTDATA("populacaoTCU2019",pop!ED12,"estado",$A15,"data",EE$5) * 1000000</f>
        <v>323.10127472357243</v>
      </c>
      <c r="EF15">
        <f>GETPIVOTDATA("obitosAcumulado",'mortes acum'!EE12,"estado",$A15,"data",EF$5) / GETPIVOTDATA("populacaoTCU2019",pop!EE12,"estado",$A15,"data",EF$5) * 1000000</f>
        <v>328.47216205493538</v>
      </c>
    </row>
    <row r="16" spans="1:144" x14ac:dyDescent="0.35">
      <c r="A16" t="str">
        <f>'casos acum'!A15</f>
        <v>MG</v>
      </c>
      <c r="B16">
        <f>GETPIVOTDATA("obitosAcumulado",'mortes acum'!A13,"estado",$A16,"data",B$5) / GETPIVOTDATA("populacaoTCU2019",pop!A13,"estado",$A16,"data",B$5) * 1000000</f>
        <v>0</v>
      </c>
      <c r="C16">
        <f>GETPIVOTDATA("obitosAcumulado",'mortes acum'!B13,"estado",$A16,"data",C$5) / GETPIVOTDATA("populacaoTCU2019",pop!B13,"estado",$A16,"data",C$5) * 1000000</f>
        <v>0</v>
      </c>
      <c r="D16">
        <f>GETPIVOTDATA("obitosAcumulado",'mortes acum'!C13,"estado",$A16,"data",D$5) / GETPIVOTDATA("populacaoTCU2019",pop!C13,"estado",$A16,"data",D$5) * 1000000</f>
        <v>0</v>
      </c>
      <c r="E16">
        <f>GETPIVOTDATA("obitosAcumulado",'mortes acum'!D13,"estado",$A16,"data",E$5) / GETPIVOTDATA("populacaoTCU2019",pop!D13,"estado",$A16,"data",E$5) * 1000000</f>
        <v>0</v>
      </c>
      <c r="F16">
        <f>GETPIVOTDATA("obitosAcumulado",'mortes acum'!E13,"estado",$A16,"data",F$5) / GETPIVOTDATA("populacaoTCU2019",pop!E13,"estado",$A16,"data",F$5) * 1000000</f>
        <v>0</v>
      </c>
      <c r="G16">
        <f>GETPIVOTDATA("obitosAcumulado",'mortes acum'!F13,"estado",$A16,"data",G$5) / GETPIVOTDATA("populacaoTCU2019",pop!F13,"estado",$A16,"data",G$5) * 1000000</f>
        <v>0</v>
      </c>
      <c r="H16">
        <f>GETPIVOTDATA("obitosAcumulado",'mortes acum'!G13,"estado",$A16,"data",H$5) / GETPIVOTDATA("populacaoTCU2019",pop!G13,"estado",$A16,"data",H$5) * 1000000</f>
        <v>0</v>
      </c>
      <c r="I16">
        <f>GETPIVOTDATA("obitosAcumulado",'mortes acum'!H13,"estado",$A16,"data",I$5) / GETPIVOTDATA("populacaoTCU2019",pop!H13,"estado",$A16,"data",I$5) * 1000000</f>
        <v>0</v>
      </c>
      <c r="J16">
        <f>GETPIVOTDATA("obitosAcumulado",'mortes acum'!I13,"estado",$A16,"data",J$5) / GETPIVOTDATA("populacaoTCU2019",pop!I13,"estado",$A16,"data",J$5) * 1000000</f>
        <v>0</v>
      </c>
      <c r="K16">
        <f>GETPIVOTDATA("obitosAcumulado",'mortes acum'!J13,"estado",$A16,"data",K$5) / GETPIVOTDATA("populacaoTCU2019",pop!J13,"estado",$A16,"data",K$5) * 1000000</f>
        <v>0</v>
      </c>
      <c r="L16">
        <f>GETPIVOTDATA("obitosAcumulado",'mortes acum'!K13,"estado",$A16,"data",L$5) / GETPIVOTDATA("populacaoTCU2019",pop!K13,"estado",$A16,"data",L$5) * 1000000</f>
        <v>0</v>
      </c>
      <c r="M16">
        <f>GETPIVOTDATA("obitosAcumulado",'mortes acum'!L13,"estado",$A16,"data",M$5) / GETPIVOTDATA("populacaoTCU2019",pop!L13,"estado",$A16,"data",M$5) * 1000000</f>
        <v>0</v>
      </c>
      <c r="N16">
        <f>GETPIVOTDATA("obitosAcumulado",'mortes acum'!M13,"estado",$A16,"data",N$5) / GETPIVOTDATA("populacaoTCU2019",pop!M13,"estado",$A16,"data",N$5) * 1000000</f>
        <v>0</v>
      </c>
      <c r="O16">
        <f>GETPIVOTDATA("obitosAcumulado",'mortes acum'!N13,"estado",$A16,"data",O$5) / GETPIVOTDATA("populacaoTCU2019",pop!N13,"estado",$A16,"data",O$5) * 1000000</f>
        <v>0</v>
      </c>
      <c r="P16">
        <f>GETPIVOTDATA("obitosAcumulado",'mortes acum'!O13,"estado",$A16,"data",P$5) / GETPIVOTDATA("populacaoTCU2019",pop!O13,"estado",$A16,"data",P$5) * 1000000</f>
        <v>0</v>
      </c>
      <c r="Q16">
        <f>GETPIVOTDATA("obitosAcumulado",'mortes acum'!P13,"estado",$A16,"data",Q$5) / GETPIVOTDATA("populacaoTCU2019",pop!P13,"estado",$A16,"data",Q$5) * 1000000</f>
        <v>0</v>
      </c>
      <c r="R16">
        <f>GETPIVOTDATA("obitosAcumulado",'mortes acum'!Q13,"estado",$A16,"data",R$5) / GETPIVOTDATA("populacaoTCU2019",pop!Q13,"estado",$A16,"data",R$5) * 1000000</f>
        <v>0</v>
      </c>
      <c r="S16">
        <f>GETPIVOTDATA("obitosAcumulado",'mortes acum'!R13,"estado",$A16,"data",S$5) / GETPIVOTDATA("populacaoTCU2019",pop!R13,"estado",$A16,"data",S$5) * 1000000</f>
        <v>0</v>
      </c>
      <c r="T16">
        <f>GETPIVOTDATA("obitosAcumulado",'mortes acum'!S13,"estado",$A16,"data",T$5) / GETPIVOTDATA("populacaoTCU2019",pop!S13,"estado",$A16,"data",T$5) * 1000000</f>
        <v>0</v>
      </c>
      <c r="U16">
        <f>GETPIVOTDATA("obitosAcumulado",'mortes acum'!T13,"estado",$A16,"data",U$5) / GETPIVOTDATA("populacaoTCU2019",pop!T13,"estado",$A16,"data",U$5) * 1000000</f>
        <v>0</v>
      </c>
      <c r="V16">
        <f>GETPIVOTDATA("obitosAcumulado",'mortes acum'!U13,"estado",$A16,"data",V$5) / GETPIVOTDATA("populacaoTCU2019",pop!U13,"estado",$A16,"data",V$5) * 1000000</f>
        <v>0</v>
      </c>
      <c r="W16">
        <f>GETPIVOTDATA("obitosAcumulado",'mortes acum'!V13,"estado",$A16,"data",W$5) / GETPIVOTDATA("populacaoTCU2019",pop!V13,"estado",$A16,"data",W$5) * 1000000</f>
        <v>0</v>
      </c>
      <c r="X16">
        <f>GETPIVOTDATA("obitosAcumulado",'mortes acum'!W13,"estado",$A16,"data",X$5) / GETPIVOTDATA("populacaoTCU2019",pop!W13,"estado",$A16,"data",X$5) * 1000000</f>
        <v>0</v>
      </c>
      <c r="Y16">
        <f>GETPIVOTDATA("obitosAcumulado",'mortes acum'!X13,"estado",$A16,"data",Y$5) / GETPIVOTDATA("populacaoTCU2019",pop!X13,"estado",$A16,"data",Y$5) * 1000000</f>
        <v>0</v>
      </c>
      <c r="Z16">
        <f>GETPIVOTDATA("obitosAcumulado",'mortes acum'!Y13,"estado",$A16,"data",Z$5) / GETPIVOTDATA("populacaoTCU2019",pop!Y13,"estado",$A16,"data",Z$5) * 1000000</f>
        <v>0</v>
      </c>
      <c r="AA16">
        <f>GETPIVOTDATA("obitosAcumulado",'mortes acum'!Z13,"estado",$A16,"data",AA$5) / GETPIVOTDATA("populacaoTCU2019",pop!Z13,"estado",$A16,"data",AA$5) * 1000000</f>
        <v>0</v>
      </c>
      <c r="AB16">
        <f>GETPIVOTDATA("obitosAcumulado",'mortes acum'!AA13,"estado",$A16,"data",AB$5) / GETPIVOTDATA("populacaoTCU2019",pop!AA13,"estado",$A16,"data",AB$5) * 1000000</f>
        <v>0</v>
      </c>
      <c r="AC16">
        <f>GETPIVOTDATA("obitosAcumulado",'mortes acum'!AB13,"estado",$A16,"data",AC$5) / GETPIVOTDATA("populacaoTCU2019",pop!AB13,"estado",$A16,"data",AC$5) * 1000000</f>
        <v>0</v>
      </c>
      <c r="AD16">
        <f>GETPIVOTDATA("obitosAcumulado",'mortes acum'!AC13,"estado",$A16,"data",AD$5) / GETPIVOTDATA("populacaoTCU2019",pop!AC13,"estado",$A16,"data",AD$5) * 1000000</f>
        <v>0</v>
      </c>
      <c r="AE16">
        <f>GETPIVOTDATA("obitosAcumulado",'mortes acum'!AD13,"estado",$A16,"data",AE$5) / GETPIVOTDATA("populacaoTCU2019",pop!AD13,"estado",$A16,"data",AE$5) * 1000000</f>
        <v>0</v>
      </c>
      <c r="AF16">
        <f>GETPIVOTDATA("obitosAcumulado",'mortes acum'!AE13,"estado",$A16,"data",AF$5) / GETPIVOTDATA("populacaoTCU2019",pop!AE13,"estado",$A16,"data",AF$5) * 1000000</f>
        <v>0</v>
      </c>
      <c r="AG16">
        <f>GETPIVOTDATA("obitosAcumulado",'mortes acum'!AF13,"estado",$A16,"data",AG$5) / GETPIVOTDATA("populacaoTCU2019",pop!AF13,"estado",$A16,"data",AG$5) * 1000000</f>
        <v>0</v>
      </c>
      <c r="AH16">
        <f>GETPIVOTDATA("obitosAcumulado",'mortes acum'!AG13,"estado",$A16,"data",AH$5) / GETPIVOTDATA("populacaoTCU2019",pop!AG13,"estado",$A16,"data",AH$5) * 1000000</f>
        <v>0</v>
      </c>
      <c r="AI16">
        <f>GETPIVOTDATA("obitosAcumulado",'mortes acum'!AH13,"estado",$A16,"data",AI$5) / GETPIVOTDATA("populacaoTCU2019",pop!AH13,"estado",$A16,"data",AI$5) * 1000000</f>
        <v>0</v>
      </c>
      <c r="AJ16">
        <f>GETPIVOTDATA("obitosAcumulado",'mortes acum'!AI13,"estado",$A16,"data",AJ$5) / GETPIVOTDATA("populacaoTCU2019",pop!AI13,"estado",$A16,"data",AJ$5) * 1000000</f>
        <v>4.7239353442527734E-2</v>
      </c>
      <c r="AK16">
        <f>GETPIVOTDATA("obitosAcumulado",'mortes acum'!AJ13,"estado",$A16,"data",AK$5) / GETPIVOTDATA("populacaoTCU2019",pop!AJ13,"estado",$A16,"data",AK$5) * 1000000</f>
        <v>9.4478706885055469E-2</v>
      </c>
      <c r="AL16">
        <f>GETPIVOTDATA("obitosAcumulado",'mortes acum'!AK13,"estado",$A16,"data",AL$5) / GETPIVOTDATA("populacaoTCU2019",pop!AK13,"estado",$A16,"data",AL$5) * 1000000</f>
        <v>0.14171806032758319</v>
      </c>
      <c r="AM16">
        <f>GETPIVOTDATA("obitosAcumulado",'mortes acum'!AL13,"estado",$A16,"data",AM$5) / GETPIVOTDATA("populacaoTCU2019",pop!AL13,"estado",$A16,"data",AM$5) * 1000000</f>
        <v>0.18895741377011094</v>
      </c>
      <c r="AN16">
        <f>GETPIVOTDATA("obitosAcumulado",'mortes acum'!AM13,"estado",$A16,"data",AN$5) / GETPIVOTDATA("populacaoTCU2019",pop!AM13,"estado",$A16,"data",AN$5) * 1000000</f>
        <v>0.28343612065516638</v>
      </c>
      <c r="AO16">
        <f>GETPIVOTDATA("obitosAcumulado",'mortes acum'!AN13,"estado",$A16,"data",AO$5) / GETPIVOTDATA("populacaoTCU2019",pop!AN13,"estado",$A16,"data",AO$5) * 1000000</f>
        <v>0.28343612065516638</v>
      </c>
      <c r="AP16">
        <f>GETPIVOTDATA("obitosAcumulado",'mortes acum'!AO13,"estado",$A16,"data",AP$5) / GETPIVOTDATA("populacaoTCU2019",pop!AO13,"estado",$A16,"data",AP$5) * 1000000</f>
        <v>0.28343612065516638</v>
      </c>
      <c r="AQ16">
        <f>GETPIVOTDATA("obitosAcumulado",'mortes acum'!AP13,"estado",$A16,"data",AQ$5) / GETPIVOTDATA("populacaoTCU2019",pop!AP13,"estado",$A16,"data",AQ$5) * 1000000</f>
        <v>0.4251541809827496</v>
      </c>
      <c r="AR16">
        <f>GETPIVOTDATA("obitosAcumulado",'mortes acum'!AQ13,"estado",$A16,"data",AR$5) / GETPIVOTDATA("populacaoTCU2019",pop!AQ13,"estado",$A16,"data",AR$5) * 1000000</f>
        <v>0.51963288786780504</v>
      </c>
      <c r="AS16">
        <f>GETPIVOTDATA("obitosAcumulado",'mortes acum'!AR13,"estado",$A16,"data",AS$5) / GETPIVOTDATA("populacaoTCU2019",pop!AR13,"estado",$A16,"data",AS$5) * 1000000</f>
        <v>0.6613509481953882</v>
      </c>
      <c r="AT16">
        <f>GETPIVOTDATA("obitosAcumulado",'mortes acum'!AS13,"estado",$A16,"data",AT$5) / GETPIVOTDATA("populacaoTCU2019",pop!AS13,"estado",$A16,"data",AT$5) * 1000000</f>
        <v>0.70859030163791592</v>
      </c>
      <c r="AU16">
        <f>GETPIVOTDATA("obitosAcumulado",'mortes acum'!AT13,"estado",$A16,"data",AU$5) / GETPIVOTDATA("populacaoTCU2019",pop!AT13,"estado",$A16,"data",AU$5) * 1000000</f>
        <v>0.80306900852297136</v>
      </c>
      <c r="AV16">
        <f>GETPIVOTDATA("obitosAcumulado",'mortes acum'!AU13,"estado",$A16,"data",AV$5) / GETPIVOTDATA("populacaoTCU2019",pop!AU13,"estado",$A16,"data",AV$5) * 1000000</f>
        <v>0.80306900852297136</v>
      </c>
      <c r="AW16">
        <f>GETPIVOTDATA("obitosAcumulado",'mortes acum'!AV13,"estado",$A16,"data",AW$5) / GETPIVOTDATA("populacaoTCU2019",pop!AV13,"estado",$A16,"data",AW$5) * 1000000</f>
        <v>0.94478706885055452</v>
      </c>
      <c r="AX16">
        <f>GETPIVOTDATA("obitosAcumulado",'mortes acum'!AW13,"estado",$A16,"data",AX$5) / GETPIVOTDATA("populacaoTCU2019",pop!AW13,"estado",$A16,"data",AX$5) * 1000000</f>
        <v>1.0865051291781378</v>
      </c>
      <c r="AY16">
        <f>GETPIVOTDATA("obitosAcumulado",'mortes acum'!AX13,"estado",$A16,"data",AY$5) / GETPIVOTDATA("populacaoTCU2019",pop!AX13,"estado",$A16,"data",AY$5) * 1000000</f>
        <v>1.2754625429482487</v>
      </c>
      <c r="AZ16">
        <f>GETPIVOTDATA("obitosAcumulado",'mortes acum'!AY13,"estado",$A16,"data",AZ$5) / GETPIVOTDATA("populacaoTCU2019",pop!AY13,"estado",$A16,"data",AZ$5) * 1000000</f>
        <v>1.4171806032758318</v>
      </c>
      <c r="BA16">
        <f>GETPIVOTDATA("obitosAcumulado",'mortes acum'!AZ13,"estado",$A16,"data",BA$5) / GETPIVOTDATA("populacaoTCU2019",pop!AZ13,"estado",$A16,"data",BA$5) * 1000000</f>
        <v>1.558898663603415</v>
      </c>
      <c r="BB16">
        <f>GETPIVOTDATA("obitosAcumulado",'mortes acum'!BA13,"estado",$A16,"data",BB$5) / GETPIVOTDATA("populacaoTCU2019",pop!BA13,"estado",$A16,"data",BB$5) * 1000000</f>
        <v>1.6533773704884704</v>
      </c>
      <c r="BC16">
        <f>GETPIVOTDATA("obitosAcumulado",'mortes acum'!BB13,"estado",$A16,"data",BC$5) / GETPIVOTDATA("populacaoTCU2019",pop!BB13,"estado",$A16,"data",BC$5) * 1000000</f>
        <v>1.8423347842585815</v>
      </c>
      <c r="BD16">
        <f>GETPIVOTDATA("obitosAcumulado",'mortes acum'!BC13,"estado",$A16,"data",BD$5) / GETPIVOTDATA("populacaoTCU2019",pop!BC13,"estado",$A16,"data",BD$5) * 1000000</f>
        <v>1.8423347842585815</v>
      </c>
      <c r="BE16">
        <f>GETPIVOTDATA("obitosAcumulado",'mortes acum'!BD13,"estado",$A16,"data",BE$5) / GETPIVOTDATA("populacaoTCU2019",pop!BD13,"estado",$A16,"data",BE$5) * 1000000</f>
        <v>1.936813491143637</v>
      </c>
      <c r="BF16">
        <f>GETPIVOTDATA("obitosAcumulado",'mortes acum'!BE13,"estado",$A16,"data",BF$5) / GETPIVOTDATA("populacaoTCU2019",pop!BE13,"estado",$A16,"data",BF$5) * 1000000</f>
        <v>2.0785315514712202</v>
      </c>
      <c r="BG16">
        <f>GETPIVOTDATA("obitosAcumulado",'mortes acum'!BF13,"estado",$A16,"data",BG$5) / GETPIVOTDATA("populacaoTCU2019",pop!BF13,"estado",$A16,"data",BG$5) * 1000000</f>
        <v>2.2202496117988035</v>
      </c>
      <c r="BH16">
        <f>GETPIVOTDATA("obitosAcumulado",'mortes acum'!BG13,"estado",$A16,"data",BH$5) / GETPIVOTDATA("populacaoTCU2019",pop!BG13,"estado",$A16,"data",BH$5) * 1000000</f>
        <v>2.409207025568914</v>
      </c>
      <c r="BI16">
        <f>GETPIVOTDATA("obitosAcumulado",'mortes acum'!BH13,"estado",$A16,"data",BI$5) / GETPIVOTDATA("populacaoTCU2019",pop!BH13,"estado",$A16,"data",BI$5) * 1000000</f>
        <v>2.5509250858964974</v>
      </c>
      <c r="BJ16">
        <f>GETPIVOTDATA("obitosAcumulado",'mortes acum'!BI13,"estado",$A16,"data",BJ$5) / GETPIVOTDATA("populacaoTCU2019",pop!BI13,"estado",$A16,"data",BJ$5) * 1000000</f>
        <v>2.7398824996666082</v>
      </c>
      <c r="BK16">
        <f>GETPIVOTDATA("obitosAcumulado",'mortes acum'!BJ13,"estado",$A16,"data",BK$5) / GETPIVOTDATA("populacaoTCU2019",pop!BJ13,"estado",$A16,"data",BK$5) * 1000000</f>
        <v>2.8816005599941916</v>
      </c>
      <c r="BL16">
        <f>GETPIVOTDATA("obitosAcumulado",'mortes acum'!BK13,"estado",$A16,"data",BL$5) / GETPIVOTDATA("populacaoTCU2019",pop!BK13,"estado",$A16,"data",BL$5) * 1000000</f>
        <v>2.9288399134367191</v>
      </c>
      <c r="BM16">
        <f>GETPIVOTDATA("obitosAcumulado",'mortes acum'!BL13,"estado",$A16,"data",BM$5) / GETPIVOTDATA("populacaoTCU2019",pop!BL13,"estado",$A16,"data",BM$5) * 1000000</f>
        <v>3.3539940944194688</v>
      </c>
      <c r="BN16">
        <f>GETPIVOTDATA("obitosAcumulado",'mortes acum'!BM13,"estado",$A16,"data",BN$5) / GETPIVOTDATA("populacaoTCU2019",pop!BM13,"estado",$A16,"data",BN$5) * 1000000</f>
        <v>3.7791482754022181</v>
      </c>
      <c r="BO16">
        <f>GETPIVOTDATA("obitosAcumulado",'mortes acum'!BN13,"estado",$A16,"data",BO$5) / GETPIVOTDATA("populacaoTCU2019",pop!BN13,"estado",$A16,"data",BO$5) * 1000000</f>
        <v>3.873626982287274</v>
      </c>
      <c r="BP16">
        <f>GETPIVOTDATA("obitosAcumulado",'mortes acum'!BO13,"estado",$A16,"data",BP$5) / GETPIVOTDATA("populacaoTCU2019",pop!BO13,"estado",$A16,"data",BP$5) * 1000000</f>
        <v>4.1570631029424403</v>
      </c>
      <c r="BQ16">
        <f>GETPIVOTDATA("obitosAcumulado",'mortes acum'!BP13,"estado",$A16,"data",BQ$5) / GETPIVOTDATA("populacaoTCU2019",pop!BP13,"estado",$A16,"data",BQ$5) * 1000000</f>
        <v>4.1570631029424403</v>
      </c>
      <c r="BR16">
        <f>GETPIVOTDATA("obitosAcumulado",'mortes acum'!BQ13,"estado",$A16,"data",BR$5) / GETPIVOTDATA("populacaoTCU2019",pop!BQ13,"estado",$A16,"data",BR$5) * 1000000</f>
        <v>4.2043024563849682</v>
      </c>
      <c r="BS16">
        <f>GETPIVOTDATA("obitosAcumulado",'mortes acum'!BR13,"estado",$A16,"data",BS$5) / GETPIVOTDATA("populacaoTCU2019",pop!BR13,"estado",$A16,"data",BS$5) * 1000000</f>
        <v>4.2515418098274953</v>
      </c>
      <c r="BT16">
        <f>GETPIVOTDATA("obitosAcumulado",'mortes acum'!BS13,"estado",$A16,"data",BT$5) / GETPIVOTDATA("populacaoTCU2019",pop!BS13,"estado",$A16,"data",BT$5) * 1000000</f>
        <v>4.4404992235976071</v>
      </c>
      <c r="BU16">
        <f>GETPIVOTDATA("obitosAcumulado",'mortes acum'!BT13,"estado",$A16,"data",BU$5) / GETPIVOTDATA("populacaoTCU2019",pop!BT13,"estado",$A16,"data",BU$5) * 1000000</f>
        <v>4.58221728392519</v>
      </c>
      <c r="BV16">
        <f>GETPIVOTDATA("obitosAcumulado",'mortes acum'!BU13,"estado",$A16,"data",BV$5) / GETPIVOTDATA("populacaoTCU2019",pop!BU13,"estado",$A16,"data",BV$5) * 1000000</f>
        <v>5.0073714649079388</v>
      </c>
      <c r="BW16">
        <f>GETPIVOTDATA("obitosAcumulado",'mortes acum'!BV13,"estado",$A16,"data",BW$5) / GETPIVOTDATA("populacaoTCU2019",pop!BV13,"estado",$A16,"data",BW$5) * 1000000</f>
        <v>5.2435682321205777</v>
      </c>
      <c r="BX16">
        <f>GETPIVOTDATA("obitosAcumulado",'mortes acum'!BW13,"estado",$A16,"data",BX$5) / GETPIVOTDATA("populacaoTCU2019",pop!BW13,"estado",$A16,"data",BX$5) * 1000000</f>
        <v>5.5742437062182715</v>
      </c>
      <c r="BY16">
        <f>GETPIVOTDATA("obitosAcumulado",'mortes acum'!BX13,"estado",$A16,"data",BY$5) / GETPIVOTDATA("populacaoTCU2019",pop!BX13,"estado",$A16,"data",BY$5) * 1000000</f>
        <v>5.6214830596608003</v>
      </c>
      <c r="BZ16">
        <f>GETPIVOTDATA("obitosAcumulado",'mortes acum'!BY13,"estado",$A16,"data",BZ$5) / GETPIVOTDATA("populacaoTCU2019",pop!BY13,"estado",$A16,"data",BZ$5) * 1000000</f>
        <v>5.7159617665458553</v>
      </c>
      <c r="CA16">
        <f>GETPIVOTDATA("obitosAcumulado",'mortes acum'!BZ13,"estado",$A16,"data",CA$5) / GETPIVOTDATA("populacaoTCU2019",pop!BZ13,"estado",$A16,"data",CA$5) * 1000000</f>
        <v>5.9993978872010212</v>
      </c>
      <c r="CB16">
        <f>GETPIVOTDATA("obitosAcumulado",'mortes acum'!CA13,"estado",$A16,"data",CB$5) / GETPIVOTDATA("populacaoTCU2019",pop!CA13,"estado",$A16,"data",CB$5) * 1000000</f>
        <v>6.3773127147412438</v>
      </c>
      <c r="CC16">
        <f>GETPIVOTDATA("obitosAcumulado",'mortes acum'!CB13,"estado",$A16,"data",CC$5) / GETPIVOTDATA("populacaoTCU2019",pop!CB13,"estado",$A16,"data",CC$5) * 1000000</f>
        <v>6.5662701285113538</v>
      </c>
      <c r="CD16">
        <f>GETPIVOTDATA("obitosAcumulado",'mortes acum'!CC13,"estado",$A16,"data",CD$5) / GETPIVOTDATA("populacaoTCU2019",pop!CC13,"estado",$A16,"data",CD$5) * 1000000</f>
        <v>6.8969456026090477</v>
      </c>
      <c r="CE16">
        <f>GETPIVOTDATA("obitosAcumulado",'mortes acum'!CD13,"estado",$A16,"data",CE$5) / GETPIVOTDATA("populacaoTCU2019",pop!CD13,"estado",$A16,"data",CE$5) * 1000000</f>
        <v>7.0859030163791594</v>
      </c>
      <c r="CF16">
        <f>GETPIVOTDATA("obitosAcumulado",'mortes acum'!CE13,"estado",$A16,"data",CF$5) / GETPIVOTDATA("populacaoTCU2019",pop!CE13,"estado",$A16,"data",CF$5) * 1000000</f>
        <v>7.3693391370343262</v>
      </c>
      <c r="CG16">
        <f>GETPIVOTDATA("obitosAcumulado",'mortes acum'!CF13,"estado",$A16,"data",CG$5) / GETPIVOTDATA("populacaoTCU2019",pop!CF13,"estado",$A16,"data",CG$5) * 1000000</f>
        <v>7.6055359042469641</v>
      </c>
      <c r="CH16">
        <f>GETPIVOTDATA("obitosAcumulado",'mortes acum'!CG13,"estado",$A16,"data",CH$5) / GETPIVOTDATA("populacaoTCU2019",pop!CG13,"estado",$A16,"data",CH$5) * 1000000</f>
        <v>7.88897202490213</v>
      </c>
      <c r="CI16">
        <f>GETPIVOTDATA("obitosAcumulado",'mortes acum'!CH13,"estado",$A16,"data",CI$5) / GETPIVOTDATA("populacaoTCU2019",pop!CH13,"estado",$A16,"data",CI$5) * 1000000</f>
        <v>8.3613655593274068</v>
      </c>
      <c r="CJ16">
        <f>GETPIVOTDATA("obitosAcumulado",'mortes acum'!CI13,"estado",$A16,"data",CJ$5) / GETPIVOTDATA("populacaoTCU2019",pop!CI13,"estado",$A16,"data",CJ$5) * 1000000</f>
        <v>9.0227165075227962</v>
      </c>
      <c r="CK16">
        <f>GETPIVOTDATA("obitosAcumulado",'mortes acum'!CJ13,"estado",$A16,"data",CK$5) / GETPIVOTDATA("populacaoTCU2019",pop!CJ13,"estado",$A16,"data",CK$5) * 1000000</f>
        <v>9.4951100419480738</v>
      </c>
      <c r="CL16">
        <f>GETPIVOTDATA("obitosAcumulado",'mortes acum'!CK13,"estado",$A16,"data",CL$5) / GETPIVOTDATA("populacaoTCU2019",pop!CK13,"estado",$A16,"data",CL$5) * 1000000</f>
        <v>10.250939697028517</v>
      </c>
      <c r="CM16">
        <f>GETPIVOTDATA("obitosAcumulado",'mortes acum'!CL13,"estado",$A16,"data",CM$5) / GETPIVOTDATA("populacaoTCU2019",pop!CL13,"estado",$A16,"data",CM$5) * 1000000</f>
        <v>10.676093878011267</v>
      </c>
      <c r="CN16">
        <f>GETPIVOTDATA("obitosAcumulado",'mortes acum'!CM13,"estado",$A16,"data",CN$5) / GETPIVOTDATA("populacaoTCU2019",pop!CM13,"estado",$A16,"data",CN$5) * 1000000</f>
        <v>10.865051291781377</v>
      </c>
      <c r="CO16">
        <f>GETPIVOTDATA("obitosAcumulado",'mortes acum'!CN13,"estado",$A16,"data",CO$5) / GETPIVOTDATA("populacaoTCU2019",pop!CN13,"estado",$A16,"data",CO$5) * 1000000</f>
        <v>11.054008705551489</v>
      </c>
      <c r="CP16">
        <f>GETPIVOTDATA("obitosAcumulado",'mortes acum'!CO13,"estado",$A16,"data",CP$5) / GETPIVOTDATA("populacaoTCU2019",pop!CO13,"estado",$A16,"data",CP$5) * 1000000</f>
        <v>11.337444826206655</v>
      </c>
      <c r="CQ16">
        <f>GETPIVOTDATA("obitosAcumulado",'mortes acum'!CP13,"estado",$A16,"data",CQ$5) / GETPIVOTDATA("populacaoTCU2019",pop!CP13,"estado",$A16,"data",CQ$5) * 1000000</f>
        <v>12.04603512784457</v>
      </c>
      <c r="CR16">
        <f>GETPIVOTDATA("obitosAcumulado",'mortes acum'!CQ13,"estado",$A16,"data",CR$5) / GETPIVOTDATA("populacaoTCU2019",pop!CQ13,"estado",$A16,"data",CR$5) * 1000000</f>
        <v>12.140513834729626</v>
      </c>
      <c r="CS16">
        <f>GETPIVOTDATA("obitosAcumulado",'mortes acum'!CR13,"estado",$A16,"data",CS$5) / GETPIVOTDATA("populacaoTCU2019",pop!CR13,"estado",$A16,"data",CS$5) * 1000000</f>
        <v>12.423949955384792</v>
      </c>
      <c r="CT16">
        <f>GETPIVOTDATA("obitosAcumulado",'mortes acum'!CS13,"estado",$A16,"data",CT$5) / GETPIVOTDATA("populacaoTCU2019",pop!CS13,"estado",$A16,"data",CT$5) * 1000000</f>
        <v>12.801864782925016</v>
      </c>
      <c r="CU16">
        <f>GETPIVOTDATA("obitosAcumulado",'mortes acum'!CT13,"estado",$A16,"data",CU$5) / GETPIVOTDATA("populacaoTCU2019",pop!CT13,"estado",$A16,"data",CU$5) * 1000000</f>
        <v>13.132540257022708</v>
      </c>
      <c r="CV16">
        <f>GETPIVOTDATA("obitosAcumulado",'mortes acum'!CU13,"estado",$A16,"data",CV$5) / GETPIVOTDATA("populacaoTCU2019",pop!CU13,"estado",$A16,"data",CV$5) * 1000000</f>
        <v>13.652173144890513</v>
      </c>
      <c r="CW16">
        <f>GETPIVOTDATA("obitosAcumulado",'mortes acum'!CV13,"estado",$A16,"data",CW$5) / GETPIVOTDATA("populacaoTCU2019",pop!CV13,"estado",$A16,"data",CW$5) * 1000000</f>
        <v>14.455242153413485</v>
      </c>
      <c r="CX16">
        <f>GETPIVOTDATA("obitosAcumulado",'mortes acum'!CW13,"estado",$A16,"data",CX$5) / GETPIVOTDATA("populacaoTCU2019",pop!CW13,"estado",$A16,"data",CX$5) * 1000000</f>
        <v>15.258311161936456</v>
      </c>
      <c r="CY16">
        <f>GETPIVOTDATA("obitosAcumulado",'mortes acum'!CX13,"estado",$A16,"data",CY$5) / GETPIVOTDATA("populacaoTCU2019",pop!CX13,"estado",$A16,"data",CY$5) * 1000000</f>
        <v>16.250337584229538</v>
      </c>
      <c r="CZ16">
        <f>GETPIVOTDATA("obitosAcumulado",'mortes acum'!CY13,"estado",$A16,"data",CZ$5) / GETPIVOTDATA("populacaoTCU2019",pop!CY13,"estado",$A16,"data",CZ$5) * 1000000</f>
        <v>17.384082066850205</v>
      </c>
      <c r="DA16">
        <f>GETPIVOTDATA("obitosAcumulado",'mortes acum'!CZ13,"estado",$A16,"data",DA$5) / GETPIVOTDATA("populacaoTCU2019",pop!CZ13,"estado",$A16,"data",DA$5) * 1000000</f>
        <v>17.761996894390428</v>
      </c>
      <c r="DB16">
        <f>GETPIVOTDATA("obitosAcumulado",'mortes acum'!DA13,"estado",$A16,"data",DB$5) / GETPIVOTDATA("populacaoTCU2019",pop!DA13,"estado",$A16,"data",DB$5) * 1000000</f>
        <v>17.950954308160536</v>
      </c>
      <c r="DC16">
        <f>GETPIVOTDATA("obitosAcumulado",'mortes acum'!DB13,"estado",$A16,"data",DC$5) / GETPIVOTDATA("populacaoTCU2019",pop!DB13,"estado",$A16,"data",DC$5) * 1000000</f>
        <v>18.848502023568564</v>
      </c>
      <c r="DD16">
        <f>GETPIVOTDATA("obitosAcumulado",'mortes acum'!DC13,"estado",$A16,"data",DD$5) / GETPIVOTDATA("populacaoTCU2019",pop!DC13,"estado",$A16,"data",DD$5) * 1000000</f>
        <v>19.32089555799384</v>
      </c>
      <c r="DE16">
        <f>GETPIVOTDATA("obitosAcumulado",'mortes acum'!DD13,"estado",$A16,"data",DE$5) / GETPIVOTDATA("populacaoTCU2019",pop!DD13,"estado",$A16,"data",DE$5) * 1000000</f>
        <v>20.360161333729451</v>
      </c>
      <c r="DF16">
        <f>GETPIVOTDATA("obitosAcumulado",'mortes acum'!DE13,"estado",$A16,"data",DF$5) / GETPIVOTDATA("populacaoTCU2019",pop!DE13,"estado",$A16,"data",DF$5) * 1000000</f>
        <v>21.068751635367367</v>
      </c>
      <c r="DG16">
        <f>GETPIVOTDATA("obitosAcumulado",'mortes acum'!DF13,"estado",$A16,"data",DG$5) / GETPIVOTDATA("populacaoTCU2019",pop!DF13,"estado",$A16,"data",DG$5) * 1000000</f>
        <v>21.446666462907586</v>
      </c>
      <c r="DH16">
        <f>GETPIVOTDATA("obitosAcumulado",'mortes acum'!DG13,"estado",$A16,"data",DH$5) / GETPIVOTDATA("populacaoTCU2019",pop!DG13,"estado",$A16,"data",DH$5) * 1000000</f>
        <v>22.438692885200673</v>
      </c>
      <c r="DI16">
        <f>GETPIVOTDATA("obitosAcumulado",'mortes acum'!DH13,"estado",$A16,"data",DI$5) / GETPIVOTDATA("populacaoTCU2019",pop!DH13,"estado",$A16,"data",DI$5) * 1000000</f>
        <v>22.722129005855837</v>
      </c>
      <c r="DJ16">
        <f>GETPIVOTDATA("obitosAcumulado",'mortes acum'!DI13,"estado",$A16,"data",DJ$5) / GETPIVOTDATA("populacaoTCU2019",pop!DI13,"estado",$A16,"data",DJ$5) * 1000000</f>
        <v>23.714155428148917</v>
      </c>
      <c r="DK16">
        <f>GETPIVOTDATA("obitosAcumulado",'mortes acum'!DJ13,"estado",$A16,"data",DK$5) / GETPIVOTDATA("populacaoTCU2019",pop!DJ13,"estado",$A16,"data",DK$5) * 1000000</f>
        <v>25.367532798637388</v>
      </c>
      <c r="DL16">
        <f>GETPIVOTDATA("obitosAcumulado",'mortes acum'!DK13,"estado",$A16,"data",DL$5) / GETPIVOTDATA("populacaoTCU2019",pop!DK13,"estado",$A16,"data",DL$5) * 1000000</f>
        <v>26.926431462240807</v>
      </c>
      <c r="DM16">
        <f>GETPIVOTDATA("obitosAcumulado",'mortes acum'!DL13,"estado",$A16,"data",DM$5) / GETPIVOTDATA("populacaoTCU2019",pop!DL13,"estado",$A16,"data",DM$5) * 1000000</f>
        <v>28.343612065516638</v>
      </c>
      <c r="DN16">
        <f>GETPIVOTDATA("obitosAcumulado",'mortes acum'!DM13,"estado",$A16,"data",DN$5) / GETPIVOTDATA("populacaoTCU2019",pop!DM13,"estado",$A16,"data",DN$5) * 1000000</f>
        <v>30.044228789447637</v>
      </c>
      <c r="DO16">
        <f>GETPIVOTDATA("obitosAcumulado",'mortes acum'!DN13,"estado",$A16,"data",DO$5) / GETPIVOTDATA("populacaoTCU2019",pop!DN13,"estado",$A16,"data",DO$5) * 1000000</f>
        <v>31.225212625510824</v>
      </c>
      <c r="DP16">
        <f>GETPIVOTDATA("obitosAcumulado",'mortes acum'!DO13,"estado",$A16,"data",DP$5) / GETPIVOTDATA("populacaoTCU2019",pop!DO13,"estado",$A16,"data",DP$5) * 1000000</f>
        <v>32.500675168459075</v>
      </c>
      <c r="DQ16">
        <f>GETPIVOTDATA("obitosAcumulado",'mortes acum'!DP13,"estado",$A16,"data",DQ$5) / GETPIVOTDATA("populacaoTCU2019",pop!DP13,"estado",$A16,"data",DQ$5) * 1000000</f>
        <v>34.012334478619962</v>
      </c>
      <c r="DR16">
        <f>GETPIVOTDATA("obitosAcumulado",'mortes acum'!DQ13,"estado",$A16,"data",DR$5) / GETPIVOTDATA("populacaoTCU2019",pop!DQ13,"estado",$A16,"data",DR$5) * 1000000</f>
        <v>36.421541504188873</v>
      </c>
      <c r="DS16">
        <f>GETPIVOTDATA("obitosAcumulado",'mortes acum'!DR13,"estado",$A16,"data",DS$5) / GETPIVOTDATA("populacaoTCU2019",pop!DR13,"estado",$A16,"data",DS$5) * 1000000</f>
        <v>38.074918874677351</v>
      </c>
      <c r="DT16">
        <f>GETPIVOTDATA("obitosAcumulado",'mortes acum'!DS13,"estado",$A16,"data",DT$5) / GETPIVOTDATA("populacaoTCU2019",pop!DS13,"estado",$A16,"data",DT$5) * 1000000</f>
        <v>39.350381417625599</v>
      </c>
      <c r="DU16">
        <f>GETPIVOTDATA("obitosAcumulado",'mortes acum'!DT13,"estado",$A16,"data",DU$5) / GETPIVOTDATA("populacaoTCU2019",pop!DT13,"estado",$A16,"data",DU$5) * 1000000</f>
        <v>41.665109736309461</v>
      </c>
      <c r="DV16">
        <f>GETPIVOTDATA("obitosAcumulado",'mortes acum'!DU13,"estado",$A16,"data",DV$5) / GETPIVOTDATA("populacaoTCU2019",pop!DU13,"estado",$A16,"data",DV$5) * 1000000</f>
        <v>42.468178744832429</v>
      </c>
      <c r="DW16">
        <f>GETPIVOTDATA("obitosAcumulado",'mortes acum'!DV13,"estado",$A16,"data",DW$5) / GETPIVOTDATA("populacaoTCU2019",pop!DV13,"estado",$A16,"data",DW$5) * 1000000</f>
        <v>44.404992235976067</v>
      </c>
      <c r="DX16">
        <f>GETPIVOTDATA("obitosAcumulado",'mortes acum'!DW13,"estado",$A16,"data",DX$5) / GETPIVOTDATA("populacaoTCU2019",pop!DW13,"estado",$A16,"data",DX$5) * 1000000</f>
        <v>45.585976072039259</v>
      </c>
      <c r="DY16">
        <f>GETPIVOTDATA("obitosAcumulado",'mortes acum'!DX13,"estado",$A16,"data",DY$5) / GETPIVOTDATA("populacaoTCU2019",pop!DX13,"estado",$A16,"data",DY$5) * 1000000</f>
        <v>47.570028916625425</v>
      </c>
      <c r="DZ16">
        <f>GETPIVOTDATA("obitosAcumulado",'mortes acum'!DY13,"estado",$A16,"data",DZ$5) / GETPIVOTDATA("populacaoTCU2019",pop!DY13,"estado",$A16,"data",DZ$5) * 1000000</f>
        <v>50.026475295636864</v>
      </c>
      <c r="EA16">
        <f>GETPIVOTDATA("obitosAcumulado",'mortes acum'!DZ13,"estado",$A16,"data",EA$5) / GETPIVOTDATA("populacaoTCU2019",pop!DZ13,"estado",$A16,"data",EA$5) * 1000000</f>
        <v>52.435682321205775</v>
      </c>
      <c r="EB16">
        <f>GETPIVOTDATA("obitosAcumulado",'mortes acum'!EA13,"estado",$A16,"data",EB$5) / GETPIVOTDATA("populacaoTCU2019",pop!EA13,"estado",$A16,"data",EB$5) * 1000000</f>
        <v>55.884155122510307</v>
      </c>
      <c r="EC16">
        <f>GETPIVOTDATA("obitosAcumulado",'mortes acum'!EB13,"estado",$A16,"data",EC$5) / GETPIVOTDATA("populacaoTCU2019",pop!EB13,"estado",$A16,"data",EC$5) * 1000000</f>
        <v>56.734463484475803</v>
      </c>
      <c r="ED16">
        <f>GETPIVOTDATA("obitosAcumulado",'mortes acum'!EC13,"estado",$A16,"data",ED$5) / GETPIVOTDATA("populacaoTCU2019",pop!EC13,"estado",$A16,"data",ED$5) * 1000000</f>
        <v>58.104404734309107</v>
      </c>
      <c r="EE16">
        <f>GETPIVOTDATA("obitosAcumulado",'mortes acum'!ED13,"estado",$A16,"data",EE$5) / GETPIVOTDATA("populacaoTCU2019",pop!ED13,"estado",$A16,"data",EE$5) * 1000000</f>
        <v>60.560851113320552</v>
      </c>
      <c r="EF16">
        <f>GETPIVOTDATA("obitosAcumulado",'mortes acum'!EE13,"estado",$A16,"data",EF$5) / GETPIVOTDATA("populacaoTCU2019",pop!EE13,"estado",$A16,"data",EF$5) * 1000000</f>
        <v>64.009323914625085</v>
      </c>
    </row>
    <row r="17" spans="1:136" x14ac:dyDescent="0.35">
      <c r="A17" t="str">
        <f>'casos acum'!A16</f>
        <v>MS</v>
      </c>
      <c r="B17">
        <f>GETPIVOTDATA("obitosAcumulado",'mortes acum'!A14,"estado",$A17,"data",B$5) / GETPIVOTDATA("populacaoTCU2019",pop!A14,"estado",$A17,"data",B$5) * 1000000</f>
        <v>0</v>
      </c>
      <c r="C17">
        <f>GETPIVOTDATA("obitosAcumulado",'mortes acum'!B14,"estado",$A17,"data",C$5) / GETPIVOTDATA("populacaoTCU2019",pop!B14,"estado",$A17,"data",C$5) * 1000000</f>
        <v>0</v>
      </c>
      <c r="D17">
        <f>GETPIVOTDATA("obitosAcumulado",'mortes acum'!C14,"estado",$A17,"data",D$5) / GETPIVOTDATA("populacaoTCU2019",pop!C14,"estado",$A17,"data",D$5) * 1000000</f>
        <v>0</v>
      </c>
      <c r="E17">
        <f>GETPIVOTDATA("obitosAcumulado",'mortes acum'!D14,"estado",$A17,"data",E$5) / GETPIVOTDATA("populacaoTCU2019",pop!D14,"estado",$A17,"data",E$5) * 1000000</f>
        <v>0</v>
      </c>
      <c r="F17">
        <f>GETPIVOTDATA("obitosAcumulado",'mortes acum'!E14,"estado",$A17,"data",F$5) / GETPIVOTDATA("populacaoTCU2019",pop!E14,"estado",$A17,"data",F$5) * 1000000</f>
        <v>0</v>
      </c>
      <c r="G17">
        <f>GETPIVOTDATA("obitosAcumulado",'mortes acum'!F14,"estado",$A17,"data",G$5) / GETPIVOTDATA("populacaoTCU2019",pop!F14,"estado",$A17,"data",G$5) * 1000000</f>
        <v>0</v>
      </c>
      <c r="H17">
        <f>GETPIVOTDATA("obitosAcumulado",'mortes acum'!G14,"estado",$A17,"data",H$5) / GETPIVOTDATA("populacaoTCU2019",pop!G14,"estado",$A17,"data",H$5) * 1000000</f>
        <v>0</v>
      </c>
      <c r="I17">
        <f>GETPIVOTDATA("obitosAcumulado",'mortes acum'!H14,"estado",$A17,"data",I$5) / GETPIVOTDATA("populacaoTCU2019",pop!H14,"estado",$A17,"data",I$5) * 1000000</f>
        <v>0</v>
      </c>
      <c r="J17">
        <f>GETPIVOTDATA("obitosAcumulado",'mortes acum'!I14,"estado",$A17,"data",J$5) / GETPIVOTDATA("populacaoTCU2019",pop!I14,"estado",$A17,"data",J$5) * 1000000</f>
        <v>0</v>
      </c>
      <c r="K17">
        <f>GETPIVOTDATA("obitosAcumulado",'mortes acum'!J14,"estado",$A17,"data",K$5) / GETPIVOTDATA("populacaoTCU2019",pop!J14,"estado",$A17,"data",K$5) * 1000000</f>
        <v>0</v>
      </c>
      <c r="L17">
        <f>GETPIVOTDATA("obitosAcumulado",'mortes acum'!K14,"estado",$A17,"data",L$5) / GETPIVOTDATA("populacaoTCU2019",pop!K14,"estado",$A17,"data",L$5) * 1000000</f>
        <v>0</v>
      </c>
      <c r="M17">
        <f>GETPIVOTDATA("obitosAcumulado",'mortes acum'!L14,"estado",$A17,"data",M$5) / GETPIVOTDATA("populacaoTCU2019",pop!L14,"estado",$A17,"data",M$5) * 1000000</f>
        <v>0</v>
      </c>
      <c r="N17">
        <f>GETPIVOTDATA("obitosAcumulado",'mortes acum'!M14,"estado",$A17,"data",N$5) / GETPIVOTDATA("populacaoTCU2019",pop!M14,"estado",$A17,"data",N$5) * 1000000</f>
        <v>0</v>
      </c>
      <c r="O17">
        <f>GETPIVOTDATA("obitosAcumulado",'mortes acum'!N14,"estado",$A17,"data",O$5) / GETPIVOTDATA("populacaoTCU2019",pop!N14,"estado",$A17,"data",O$5) * 1000000</f>
        <v>0</v>
      </c>
      <c r="P17">
        <f>GETPIVOTDATA("obitosAcumulado",'mortes acum'!O14,"estado",$A17,"data",P$5) / GETPIVOTDATA("populacaoTCU2019",pop!O14,"estado",$A17,"data",P$5) * 1000000</f>
        <v>0</v>
      </c>
      <c r="Q17">
        <f>GETPIVOTDATA("obitosAcumulado",'mortes acum'!P14,"estado",$A17,"data",Q$5) / GETPIVOTDATA("populacaoTCU2019",pop!P14,"estado",$A17,"data",Q$5) * 1000000</f>
        <v>0</v>
      </c>
      <c r="R17">
        <f>GETPIVOTDATA("obitosAcumulado",'mortes acum'!Q14,"estado",$A17,"data",R$5) / GETPIVOTDATA("populacaoTCU2019",pop!Q14,"estado",$A17,"data",R$5) * 1000000</f>
        <v>0</v>
      </c>
      <c r="S17">
        <f>GETPIVOTDATA("obitosAcumulado",'mortes acum'!R14,"estado",$A17,"data",S$5) / GETPIVOTDATA("populacaoTCU2019",pop!R14,"estado",$A17,"data",S$5) * 1000000</f>
        <v>0</v>
      </c>
      <c r="T17">
        <f>GETPIVOTDATA("obitosAcumulado",'mortes acum'!S14,"estado",$A17,"data",T$5) / GETPIVOTDATA("populacaoTCU2019",pop!S14,"estado",$A17,"data",T$5) * 1000000</f>
        <v>0</v>
      </c>
      <c r="U17">
        <f>GETPIVOTDATA("obitosAcumulado",'mortes acum'!T14,"estado",$A17,"data",U$5) / GETPIVOTDATA("populacaoTCU2019",pop!T14,"estado",$A17,"data",U$5) * 1000000</f>
        <v>0</v>
      </c>
      <c r="V17">
        <f>GETPIVOTDATA("obitosAcumulado",'mortes acum'!U14,"estado",$A17,"data",V$5) / GETPIVOTDATA("populacaoTCU2019",pop!U14,"estado",$A17,"data",V$5) * 1000000</f>
        <v>0</v>
      </c>
      <c r="W17">
        <f>GETPIVOTDATA("obitosAcumulado",'mortes acum'!V14,"estado",$A17,"data",W$5) / GETPIVOTDATA("populacaoTCU2019",pop!V14,"estado",$A17,"data",W$5) * 1000000</f>
        <v>0</v>
      </c>
      <c r="X17">
        <f>GETPIVOTDATA("obitosAcumulado",'mortes acum'!W14,"estado",$A17,"data",X$5) / GETPIVOTDATA("populacaoTCU2019",pop!W14,"estado",$A17,"data",X$5) * 1000000</f>
        <v>0</v>
      </c>
      <c r="Y17">
        <f>GETPIVOTDATA("obitosAcumulado",'mortes acum'!X14,"estado",$A17,"data",Y$5) / GETPIVOTDATA("populacaoTCU2019",pop!X14,"estado",$A17,"data",Y$5) * 1000000</f>
        <v>0</v>
      </c>
      <c r="Z17">
        <f>GETPIVOTDATA("obitosAcumulado",'mortes acum'!Y14,"estado",$A17,"data",Z$5) / GETPIVOTDATA("populacaoTCU2019",pop!Y14,"estado",$A17,"data",Z$5) * 1000000</f>
        <v>0</v>
      </c>
      <c r="AA17">
        <f>GETPIVOTDATA("obitosAcumulado",'mortes acum'!Z14,"estado",$A17,"data",AA$5) / GETPIVOTDATA("populacaoTCU2019",pop!Z14,"estado",$A17,"data",AA$5) * 1000000</f>
        <v>0</v>
      </c>
      <c r="AB17">
        <f>GETPIVOTDATA("obitosAcumulado",'mortes acum'!AA14,"estado",$A17,"data",AB$5) / GETPIVOTDATA("populacaoTCU2019",pop!AA14,"estado",$A17,"data",AB$5) * 1000000</f>
        <v>0</v>
      </c>
      <c r="AC17">
        <f>GETPIVOTDATA("obitosAcumulado",'mortes acum'!AB14,"estado",$A17,"data",AC$5) / GETPIVOTDATA("populacaoTCU2019",pop!AB14,"estado",$A17,"data",AC$5) * 1000000</f>
        <v>0</v>
      </c>
      <c r="AD17">
        <f>GETPIVOTDATA("obitosAcumulado",'mortes acum'!AC14,"estado",$A17,"data",AD$5) / GETPIVOTDATA("populacaoTCU2019",pop!AC14,"estado",$A17,"data",AD$5) * 1000000</f>
        <v>0</v>
      </c>
      <c r="AE17">
        <f>GETPIVOTDATA("obitosAcumulado",'mortes acum'!AD14,"estado",$A17,"data",AE$5) / GETPIVOTDATA("populacaoTCU2019",pop!AD14,"estado",$A17,"data",AE$5) * 1000000</f>
        <v>0</v>
      </c>
      <c r="AF17">
        <f>GETPIVOTDATA("obitosAcumulado",'mortes acum'!AE14,"estado",$A17,"data",AF$5) / GETPIVOTDATA("populacaoTCU2019",pop!AE14,"estado",$A17,"data",AF$5) * 1000000</f>
        <v>0</v>
      </c>
      <c r="AG17">
        <f>GETPIVOTDATA("obitosAcumulado",'mortes acum'!AF14,"estado",$A17,"data",AG$5) / GETPIVOTDATA("populacaoTCU2019",pop!AF14,"estado",$A17,"data",AG$5) * 1000000</f>
        <v>0</v>
      </c>
      <c r="AH17">
        <f>GETPIVOTDATA("obitosAcumulado",'mortes acum'!AG14,"estado",$A17,"data",AH$5) / GETPIVOTDATA("populacaoTCU2019",pop!AG14,"estado",$A17,"data",AH$5) * 1000000</f>
        <v>0</v>
      </c>
      <c r="AI17">
        <f>GETPIVOTDATA("obitosAcumulado",'mortes acum'!AH14,"estado",$A17,"data",AI$5) / GETPIVOTDATA("populacaoTCU2019",pop!AH14,"estado",$A17,"data",AI$5) * 1000000</f>
        <v>0</v>
      </c>
      <c r="AJ17">
        <f>GETPIVOTDATA("obitosAcumulado",'mortes acum'!AI14,"estado",$A17,"data",AJ$5) / GETPIVOTDATA("populacaoTCU2019",pop!AI14,"estado",$A17,"data",AJ$5) * 1000000</f>
        <v>0</v>
      </c>
      <c r="AK17">
        <f>GETPIVOTDATA("obitosAcumulado",'mortes acum'!AJ14,"estado",$A17,"data",AK$5) / GETPIVOTDATA("populacaoTCU2019",pop!AJ14,"estado",$A17,"data",AK$5) * 1000000</f>
        <v>0.359843482478861</v>
      </c>
      <c r="AL17">
        <f>GETPIVOTDATA("obitosAcumulado",'mortes acum'!AK14,"estado",$A17,"data",AL$5) / GETPIVOTDATA("populacaoTCU2019",pop!AK14,"estado",$A17,"data",AL$5) * 1000000</f>
        <v>0.359843482478861</v>
      </c>
      <c r="AM17">
        <f>GETPIVOTDATA("obitosAcumulado",'mortes acum'!AL14,"estado",$A17,"data",AM$5) / GETPIVOTDATA("populacaoTCU2019",pop!AL14,"estado",$A17,"data",AM$5) * 1000000</f>
        <v>0.359843482478861</v>
      </c>
      <c r="AN17">
        <f>GETPIVOTDATA("obitosAcumulado",'mortes acum'!AM14,"estado",$A17,"data",AN$5) / GETPIVOTDATA("populacaoTCU2019",pop!AM14,"estado",$A17,"data",AN$5) * 1000000</f>
        <v>0.359843482478861</v>
      </c>
      <c r="AO17">
        <f>GETPIVOTDATA("obitosAcumulado",'mortes acum'!AN14,"estado",$A17,"data",AO$5) / GETPIVOTDATA("populacaoTCU2019",pop!AN14,"estado",$A17,"data",AO$5) * 1000000</f>
        <v>0.359843482478861</v>
      </c>
      <c r="AP17">
        <f>GETPIVOTDATA("obitosAcumulado",'mortes acum'!AO14,"estado",$A17,"data",AP$5) / GETPIVOTDATA("populacaoTCU2019",pop!AO14,"estado",$A17,"data",AP$5) * 1000000</f>
        <v>0.359843482478861</v>
      </c>
      <c r="AQ17">
        <f>GETPIVOTDATA("obitosAcumulado",'mortes acum'!AP14,"estado",$A17,"data",AQ$5) / GETPIVOTDATA("populacaoTCU2019",pop!AP14,"estado",$A17,"data",AQ$5) * 1000000</f>
        <v>0.359843482478861</v>
      </c>
      <c r="AR17">
        <f>GETPIVOTDATA("obitosAcumulado",'mortes acum'!AQ14,"estado",$A17,"data",AR$5) / GETPIVOTDATA("populacaoTCU2019",pop!AQ14,"estado",$A17,"data",AR$5) * 1000000</f>
        <v>0.719686964957722</v>
      </c>
      <c r="AS17">
        <f>GETPIVOTDATA("obitosAcumulado",'mortes acum'!AR14,"estado",$A17,"data",AS$5) / GETPIVOTDATA("populacaoTCU2019",pop!AR14,"estado",$A17,"data",AS$5) * 1000000</f>
        <v>0.719686964957722</v>
      </c>
      <c r="AT17">
        <f>GETPIVOTDATA("obitosAcumulado",'mortes acum'!AS14,"estado",$A17,"data",AT$5) / GETPIVOTDATA("populacaoTCU2019",pop!AS14,"estado",$A17,"data",AT$5) * 1000000</f>
        <v>0.719686964957722</v>
      </c>
      <c r="AU17">
        <f>GETPIVOTDATA("obitosAcumulado",'mortes acum'!AT14,"estado",$A17,"data",AU$5) / GETPIVOTDATA("populacaoTCU2019",pop!AT14,"estado",$A17,"data",AU$5) * 1000000</f>
        <v>0.719686964957722</v>
      </c>
      <c r="AV17">
        <f>GETPIVOTDATA("obitosAcumulado",'mortes acum'!AU14,"estado",$A17,"data",AV$5) / GETPIVOTDATA("populacaoTCU2019",pop!AU14,"estado",$A17,"data",AV$5) * 1000000</f>
        <v>0.719686964957722</v>
      </c>
      <c r="AW17">
        <f>GETPIVOTDATA("obitosAcumulado",'mortes acum'!AV14,"estado",$A17,"data",AW$5) / GETPIVOTDATA("populacaoTCU2019",pop!AV14,"estado",$A17,"data",AW$5) * 1000000</f>
        <v>0.719686964957722</v>
      </c>
      <c r="AX17">
        <f>GETPIVOTDATA("obitosAcumulado",'mortes acum'!AW14,"estado",$A17,"data",AX$5) / GETPIVOTDATA("populacaoTCU2019",pop!AW14,"estado",$A17,"data",AX$5) * 1000000</f>
        <v>1.439373929915444</v>
      </c>
      <c r="AY17">
        <f>GETPIVOTDATA("obitosAcumulado",'mortes acum'!AX14,"estado",$A17,"data",AY$5) / GETPIVOTDATA("populacaoTCU2019",pop!AX14,"estado",$A17,"data",AY$5) * 1000000</f>
        <v>1.439373929915444</v>
      </c>
      <c r="AZ17">
        <f>GETPIVOTDATA("obitosAcumulado",'mortes acum'!AY14,"estado",$A17,"data",AZ$5) / GETPIVOTDATA("populacaoTCU2019",pop!AY14,"estado",$A17,"data",AZ$5) * 1000000</f>
        <v>1.439373929915444</v>
      </c>
      <c r="BA17">
        <f>GETPIVOTDATA("obitosAcumulado",'mortes acum'!AZ14,"estado",$A17,"data",BA$5) / GETPIVOTDATA("populacaoTCU2019",pop!AZ14,"estado",$A17,"data",BA$5) * 1000000</f>
        <v>1.799217412394305</v>
      </c>
      <c r="BB17">
        <f>GETPIVOTDATA("obitosAcumulado",'mortes acum'!BA14,"estado",$A17,"data",BB$5) / GETPIVOTDATA("populacaoTCU2019",pop!BA14,"estado",$A17,"data",BB$5) * 1000000</f>
        <v>1.799217412394305</v>
      </c>
      <c r="BC17">
        <f>GETPIVOTDATA("obitosAcumulado",'mortes acum'!BB14,"estado",$A17,"data",BC$5) / GETPIVOTDATA("populacaoTCU2019",pop!BB14,"estado",$A17,"data",BC$5) * 1000000</f>
        <v>1.799217412394305</v>
      </c>
      <c r="BD17">
        <f>GETPIVOTDATA("obitosAcumulado",'mortes acum'!BC14,"estado",$A17,"data",BD$5) / GETPIVOTDATA("populacaoTCU2019",pop!BC14,"estado",$A17,"data",BD$5) * 1000000</f>
        <v>1.799217412394305</v>
      </c>
      <c r="BE17">
        <f>GETPIVOTDATA("obitosAcumulado",'mortes acum'!BD14,"estado",$A17,"data",BE$5) / GETPIVOTDATA("populacaoTCU2019",pop!BD14,"estado",$A17,"data",BE$5) * 1000000</f>
        <v>1.799217412394305</v>
      </c>
      <c r="BF17">
        <f>GETPIVOTDATA("obitosAcumulado",'mortes acum'!BE14,"estado",$A17,"data",BF$5) / GETPIVOTDATA("populacaoTCU2019",pop!BE14,"estado",$A17,"data",BF$5) * 1000000</f>
        <v>2.159060894873166</v>
      </c>
      <c r="BG17">
        <f>GETPIVOTDATA("obitosAcumulado",'mortes acum'!BF14,"estado",$A17,"data",BG$5) / GETPIVOTDATA("populacaoTCU2019",pop!BF14,"estado",$A17,"data",BG$5) * 1000000</f>
        <v>2.159060894873166</v>
      </c>
      <c r="BH17">
        <f>GETPIVOTDATA("obitosAcumulado",'mortes acum'!BG14,"estado",$A17,"data",BH$5) / GETPIVOTDATA("populacaoTCU2019",pop!BG14,"estado",$A17,"data",BH$5) * 1000000</f>
        <v>2.518904377352027</v>
      </c>
      <c r="BI17">
        <f>GETPIVOTDATA("obitosAcumulado",'mortes acum'!BH14,"estado",$A17,"data",BI$5) / GETPIVOTDATA("populacaoTCU2019",pop!BH14,"estado",$A17,"data",BI$5) * 1000000</f>
        <v>2.518904377352027</v>
      </c>
      <c r="BJ17">
        <f>GETPIVOTDATA("obitosAcumulado",'mortes acum'!BI14,"estado",$A17,"data",BJ$5) / GETPIVOTDATA("populacaoTCU2019",pop!BI14,"estado",$A17,"data",BJ$5) * 1000000</f>
        <v>2.518904377352027</v>
      </c>
      <c r="BK17">
        <f>GETPIVOTDATA("obitosAcumulado",'mortes acum'!BJ14,"estado",$A17,"data",BK$5) / GETPIVOTDATA("populacaoTCU2019",pop!BJ14,"estado",$A17,"data",BK$5) * 1000000</f>
        <v>2.518904377352027</v>
      </c>
      <c r="BL17">
        <f>GETPIVOTDATA("obitosAcumulado",'mortes acum'!BK14,"estado",$A17,"data",BL$5) / GETPIVOTDATA("populacaoTCU2019",pop!BK14,"estado",$A17,"data",BL$5) * 1000000</f>
        <v>3.238591342309749</v>
      </c>
      <c r="BM17">
        <f>GETPIVOTDATA("obitosAcumulado",'mortes acum'!BL14,"estado",$A17,"data",BM$5) / GETPIVOTDATA("populacaoTCU2019",pop!BL14,"estado",$A17,"data",BM$5) * 1000000</f>
        <v>3.238591342309749</v>
      </c>
      <c r="BN17">
        <f>GETPIVOTDATA("obitosAcumulado",'mortes acum'!BM14,"estado",$A17,"data",BN$5) / GETPIVOTDATA("populacaoTCU2019",pop!BM14,"estado",$A17,"data",BN$5) * 1000000</f>
        <v>3.238591342309749</v>
      </c>
      <c r="BO17">
        <f>GETPIVOTDATA("obitosAcumulado",'mortes acum'!BN14,"estado",$A17,"data",BO$5) / GETPIVOTDATA("populacaoTCU2019",pop!BN14,"estado",$A17,"data",BO$5) * 1000000</f>
        <v>3.238591342309749</v>
      </c>
      <c r="BP17">
        <f>GETPIVOTDATA("obitosAcumulado",'mortes acum'!BO14,"estado",$A17,"data",BP$5) / GETPIVOTDATA("populacaoTCU2019",pop!BO14,"estado",$A17,"data",BP$5) * 1000000</f>
        <v>3.238591342309749</v>
      </c>
      <c r="BQ17">
        <f>GETPIVOTDATA("obitosAcumulado",'mortes acum'!BP14,"estado",$A17,"data",BQ$5) / GETPIVOTDATA("populacaoTCU2019",pop!BP14,"estado",$A17,"data",BQ$5) * 1000000</f>
        <v>3.238591342309749</v>
      </c>
      <c r="BR17">
        <f>GETPIVOTDATA("obitosAcumulado",'mortes acum'!BQ14,"estado",$A17,"data",BR$5) / GETPIVOTDATA("populacaoTCU2019",pop!BQ14,"estado",$A17,"data",BR$5) * 1000000</f>
        <v>3.59843482478861</v>
      </c>
      <c r="BS17">
        <f>GETPIVOTDATA("obitosAcumulado",'mortes acum'!BR14,"estado",$A17,"data",BS$5) / GETPIVOTDATA("populacaoTCU2019",pop!BR14,"estado",$A17,"data",BS$5) * 1000000</f>
        <v>3.59843482478861</v>
      </c>
      <c r="BT17">
        <f>GETPIVOTDATA("obitosAcumulado",'mortes acum'!BS14,"estado",$A17,"data",BT$5) / GETPIVOTDATA("populacaoTCU2019",pop!BS14,"estado",$A17,"data",BT$5) * 1000000</f>
        <v>3.59843482478861</v>
      </c>
      <c r="BU17">
        <f>GETPIVOTDATA("obitosAcumulado",'mortes acum'!BT14,"estado",$A17,"data",BU$5) / GETPIVOTDATA("populacaoTCU2019",pop!BT14,"estado",$A17,"data",BU$5) * 1000000</f>
        <v>3.59843482478861</v>
      </c>
      <c r="BV17">
        <f>GETPIVOTDATA("obitosAcumulado",'mortes acum'!BU14,"estado",$A17,"data",BV$5) / GETPIVOTDATA("populacaoTCU2019",pop!BU14,"estado",$A17,"data",BV$5) * 1000000</f>
        <v>3.59843482478861</v>
      </c>
      <c r="BW17">
        <f>GETPIVOTDATA("obitosAcumulado",'mortes acum'!BV14,"estado",$A17,"data",BW$5) / GETPIVOTDATA("populacaoTCU2019",pop!BV14,"estado",$A17,"data",BW$5) * 1000000</f>
        <v>3.958278307267471</v>
      </c>
      <c r="BX17">
        <f>GETPIVOTDATA("obitosAcumulado",'mortes acum'!BW14,"estado",$A17,"data",BX$5) / GETPIVOTDATA("populacaoTCU2019",pop!BW14,"estado",$A17,"data",BX$5) * 1000000</f>
        <v>3.958278307267471</v>
      </c>
      <c r="BY17">
        <f>GETPIVOTDATA("obitosAcumulado",'mortes acum'!BX14,"estado",$A17,"data",BY$5) / GETPIVOTDATA("populacaoTCU2019",pop!BX14,"estado",$A17,"data",BY$5) * 1000000</f>
        <v>3.958278307267471</v>
      </c>
      <c r="BZ17">
        <f>GETPIVOTDATA("obitosAcumulado",'mortes acum'!BY14,"estado",$A17,"data",BZ$5) / GETPIVOTDATA("populacaoTCU2019",pop!BY14,"estado",$A17,"data",BZ$5) * 1000000</f>
        <v>3.958278307267471</v>
      </c>
      <c r="CA17">
        <f>GETPIVOTDATA("obitosAcumulado",'mortes acum'!BZ14,"estado",$A17,"data",CA$5) / GETPIVOTDATA("populacaoTCU2019",pop!BZ14,"estado",$A17,"data",CA$5) * 1000000</f>
        <v>4.318121789746332</v>
      </c>
      <c r="CB17">
        <f>GETPIVOTDATA("obitosAcumulado",'mortes acum'!CA14,"estado",$A17,"data",CB$5) / GETPIVOTDATA("populacaoTCU2019",pop!CA14,"estado",$A17,"data",CB$5) * 1000000</f>
        <v>4.677965272225193</v>
      </c>
      <c r="CC17">
        <f>GETPIVOTDATA("obitosAcumulado",'mortes acum'!CB14,"estado",$A17,"data",CC$5) / GETPIVOTDATA("populacaoTCU2019",pop!CB14,"estado",$A17,"data",CC$5) * 1000000</f>
        <v>5.037808754704054</v>
      </c>
      <c r="CD17">
        <f>GETPIVOTDATA("obitosAcumulado",'mortes acum'!CC14,"estado",$A17,"data",CD$5) / GETPIVOTDATA("populacaoTCU2019",pop!CC14,"estado",$A17,"data",CD$5) * 1000000</f>
        <v>5.037808754704054</v>
      </c>
      <c r="CE17">
        <f>GETPIVOTDATA("obitosAcumulado",'mortes acum'!CD14,"estado",$A17,"data",CE$5) / GETPIVOTDATA("populacaoTCU2019",pop!CD14,"estado",$A17,"data",CE$5) * 1000000</f>
        <v>5.3976522371829141</v>
      </c>
      <c r="CF17">
        <f>GETPIVOTDATA("obitosAcumulado",'mortes acum'!CE14,"estado",$A17,"data",CF$5) / GETPIVOTDATA("populacaoTCU2019",pop!CE14,"estado",$A17,"data",CF$5) * 1000000</f>
        <v>5.3976522371829141</v>
      </c>
      <c r="CG17">
        <f>GETPIVOTDATA("obitosAcumulado",'mortes acum'!CF14,"estado",$A17,"data",CG$5) / GETPIVOTDATA("populacaoTCU2019",pop!CF14,"estado",$A17,"data",CG$5) * 1000000</f>
        <v>5.757495719661776</v>
      </c>
      <c r="CH17">
        <f>GETPIVOTDATA("obitosAcumulado",'mortes acum'!CG14,"estado",$A17,"data",CH$5) / GETPIVOTDATA("populacaoTCU2019",pop!CG14,"estado",$A17,"data",CH$5) * 1000000</f>
        <v>5.757495719661776</v>
      </c>
      <c r="CI17">
        <f>GETPIVOTDATA("obitosAcumulado",'mortes acum'!CH14,"estado",$A17,"data",CI$5) / GETPIVOTDATA("populacaoTCU2019",pop!CH14,"estado",$A17,"data",CI$5) * 1000000</f>
        <v>6.117339202140637</v>
      </c>
      <c r="CJ17">
        <f>GETPIVOTDATA("obitosAcumulado",'mortes acum'!CI14,"estado",$A17,"data",CJ$5) / GETPIVOTDATA("populacaoTCU2019",pop!CI14,"estado",$A17,"data",CJ$5) * 1000000</f>
        <v>6.117339202140637</v>
      </c>
      <c r="CK17">
        <f>GETPIVOTDATA("obitosAcumulado",'mortes acum'!CJ14,"estado",$A17,"data",CK$5) / GETPIVOTDATA("populacaoTCU2019",pop!CJ14,"estado",$A17,"data",CK$5) * 1000000</f>
        <v>6.117339202140637</v>
      </c>
      <c r="CL17">
        <f>GETPIVOTDATA("obitosAcumulado",'mortes acum'!CK14,"estado",$A17,"data",CL$5) / GETPIVOTDATA("populacaoTCU2019",pop!CK14,"estado",$A17,"data",CL$5) * 1000000</f>
        <v>6.117339202140637</v>
      </c>
      <c r="CM17">
        <f>GETPIVOTDATA("obitosAcumulado",'mortes acum'!CL14,"estado",$A17,"data",CM$5) / GETPIVOTDATA("populacaoTCU2019",pop!CL14,"estado",$A17,"data",CM$5) * 1000000</f>
        <v>6.117339202140637</v>
      </c>
      <c r="CN17">
        <f>GETPIVOTDATA("obitosAcumulado",'mortes acum'!CM14,"estado",$A17,"data",CN$5) / GETPIVOTDATA("populacaoTCU2019",pop!CM14,"estado",$A17,"data",CN$5) * 1000000</f>
        <v>6.117339202140637</v>
      </c>
      <c r="CO17">
        <f>GETPIVOTDATA("obitosAcumulado",'mortes acum'!CN14,"estado",$A17,"data",CO$5) / GETPIVOTDATA("populacaoTCU2019",pop!CN14,"estado",$A17,"data",CO$5) * 1000000</f>
        <v>6.117339202140637</v>
      </c>
      <c r="CP17">
        <f>GETPIVOTDATA("obitosAcumulado",'mortes acum'!CO14,"estado",$A17,"data",CP$5) / GETPIVOTDATA("populacaoTCU2019",pop!CO14,"estado",$A17,"data",CP$5) * 1000000</f>
        <v>6.477182684619498</v>
      </c>
      <c r="CQ17">
        <f>GETPIVOTDATA("obitosAcumulado",'mortes acum'!CP14,"estado",$A17,"data",CQ$5) / GETPIVOTDATA("populacaoTCU2019",pop!CP14,"estado",$A17,"data",CQ$5) * 1000000</f>
        <v>6.477182684619498</v>
      </c>
      <c r="CR17">
        <f>GETPIVOTDATA("obitosAcumulado",'mortes acum'!CQ14,"estado",$A17,"data",CR$5) / GETPIVOTDATA("populacaoTCU2019",pop!CQ14,"estado",$A17,"data",CR$5) * 1000000</f>
        <v>6.477182684619498</v>
      </c>
      <c r="CS17">
        <f>GETPIVOTDATA("obitosAcumulado",'mortes acum'!CR14,"estado",$A17,"data",CS$5) / GETPIVOTDATA("populacaoTCU2019",pop!CR14,"estado",$A17,"data",CS$5) * 1000000</f>
        <v>6.837026167098359</v>
      </c>
      <c r="CT17">
        <f>GETPIVOTDATA("obitosAcumulado",'mortes acum'!CS14,"estado",$A17,"data",CT$5) / GETPIVOTDATA("populacaoTCU2019",pop!CS14,"estado",$A17,"data",CT$5) * 1000000</f>
        <v>7.19686964957722</v>
      </c>
      <c r="CU17">
        <f>GETPIVOTDATA("obitosAcumulado",'mortes acum'!CT14,"estado",$A17,"data",CU$5) / GETPIVOTDATA("populacaoTCU2019",pop!CT14,"estado",$A17,"data",CU$5) * 1000000</f>
        <v>7.19686964957722</v>
      </c>
      <c r="CV17">
        <f>GETPIVOTDATA("obitosAcumulado",'mortes acum'!CU14,"estado",$A17,"data",CV$5) / GETPIVOTDATA("populacaoTCU2019",pop!CU14,"estado",$A17,"data",CV$5) * 1000000</f>
        <v>7.19686964957722</v>
      </c>
      <c r="CW17">
        <f>GETPIVOTDATA("obitosAcumulado",'mortes acum'!CV14,"estado",$A17,"data",CW$5) / GETPIVOTDATA("populacaoTCU2019",pop!CV14,"estado",$A17,"data",CW$5) * 1000000</f>
        <v>7.19686964957722</v>
      </c>
      <c r="CX17">
        <f>GETPIVOTDATA("obitosAcumulado",'mortes acum'!CW14,"estado",$A17,"data",CX$5) / GETPIVOTDATA("populacaoTCU2019",pop!CW14,"estado",$A17,"data",CX$5) * 1000000</f>
        <v>7.19686964957722</v>
      </c>
      <c r="CY17">
        <f>GETPIVOTDATA("obitosAcumulado",'mortes acum'!CX14,"estado",$A17,"data",CY$5) / GETPIVOTDATA("populacaoTCU2019",pop!CX14,"estado",$A17,"data",CY$5) * 1000000</f>
        <v>7.556713132056081</v>
      </c>
      <c r="CZ17">
        <f>GETPIVOTDATA("obitosAcumulado",'mortes acum'!CY14,"estado",$A17,"data",CZ$5) / GETPIVOTDATA("populacaoTCU2019",pop!CY14,"estado",$A17,"data",CZ$5) * 1000000</f>
        <v>7.556713132056081</v>
      </c>
      <c r="DA17">
        <f>GETPIVOTDATA("obitosAcumulado",'mortes acum'!CZ14,"estado",$A17,"data",DA$5) / GETPIVOTDATA("populacaoTCU2019",pop!CZ14,"estado",$A17,"data",DA$5) * 1000000</f>
        <v>7.556713132056081</v>
      </c>
      <c r="DB17">
        <f>GETPIVOTDATA("obitosAcumulado",'mortes acum'!DA14,"estado",$A17,"data",DB$5) / GETPIVOTDATA("populacaoTCU2019",pop!DA14,"estado",$A17,"data",DB$5) * 1000000</f>
        <v>7.916556614534942</v>
      </c>
      <c r="DC17">
        <f>GETPIVOTDATA("obitosAcumulado",'mortes acum'!DB14,"estado",$A17,"data",DC$5) / GETPIVOTDATA("populacaoTCU2019",pop!DB14,"estado",$A17,"data",DC$5) * 1000000</f>
        <v>7.916556614534942</v>
      </c>
      <c r="DD17">
        <f>GETPIVOTDATA("obitosAcumulado",'mortes acum'!DC14,"estado",$A17,"data",DD$5) / GETPIVOTDATA("populacaoTCU2019",pop!DC14,"estado",$A17,"data",DD$5) * 1000000</f>
        <v>8.636243579492664</v>
      </c>
      <c r="DE17">
        <f>GETPIVOTDATA("obitosAcumulado",'mortes acum'!DD14,"estado",$A17,"data",DE$5) / GETPIVOTDATA("populacaoTCU2019",pop!DD14,"estado",$A17,"data",DE$5) * 1000000</f>
        <v>8.9960870619715259</v>
      </c>
      <c r="DF17">
        <f>GETPIVOTDATA("obitosAcumulado",'mortes acum'!DE14,"estado",$A17,"data",DF$5) / GETPIVOTDATA("populacaoTCU2019",pop!DE14,"estado",$A17,"data",DF$5) * 1000000</f>
        <v>10.075617509408108</v>
      </c>
      <c r="DG17">
        <f>GETPIVOTDATA("obitosAcumulado",'mortes acum'!DF14,"estado",$A17,"data",DG$5) / GETPIVOTDATA("populacaoTCU2019",pop!DF14,"estado",$A17,"data",DG$5) * 1000000</f>
        <v>10.075617509408108</v>
      </c>
      <c r="DH17">
        <f>GETPIVOTDATA("obitosAcumulado",'mortes acum'!DG14,"estado",$A17,"data",DH$5) / GETPIVOTDATA("populacaoTCU2019",pop!DG14,"estado",$A17,"data",DH$5) * 1000000</f>
        <v>11.15514795684469</v>
      </c>
      <c r="DI17">
        <f>GETPIVOTDATA("obitosAcumulado",'mortes acum'!DH14,"estado",$A17,"data",DI$5) / GETPIVOTDATA("populacaoTCU2019",pop!DH14,"estado",$A17,"data",DI$5) * 1000000</f>
        <v>11.874834921802412</v>
      </c>
      <c r="DJ17">
        <f>GETPIVOTDATA("obitosAcumulado",'mortes acum'!DI14,"estado",$A17,"data",DJ$5) / GETPIVOTDATA("populacaoTCU2019",pop!DI14,"estado",$A17,"data",DJ$5) * 1000000</f>
        <v>12.954365369238996</v>
      </c>
      <c r="DK17">
        <f>GETPIVOTDATA("obitosAcumulado",'mortes acum'!DJ14,"estado",$A17,"data",DK$5) / GETPIVOTDATA("populacaoTCU2019",pop!DJ14,"estado",$A17,"data",DK$5) * 1000000</f>
        <v>12.954365369238996</v>
      </c>
      <c r="DL17">
        <f>GETPIVOTDATA("obitosAcumulado",'mortes acum'!DK14,"estado",$A17,"data",DL$5) / GETPIVOTDATA("populacaoTCU2019",pop!DK14,"estado",$A17,"data",DL$5) * 1000000</f>
        <v>14.033895816675578</v>
      </c>
      <c r="DM17">
        <f>GETPIVOTDATA("obitosAcumulado",'mortes acum'!DL14,"estado",$A17,"data",DM$5) / GETPIVOTDATA("populacaoTCU2019",pop!DL14,"estado",$A17,"data",DM$5) * 1000000</f>
        <v>14.39373929915444</v>
      </c>
      <c r="DN17">
        <f>GETPIVOTDATA("obitosAcumulado",'mortes acum'!DM14,"estado",$A17,"data",DN$5) / GETPIVOTDATA("populacaoTCU2019",pop!DM14,"estado",$A17,"data",DN$5) * 1000000</f>
        <v>15.473269746591024</v>
      </c>
      <c r="DO17">
        <f>GETPIVOTDATA("obitosAcumulado",'mortes acum'!DN14,"estado",$A17,"data",DO$5) / GETPIVOTDATA("populacaoTCU2019",pop!DN14,"estado",$A17,"data",DO$5) * 1000000</f>
        <v>16.192956711548746</v>
      </c>
      <c r="DP17">
        <f>GETPIVOTDATA("obitosAcumulado",'mortes acum'!DO14,"estado",$A17,"data",DP$5) / GETPIVOTDATA("populacaoTCU2019",pop!DO14,"estado",$A17,"data",DP$5) * 1000000</f>
        <v>16.912643676506466</v>
      </c>
      <c r="DQ17">
        <f>GETPIVOTDATA("obitosAcumulado",'mortes acum'!DP14,"estado",$A17,"data",DQ$5) / GETPIVOTDATA("populacaoTCU2019",pop!DP14,"estado",$A17,"data",DQ$5) * 1000000</f>
        <v>19.791391536337358</v>
      </c>
      <c r="DR17">
        <f>GETPIVOTDATA("obitosAcumulado",'mortes acum'!DQ14,"estado",$A17,"data",DR$5) / GETPIVOTDATA("populacaoTCU2019",pop!DQ14,"estado",$A17,"data",DR$5) * 1000000</f>
        <v>20.151235018816216</v>
      </c>
      <c r="DS17">
        <f>GETPIVOTDATA("obitosAcumulado",'mortes acum'!DR14,"estado",$A17,"data",DS$5) / GETPIVOTDATA("populacaoTCU2019",pop!DR14,"estado",$A17,"data",DS$5) * 1000000</f>
        <v>21.950452431210518</v>
      </c>
      <c r="DT17">
        <f>GETPIVOTDATA("obitosAcumulado",'mortes acum'!DS14,"estado",$A17,"data",DT$5) / GETPIVOTDATA("populacaoTCU2019",pop!DS14,"estado",$A17,"data",DT$5) * 1000000</f>
        <v>23.389826361125962</v>
      </c>
      <c r="DU17">
        <f>GETPIVOTDATA("obitosAcumulado",'mortes acum'!DT14,"estado",$A17,"data",DU$5) / GETPIVOTDATA("populacaoTCU2019",pop!DT14,"estado",$A17,"data",DU$5) * 1000000</f>
        <v>24.469356808562548</v>
      </c>
      <c r="DV17">
        <f>GETPIVOTDATA("obitosAcumulado",'mortes acum'!DU14,"estado",$A17,"data",DV$5) / GETPIVOTDATA("populacaoTCU2019",pop!DU14,"estado",$A17,"data",DV$5) * 1000000</f>
        <v>25.908730738477992</v>
      </c>
      <c r="DW17">
        <f>GETPIVOTDATA("obitosAcumulado",'mortes acum'!DV14,"estado",$A17,"data",DW$5) / GETPIVOTDATA("populacaoTCU2019",pop!DV14,"estado",$A17,"data",DW$5) * 1000000</f>
        <v>26.988261185914574</v>
      </c>
      <c r="DX17">
        <f>GETPIVOTDATA("obitosAcumulado",'mortes acum'!DW14,"estado",$A17,"data",DX$5) / GETPIVOTDATA("populacaoTCU2019",pop!DW14,"estado",$A17,"data",DX$5) * 1000000</f>
        <v>27.348104668393436</v>
      </c>
      <c r="DY17">
        <f>GETPIVOTDATA("obitosAcumulado",'mortes acum'!DX14,"estado",$A17,"data",DY$5) / GETPIVOTDATA("populacaoTCU2019",pop!DX14,"estado",$A17,"data",DY$5) * 1000000</f>
        <v>30.586696010703182</v>
      </c>
      <c r="DZ17">
        <f>GETPIVOTDATA("obitosAcumulado",'mortes acum'!DY14,"estado",$A17,"data",DZ$5) / GETPIVOTDATA("populacaoTCU2019",pop!DY14,"estado",$A17,"data",DZ$5) * 1000000</f>
        <v>32.74575690557635</v>
      </c>
      <c r="EA17">
        <f>GETPIVOTDATA("obitosAcumulado",'mortes acum'!DZ14,"estado",$A17,"data",EA$5) / GETPIVOTDATA("populacaoTCU2019",pop!DZ14,"estado",$A17,"data",EA$5) * 1000000</f>
        <v>38.503252625238126</v>
      </c>
      <c r="EB17">
        <f>GETPIVOTDATA("obitosAcumulado",'mortes acum'!EA14,"estado",$A17,"data",EB$5) / GETPIVOTDATA("populacaoTCU2019",pop!EA14,"estado",$A17,"data",EB$5) * 1000000</f>
        <v>41.022157002590156</v>
      </c>
      <c r="EC17">
        <f>GETPIVOTDATA("obitosAcumulado",'mortes acum'!EB14,"estado",$A17,"data",EC$5) / GETPIVOTDATA("populacaoTCU2019",pop!EB14,"estado",$A17,"data",EC$5) * 1000000</f>
        <v>42.101687450026738</v>
      </c>
      <c r="ED17">
        <f>GETPIVOTDATA("obitosAcumulado",'mortes acum'!EC14,"estado",$A17,"data",ED$5) / GETPIVOTDATA("populacaoTCU2019",pop!EC14,"estado",$A17,"data",ED$5) * 1000000</f>
        <v>43.900904862421037</v>
      </c>
      <c r="EE17">
        <f>GETPIVOTDATA("obitosAcumulado",'mortes acum'!ED14,"estado",$A17,"data",EE$5) / GETPIVOTDATA("populacaoTCU2019",pop!ED14,"estado",$A17,"data",EE$5) * 1000000</f>
        <v>46.059965757294208</v>
      </c>
      <c r="EF17">
        <f>GETPIVOTDATA("obitosAcumulado",'mortes acum'!EE14,"estado",$A17,"data",EF$5) / GETPIVOTDATA("populacaoTCU2019",pop!EE14,"estado",$A17,"data",EF$5) * 1000000</f>
        <v>48.219026652167372</v>
      </c>
    </row>
    <row r="18" spans="1:136" x14ac:dyDescent="0.35">
      <c r="A18" t="str">
        <f>'casos acum'!A17</f>
        <v>MT</v>
      </c>
      <c r="B18">
        <f>GETPIVOTDATA("obitosAcumulado",'mortes acum'!A15,"estado",$A18,"data",B$5) / GETPIVOTDATA("populacaoTCU2019",pop!A15,"estado",$A18,"data",B$5) * 1000000</f>
        <v>0</v>
      </c>
      <c r="C18">
        <f>GETPIVOTDATA("obitosAcumulado",'mortes acum'!B15,"estado",$A18,"data",C$5) / GETPIVOTDATA("populacaoTCU2019",pop!B15,"estado",$A18,"data",C$5) * 1000000</f>
        <v>0</v>
      </c>
      <c r="D18">
        <f>GETPIVOTDATA("obitosAcumulado",'mortes acum'!C15,"estado",$A18,"data",D$5) / GETPIVOTDATA("populacaoTCU2019",pop!C15,"estado",$A18,"data",D$5) * 1000000</f>
        <v>0</v>
      </c>
      <c r="E18">
        <f>GETPIVOTDATA("obitosAcumulado",'mortes acum'!D15,"estado",$A18,"data",E$5) / GETPIVOTDATA("populacaoTCU2019",pop!D15,"estado",$A18,"data",E$5) * 1000000</f>
        <v>0</v>
      </c>
      <c r="F18">
        <f>GETPIVOTDATA("obitosAcumulado",'mortes acum'!E15,"estado",$A18,"data",F$5) / GETPIVOTDATA("populacaoTCU2019",pop!E15,"estado",$A18,"data",F$5) * 1000000</f>
        <v>0</v>
      </c>
      <c r="G18">
        <f>GETPIVOTDATA("obitosAcumulado",'mortes acum'!F15,"estado",$A18,"data",G$5) / GETPIVOTDATA("populacaoTCU2019",pop!F15,"estado",$A18,"data",G$5) * 1000000</f>
        <v>0</v>
      </c>
      <c r="H18">
        <f>GETPIVOTDATA("obitosAcumulado",'mortes acum'!G15,"estado",$A18,"data",H$5) / GETPIVOTDATA("populacaoTCU2019",pop!G15,"estado",$A18,"data",H$5) * 1000000</f>
        <v>0</v>
      </c>
      <c r="I18">
        <f>GETPIVOTDATA("obitosAcumulado",'mortes acum'!H15,"estado",$A18,"data",I$5) / GETPIVOTDATA("populacaoTCU2019",pop!H15,"estado",$A18,"data",I$5) * 1000000</f>
        <v>0</v>
      </c>
      <c r="J18">
        <f>GETPIVOTDATA("obitosAcumulado",'mortes acum'!I15,"estado",$A18,"data",J$5) / GETPIVOTDATA("populacaoTCU2019",pop!I15,"estado",$A18,"data",J$5) * 1000000</f>
        <v>0</v>
      </c>
      <c r="K18">
        <f>GETPIVOTDATA("obitosAcumulado",'mortes acum'!J15,"estado",$A18,"data",K$5) / GETPIVOTDATA("populacaoTCU2019",pop!J15,"estado",$A18,"data",K$5) * 1000000</f>
        <v>0</v>
      </c>
      <c r="L18">
        <f>GETPIVOTDATA("obitosAcumulado",'mortes acum'!K15,"estado",$A18,"data",L$5) / GETPIVOTDATA("populacaoTCU2019",pop!K15,"estado",$A18,"data",L$5) * 1000000</f>
        <v>0</v>
      </c>
      <c r="M18">
        <f>GETPIVOTDATA("obitosAcumulado",'mortes acum'!L15,"estado",$A18,"data",M$5) / GETPIVOTDATA("populacaoTCU2019",pop!L15,"estado",$A18,"data",M$5) * 1000000</f>
        <v>0</v>
      </c>
      <c r="N18">
        <f>GETPIVOTDATA("obitosAcumulado",'mortes acum'!M15,"estado",$A18,"data",N$5) / GETPIVOTDATA("populacaoTCU2019",pop!M15,"estado",$A18,"data",N$5) * 1000000</f>
        <v>0</v>
      </c>
      <c r="O18">
        <f>GETPIVOTDATA("obitosAcumulado",'mortes acum'!N15,"estado",$A18,"data",O$5) / GETPIVOTDATA("populacaoTCU2019",pop!N15,"estado",$A18,"data",O$5) * 1000000</f>
        <v>0</v>
      </c>
      <c r="P18">
        <f>GETPIVOTDATA("obitosAcumulado",'mortes acum'!O15,"estado",$A18,"data",P$5) / GETPIVOTDATA("populacaoTCU2019",pop!O15,"estado",$A18,"data",P$5) * 1000000</f>
        <v>0</v>
      </c>
      <c r="Q18">
        <f>GETPIVOTDATA("obitosAcumulado",'mortes acum'!P15,"estado",$A18,"data",Q$5) / GETPIVOTDATA("populacaoTCU2019",pop!P15,"estado",$A18,"data",Q$5) * 1000000</f>
        <v>0</v>
      </c>
      <c r="R18">
        <f>GETPIVOTDATA("obitosAcumulado",'mortes acum'!Q15,"estado",$A18,"data",R$5) / GETPIVOTDATA("populacaoTCU2019",pop!Q15,"estado",$A18,"data",R$5) * 1000000</f>
        <v>0</v>
      </c>
      <c r="S18">
        <f>GETPIVOTDATA("obitosAcumulado",'mortes acum'!R15,"estado",$A18,"data",S$5) / GETPIVOTDATA("populacaoTCU2019",pop!R15,"estado",$A18,"data",S$5) * 1000000</f>
        <v>0</v>
      </c>
      <c r="T18">
        <f>GETPIVOTDATA("obitosAcumulado",'mortes acum'!S15,"estado",$A18,"data",T$5) / GETPIVOTDATA("populacaoTCU2019",pop!S15,"estado",$A18,"data",T$5) * 1000000</f>
        <v>0</v>
      </c>
      <c r="U18">
        <f>GETPIVOTDATA("obitosAcumulado",'mortes acum'!T15,"estado",$A18,"data",U$5) / GETPIVOTDATA("populacaoTCU2019",pop!T15,"estado",$A18,"data",U$5) * 1000000</f>
        <v>0</v>
      </c>
      <c r="V18">
        <f>GETPIVOTDATA("obitosAcumulado",'mortes acum'!U15,"estado",$A18,"data",V$5) / GETPIVOTDATA("populacaoTCU2019",pop!U15,"estado",$A18,"data",V$5) * 1000000</f>
        <v>0</v>
      </c>
      <c r="W18">
        <f>GETPIVOTDATA("obitosAcumulado",'mortes acum'!V15,"estado",$A18,"data",W$5) / GETPIVOTDATA("populacaoTCU2019",pop!V15,"estado",$A18,"data",W$5) * 1000000</f>
        <v>0</v>
      </c>
      <c r="X18">
        <f>GETPIVOTDATA("obitosAcumulado",'mortes acum'!W15,"estado",$A18,"data",X$5) / GETPIVOTDATA("populacaoTCU2019",pop!W15,"estado",$A18,"data",X$5) * 1000000</f>
        <v>0</v>
      </c>
      <c r="Y18">
        <f>GETPIVOTDATA("obitosAcumulado",'mortes acum'!X15,"estado",$A18,"data",Y$5) / GETPIVOTDATA("populacaoTCU2019",pop!X15,"estado",$A18,"data",Y$5) * 1000000</f>
        <v>0</v>
      </c>
      <c r="Z18">
        <f>GETPIVOTDATA("obitosAcumulado",'mortes acum'!Y15,"estado",$A18,"data",Z$5) / GETPIVOTDATA("populacaoTCU2019",pop!Y15,"estado",$A18,"data",Z$5) * 1000000</f>
        <v>0</v>
      </c>
      <c r="AA18">
        <f>GETPIVOTDATA("obitosAcumulado",'mortes acum'!Z15,"estado",$A18,"data",AA$5) / GETPIVOTDATA("populacaoTCU2019",pop!Z15,"estado",$A18,"data",AA$5) * 1000000</f>
        <v>0</v>
      </c>
      <c r="AB18">
        <f>GETPIVOTDATA("obitosAcumulado",'mortes acum'!AA15,"estado",$A18,"data",AB$5) / GETPIVOTDATA("populacaoTCU2019",pop!AA15,"estado",$A18,"data",AB$5) * 1000000</f>
        <v>0</v>
      </c>
      <c r="AC18">
        <f>GETPIVOTDATA("obitosAcumulado",'mortes acum'!AB15,"estado",$A18,"data",AC$5) / GETPIVOTDATA("populacaoTCU2019",pop!AB15,"estado",$A18,"data",AC$5) * 1000000</f>
        <v>0</v>
      </c>
      <c r="AD18">
        <f>GETPIVOTDATA("obitosAcumulado",'mortes acum'!AC15,"estado",$A18,"data",AD$5) / GETPIVOTDATA("populacaoTCU2019",pop!AC15,"estado",$A18,"data",AD$5) * 1000000</f>
        <v>0</v>
      </c>
      <c r="AE18">
        <f>GETPIVOTDATA("obitosAcumulado",'mortes acum'!AD15,"estado",$A18,"data",AE$5) / GETPIVOTDATA("populacaoTCU2019",pop!AD15,"estado",$A18,"data",AE$5) * 1000000</f>
        <v>0</v>
      </c>
      <c r="AF18">
        <f>GETPIVOTDATA("obitosAcumulado",'mortes acum'!AE15,"estado",$A18,"data",AF$5) / GETPIVOTDATA("populacaoTCU2019",pop!AE15,"estado",$A18,"data",AF$5) * 1000000</f>
        <v>0</v>
      </c>
      <c r="AG18">
        <f>GETPIVOTDATA("obitosAcumulado",'mortes acum'!AF15,"estado",$A18,"data",AG$5) / GETPIVOTDATA("populacaoTCU2019",pop!AF15,"estado",$A18,"data",AG$5) * 1000000</f>
        <v>0</v>
      </c>
      <c r="AH18">
        <f>GETPIVOTDATA("obitosAcumulado",'mortes acum'!AG15,"estado",$A18,"data",AH$5) / GETPIVOTDATA("populacaoTCU2019",pop!AG15,"estado",$A18,"data",AH$5) * 1000000</f>
        <v>0</v>
      </c>
      <c r="AI18">
        <f>GETPIVOTDATA("obitosAcumulado",'mortes acum'!AH15,"estado",$A18,"data",AI$5) / GETPIVOTDATA("populacaoTCU2019",pop!AH15,"estado",$A18,"data",AI$5) * 1000000</f>
        <v>0</v>
      </c>
      <c r="AJ18">
        <f>GETPIVOTDATA("obitosAcumulado",'mortes acum'!AI15,"estado",$A18,"data",AJ$5) / GETPIVOTDATA("populacaoTCU2019",pop!AI15,"estado",$A18,"data",AJ$5) * 1000000</f>
        <v>0</v>
      </c>
      <c r="AK18">
        <f>GETPIVOTDATA("obitosAcumulado",'mortes acum'!AJ15,"estado",$A18,"data",AK$5) / GETPIVOTDATA("populacaoTCU2019",pop!AJ15,"estado",$A18,"data",AK$5) * 1000000</f>
        <v>0</v>
      </c>
      <c r="AL18">
        <f>GETPIVOTDATA("obitosAcumulado",'mortes acum'!AK15,"estado",$A18,"data",AL$5) / GETPIVOTDATA("populacaoTCU2019",pop!AK15,"estado",$A18,"data",AL$5) * 1000000</f>
        <v>0</v>
      </c>
      <c r="AM18">
        <f>GETPIVOTDATA("obitosAcumulado",'mortes acum'!AL15,"estado",$A18,"data",AM$5) / GETPIVOTDATA("populacaoTCU2019",pop!AL15,"estado",$A18,"data",AM$5) * 1000000</f>
        <v>0</v>
      </c>
      <c r="AN18">
        <f>GETPIVOTDATA("obitosAcumulado",'mortes acum'!AM15,"estado",$A18,"data",AN$5) / GETPIVOTDATA("populacaoTCU2019",pop!AM15,"estado",$A18,"data",AN$5) * 1000000</f>
        <v>0.28698802054604639</v>
      </c>
      <c r="AO18">
        <f>GETPIVOTDATA("obitosAcumulado",'mortes acum'!AN15,"estado",$A18,"data",AO$5) / GETPIVOTDATA("populacaoTCU2019",pop!AN15,"estado",$A18,"data",AO$5) * 1000000</f>
        <v>0.28698802054604639</v>
      </c>
      <c r="AP18">
        <f>GETPIVOTDATA("obitosAcumulado",'mortes acum'!AO15,"estado",$A18,"data",AP$5) / GETPIVOTDATA("populacaoTCU2019",pop!AO15,"estado",$A18,"data",AP$5) * 1000000</f>
        <v>0.28698802054604639</v>
      </c>
      <c r="AQ18">
        <f>GETPIVOTDATA("obitosAcumulado",'mortes acum'!AP15,"estado",$A18,"data",AQ$5) / GETPIVOTDATA("populacaoTCU2019",pop!AP15,"estado",$A18,"data",AQ$5) * 1000000</f>
        <v>0.28698802054604639</v>
      </c>
      <c r="AR18">
        <f>GETPIVOTDATA("obitosAcumulado",'mortes acum'!AQ15,"estado",$A18,"data",AR$5) / GETPIVOTDATA("populacaoTCU2019",pop!AQ15,"estado",$A18,"data",AR$5) * 1000000</f>
        <v>0.28698802054604639</v>
      </c>
      <c r="AS18">
        <f>GETPIVOTDATA("obitosAcumulado",'mortes acum'!AR15,"estado",$A18,"data",AS$5) / GETPIVOTDATA("populacaoTCU2019",pop!AR15,"estado",$A18,"data",AS$5) * 1000000</f>
        <v>0.28698802054604639</v>
      </c>
      <c r="AT18">
        <f>GETPIVOTDATA("obitosAcumulado",'mortes acum'!AS15,"estado",$A18,"data",AT$5) / GETPIVOTDATA("populacaoTCU2019",pop!AS15,"estado",$A18,"data",AT$5) * 1000000</f>
        <v>0.57397604109209277</v>
      </c>
      <c r="AU18">
        <f>GETPIVOTDATA("obitosAcumulado",'mortes acum'!AT15,"estado",$A18,"data",AU$5) / GETPIVOTDATA("populacaoTCU2019",pop!AT15,"estado",$A18,"data",AU$5) * 1000000</f>
        <v>0.57397604109209277</v>
      </c>
      <c r="AV18">
        <f>GETPIVOTDATA("obitosAcumulado",'mortes acum'!AU15,"estado",$A18,"data",AV$5) / GETPIVOTDATA("populacaoTCU2019",pop!AU15,"estado",$A18,"data",AV$5) * 1000000</f>
        <v>0.8609640616381391</v>
      </c>
      <c r="AW18">
        <f>GETPIVOTDATA("obitosAcumulado",'mortes acum'!AV15,"estado",$A18,"data",AW$5) / GETPIVOTDATA("populacaoTCU2019",pop!AV15,"estado",$A18,"data",AW$5) * 1000000</f>
        <v>0.8609640616381391</v>
      </c>
      <c r="AX18">
        <f>GETPIVOTDATA("obitosAcumulado",'mortes acum'!AW15,"estado",$A18,"data",AX$5) / GETPIVOTDATA("populacaoTCU2019",pop!AW15,"estado",$A18,"data",AX$5) * 1000000</f>
        <v>1.1479520821841855</v>
      </c>
      <c r="AY18">
        <f>GETPIVOTDATA("obitosAcumulado",'mortes acum'!AX15,"estado",$A18,"data",AY$5) / GETPIVOTDATA("populacaoTCU2019",pop!AX15,"estado",$A18,"data",AY$5) * 1000000</f>
        <v>1.1479520821841855</v>
      </c>
      <c r="AZ18">
        <f>GETPIVOTDATA("obitosAcumulado",'mortes acum'!AY15,"estado",$A18,"data",AZ$5) / GETPIVOTDATA("populacaoTCU2019",pop!AY15,"estado",$A18,"data",AZ$5) * 1000000</f>
        <v>1.1479520821841855</v>
      </c>
      <c r="BA18">
        <f>GETPIVOTDATA("obitosAcumulado",'mortes acum'!AZ15,"estado",$A18,"data",BA$5) / GETPIVOTDATA("populacaoTCU2019",pop!AZ15,"estado",$A18,"data",BA$5) * 1000000</f>
        <v>1.4349401027302318</v>
      </c>
      <c r="BB18">
        <f>GETPIVOTDATA("obitosAcumulado",'mortes acum'!BA15,"estado",$A18,"data",BB$5) / GETPIVOTDATA("populacaoTCU2019",pop!BA15,"estado",$A18,"data",BB$5) * 1000000</f>
        <v>1.4349401027302318</v>
      </c>
      <c r="BC18">
        <f>GETPIVOTDATA("obitosAcumulado",'mortes acum'!BB15,"estado",$A18,"data",BC$5) / GETPIVOTDATA("populacaoTCU2019",pop!BB15,"estado",$A18,"data",BC$5) * 1000000</f>
        <v>1.4349401027302318</v>
      </c>
      <c r="BD18">
        <f>GETPIVOTDATA("obitosAcumulado",'mortes acum'!BC15,"estado",$A18,"data",BD$5) / GETPIVOTDATA("populacaoTCU2019",pop!BC15,"estado",$A18,"data",BD$5) * 1000000</f>
        <v>1.4349401027302318</v>
      </c>
      <c r="BE18">
        <f>GETPIVOTDATA("obitosAcumulado",'mortes acum'!BD15,"estado",$A18,"data",BE$5) / GETPIVOTDATA("populacaoTCU2019",pop!BD15,"estado",$A18,"data",BE$5) * 1000000</f>
        <v>1.7219281232762782</v>
      </c>
      <c r="BF18">
        <f>GETPIVOTDATA("obitosAcumulado",'mortes acum'!BE15,"estado",$A18,"data",BF$5) / GETPIVOTDATA("populacaoTCU2019",pop!BE15,"estado",$A18,"data",BF$5) * 1000000</f>
        <v>1.7219281232762782</v>
      </c>
      <c r="BG18">
        <f>GETPIVOTDATA("obitosAcumulado",'mortes acum'!BF15,"estado",$A18,"data",BG$5) / GETPIVOTDATA("populacaoTCU2019",pop!BF15,"estado",$A18,"data",BG$5) * 1000000</f>
        <v>1.7219281232762782</v>
      </c>
      <c r="BH18">
        <f>GETPIVOTDATA("obitosAcumulado",'mortes acum'!BG15,"estado",$A18,"data",BH$5) / GETPIVOTDATA("populacaoTCU2019",pop!BG15,"estado",$A18,"data",BH$5) * 1000000</f>
        <v>2.0089161438223249</v>
      </c>
      <c r="BI18">
        <f>GETPIVOTDATA("obitosAcumulado",'mortes acum'!BH15,"estado",$A18,"data",BI$5) / GETPIVOTDATA("populacaoTCU2019",pop!BH15,"estado",$A18,"data",BI$5) * 1000000</f>
        <v>2.2959041643683711</v>
      </c>
      <c r="BJ18">
        <f>GETPIVOTDATA("obitosAcumulado",'mortes acum'!BI15,"estado",$A18,"data",BJ$5) / GETPIVOTDATA("populacaoTCU2019",pop!BI15,"estado",$A18,"data",BJ$5) * 1000000</f>
        <v>2.5828921849144173</v>
      </c>
      <c r="BK18">
        <f>GETPIVOTDATA("obitosAcumulado",'mortes acum'!BJ15,"estado",$A18,"data",BK$5) / GETPIVOTDATA("populacaoTCU2019",pop!BJ15,"estado",$A18,"data",BK$5) * 1000000</f>
        <v>2.5828921849144173</v>
      </c>
      <c r="BL18">
        <f>GETPIVOTDATA("obitosAcumulado",'mortes acum'!BK15,"estado",$A18,"data",BL$5) / GETPIVOTDATA("populacaoTCU2019",pop!BK15,"estado",$A18,"data",BL$5) * 1000000</f>
        <v>2.8698802054604635</v>
      </c>
      <c r="BM18">
        <f>GETPIVOTDATA("obitosAcumulado",'mortes acum'!BL15,"estado",$A18,"data",BM$5) / GETPIVOTDATA("populacaoTCU2019",pop!BL15,"estado",$A18,"data",BM$5) * 1000000</f>
        <v>3.1568682260065102</v>
      </c>
      <c r="BN18">
        <f>GETPIVOTDATA("obitosAcumulado",'mortes acum'!BM15,"estado",$A18,"data",BN$5) / GETPIVOTDATA("populacaoTCU2019",pop!BM15,"estado",$A18,"data",BN$5) * 1000000</f>
        <v>3.1568682260065102</v>
      </c>
      <c r="BO18">
        <f>GETPIVOTDATA("obitosAcumulado",'mortes acum'!BN15,"estado",$A18,"data",BO$5) / GETPIVOTDATA("populacaoTCU2019",pop!BN15,"estado",$A18,"data",BO$5) * 1000000</f>
        <v>3.1568682260065102</v>
      </c>
      <c r="BP18">
        <f>GETPIVOTDATA("obitosAcumulado",'mortes acum'!BO15,"estado",$A18,"data",BP$5) / GETPIVOTDATA("populacaoTCU2019",pop!BO15,"estado",$A18,"data",BP$5) * 1000000</f>
        <v>3.1568682260065102</v>
      </c>
      <c r="BQ18">
        <f>GETPIVOTDATA("obitosAcumulado",'mortes acum'!BP15,"estado",$A18,"data",BQ$5) / GETPIVOTDATA("populacaoTCU2019",pop!BP15,"estado",$A18,"data",BQ$5) * 1000000</f>
        <v>3.4438562465525564</v>
      </c>
      <c r="BR18">
        <f>GETPIVOTDATA("obitosAcumulado",'mortes acum'!BQ15,"estado",$A18,"data",BR$5) / GETPIVOTDATA("populacaoTCU2019",pop!BQ15,"estado",$A18,"data",BR$5) * 1000000</f>
        <v>3.4438562465525564</v>
      </c>
      <c r="BS18">
        <f>GETPIVOTDATA("obitosAcumulado",'mortes acum'!BR15,"estado",$A18,"data",BS$5) / GETPIVOTDATA("populacaoTCU2019",pop!BR15,"estado",$A18,"data",BS$5) * 1000000</f>
        <v>3.7308442670986026</v>
      </c>
      <c r="BT18">
        <f>GETPIVOTDATA("obitosAcumulado",'mortes acum'!BS15,"estado",$A18,"data",BT$5) / GETPIVOTDATA("populacaoTCU2019",pop!BS15,"estado",$A18,"data",BT$5) * 1000000</f>
        <v>3.7308442670986026</v>
      </c>
      <c r="BU18">
        <f>GETPIVOTDATA("obitosAcumulado",'mortes acum'!BT15,"estado",$A18,"data",BU$5) / GETPIVOTDATA("populacaoTCU2019",pop!BT15,"estado",$A18,"data",BU$5) * 1000000</f>
        <v>3.7308442670986026</v>
      </c>
      <c r="BV18">
        <f>GETPIVOTDATA("obitosAcumulado",'mortes acum'!BU15,"estado",$A18,"data",BV$5) / GETPIVOTDATA("populacaoTCU2019",pop!BU15,"estado",$A18,"data",BV$5) * 1000000</f>
        <v>3.7308442670986026</v>
      </c>
      <c r="BW18">
        <f>GETPIVOTDATA("obitosAcumulado",'mortes acum'!BV15,"estado",$A18,"data",BW$5) / GETPIVOTDATA("populacaoTCU2019",pop!BV15,"estado",$A18,"data",BW$5) * 1000000</f>
        <v>4.0178322876446497</v>
      </c>
      <c r="BX18">
        <f>GETPIVOTDATA("obitosAcumulado",'mortes acum'!BW15,"estado",$A18,"data",BX$5) / GETPIVOTDATA("populacaoTCU2019",pop!BW15,"estado",$A18,"data",BX$5) * 1000000</f>
        <v>4.5918083287367422</v>
      </c>
      <c r="BY18">
        <f>GETPIVOTDATA("obitosAcumulado",'mortes acum'!BX15,"estado",$A18,"data",BY$5) / GETPIVOTDATA("populacaoTCU2019",pop!BX15,"estado",$A18,"data",BY$5) * 1000000</f>
        <v>5.1657843698288346</v>
      </c>
      <c r="BZ18">
        <f>GETPIVOTDATA("obitosAcumulado",'mortes acum'!BY15,"estado",$A18,"data",BZ$5) / GETPIVOTDATA("populacaoTCU2019",pop!BY15,"estado",$A18,"data",BZ$5) * 1000000</f>
        <v>5.4527723903748813</v>
      </c>
      <c r="CA18">
        <f>GETPIVOTDATA("obitosAcumulado",'mortes acum'!BZ15,"estado",$A18,"data",CA$5) / GETPIVOTDATA("populacaoTCU2019",pop!BZ15,"estado",$A18,"data",CA$5) * 1000000</f>
        <v>5.4527723903748813</v>
      </c>
      <c r="CB18">
        <f>GETPIVOTDATA("obitosAcumulado",'mortes acum'!CA15,"estado",$A18,"data",CB$5) / GETPIVOTDATA("populacaoTCU2019",pop!CA15,"estado",$A18,"data",CB$5) * 1000000</f>
        <v>5.739760410920927</v>
      </c>
      <c r="CC18">
        <f>GETPIVOTDATA("obitosAcumulado",'mortes acum'!CB15,"estado",$A18,"data",CC$5) / GETPIVOTDATA("populacaoTCU2019",pop!CB15,"estado",$A18,"data",CC$5) * 1000000</f>
        <v>6.6007244725590661</v>
      </c>
      <c r="CD18">
        <f>GETPIVOTDATA("obitosAcumulado",'mortes acum'!CC15,"estado",$A18,"data",CD$5) / GETPIVOTDATA("populacaoTCU2019",pop!CC15,"estado",$A18,"data",CD$5) * 1000000</f>
        <v>7.4616885341972052</v>
      </c>
      <c r="CE18">
        <f>GETPIVOTDATA("obitosAcumulado",'mortes acum'!CD15,"estado",$A18,"data",CE$5) / GETPIVOTDATA("populacaoTCU2019",pop!CD15,"estado",$A18,"data",CE$5) * 1000000</f>
        <v>7.748676554743251</v>
      </c>
      <c r="CF18">
        <f>GETPIVOTDATA("obitosAcumulado",'mortes acum'!CE15,"estado",$A18,"data",CF$5) / GETPIVOTDATA("populacaoTCU2019",pop!CE15,"estado",$A18,"data",CF$5) * 1000000</f>
        <v>7.748676554743251</v>
      </c>
      <c r="CG18">
        <f>GETPIVOTDATA("obitosAcumulado",'mortes acum'!CF15,"estado",$A18,"data",CG$5) / GETPIVOTDATA("populacaoTCU2019",pop!CF15,"estado",$A18,"data",CG$5) * 1000000</f>
        <v>8.3226525958353452</v>
      </c>
      <c r="CH18">
        <f>GETPIVOTDATA("obitosAcumulado",'mortes acum'!CG15,"estado",$A18,"data",CH$5) / GETPIVOTDATA("populacaoTCU2019",pop!CG15,"estado",$A18,"data",CH$5) * 1000000</f>
        <v>9.1836166574734843</v>
      </c>
      <c r="CI18">
        <f>GETPIVOTDATA("obitosAcumulado",'mortes acum'!CH15,"estado",$A18,"data",CI$5) / GETPIVOTDATA("populacaoTCU2019",pop!CH15,"estado",$A18,"data",CI$5) * 1000000</f>
        <v>9.1836166574734843</v>
      </c>
      <c r="CJ18">
        <f>GETPIVOTDATA("obitosAcumulado",'mortes acum'!CI15,"estado",$A18,"data",CJ$5) / GETPIVOTDATA("populacaoTCU2019",pop!CI15,"estado",$A18,"data",CJ$5) * 1000000</f>
        <v>9.7575926985655759</v>
      </c>
      <c r="CK18">
        <f>GETPIVOTDATA("obitosAcumulado",'mortes acum'!CJ15,"estado",$A18,"data",CK$5) / GETPIVOTDATA("populacaoTCU2019",pop!CJ15,"estado",$A18,"data",CK$5) * 1000000</f>
        <v>10.618556760203715</v>
      </c>
      <c r="CL18">
        <f>GETPIVOTDATA("obitosAcumulado",'mortes acum'!CK15,"estado",$A18,"data",CL$5) / GETPIVOTDATA("populacaoTCU2019",pop!CK15,"estado",$A18,"data",CL$5) * 1000000</f>
        <v>10.618556760203715</v>
      </c>
      <c r="CM18">
        <f>GETPIVOTDATA("obitosAcumulado",'mortes acum'!CL15,"estado",$A18,"data",CM$5) / GETPIVOTDATA("populacaoTCU2019",pop!CL15,"estado",$A18,"data",CM$5) * 1000000</f>
        <v>11.479520821841854</v>
      </c>
      <c r="CN18">
        <f>GETPIVOTDATA("obitosAcumulado",'mortes acum'!CM15,"estado",$A18,"data",CN$5) / GETPIVOTDATA("populacaoTCU2019",pop!CM15,"estado",$A18,"data",CN$5) * 1000000</f>
        <v>11.766508842387902</v>
      </c>
      <c r="CO18">
        <f>GETPIVOTDATA("obitosAcumulado",'mortes acum'!CN15,"estado",$A18,"data",CO$5) / GETPIVOTDATA("populacaoTCU2019",pop!CN15,"estado",$A18,"data",CO$5) * 1000000</f>
        <v>12.340484883479993</v>
      </c>
      <c r="CP18">
        <f>GETPIVOTDATA("obitosAcumulado",'mortes acum'!CO15,"estado",$A18,"data",CP$5) / GETPIVOTDATA("populacaoTCU2019",pop!CO15,"estado",$A18,"data",CP$5) * 1000000</f>
        <v>13.201448945118132</v>
      </c>
      <c r="CQ18">
        <f>GETPIVOTDATA("obitosAcumulado",'mortes acum'!CP15,"estado",$A18,"data",CQ$5) / GETPIVOTDATA("populacaoTCU2019",pop!CP15,"estado",$A18,"data",CQ$5) * 1000000</f>
        <v>14.636389047848365</v>
      </c>
      <c r="CR18">
        <f>GETPIVOTDATA("obitosAcumulado",'mortes acum'!CQ15,"estado",$A18,"data",CR$5) / GETPIVOTDATA("populacaoTCU2019",pop!CQ15,"estado",$A18,"data",CR$5) * 1000000</f>
        <v>16.071329150578599</v>
      </c>
      <c r="CS18">
        <f>GETPIVOTDATA("obitosAcumulado",'mortes acum'!CR15,"estado",$A18,"data",CS$5) / GETPIVOTDATA("populacaoTCU2019",pop!CR15,"estado",$A18,"data",CS$5) * 1000000</f>
        <v>16.358317171124643</v>
      </c>
      <c r="CT18">
        <f>GETPIVOTDATA("obitosAcumulado",'mortes acum'!CS15,"estado",$A18,"data",CT$5) / GETPIVOTDATA("populacaoTCU2019",pop!CS15,"estado",$A18,"data",CT$5) * 1000000</f>
        <v>17.50626925330883</v>
      </c>
      <c r="CU18">
        <f>GETPIVOTDATA("obitosAcumulado",'mortes acum'!CT15,"estado",$A18,"data",CU$5) / GETPIVOTDATA("populacaoTCU2019",pop!CT15,"estado",$A18,"data",CU$5) * 1000000</f>
        <v>18.94120935603906</v>
      </c>
      <c r="CV18">
        <f>GETPIVOTDATA("obitosAcumulado",'mortes acum'!CU15,"estado",$A18,"data",CV$5) / GETPIVOTDATA("populacaoTCU2019",pop!CU15,"estado",$A18,"data",CV$5) * 1000000</f>
        <v>20.089161438223247</v>
      </c>
      <c r="CW18">
        <f>GETPIVOTDATA("obitosAcumulado",'mortes acum'!CV15,"estado",$A18,"data",CW$5) / GETPIVOTDATA("populacaoTCU2019",pop!CV15,"estado",$A18,"data",CW$5) * 1000000</f>
        <v>21.811089561499525</v>
      </c>
      <c r="CX18">
        <f>GETPIVOTDATA("obitosAcumulado",'mortes acum'!CW15,"estado",$A18,"data",CX$5) / GETPIVOTDATA("populacaoTCU2019",pop!CW15,"estado",$A18,"data",CX$5) * 1000000</f>
        <v>23.533017684775803</v>
      </c>
      <c r="CY18">
        <f>GETPIVOTDATA("obitosAcumulado",'mortes acum'!CX15,"estado",$A18,"data",CY$5) / GETPIVOTDATA("populacaoTCU2019",pop!CX15,"estado",$A18,"data",CY$5) * 1000000</f>
        <v>25.254945808052081</v>
      </c>
      <c r="CZ18">
        <f>GETPIVOTDATA("obitosAcumulado",'mortes acum'!CY15,"estado",$A18,"data",CZ$5) / GETPIVOTDATA("populacaoTCU2019",pop!CY15,"estado",$A18,"data",CZ$5) * 1000000</f>
        <v>27.550849972420451</v>
      </c>
      <c r="DA18">
        <f>GETPIVOTDATA("obitosAcumulado",'mortes acum'!CZ15,"estado",$A18,"data",DA$5) / GETPIVOTDATA("populacaoTCU2019",pop!CZ15,"estado",$A18,"data",DA$5) * 1000000</f>
        <v>31.281694239519055</v>
      </c>
      <c r="DB18">
        <f>GETPIVOTDATA("obitosAcumulado",'mortes acum'!DA15,"estado",$A18,"data",DB$5) / GETPIVOTDATA("populacaoTCU2019",pop!DA15,"estado",$A18,"data",DB$5) * 1000000</f>
        <v>33.290610383341381</v>
      </c>
      <c r="DC18">
        <f>GETPIVOTDATA("obitosAcumulado",'mortes acum'!DB15,"estado",$A18,"data",DC$5) / GETPIVOTDATA("populacaoTCU2019",pop!DB15,"estado",$A18,"data",DC$5) * 1000000</f>
        <v>38.743382773716256</v>
      </c>
      <c r="DD18">
        <f>GETPIVOTDATA("obitosAcumulado",'mortes acum'!DC15,"estado",$A18,"data",DD$5) / GETPIVOTDATA("populacaoTCU2019",pop!DC15,"estado",$A18,"data",DD$5) * 1000000</f>
        <v>41.900250999722772</v>
      </c>
      <c r="DE18">
        <f>GETPIVOTDATA("obitosAcumulado",'mortes acum'!DD15,"estado",$A18,"data",DE$5) / GETPIVOTDATA("populacaoTCU2019",pop!DD15,"estado",$A18,"data",DE$5) * 1000000</f>
        <v>45.918083287367416</v>
      </c>
      <c r="DF18">
        <f>GETPIVOTDATA("obitosAcumulado",'mortes acum'!DE15,"estado",$A18,"data",DF$5) / GETPIVOTDATA("populacaoTCU2019",pop!DE15,"estado",$A18,"data",DF$5) * 1000000</f>
        <v>50.222903595558115</v>
      </c>
      <c r="DG18">
        <f>GETPIVOTDATA("obitosAcumulado",'mortes acum'!DF15,"estado",$A18,"data",DG$5) / GETPIVOTDATA("populacaoTCU2019",pop!DF15,"estado",$A18,"data",DG$5) * 1000000</f>
        <v>55.101699944840902</v>
      </c>
      <c r="DH18">
        <f>GETPIVOTDATA("obitosAcumulado",'mortes acum'!DG15,"estado",$A18,"data",DH$5) / GETPIVOTDATA("populacaoTCU2019",pop!DG15,"estado",$A18,"data",DH$5) * 1000000</f>
        <v>59.980496294123689</v>
      </c>
      <c r="DI18">
        <f>GETPIVOTDATA("obitosAcumulado",'mortes acum'!DH15,"estado",$A18,"data",DI$5) / GETPIVOTDATA("populacaoTCU2019",pop!DH15,"estado",$A18,"data",DI$5) * 1000000</f>
        <v>61.989412437946008</v>
      </c>
      <c r="DJ18">
        <f>GETPIVOTDATA("obitosAcumulado",'mortes acum'!DI15,"estado",$A18,"data",DJ$5) / GETPIVOTDATA("populacaoTCU2019",pop!DI15,"estado",$A18,"data",DJ$5) * 1000000</f>
        <v>64.859292643406476</v>
      </c>
      <c r="DK18">
        <f>GETPIVOTDATA("obitosAcumulado",'mortes acum'!DJ15,"estado",$A18,"data",DK$5) / GETPIVOTDATA("populacaoTCU2019",pop!DJ15,"estado",$A18,"data",DK$5) * 1000000</f>
        <v>76.338813465248322</v>
      </c>
      <c r="DL18">
        <f>GETPIVOTDATA("obitosAcumulado",'mortes acum'!DK15,"estado",$A18,"data",DL$5) / GETPIVOTDATA("populacaoTCU2019",pop!DK15,"estado",$A18,"data",DL$5) * 1000000</f>
        <v>80.643633773439021</v>
      </c>
      <c r="DM18">
        <f>GETPIVOTDATA("obitosAcumulado",'mortes acum'!DL15,"estado",$A18,"data",DM$5) / GETPIVOTDATA("populacaoTCU2019",pop!DL15,"estado",$A18,"data",DM$5) * 1000000</f>
        <v>88.679298348728324</v>
      </c>
      <c r="DN18">
        <f>GETPIVOTDATA("obitosAcumulado",'mortes acum'!DM15,"estado",$A18,"data",DN$5) / GETPIVOTDATA("populacaoTCU2019",pop!DM15,"estado",$A18,"data",DN$5) * 1000000</f>
        <v>96.140986882925532</v>
      </c>
      <c r="DO18">
        <f>GETPIVOTDATA("obitosAcumulado",'mortes acum'!DN15,"estado",$A18,"data",DO$5) / GETPIVOTDATA("populacaoTCU2019",pop!DN15,"estado",$A18,"data",DO$5) * 1000000</f>
        <v>103.31568739657669</v>
      </c>
      <c r="DP18">
        <f>GETPIVOTDATA("obitosAcumulado",'mortes acum'!DO15,"estado",$A18,"data",DP$5) / GETPIVOTDATA("populacaoTCU2019",pop!DO15,"estado",$A18,"data",DP$5) * 1000000</f>
        <v>110.2033998896818</v>
      </c>
      <c r="DQ18">
        <f>GETPIVOTDATA("obitosAcumulado",'mortes acum'!DP15,"estado",$A18,"data",DQ$5) / GETPIVOTDATA("populacaoTCU2019",pop!DP15,"estado",$A18,"data",DQ$5) * 1000000</f>
        <v>115.0821962389646</v>
      </c>
      <c r="DR18">
        <f>GETPIVOTDATA("obitosAcumulado",'mortes acum'!DQ15,"estado",$A18,"data",DR$5) / GETPIVOTDATA("populacaoTCU2019",pop!DQ15,"estado",$A18,"data",DR$5) * 1000000</f>
        <v>127.13569310189853</v>
      </c>
      <c r="DS18">
        <f>GETPIVOTDATA("obitosAcumulado",'mortes acum'!DR15,"estado",$A18,"data",DS$5) / GETPIVOTDATA("populacaoTCU2019",pop!DR15,"estado",$A18,"data",DS$5) * 1000000</f>
        <v>132.58846549227343</v>
      </c>
      <c r="DT18">
        <f>GETPIVOTDATA("obitosAcumulado",'mortes acum'!DS15,"estado",$A18,"data",DT$5) / GETPIVOTDATA("populacaoTCU2019",pop!DS15,"estado",$A18,"data",DT$5) * 1000000</f>
        <v>137.75424986210226</v>
      </c>
      <c r="DU18">
        <f>GETPIVOTDATA("obitosAcumulado",'mortes acum'!DT15,"estado",$A18,"data",DU$5) / GETPIVOTDATA("populacaoTCU2019",pop!DT15,"estado",$A18,"data",DU$5) * 1000000</f>
        <v>151.24268682776642</v>
      </c>
      <c r="DV18">
        <f>GETPIVOTDATA("obitosAcumulado",'mortes acum'!DU15,"estado",$A18,"data",DV$5) / GETPIVOTDATA("populacaoTCU2019",pop!DU15,"estado",$A18,"data",DV$5) * 1000000</f>
        <v>161.5742555674241</v>
      </c>
      <c r="DW18">
        <f>GETPIVOTDATA("obitosAcumulado",'mortes acum'!DV15,"estado",$A18,"data",DW$5) / GETPIVOTDATA("populacaoTCU2019",pop!DV15,"estado",$A18,"data",DW$5) * 1000000</f>
        <v>167.02702795779899</v>
      </c>
      <c r="DX18">
        <f>GETPIVOTDATA("obitosAcumulado",'mortes acum'!DW15,"estado",$A18,"data",DX$5) / GETPIVOTDATA("populacaoTCU2019",pop!DW15,"estado",$A18,"data",DX$5) * 1000000</f>
        <v>170.1838961838055</v>
      </c>
      <c r="DY18">
        <f>GETPIVOTDATA("obitosAcumulado",'mortes acum'!DX15,"estado",$A18,"data",DY$5) / GETPIVOTDATA("populacaoTCU2019",pop!DX15,"estado",$A18,"data",DY$5) * 1000000</f>
        <v>181.95040502619338</v>
      </c>
      <c r="DZ18">
        <f>GETPIVOTDATA("obitosAcumulado",'mortes acum'!DY15,"estado",$A18,"data",DZ$5) / GETPIVOTDATA("populacaoTCU2019",pop!DY15,"estado",$A18,"data",DZ$5) * 1000000</f>
        <v>193.42992584803525</v>
      </c>
      <c r="EA18">
        <f>GETPIVOTDATA("obitosAcumulado",'mortes acum'!DZ15,"estado",$A18,"data",EA$5) / GETPIVOTDATA("populacaoTCU2019",pop!DZ15,"estado",$A18,"data",EA$5) * 1000000</f>
        <v>203.47450656714688</v>
      </c>
      <c r="EB18">
        <f>GETPIVOTDATA("obitosAcumulado",'mortes acum'!EA15,"estado",$A18,"data",EB$5) / GETPIVOTDATA("populacaoTCU2019",pop!EA15,"estado",$A18,"data",EB$5) * 1000000</f>
        <v>216.67595551226501</v>
      </c>
      <c r="EC18">
        <f>GETPIVOTDATA("obitosAcumulado",'mortes acum'!EB15,"estado",$A18,"data",EC$5) / GETPIVOTDATA("populacaoTCU2019",pop!EB15,"estado",$A18,"data",EC$5) * 1000000</f>
        <v>231.59933258065942</v>
      </c>
      <c r="ED18">
        <f>GETPIVOTDATA("obitosAcumulado",'mortes acum'!EC15,"estado",$A18,"data",ED$5) / GETPIVOTDATA("populacaoTCU2019",pop!EC15,"estado",$A18,"data",ED$5) * 1000000</f>
        <v>237.05210497103431</v>
      </c>
      <c r="EE18">
        <f>GETPIVOTDATA("obitosAcumulado",'mortes acum'!ED15,"estado",$A18,"data",EE$5) / GETPIVOTDATA("populacaoTCU2019",pop!ED15,"estado",$A18,"data",EE$5) * 1000000</f>
        <v>242.79186538195523</v>
      </c>
      <c r="EF18">
        <f>GETPIVOTDATA("obitosAcumulado",'mortes acum'!EE15,"estado",$A18,"data",EF$5) / GETPIVOTDATA("populacaoTCU2019",pop!EE15,"estado",$A18,"data",EF$5) * 1000000</f>
        <v>253.12343412161292</v>
      </c>
    </row>
    <row r="19" spans="1:136" x14ac:dyDescent="0.35">
      <c r="A19" t="str">
        <f>'casos acum'!A18</f>
        <v>PA</v>
      </c>
      <c r="B19">
        <f>GETPIVOTDATA("obitosAcumulado",'mortes acum'!A16,"estado",$A19,"data",B$5) / GETPIVOTDATA("populacaoTCU2019",pop!A16,"estado",$A19,"data",B$5) * 1000000</f>
        <v>0</v>
      </c>
      <c r="C19">
        <f>GETPIVOTDATA("obitosAcumulado",'mortes acum'!B16,"estado",$A19,"data",C$5) / GETPIVOTDATA("populacaoTCU2019",pop!B16,"estado",$A19,"data",C$5) * 1000000</f>
        <v>0</v>
      </c>
      <c r="D19">
        <f>GETPIVOTDATA("obitosAcumulado",'mortes acum'!C16,"estado",$A19,"data",D$5) / GETPIVOTDATA("populacaoTCU2019",pop!C16,"estado",$A19,"data",D$5) * 1000000</f>
        <v>0</v>
      </c>
      <c r="E19">
        <f>GETPIVOTDATA("obitosAcumulado",'mortes acum'!D16,"estado",$A19,"data",E$5) / GETPIVOTDATA("populacaoTCU2019",pop!D16,"estado",$A19,"data",E$5) * 1000000</f>
        <v>0</v>
      </c>
      <c r="F19">
        <f>GETPIVOTDATA("obitosAcumulado",'mortes acum'!E16,"estado",$A19,"data",F$5) / GETPIVOTDATA("populacaoTCU2019",pop!E16,"estado",$A19,"data",F$5) * 1000000</f>
        <v>0</v>
      </c>
      <c r="G19">
        <f>GETPIVOTDATA("obitosAcumulado",'mortes acum'!F16,"estado",$A19,"data",G$5) / GETPIVOTDATA("populacaoTCU2019",pop!F16,"estado",$A19,"data",G$5) * 1000000</f>
        <v>0</v>
      </c>
      <c r="H19">
        <f>GETPIVOTDATA("obitosAcumulado",'mortes acum'!G16,"estado",$A19,"data",H$5) / GETPIVOTDATA("populacaoTCU2019",pop!G16,"estado",$A19,"data",H$5) * 1000000</f>
        <v>0</v>
      </c>
      <c r="I19">
        <f>GETPIVOTDATA("obitosAcumulado",'mortes acum'!H16,"estado",$A19,"data",I$5) / GETPIVOTDATA("populacaoTCU2019",pop!H16,"estado",$A19,"data",I$5) * 1000000</f>
        <v>0</v>
      </c>
      <c r="J19">
        <f>GETPIVOTDATA("obitosAcumulado",'mortes acum'!I16,"estado",$A19,"data",J$5) / GETPIVOTDATA("populacaoTCU2019",pop!I16,"estado",$A19,"data",J$5) * 1000000</f>
        <v>0</v>
      </c>
      <c r="K19">
        <f>GETPIVOTDATA("obitosAcumulado",'mortes acum'!J16,"estado",$A19,"data",K$5) / GETPIVOTDATA("populacaoTCU2019",pop!J16,"estado",$A19,"data",K$5) * 1000000</f>
        <v>0</v>
      </c>
      <c r="L19">
        <f>GETPIVOTDATA("obitosAcumulado",'mortes acum'!K16,"estado",$A19,"data",L$5) / GETPIVOTDATA("populacaoTCU2019",pop!K16,"estado",$A19,"data",L$5) * 1000000</f>
        <v>0</v>
      </c>
      <c r="M19">
        <f>GETPIVOTDATA("obitosAcumulado",'mortes acum'!L16,"estado",$A19,"data",M$5) / GETPIVOTDATA("populacaoTCU2019",pop!L16,"estado",$A19,"data",M$5) * 1000000</f>
        <v>0</v>
      </c>
      <c r="N19">
        <f>GETPIVOTDATA("obitosAcumulado",'mortes acum'!M16,"estado",$A19,"data",N$5) / GETPIVOTDATA("populacaoTCU2019",pop!M16,"estado",$A19,"data",N$5) * 1000000</f>
        <v>0</v>
      </c>
      <c r="O19">
        <f>GETPIVOTDATA("obitosAcumulado",'mortes acum'!N16,"estado",$A19,"data",O$5) / GETPIVOTDATA("populacaoTCU2019",pop!N16,"estado",$A19,"data",O$5) * 1000000</f>
        <v>0</v>
      </c>
      <c r="P19">
        <f>GETPIVOTDATA("obitosAcumulado",'mortes acum'!O16,"estado",$A19,"data",P$5) / GETPIVOTDATA("populacaoTCU2019",pop!O16,"estado",$A19,"data",P$5) * 1000000</f>
        <v>0</v>
      </c>
      <c r="Q19">
        <f>GETPIVOTDATA("obitosAcumulado",'mortes acum'!P16,"estado",$A19,"data",Q$5) / GETPIVOTDATA("populacaoTCU2019",pop!P16,"estado",$A19,"data",Q$5) * 1000000</f>
        <v>0</v>
      </c>
      <c r="R19">
        <f>GETPIVOTDATA("obitosAcumulado",'mortes acum'!Q16,"estado",$A19,"data",R$5) / GETPIVOTDATA("populacaoTCU2019",pop!Q16,"estado",$A19,"data",R$5) * 1000000</f>
        <v>0</v>
      </c>
      <c r="S19">
        <f>GETPIVOTDATA("obitosAcumulado",'mortes acum'!R16,"estado",$A19,"data",S$5) / GETPIVOTDATA("populacaoTCU2019",pop!R16,"estado",$A19,"data",S$5) * 1000000</f>
        <v>0</v>
      </c>
      <c r="T19">
        <f>GETPIVOTDATA("obitosAcumulado",'mortes acum'!S16,"estado",$A19,"data",T$5) / GETPIVOTDATA("populacaoTCU2019",pop!S16,"estado",$A19,"data",T$5) * 1000000</f>
        <v>0</v>
      </c>
      <c r="U19">
        <f>GETPIVOTDATA("obitosAcumulado",'mortes acum'!T16,"estado",$A19,"data",U$5) / GETPIVOTDATA("populacaoTCU2019",pop!T16,"estado",$A19,"data",U$5) * 1000000</f>
        <v>0</v>
      </c>
      <c r="V19">
        <f>GETPIVOTDATA("obitosAcumulado",'mortes acum'!U16,"estado",$A19,"data",V$5) / GETPIVOTDATA("populacaoTCU2019",pop!U16,"estado",$A19,"data",V$5) * 1000000</f>
        <v>0</v>
      </c>
      <c r="W19">
        <f>GETPIVOTDATA("obitosAcumulado",'mortes acum'!V16,"estado",$A19,"data",W$5) / GETPIVOTDATA("populacaoTCU2019",pop!V16,"estado",$A19,"data",W$5) * 1000000</f>
        <v>0</v>
      </c>
      <c r="X19">
        <f>GETPIVOTDATA("obitosAcumulado",'mortes acum'!W16,"estado",$A19,"data",X$5) / GETPIVOTDATA("populacaoTCU2019",pop!W16,"estado",$A19,"data",X$5) * 1000000</f>
        <v>0</v>
      </c>
      <c r="Y19">
        <f>GETPIVOTDATA("obitosAcumulado",'mortes acum'!X16,"estado",$A19,"data",Y$5) / GETPIVOTDATA("populacaoTCU2019",pop!X16,"estado",$A19,"data",Y$5) * 1000000</f>
        <v>0</v>
      </c>
      <c r="Z19">
        <f>GETPIVOTDATA("obitosAcumulado",'mortes acum'!Y16,"estado",$A19,"data",Z$5) / GETPIVOTDATA("populacaoTCU2019",pop!Y16,"estado",$A19,"data",Z$5) * 1000000</f>
        <v>0</v>
      </c>
      <c r="AA19">
        <f>GETPIVOTDATA("obitosAcumulado",'mortes acum'!Z16,"estado",$A19,"data",AA$5) / GETPIVOTDATA("populacaoTCU2019",pop!Z16,"estado",$A19,"data",AA$5) * 1000000</f>
        <v>0</v>
      </c>
      <c r="AB19">
        <f>GETPIVOTDATA("obitosAcumulado",'mortes acum'!AA16,"estado",$A19,"data",AB$5) / GETPIVOTDATA("populacaoTCU2019",pop!AA16,"estado",$A19,"data",AB$5) * 1000000</f>
        <v>0</v>
      </c>
      <c r="AC19">
        <f>GETPIVOTDATA("obitosAcumulado",'mortes acum'!AB16,"estado",$A19,"data",AC$5) / GETPIVOTDATA("populacaoTCU2019",pop!AB16,"estado",$A19,"data",AC$5) * 1000000</f>
        <v>0</v>
      </c>
      <c r="AD19">
        <f>GETPIVOTDATA("obitosAcumulado",'mortes acum'!AC16,"estado",$A19,"data",AD$5) / GETPIVOTDATA("populacaoTCU2019",pop!AC16,"estado",$A19,"data",AD$5) * 1000000</f>
        <v>0</v>
      </c>
      <c r="AE19">
        <f>GETPIVOTDATA("obitosAcumulado",'mortes acum'!AD16,"estado",$A19,"data",AE$5) / GETPIVOTDATA("populacaoTCU2019",pop!AD16,"estado",$A19,"data",AE$5) * 1000000</f>
        <v>0</v>
      </c>
      <c r="AF19">
        <f>GETPIVOTDATA("obitosAcumulado",'mortes acum'!AE16,"estado",$A19,"data",AF$5) / GETPIVOTDATA("populacaoTCU2019",pop!AE16,"estado",$A19,"data",AF$5) * 1000000</f>
        <v>0</v>
      </c>
      <c r="AG19">
        <f>GETPIVOTDATA("obitosAcumulado",'mortes acum'!AF16,"estado",$A19,"data",AG$5) / GETPIVOTDATA("populacaoTCU2019",pop!AF16,"estado",$A19,"data",AG$5) * 1000000</f>
        <v>0</v>
      </c>
      <c r="AH19">
        <f>GETPIVOTDATA("obitosAcumulado",'mortes acum'!AG16,"estado",$A19,"data",AH$5) / GETPIVOTDATA("populacaoTCU2019",pop!AG16,"estado",$A19,"data",AH$5) * 1000000</f>
        <v>0</v>
      </c>
      <c r="AI19">
        <f>GETPIVOTDATA("obitosAcumulado",'mortes acum'!AH16,"estado",$A19,"data",AI$5) / GETPIVOTDATA("populacaoTCU2019",pop!AH16,"estado",$A19,"data",AI$5) * 1000000</f>
        <v>0</v>
      </c>
      <c r="AJ19">
        <f>GETPIVOTDATA("obitosAcumulado",'mortes acum'!AI16,"estado",$A19,"data",AJ$5) / GETPIVOTDATA("populacaoTCU2019",pop!AI16,"estado",$A19,"data",AJ$5) * 1000000</f>
        <v>0</v>
      </c>
      <c r="AK19">
        <f>GETPIVOTDATA("obitosAcumulado",'mortes acum'!AJ16,"estado",$A19,"data",AK$5) / GETPIVOTDATA("populacaoTCU2019",pop!AJ16,"estado",$A19,"data",AK$5) * 1000000</f>
        <v>0</v>
      </c>
      <c r="AL19">
        <f>GETPIVOTDATA("obitosAcumulado",'mortes acum'!AK16,"estado",$A19,"data",AL$5) / GETPIVOTDATA("populacaoTCU2019",pop!AK16,"estado",$A19,"data",AL$5) * 1000000</f>
        <v>0.116240345512803</v>
      </c>
      <c r="AM19">
        <f>GETPIVOTDATA("obitosAcumulado",'mortes acum'!AL16,"estado",$A19,"data",AM$5) / GETPIVOTDATA("populacaoTCU2019",pop!AL16,"estado",$A19,"data",AM$5) * 1000000</f>
        <v>0.116240345512803</v>
      </c>
      <c r="AN19">
        <f>GETPIVOTDATA("obitosAcumulado",'mortes acum'!AM16,"estado",$A19,"data",AN$5) / GETPIVOTDATA("populacaoTCU2019",pop!AM16,"estado",$A19,"data",AN$5) * 1000000</f>
        <v>0.116240345512803</v>
      </c>
      <c r="AO19">
        <f>GETPIVOTDATA("obitosAcumulado",'mortes acum'!AN16,"estado",$A19,"data",AO$5) / GETPIVOTDATA("populacaoTCU2019",pop!AN16,"estado",$A19,"data",AO$5) * 1000000</f>
        <v>0.116240345512803</v>
      </c>
      <c r="AP19">
        <f>GETPIVOTDATA("obitosAcumulado",'mortes acum'!AO16,"estado",$A19,"data",AP$5) / GETPIVOTDATA("populacaoTCU2019",pop!AO16,"estado",$A19,"data",AP$5) * 1000000</f>
        <v>0.116240345512803</v>
      </c>
      <c r="AQ19">
        <f>GETPIVOTDATA("obitosAcumulado",'mortes acum'!AP16,"estado",$A19,"data",AQ$5) / GETPIVOTDATA("populacaoTCU2019",pop!AP16,"estado",$A19,"data",AQ$5) * 1000000</f>
        <v>0.34872103653840897</v>
      </c>
      <c r="AR19">
        <f>GETPIVOTDATA("obitosAcumulado",'mortes acum'!AQ16,"estado",$A19,"data",AR$5) / GETPIVOTDATA("populacaoTCU2019",pop!AQ16,"estado",$A19,"data",AR$5) * 1000000</f>
        <v>0.581201727564015</v>
      </c>
      <c r="AS19">
        <f>GETPIVOTDATA("obitosAcumulado",'mortes acum'!AR16,"estado",$A19,"data",AS$5) / GETPIVOTDATA("populacaoTCU2019",pop!AR16,"estado",$A19,"data",AS$5) * 1000000</f>
        <v>0.69744207307681794</v>
      </c>
      <c r="AT19">
        <f>GETPIVOTDATA("obitosAcumulado",'mortes acum'!AS16,"estado",$A19,"data",AT$5) / GETPIVOTDATA("populacaoTCU2019",pop!AS16,"estado",$A19,"data",AT$5) * 1000000</f>
        <v>0.81368241858962098</v>
      </c>
      <c r="AU19">
        <f>GETPIVOTDATA("obitosAcumulado",'mortes acum'!AT16,"estado",$A19,"data",AU$5) / GETPIVOTDATA("populacaoTCU2019",pop!AT16,"estado",$A19,"data",AU$5) * 1000000</f>
        <v>1.0461631096152271</v>
      </c>
      <c r="AV19">
        <f>GETPIVOTDATA("obitosAcumulado",'mortes acum'!AU16,"estado",$A19,"data",AV$5) / GETPIVOTDATA("populacaoTCU2019",pop!AU16,"estado",$A19,"data",AV$5) * 1000000</f>
        <v>1.16240345512803</v>
      </c>
      <c r="AW19">
        <f>GETPIVOTDATA("obitosAcumulado",'mortes acum'!AV16,"estado",$A19,"data",AW$5) / GETPIVOTDATA("populacaoTCU2019",pop!AV16,"estado",$A19,"data",AW$5) * 1000000</f>
        <v>1.511124491666439</v>
      </c>
      <c r="AX19">
        <f>GETPIVOTDATA("obitosAcumulado",'mortes acum'!AW16,"estado",$A19,"data",AX$5) / GETPIVOTDATA("populacaoTCU2019",pop!AW16,"estado",$A19,"data",AX$5) * 1000000</f>
        <v>1.7436051826920451</v>
      </c>
      <c r="AY19">
        <f>GETPIVOTDATA("obitosAcumulado",'mortes acum'!AX16,"estado",$A19,"data",AY$5) / GETPIVOTDATA("populacaoTCU2019",pop!AX16,"estado",$A19,"data",AY$5) * 1000000</f>
        <v>2.2085665647432573</v>
      </c>
      <c r="AZ19">
        <f>GETPIVOTDATA("obitosAcumulado",'mortes acum'!AY16,"estado",$A19,"data",AZ$5) / GETPIVOTDATA("populacaoTCU2019",pop!AY16,"estado",$A19,"data",AZ$5) * 1000000</f>
        <v>2.4410472557688632</v>
      </c>
      <c r="BA19">
        <f>GETPIVOTDATA("obitosAcumulado",'mortes acum'!AZ16,"estado",$A19,"data",BA$5) / GETPIVOTDATA("populacaoTCU2019",pop!AZ16,"estado",$A19,"data",BA$5) * 1000000</f>
        <v>2.7897682923072717</v>
      </c>
      <c r="BB19">
        <f>GETPIVOTDATA("obitosAcumulado",'mortes acum'!BA16,"estado",$A19,"data",BB$5) / GETPIVOTDATA("populacaoTCU2019",pop!BA16,"estado",$A19,"data",BB$5) * 1000000</f>
        <v>3.0222489833328781</v>
      </c>
      <c r="BC19">
        <f>GETPIVOTDATA("obitosAcumulado",'mortes acum'!BB16,"estado",$A19,"data",BC$5) / GETPIVOTDATA("populacaoTCU2019",pop!BB16,"estado",$A19,"data",BC$5) * 1000000</f>
        <v>3.8359314019224993</v>
      </c>
      <c r="BD19">
        <f>GETPIVOTDATA("obitosAcumulado",'mortes acum'!BC16,"estado",$A19,"data",BD$5) / GETPIVOTDATA("populacaoTCU2019",pop!BC16,"estado",$A19,"data",BD$5) * 1000000</f>
        <v>3.9521717474353024</v>
      </c>
      <c r="BE19">
        <f>GETPIVOTDATA("obitosAcumulado",'mortes acum'!BD16,"estado",$A19,"data",BE$5) / GETPIVOTDATA("populacaoTCU2019",pop!BD16,"estado",$A19,"data",BE$5) * 1000000</f>
        <v>4.0684120929481056</v>
      </c>
      <c r="BF19">
        <f>GETPIVOTDATA("obitosAcumulado",'mortes acum'!BE16,"estado",$A19,"data",BF$5) / GETPIVOTDATA("populacaoTCU2019",pop!BE16,"estado",$A19,"data",BF$5) * 1000000</f>
        <v>4.4171331294865146</v>
      </c>
      <c r="BG19">
        <f>GETPIVOTDATA("obitosAcumulado",'mortes acum'!BF16,"estado",$A19,"data",BG$5) / GETPIVOTDATA("populacaoTCU2019",pop!BF16,"estado",$A19,"data",BG$5) * 1000000</f>
        <v>4.998334857050529</v>
      </c>
      <c r="BH19">
        <f>GETPIVOTDATA("obitosAcumulado",'mortes acum'!BG16,"estado",$A19,"data",BH$5) / GETPIVOTDATA("populacaoTCU2019",pop!BG16,"estado",$A19,"data",BH$5) * 1000000</f>
        <v>6.1607383121785588</v>
      </c>
      <c r="BI19">
        <f>GETPIVOTDATA("obitosAcumulado",'mortes acum'!BH16,"estado",$A19,"data",BI$5) / GETPIVOTDATA("populacaoTCU2019",pop!BH16,"estado",$A19,"data",BI$5) * 1000000</f>
        <v>8.7180259134602256</v>
      </c>
      <c r="BJ19">
        <f>GETPIVOTDATA("obitosAcumulado",'mortes acum'!BI16,"estado",$A19,"data",BJ$5) / GETPIVOTDATA("populacaoTCU2019",pop!BI16,"estado",$A19,"data",BJ$5) * 1000000</f>
        <v>9.9966697141010581</v>
      </c>
      <c r="BK19">
        <f>GETPIVOTDATA("obitosAcumulado",'mortes acum'!BJ16,"estado",$A19,"data",BK$5) / GETPIVOTDATA("populacaoTCU2019",pop!BJ16,"estado",$A19,"data",BK$5) * 1000000</f>
        <v>11.6240345512803</v>
      </c>
      <c r="BL19">
        <f>GETPIVOTDATA("obitosAcumulado",'mortes acum'!BK16,"estado",$A19,"data",BL$5) / GETPIVOTDATA("populacaoTCU2019",pop!BK16,"estado",$A19,"data",BL$5) * 1000000</f>
        <v>13.251399388459543</v>
      </c>
      <c r="BM19">
        <f>GETPIVOTDATA("obitosAcumulado",'mortes acum'!BL16,"estado",$A19,"data",BM$5) / GETPIVOTDATA("populacaoTCU2019",pop!BL16,"estado",$A19,"data",BM$5) * 1000000</f>
        <v>14.995004571151588</v>
      </c>
      <c r="BN19">
        <f>GETPIVOTDATA("obitosAcumulado",'mortes acum'!BM16,"estado",$A19,"data",BN$5) / GETPIVOTDATA("populacaoTCU2019",pop!BM16,"estado",$A19,"data",BN$5) * 1000000</f>
        <v>15.924927335254011</v>
      </c>
      <c r="BO19">
        <f>GETPIVOTDATA("obitosAcumulado",'mortes acum'!BN16,"estado",$A19,"data",BO$5) / GETPIVOTDATA("populacaoTCU2019",pop!BN16,"estado",$A19,"data",BO$5) * 1000000</f>
        <v>24.177991866663024</v>
      </c>
      <c r="BP19">
        <f>GETPIVOTDATA("obitosAcumulado",'mortes acum'!BO16,"estado",$A19,"data",BP$5) / GETPIVOTDATA("populacaoTCU2019",pop!BO16,"estado",$A19,"data",BP$5) * 1000000</f>
        <v>27.316481195508707</v>
      </c>
      <c r="BQ19">
        <f>GETPIVOTDATA("obitosAcumulado",'mortes acum'!BP16,"estado",$A19,"data",BQ$5) / GETPIVOTDATA("populacaoTCU2019",pop!BP16,"estado",$A19,"data",BQ$5) * 1000000</f>
        <v>31.733614324995219</v>
      </c>
      <c r="BR19">
        <f>GETPIVOTDATA("obitosAcumulado",'mortes acum'!BQ16,"estado",$A19,"data",BR$5) / GETPIVOTDATA("populacaoTCU2019",pop!BQ16,"estado",$A19,"data",BR$5) * 1000000</f>
        <v>35.918266763456131</v>
      </c>
      <c r="BS19">
        <f>GETPIVOTDATA("obitosAcumulado",'mortes acum'!BR16,"estado",$A19,"data",BS$5) / GETPIVOTDATA("populacaoTCU2019",pop!BR16,"estado",$A19,"data",BS$5) * 1000000</f>
        <v>38.359314019224996</v>
      </c>
      <c r="BT19">
        <f>GETPIVOTDATA("obitosAcumulado",'mortes acum'!BS16,"estado",$A19,"data",BT$5) / GETPIVOTDATA("populacaoTCU2019",pop!BS16,"estado",$A19,"data",BT$5) * 1000000</f>
        <v>42.892687494224305</v>
      </c>
      <c r="BU19">
        <f>GETPIVOTDATA("obitosAcumulado",'mortes acum'!BT16,"estado",$A19,"data",BU$5) / GETPIVOTDATA("populacaoTCU2019",pop!BT16,"estado",$A19,"data",BU$5) * 1000000</f>
        <v>45.566215441018777</v>
      </c>
      <c r="BV19">
        <f>GETPIVOTDATA("obitosAcumulado",'mortes acum'!BU16,"estado",$A19,"data",BV$5) / GETPIVOTDATA("populacaoTCU2019",pop!BU16,"estado",$A19,"data",BV$5) * 1000000</f>
        <v>47.658541660249227</v>
      </c>
      <c r="BW19">
        <f>GETPIVOTDATA("obitosAcumulado",'mortes acum'!BV16,"estado",$A19,"data",BW$5) / GETPIVOTDATA("populacaoTCU2019",pop!BV16,"estado",$A19,"data",BW$5) * 1000000</f>
        <v>59.863777939093545</v>
      </c>
      <c r="BX19">
        <f>GETPIVOTDATA("obitosAcumulado",'mortes acum'!BW16,"estado",$A19,"data",BX$5) / GETPIVOTDATA("populacaoTCU2019",pop!BW16,"estado",$A19,"data",BX$5) * 1000000</f>
        <v>67.186919706400133</v>
      </c>
      <c r="BY19">
        <f>GETPIVOTDATA("obitosAcumulado",'mortes acum'!BX16,"estado",$A19,"data",BY$5) / GETPIVOTDATA("populacaoTCU2019",pop!BX16,"estado",$A19,"data",BY$5) * 1000000</f>
        <v>75.788705274347564</v>
      </c>
      <c r="BZ19">
        <f>GETPIVOTDATA("obitosAcumulado",'mortes acum'!BY16,"estado",$A19,"data",BZ$5) / GETPIVOTDATA("populacaoTCU2019",pop!BY16,"estado",$A19,"data",BZ$5) * 1000000</f>
        <v>82.298164623064523</v>
      </c>
      <c r="CA19">
        <f>GETPIVOTDATA("obitosAcumulado",'mortes acum'!BZ16,"estado",$A19,"data",CA$5) / GETPIVOTDATA("populacaoTCU2019",pop!BZ16,"estado",$A19,"data",CA$5) * 1000000</f>
        <v>100.4316585230618</v>
      </c>
      <c r="CB19">
        <f>GETPIVOTDATA("obitosAcumulado",'mortes acum'!CA16,"estado",$A19,"data",CB$5) / GETPIVOTDATA("populacaoTCU2019",pop!CA16,"estado",$A19,"data",CB$5) * 1000000</f>
        <v>109.96336685511164</v>
      </c>
      <c r="CC19">
        <f>GETPIVOTDATA("obitosAcumulado",'mortes acum'!CB16,"estado",$A19,"data",CC$5) / GETPIVOTDATA("populacaoTCU2019",pop!CB16,"estado",$A19,"data",CC$5) * 1000000</f>
        <v>123.56348728010958</v>
      </c>
      <c r="CD19">
        <f>GETPIVOTDATA("obitosAcumulado",'mortes acum'!CC16,"estado",$A19,"data",CD$5) / GETPIVOTDATA("populacaoTCU2019",pop!CC16,"estado",$A19,"data",CD$5) * 1000000</f>
        <v>133.09519561215944</v>
      </c>
      <c r="CE19">
        <f>GETPIVOTDATA("obitosAcumulado",'mortes acum'!CD16,"estado",$A19,"data",CE$5) / GETPIVOTDATA("populacaoTCU2019",pop!CD16,"estado",$A19,"data",CE$5) * 1000000</f>
        <v>139.3721742698508</v>
      </c>
      <c r="CF19">
        <f>GETPIVOTDATA("obitosAcumulado",'mortes acum'!CE16,"estado",$A19,"data",CF$5) / GETPIVOTDATA("populacaoTCU2019",pop!CE16,"estado",$A19,"data",CF$5) * 1000000</f>
        <v>144.02178809036292</v>
      </c>
      <c r="CG19">
        <f>GETPIVOTDATA("obitosAcumulado",'mortes acum'!CF16,"estado",$A19,"data",CG$5) / GETPIVOTDATA("populacaoTCU2019",pop!CF16,"estado",$A19,"data",CG$5) * 1000000</f>
        <v>154.48341918651519</v>
      </c>
      <c r="CH19">
        <f>GETPIVOTDATA("obitosAcumulado",'mortes acum'!CG16,"estado",$A19,"data",CH$5) / GETPIVOTDATA("populacaoTCU2019",pop!CG16,"estado",$A19,"data",CH$5) * 1000000</f>
        <v>176.56908483394776</v>
      </c>
      <c r="CI19">
        <f>GETPIVOTDATA("obitosAcumulado",'mortes acum'!CH16,"estado",$A19,"data",CI$5) / GETPIVOTDATA("populacaoTCU2019",pop!CH16,"estado",$A19,"data",CI$5) * 1000000</f>
        <v>189.82048422240732</v>
      </c>
      <c r="CJ19">
        <f>GETPIVOTDATA("obitosAcumulado",'mortes acum'!CI16,"estado",$A19,"data",CJ$5) / GETPIVOTDATA("populacaoTCU2019",pop!CI16,"estado",$A19,"data",CJ$5) * 1000000</f>
        <v>215.27711988971117</v>
      </c>
      <c r="CK19">
        <f>GETPIVOTDATA("obitosAcumulado",'mortes acum'!CJ16,"estado",$A19,"data",CK$5) / GETPIVOTDATA("populacaoTCU2019",pop!CJ16,"estado",$A19,"data",CK$5) * 1000000</f>
        <v>225.15754925829941</v>
      </c>
      <c r="CL19">
        <f>GETPIVOTDATA("obitosAcumulado",'mortes acum'!CK16,"estado",$A19,"data",CL$5) / GETPIVOTDATA("populacaoTCU2019",pop!CK16,"estado",$A19,"data",CL$5) * 1000000</f>
        <v>232.59693137111879</v>
      </c>
      <c r="CM19">
        <f>GETPIVOTDATA("obitosAcumulado",'mortes acum'!CL16,"estado",$A19,"data",CM$5) / GETPIVOTDATA("populacaoTCU2019",pop!CL16,"estado",$A19,"data",CM$5) * 1000000</f>
        <v>249.68426216150087</v>
      </c>
      <c r="CN19">
        <f>GETPIVOTDATA("obitosAcumulado",'mortes acum'!CM16,"estado",$A19,"data",CN$5) / GETPIVOTDATA("populacaoTCU2019",pop!CM16,"estado",$A19,"data",CN$5) * 1000000</f>
        <v>275.72209955636873</v>
      </c>
      <c r="CO19">
        <f>GETPIVOTDATA("obitosAcumulado",'mortes acum'!CN16,"estado",$A19,"data",CO$5) / GETPIVOTDATA("populacaoTCU2019",pop!CN16,"estado",$A19,"data",CO$5) * 1000000</f>
        <v>286.9974130711106</v>
      </c>
      <c r="CP19">
        <f>GETPIVOTDATA("obitosAcumulado",'mortes acum'!CO16,"estado",$A19,"data",CP$5) / GETPIVOTDATA("populacaoTCU2019",pop!CO16,"estado",$A19,"data",CP$5) * 1000000</f>
        <v>295.83167933008366</v>
      </c>
      <c r="CQ19">
        <f>GETPIVOTDATA("obitosAcumulado",'mortes acum'!CP16,"estado",$A19,"data",CQ$5) / GETPIVOTDATA("populacaoTCU2019",pop!CP16,"estado",$A19,"data",CQ$5) * 1000000</f>
        <v>314.31389426661934</v>
      </c>
      <c r="CR19">
        <f>GETPIVOTDATA("obitosAcumulado",'mortes acum'!CQ16,"estado",$A19,"data",CR$5) / GETPIVOTDATA("populacaoTCU2019",pop!CQ16,"estado",$A19,"data",CR$5) * 1000000</f>
        <v>328.61145676469408</v>
      </c>
      <c r="CS19">
        <f>GETPIVOTDATA("obitosAcumulado",'mortes acum'!CR16,"estado",$A19,"data",CS$5) / GETPIVOTDATA("populacaoTCU2019",pop!CR16,"estado",$A19,"data",CS$5) * 1000000</f>
        <v>337.09700198712869</v>
      </c>
      <c r="CT19">
        <f>GETPIVOTDATA("obitosAcumulado",'mortes acum'!CS16,"estado",$A19,"data",CT$5) / GETPIVOTDATA("populacaoTCU2019",pop!CS16,"estado",$A19,"data",CT$5) * 1000000</f>
        <v>339.77052993392317</v>
      </c>
      <c r="CU19">
        <f>GETPIVOTDATA("obitosAcumulado",'mortes acum'!CT16,"estado",$A19,"data",CU$5) / GETPIVOTDATA("populacaoTCU2019",pop!CT16,"estado",$A19,"data",CU$5) * 1000000</f>
        <v>340.00301062494879</v>
      </c>
      <c r="CV19">
        <f>GETPIVOTDATA("obitosAcumulado",'mortes acum'!CU16,"estado",$A19,"data",CV$5) / GETPIVOTDATA("populacaoTCU2019",pop!CU16,"estado",$A19,"data",CV$5) * 1000000</f>
        <v>353.37065035892113</v>
      </c>
      <c r="CW19">
        <f>GETPIVOTDATA("obitosAcumulado",'mortes acum'!CV16,"estado",$A19,"data",CW$5) / GETPIVOTDATA("populacaoTCU2019",pop!CV16,"estado",$A19,"data",CW$5) * 1000000</f>
        <v>371.15542322238002</v>
      </c>
      <c r="CX19">
        <f>GETPIVOTDATA("obitosAcumulado",'mortes acum'!CW16,"estado",$A19,"data",CX$5) / GETPIVOTDATA("populacaoTCU2019",pop!CW16,"estado",$A19,"data",CX$5) * 1000000</f>
        <v>397.07702027173502</v>
      </c>
      <c r="CY19">
        <f>GETPIVOTDATA("obitosAcumulado",'mortes acum'!CX16,"estado",$A19,"data",CY$5) / GETPIVOTDATA("populacaoTCU2019",pop!CX16,"estado",$A19,"data",CY$5) * 1000000</f>
        <v>411.25834242429704</v>
      </c>
      <c r="CZ19">
        <f>GETPIVOTDATA("obitosAcumulado",'mortes acum'!CY16,"estado",$A19,"data",CZ$5) / GETPIVOTDATA("populacaoTCU2019",pop!CY16,"estado",$A19,"data",CZ$5) * 1000000</f>
        <v>419.86012799224443</v>
      </c>
      <c r="DA19">
        <f>GETPIVOTDATA("obitosAcumulado",'mortes acum'!CZ16,"estado",$A19,"data",DA$5) / GETPIVOTDATA("populacaoTCU2019",pop!CZ16,"estado",$A19,"data",DA$5) * 1000000</f>
        <v>427.53199079608942</v>
      </c>
      <c r="DB19">
        <f>GETPIVOTDATA("obitosAcumulado",'mortes acum'!DA16,"estado",$A19,"data",DB$5) / GETPIVOTDATA("populacaoTCU2019",pop!DA16,"estado",$A19,"data",DB$5) * 1000000</f>
        <v>438.45858327429295</v>
      </c>
      <c r="DC19">
        <f>GETPIVOTDATA("obitosAcumulado",'mortes acum'!DB16,"estado",$A19,"data",DC$5) / GETPIVOTDATA("populacaoTCU2019",pop!DB16,"estado",$A19,"data",DC$5) * 1000000</f>
        <v>447.87405126082996</v>
      </c>
      <c r="DD19">
        <f>GETPIVOTDATA("obitosAcumulado",'mortes acum'!DC16,"estado",$A19,"data",DD$5) / GETPIVOTDATA("populacaoTCU2019",pop!DC16,"estado",$A19,"data",DD$5) * 1000000</f>
        <v>456.4758368287774</v>
      </c>
      <c r="DE19">
        <f>GETPIVOTDATA("obitosAcumulado",'mortes acum'!DD16,"estado",$A19,"data",DE$5) / GETPIVOTDATA("populacaoTCU2019",pop!DD16,"estado",$A19,"data",DE$5) * 1000000</f>
        <v>468.44859241659606</v>
      </c>
      <c r="DF19">
        <f>GETPIVOTDATA("obitosAcumulado",'mortes acum'!DE16,"estado",$A19,"data",DF$5) / GETPIVOTDATA("populacaoTCU2019",pop!DE16,"estado",$A19,"data",DF$5) * 1000000</f>
        <v>480.30510765890205</v>
      </c>
      <c r="DG19">
        <f>GETPIVOTDATA("obitosAcumulado",'mortes acum'!DF16,"estado",$A19,"data",DG$5) / GETPIVOTDATA("populacaoTCU2019",pop!DF16,"estado",$A19,"data",DG$5) * 1000000</f>
        <v>485.53592320697817</v>
      </c>
      <c r="DH19">
        <f>GETPIVOTDATA("obitosAcumulado",'mortes acum'!DG16,"estado",$A19,"data",DH$5) / GETPIVOTDATA("populacaoTCU2019",pop!DG16,"estado",$A19,"data",DH$5) * 1000000</f>
        <v>487.16328804415735</v>
      </c>
      <c r="DI19">
        <f>GETPIVOTDATA("obitosAcumulado",'mortes acum'!DH16,"estado",$A19,"data",DI$5) / GETPIVOTDATA("populacaoTCU2019",pop!DH16,"estado",$A19,"data",DI$5) * 1000000</f>
        <v>488.32569149928543</v>
      </c>
      <c r="DJ19">
        <f>GETPIVOTDATA("obitosAcumulado",'mortes acum'!DI16,"estado",$A19,"data",DJ$5) / GETPIVOTDATA("populacaoTCU2019",pop!DI16,"estado",$A19,"data",DJ$5) * 1000000</f>
        <v>498.78732259543767</v>
      </c>
      <c r="DK19">
        <f>GETPIVOTDATA("obitosAcumulado",'mortes acum'!DJ16,"estado",$A19,"data",DK$5) / GETPIVOTDATA("populacaoTCU2019",pop!DJ16,"estado",$A19,"data",DK$5) * 1000000</f>
        <v>505.6455029806931</v>
      </c>
      <c r="DL19">
        <f>GETPIVOTDATA("obitosAcumulado",'mortes acum'!DK16,"estado",$A19,"data",DL$5) / GETPIVOTDATA("populacaoTCU2019",pop!DK16,"estado",$A19,"data",DL$5) * 1000000</f>
        <v>510.87631852876916</v>
      </c>
      <c r="DM19">
        <f>GETPIVOTDATA("obitosAcumulado",'mortes acum'!DL16,"estado",$A19,"data",DM$5) / GETPIVOTDATA("populacaoTCU2019",pop!DL16,"estado",$A19,"data",DM$5) * 1000000</f>
        <v>519.47810409671661</v>
      </c>
      <c r="DN19">
        <f>GETPIVOTDATA("obitosAcumulado",'mortes acum'!DM16,"estado",$A19,"data",DN$5) / GETPIVOTDATA("populacaoTCU2019",pop!DM16,"estado",$A19,"data",DN$5) * 1000000</f>
        <v>525.29012137235679</v>
      </c>
      <c r="DO19">
        <f>GETPIVOTDATA("obitosAcumulado",'mortes acum'!DN16,"estado",$A19,"data",DO$5) / GETPIVOTDATA("populacaoTCU2019",pop!DN16,"estado",$A19,"data",DO$5) * 1000000</f>
        <v>532.72950348517622</v>
      </c>
      <c r="DP19">
        <f>GETPIVOTDATA("obitosAcumulado",'mortes acum'!DO16,"estado",$A19,"data",DP$5) / GETPIVOTDATA("populacaoTCU2019",pop!DO16,"estado",$A19,"data",DP$5) * 1000000</f>
        <v>535.28679108645781</v>
      </c>
      <c r="DQ19">
        <f>GETPIVOTDATA("obitosAcumulado",'mortes acum'!DP16,"estado",$A19,"data",DQ$5) / GETPIVOTDATA("populacaoTCU2019",pop!DP16,"estado",$A19,"data",DQ$5) * 1000000</f>
        <v>543.07489423581569</v>
      </c>
      <c r="DR19">
        <f>GETPIVOTDATA("obitosAcumulado",'mortes acum'!DQ16,"estado",$A19,"data",DR$5) / GETPIVOTDATA("populacaoTCU2019",pop!DQ16,"estado",$A19,"data",DR$5) * 1000000</f>
        <v>549.35187289350699</v>
      </c>
      <c r="DS19">
        <f>GETPIVOTDATA("obitosAcumulado",'mortes acum'!DR16,"estado",$A19,"data",DS$5) / GETPIVOTDATA("populacaoTCU2019",pop!DR16,"estado",$A19,"data",DS$5) * 1000000</f>
        <v>551.90916049478858</v>
      </c>
      <c r="DT19">
        <f>GETPIVOTDATA("obitosAcumulado",'mortes acum'!DS16,"estado",$A19,"data",DT$5) / GETPIVOTDATA("populacaoTCU2019",pop!DS16,"estado",$A19,"data",DT$5) * 1000000</f>
        <v>558.30237949799277</v>
      </c>
      <c r="DU19">
        <f>GETPIVOTDATA("obitosAcumulado",'mortes acum'!DT16,"estado",$A19,"data",DU$5) / GETPIVOTDATA("populacaoTCU2019",pop!DT16,"estado",$A19,"data",DU$5) * 1000000</f>
        <v>561.90583020888971</v>
      </c>
      <c r="DV19">
        <f>GETPIVOTDATA("obitosAcumulado",'mortes acum'!DU16,"estado",$A19,"data",DV$5) / GETPIVOTDATA("populacaoTCU2019",pop!DU16,"estado",$A19,"data",DV$5) * 1000000</f>
        <v>563.1844740095305</v>
      </c>
      <c r="DW19">
        <f>GETPIVOTDATA("obitosAcumulado",'mortes acum'!DV16,"estado",$A19,"data",DW$5) / GETPIVOTDATA("populacaoTCU2019",pop!DV16,"estado",$A19,"data",DW$5) * 1000000</f>
        <v>566.09048264735054</v>
      </c>
      <c r="DX19">
        <f>GETPIVOTDATA("obitosAcumulado",'mortes acum'!DW16,"estado",$A19,"data",DX$5) / GETPIVOTDATA("populacaoTCU2019",pop!DW16,"estado",$A19,"data",DX$5) * 1000000</f>
        <v>571.90249992299084</v>
      </c>
      <c r="DY19">
        <f>GETPIVOTDATA("obitosAcumulado",'mortes acum'!DX16,"estado",$A19,"data",DY$5) / GETPIVOTDATA("populacaoTCU2019",pop!DX16,"estado",$A19,"data",DY$5) * 1000000</f>
        <v>576.5521137435029</v>
      </c>
      <c r="DZ19">
        <f>GETPIVOTDATA("obitosAcumulado",'mortes acum'!DY16,"estado",$A19,"data",DZ$5) / GETPIVOTDATA("populacaoTCU2019",pop!DY16,"estado",$A19,"data",DZ$5) * 1000000</f>
        <v>581.66668894606619</v>
      </c>
      <c r="EA19">
        <f>GETPIVOTDATA("obitosAcumulado",'mortes acum'!DZ16,"estado",$A19,"data",EA$5) / GETPIVOTDATA("populacaoTCU2019",pop!DZ16,"estado",$A19,"data",EA$5) * 1000000</f>
        <v>587.01374483965515</v>
      </c>
      <c r="EB19">
        <f>GETPIVOTDATA("obitosAcumulado",'mortes acum'!EA16,"estado",$A19,"data",EB$5) / GETPIVOTDATA("populacaoTCU2019",pop!EA16,"estado",$A19,"data",EB$5) * 1000000</f>
        <v>589.2223114043984</v>
      </c>
      <c r="EC19">
        <f>GETPIVOTDATA("obitosAcumulado",'mortes acum'!EB16,"estado",$A19,"data",EC$5) / GETPIVOTDATA("populacaoTCU2019",pop!EB16,"estado",$A19,"data",EC$5) * 1000000</f>
        <v>592.3608007332441</v>
      </c>
      <c r="ED19">
        <f>GETPIVOTDATA("obitosAcumulado",'mortes acum'!EC16,"estado",$A19,"data",ED$5) / GETPIVOTDATA("populacaoTCU2019",pop!EC16,"estado",$A19,"data",ED$5) * 1000000</f>
        <v>593.40696384285934</v>
      </c>
      <c r="EE19">
        <f>GETPIVOTDATA("obitosAcumulado",'mortes acum'!ED16,"estado",$A19,"data",EE$5) / GETPIVOTDATA("populacaoTCU2019",pop!ED16,"estado",$A19,"data",EE$5) * 1000000</f>
        <v>596.08049178965382</v>
      </c>
      <c r="EF19">
        <f>GETPIVOTDATA("obitosAcumulado",'mortes acum'!EE16,"estado",$A19,"data",EF$5) / GETPIVOTDATA("populacaoTCU2019",pop!EE16,"estado",$A19,"data",EF$5) * 1000000</f>
        <v>600.84634595567877</v>
      </c>
    </row>
    <row r="20" spans="1:136" x14ac:dyDescent="0.35">
      <c r="A20" t="str">
        <f>'casos acum'!A19</f>
        <v>PB</v>
      </c>
      <c r="B20">
        <f>GETPIVOTDATA("obitosAcumulado",'mortes acum'!A17,"estado",$A20,"data",B$5) / GETPIVOTDATA("populacaoTCU2019",pop!A17,"estado",$A20,"data",B$5) * 1000000</f>
        <v>0</v>
      </c>
      <c r="C20">
        <f>GETPIVOTDATA("obitosAcumulado",'mortes acum'!B17,"estado",$A20,"data",C$5) / GETPIVOTDATA("populacaoTCU2019",pop!B17,"estado",$A20,"data",C$5) * 1000000</f>
        <v>0</v>
      </c>
      <c r="D20">
        <f>GETPIVOTDATA("obitosAcumulado",'mortes acum'!C17,"estado",$A20,"data",D$5) / GETPIVOTDATA("populacaoTCU2019",pop!C17,"estado",$A20,"data",D$5) * 1000000</f>
        <v>0</v>
      </c>
      <c r="E20">
        <f>GETPIVOTDATA("obitosAcumulado",'mortes acum'!D17,"estado",$A20,"data",E$5) / GETPIVOTDATA("populacaoTCU2019",pop!D17,"estado",$A20,"data",E$5) * 1000000</f>
        <v>0</v>
      </c>
      <c r="F20">
        <f>GETPIVOTDATA("obitosAcumulado",'mortes acum'!E17,"estado",$A20,"data",F$5) / GETPIVOTDATA("populacaoTCU2019",pop!E17,"estado",$A20,"data",F$5) * 1000000</f>
        <v>0</v>
      </c>
      <c r="G20">
        <f>GETPIVOTDATA("obitosAcumulado",'mortes acum'!F17,"estado",$A20,"data",G$5) / GETPIVOTDATA("populacaoTCU2019",pop!F17,"estado",$A20,"data",G$5) * 1000000</f>
        <v>0</v>
      </c>
      <c r="H20">
        <f>GETPIVOTDATA("obitosAcumulado",'mortes acum'!G17,"estado",$A20,"data",H$5) / GETPIVOTDATA("populacaoTCU2019",pop!G17,"estado",$A20,"data",H$5) * 1000000</f>
        <v>0</v>
      </c>
      <c r="I20">
        <f>GETPIVOTDATA("obitosAcumulado",'mortes acum'!H17,"estado",$A20,"data",I$5) / GETPIVOTDATA("populacaoTCU2019",pop!H17,"estado",$A20,"data",I$5) * 1000000</f>
        <v>0</v>
      </c>
      <c r="J20">
        <f>GETPIVOTDATA("obitosAcumulado",'mortes acum'!I17,"estado",$A20,"data",J$5) / GETPIVOTDATA("populacaoTCU2019",pop!I17,"estado",$A20,"data",J$5) * 1000000</f>
        <v>0</v>
      </c>
      <c r="K20">
        <f>GETPIVOTDATA("obitosAcumulado",'mortes acum'!J17,"estado",$A20,"data",K$5) / GETPIVOTDATA("populacaoTCU2019",pop!J17,"estado",$A20,"data",K$5) * 1000000</f>
        <v>0</v>
      </c>
      <c r="L20">
        <f>GETPIVOTDATA("obitosAcumulado",'mortes acum'!K17,"estado",$A20,"data",L$5) / GETPIVOTDATA("populacaoTCU2019",pop!K17,"estado",$A20,"data",L$5) * 1000000</f>
        <v>0</v>
      </c>
      <c r="M20">
        <f>GETPIVOTDATA("obitosAcumulado",'mortes acum'!L17,"estado",$A20,"data",M$5) / GETPIVOTDATA("populacaoTCU2019",pop!L17,"estado",$A20,"data",M$5) * 1000000</f>
        <v>0</v>
      </c>
      <c r="N20">
        <f>GETPIVOTDATA("obitosAcumulado",'mortes acum'!M17,"estado",$A20,"data",N$5) / GETPIVOTDATA("populacaoTCU2019",pop!M17,"estado",$A20,"data",N$5) * 1000000</f>
        <v>0</v>
      </c>
      <c r="O20">
        <f>GETPIVOTDATA("obitosAcumulado",'mortes acum'!N17,"estado",$A20,"data",O$5) / GETPIVOTDATA("populacaoTCU2019",pop!N17,"estado",$A20,"data",O$5) * 1000000</f>
        <v>0</v>
      </c>
      <c r="P20">
        <f>GETPIVOTDATA("obitosAcumulado",'mortes acum'!O17,"estado",$A20,"data",P$5) / GETPIVOTDATA("populacaoTCU2019",pop!O17,"estado",$A20,"data",P$5) * 1000000</f>
        <v>0</v>
      </c>
      <c r="Q20">
        <f>GETPIVOTDATA("obitosAcumulado",'mortes acum'!P17,"estado",$A20,"data",Q$5) / GETPIVOTDATA("populacaoTCU2019",pop!P17,"estado",$A20,"data",Q$5) * 1000000</f>
        <v>0</v>
      </c>
      <c r="R20">
        <f>GETPIVOTDATA("obitosAcumulado",'mortes acum'!Q17,"estado",$A20,"data",R$5) / GETPIVOTDATA("populacaoTCU2019",pop!Q17,"estado",$A20,"data",R$5) * 1000000</f>
        <v>0</v>
      </c>
      <c r="S20">
        <f>GETPIVOTDATA("obitosAcumulado",'mortes acum'!R17,"estado",$A20,"data",S$5) / GETPIVOTDATA("populacaoTCU2019",pop!R17,"estado",$A20,"data",S$5) * 1000000</f>
        <v>0</v>
      </c>
      <c r="T20">
        <f>GETPIVOTDATA("obitosAcumulado",'mortes acum'!S17,"estado",$A20,"data",T$5) / GETPIVOTDATA("populacaoTCU2019",pop!S17,"estado",$A20,"data",T$5) * 1000000</f>
        <v>0</v>
      </c>
      <c r="U20">
        <f>GETPIVOTDATA("obitosAcumulado",'mortes acum'!T17,"estado",$A20,"data",U$5) / GETPIVOTDATA("populacaoTCU2019",pop!T17,"estado",$A20,"data",U$5) * 1000000</f>
        <v>0</v>
      </c>
      <c r="V20">
        <f>GETPIVOTDATA("obitosAcumulado",'mortes acum'!U17,"estado",$A20,"data",V$5) / GETPIVOTDATA("populacaoTCU2019",pop!U17,"estado",$A20,"data",V$5) * 1000000</f>
        <v>0</v>
      </c>
      <c r="W20">
        <f>GETPIVOTDATA("obitosAcumulado",'mortes acum'!V17,"estado",$A20,"data",W$5) / GETPIVOTDATA("populacaoTCU2019",pop!V17,"estado",$A20,"data",W$5) * 1000000</f>
        <v>0</v>
      </c>
      <c r="X20">
        <f>GETPIVOTDATA("obitosAcumulado",'mortes acum'!W17,"estado",$A20,"data",X$5) / GETPIVOTDATA("populacaoTCU2019",pop!W17,"estado",$A20,"data",X$5) * 1000000</f>
        <v>0</v>
      </c>
      <c r="Y20">
        <f>GETPIVOTDATA("obitosAcumulado",'mortes acum'!X17,"estado",$A20,"data",Y$5) / GETPIVOTDATA("populacaoTCU2019",pop!X17,"estado",$A20,"data",Y$5) * 1000000</f>
        <v>0</v>
      </c>
      <c r="Z20">
        <f>GETPIVOTDATA("obitosAcumulado",'mortes acum'!Y17,"estado",$A20,"data",Z$5) / GETPIVOTDATA("populacaoTCU2019",pop!Y17,"estado",$A20,"data",Z$5) * 1000000</f>
        <v>0</v>
      </c>
      <c r="AA20">
        <f>GETPIVOTDATA("obitosAcumulado",'mortes acum'!Z17,"estado",$A20,"data",AA$5) / GETPIVOTDATA("populacaoTCU2019",pop!Z17,"estado",$A20,"data",AA$5) * 1000000</f>
        <v>0</v>
      </c>
      <c r="AB20">
        <f>GETPIVOTDATA("obitosAcumulado",'mortes acum'!AA17,"estado",$A20,"data",AB$5) / GETPIVOTDATA("populacaoTCU2019",pop!AA17,"estado",$A20,"data",AB$5) * 1000000</f>
        <v>0</v>
      </c>
      <c r="AC20">
        <f>GETPIVOTDATA("obitosAcumulado",'mortes acum'!AB17,"estado",$A20,"data",AC$5) / GETPIVOTDATA("populacaoTCU2019",pop!AB17,"estado",$A20,"data",AC$5) * 1000000</f>
        <v>0</v>
      </c>
      <c r="AD20">
        <f>GETPIVOTDATA("obitosAcumulado",'mortes acum'!AC17,"estado",$A20,"data",AD$5) / GETPIVOTDATA("populacaoTCU2019",pop!AC17,"estado",$A20,"data",AD$5) * 1000000</f>
        <v>0</v>
      </c>
      <c r="AE20">
        <f>GETPIVOTDATA("obitosAcumulado",'mortes acum'!AD17,"estado",$A20,"data",AE$5) / GETPIVOTDATA("populacaoTCU2019",pop!AD17,"estado",$A20,"data",AE$5) * 1000000</f>
        <v>0</v>
      </c>
      <c r="AF20">
        <f>GETPIVOTDATA("obitosAcumulado",'mortes acum'!AE17,"estado",$A20,"data",AF$5) / GETPIVOTDATA("populacaoTCU2019",pop!AE17,"estado",$A20,"data",AF$5) * 1000000</f>
        <v>0</v>
      </c>
      <c r="AG20">
        <f>GETPIVOTDATA("obitosAcumulado",'mortes acum'!AF17,"estado",$A20,"data",AG$5) / GETPIVOTDATA("populacaoTCU2019",pop!AF17,"estado",$A20,"data",AG$5) * 1000000</f>
        <v>0</v>
      </c>
      <c r="AH20">
        <f>GETPIVOTDATA("obitosAcumulado",'mortes acum'!AG17,"estado",$A20,"data",AH$5) / GETPIVOTDATA("populacaoTCU2019",pop!AG17,"estado",$A20,"data",AH$5) * 1000000</f>
        <v>0</v>
      </c>
      <c r="AI20">
        <f>GETPIVOTDATA("obitosAcumulado",'mortes acum'!AH17,"estado",$A20,"data",AI$5) / GETPIVOTDATA("populacaoTCU2019",pop!AH17,"estado",$A20,"data",AI$5) * 1000000</f>
        <v>0</v>
      </c>
      <c r="AJ20">
        <f>GETPIVOTDATA("obitosAcumulado",'mortes acum'!AI17,"estado",$A20,"data",AJ$5) / GETPIVOTDATA("populacaoTCU2019",pop!AI17,"estado",$A20,"data",AJ$5) * 1000000</f>
        <v>0</v>
      </c>
      <c r="AK20">
        <f>GETPIVOTDATA("obitosAcumulado",'mortes acum'!AJ17,"estado",$A20,"data",AK$5) / GETPIVOTDATA("populacaoTCU2019",pop!AJ17,"estado",$A20,"data",AK$5) * 1000000</f>
        <v>0</v>
      </c>
      <c r="AL20">
        <f>GETPIVOTDATA("obitosAcumulado",'mortes acum'!AK17,"estado",$A20,"data",AL$5) / GETPIVOTDATA("populacaoTCU2019",pop!AK17,"estado",$A20,"data",AL$5) * 1000000</f>
        <v>0.2488721735276162</v>
      </c>
      <c r="AM20">
        <f>GETPIVOTDATA("obitosAcumulado",'mortes acum'!AL17,"estado",$A20,"data",AM$5) / GETPIVOTDATA("populacaoTCU2019",pop!AL17,"estado",$A20,"data",AM$5) * 1000000</f>
        <v>0.2488721735276162</v>
      </c>
      <c r="AN20">
        <f>GETPIVOTDATA("obitosAcumulado",'mortes acum'!AM17,"estado",$A20,"data",AN$5) / GETPIVOTDATA("populacaoTCU2019",pop!AM17,"estado",$A20,"data",AN$5) * 1000000</f>
        <v>0.2488721735276162</v>
      </c>
      <c r="AO20">
        <f>GETPIVOTDATA("obitosAcumulado",'mortes acum'!AN17,"estado",$A20,"data",AO$5) / GETPIVOTDATA("populacaoTCU2019",pop!AN17,"estado",$A20,"data",AO$5) * 1000000</f>
        <v>0.49774434705523241</v>
      </c>
      <c r="AP20">
        <f>GETPIVOTDATA("obitosAcumulado",'mortes acum'!AO17,"estado",$A20,"data",AP$5) / GETPIVOTDATA("populacaoTCU2019",pop!AO17,"estado",$A20,"data",AP$5) * 1000000</f>
        <v>0.99548869411046481</v>
      </c>
      <c r="AQ20">
        <f>GETPIVOTDATA("obitosAcumulado",'mortes acum'!AP17,"estado",$A20,"data",AQ$5) / GETPIVOTDATA("populacaoTCU2019",pop!AP17,"estado",$A20,"data",AQ$5) * 1000000</f>
        <v>0.99548869411046481</v>
      </c>
      <c r="AR20">
        <f>GETPIVOTDATA("obitosAcumulado",'mortes acum'!AQ17,"estado",$A20,"data",AR$5) / GETPIVOTDATA("populacaoTCU2019",pop!AQ17,"estado",$A20,"data",AR$5) * 1000000</f>
        <v>0.99548869411046481</v>
      </c>
      <c r="AS20">
        <f>GETPIVOTDATA("obitosAcumulado",'mortes acum'!AR17,"estado",$A20,"data",AS$5) / GETPIVOTDATA("populacaoTCU2019",pop!AR17,"estado",$A20,"data",AS$5) * 1000000</f>
        <v>0.99548869411046481</v>
      </c>
      <c r="AT20">
        <f>GETPIVOTDATA("obitosAcumulado",'mortes acum'!AS17,"estado",$A20,"data",AT$5) / GETPIVOTDATA("populacaoTCU2019",pop!AS17,"estado",$A20,"data",AT$5) * 1000000</f>
        <v>1.7421052146933136</v>
      </c>
      <c r="AU20">
        <f>GETPIVOTDATA("obitosAcumulado",'mortes acum'!AT17,"estado",$A20,"data",AU$5) / GETPIVOTDATA("populacaoTCU2019",pop!AT17,"estado",$A20,"data",AU$5) * 1000000</f>
        <v>2.7375939088037784</v>
      </c>
      <c r="AV20">
        <f>GETPIVOTDATA("obitosAcumulado",'mortes acum'!AU17,"estado",$A20,"data",AV$5) / GETPIVOTDATA("populacaoTCU2019",pop!AU17,"estado",$A20,"data",AV$5) * 1000000</f>
        <v>2.7375939088037784</v>
      </c>
      <c r="AW20">
        <f>GETPIVOTDATA("obitosAcumulado",'mortes acum'!AV17,"estado",$A20,"data",AW$5) / GETPIVOTDATA("populacaoTCU2019",pop!AV17,"estado",$A20,"data",AW$5) * 1000000</f>
        <v>3.2353382558590109</v>
      </c>
      <c r="AX20">
        <f>GETPIVOTDATA("obitosAcumulado",'mortes acum'!AW17,"estado",$A20,"data",AX$5) / GETPIVOTDATA("populacaoTCU2019",pop!AW17,"estado",$A20,"data",AX$5) * 1000000</f>
        <v>3.2353382558590109</v>
      </c>
      <c r="AY20">
        <f>GETPIVOTDATA("obitosAcumulado",'mortes acum'!AX17,"estado",$A20,"data",AY$5) / GETPIVOTDATA("populacaoTCU2019",pop!AX17,"estado",$A20,"data",AY$5) * 1000000</f>
        <v>3.9819547764418592</v>
      </c>
      <c r="AZ20">
        <f>GETPIVOTDATA("obitosAcumulado",'mortes acum'!AY17,"estado",$A20,"data",AZ$5) / GETPIVOTDATA("populacaoTCU2019",pop!AY17,"estado",$A20,"data",AZ$5) * 1000000</f>
        <v>5.226315644079941</v>
      </c>
      <c r="BA20">
        <f>GETPIVOTDATA("obitosAcumulado",'mortes acum'!AZ17,"estado",$A20,"data",BA$5) / GETPIVOTDATA("populacaoTCU2019",pop!AZ17,"estado",$A20,"data",BA$5) * 1000000</f>
        <v>5.9729321646627893</v>
      </c>
      <c r="BB20">
        <f>GETPIVOTDATA("obitosAcumulado",'mortes acum'!BA17,"estado",$A20,"data",BB$5) / GETPIVOTDATA("populacaoTCU2019",pop!BA17,"estado",$A20,"data",BB$5) * 1000000</f>
        <v>6.4706765117180218</v>
      </c>
      <c r="BC20">
        <f>GETPIVOTDATA("obitosAcumulado",'mortes acum'!BB17,"estado",$A20,"data",BC$5) / GETPIVOTDATA("populacaoTCU2019",pop!BB17,"estado",$A20,"data",BC$5) * 1000000</f>
        <v>6.4706765117180218</v>
      </c>
      <c r="BD20">
        <f>GETPIVOTDATA("obitosAcumulado",'mortes acum'!BC17,"estado",$A20,"data",BD$5) / GETPIVOTDATA("populacaoTCU2019",pop!BC17,"estado",$A20,"data",BD$5) * 1000000</f>
        <v>7.217293032300871</v>
      </c>
      <c r="BE20">
        <f>GETPIVOTDATA("obitosAcumulado",'mortes acum'!BD17,"estado",$A20,"data",BE$5) / GETPIVOTDATA("populacaoTCU2019",pop!BD17,"estado",$A20,"data",BE$5) * 1000000</f>
        <v>7.9639095528837185</v>
      </c>
      <c r="BF20">
        <f>GETPIVOTDATA("obitosAcumulado",'mortes acum'!BE17,"estado",$A20,"data",BF$5) / GETPIVOTDATA("populacaoTCU2019",pop!BE17,"estado",$A20,"data",BF$5) * 1000000</f>
        <v>8.2127817264113361</v>
      </c>
      <c r="BG20">
        <f>GETPIVOTDATA("obitosAcumulado",'mortes acum'!BF17,"estado",$A20,"data",BG$5) / GETPIVOTDATA("populacaoTCU2019",pop!BF17,"estado",$A20,"data",BG$5) * 1000000</f>
        <v>9.7060147675770327</v>
      </c>
      <c r="BH20">
        <f>GETPIVOTDATA("obitosAcumulado",'mortes acum'!BG17,"estado",$A20,"data",BH$5) / GETPIVOTDATA("populacaoTCU2019",pop!BG17,"estado",$A20,"data",BH$5) * 1000000</f>
        <v>9.9548869411046486</v>
      </c>
      <c r="BI20">
        <f>GETPIVOTDATA("obitosAcumulado",'mortes acum'!BH17,"estado",$A20,"data",BI$5) / GETPIVOTDATA("populacaoTCU2019",pop!BH17,"estado",$A20,"data",BI$5) * 1000000</f>
        <v>10.950375635215114</v>
      </c>
      <c r="BJ20">
        <f>GETPIVOTDATA("obitosAcumulado",'mortes acum'!BI17,"estado",$A20,"data",BJ$5) / GETPIVOTDATA("populacaoTCU2019",pop!BI17,"estado",$A20,"data",BJ$5) * 1000000</f>
        <v>11.448119982270347</v>
      </c>
      <c r="BK20">
        <f>GETPIVOTDATA("obitosAcumulado",'mortes acum'!BJ17,"estado",$A20,"data",BK$5) / GETPIVOTDATA("populacaoTCU2019",pop!BJ17,"estado",$A20,"data",BK$5) * 1000000</f>
        <v>12.194736502853194</v>
      </c>
      <c r="BL20">
        <f>GETPIVOTDATA("obitosAcumulado",'mortes acum'!BK17,"estado",$A20,"data",BL$5) / GETPIVOTDATA("populacaoTCU2019",pop!BK17,"estado",$A20,"data",BL$5) * 1000000</f>
        <v>12.443608676380812</v>
      </c>
      <c r="BM20">
        <f>GETPIVOTDATA("obitosAcumulado",'mortes acum'!BL17,"estado",$A20,"data",BM$5) / GETPIVOTDATA("populacaoTCU2019",pop!BL17,"estado",$A20,"data",BM$5) * 1000000</f>
        <v>13.190225196963661</v>
      </c>
      <c r="BN20">
        <f>GETPIVOTDATA("obitosAcumulado",'mortes acum'!BM17,"estado",$A20,"data",BN$5) / GETPIVOTDATA("populacaoTCU2019",pop!BM17,"estado",$A20,"data",BN$5) * 1000000</f>
        <v>14.434586064601742</v>
      </c>
      <c r="BO20">
        <f>GETPIVOTDATA("obitosAcumulado",'mortes acum'!BN17,"estado",$A20,"data",BO$5) / GETPIVOTDATA("populacaoTCU2019",pop!BN17,"estado",$A20,"data",BO$5) * 1000000</f>
        <v>15.430074758712207</v>
      </c>
      <c r="BP20">
        <f>GETPIVOTDATA("obitosAcumulado",'mortes acum'!BO17,"estado",$A20,"data",BP$5) / GETPIVOTDATA("populacaoTCU2019",pop!BO17,"estado",$A20,"data",BP$5) * 1000000</f>
        <v>16.674435626350288</v>
      </c>
      <c r="BQ20">
        <f>GETPIVOTDATA("obitosAcumulado",'mortes acum'!BP17,"estado",$A20,"data",BQ$5) / GETPIVOTDATA("populacaoTCU2019",pop!BP17,"estado",$A20,"data",BQ$5) * 1000000</f>
        <v>18.416540841043599</v>
      </c>
      <c r="BR20">
        <f>GETPIVOTDATA("obitosAcumulado",'mortes acum'!BQ17,"estado",$A20,"data",BR$5) / GETPIVOTDATA("populacaoTCU2019",pop!BQ17,"estado",$A20,"data",BR$5) * 1000000</f>
        <v>18.914285188098834</v>
      </c>
      <c r="BS20">
        <f>GETPIVOTDATA("obitosAcumulado",'mortes acum'!BR17,"estado",$A20,"data",BS$5) / GETPIVOTDATA("populacaoTCU2019",pop!BR17,"estado",$A20,"data",BS$5) * 1000000</f>
        <v>19.660901708681681</v>
      </c>
      <c r="BT20">
        <f>GETPIVOTDATA("obitosAcumulado",'mortes acum'!BS17,"estado",$A20,"data",BT$5) / GETPIVOTDATA("populacaoTCU2019",pop!BS17,"estado",$A20,"data",BT$5) * 1000000</f>
        <v>21.15413474984738</v>
      </c>
      <c r="BU20">
        <f>GETPIVOTDATA("obitosAcumulado",'mortes acum'!BT17,"estado",$A20,"data",BU$5) / GETPIVOTDATA("populacaoTCU2019",pop!BT17,"estado",$A20,"data",BU$5) * 1000000</f>
        <v>22.896239964540694</v>
      </c>
      <c r="BV20">
        <f>GETPIVOTDATA("obitosAcumulado",'mortes acum'!BU17,"estado",$A20,"data",BV$5) / GETPIVOTDATA("populacaoTCU2019",pop!BU17,"estado",$A20,"data",BV$5) * 1000000</f>
        <v>25.13608952628924</v>
      </c>
      <c r="BW20">
        <f>GETPIVOTDATA("obitosAcumulado",'mortes acum'!BV17,"estado",$A20,"data",BW$5) / GETPIVOTDATA("populacaoTCU2019",pop!BV17,"estado",$A20,"data",BW$5) * 1000000</f>
        <v>28.371427782148249</v>
      </c>
      <c r="BX20">
        <f>GETPIVOTDATA("obitosAcumulado",'mortes acum'!BW17,"estado",$A20,"data",BX$5) / GETPIVOTDATA("populacaoTCU2019",pop!BW17,"estado",$A20,"data",BX$5) * 1000000</f>
        <v>30.860149517424414</v>
      </c>
      <c r="BY20">
        <f>GETPIVOTDATA("obitosAcumulado",'mortes acum'!BX17,"estado",$A20,"data",BY$5) / GETPIVOTDATA("populacaoTCU2019",pop!BX17,"estado",$A20,"data",BY$5) * 1000000</f>
        <v>33.597743426228185</v>
      </c>
      <c r="BZ20">
        <f>GETPIVOTDATA("obitosAcumulado",'mortes acum'!BY17,"estado",$A20,"data",BZ$5) / GETPIVOTDATA("populacaoTCU2019",pop!BY17,"estado",$A20,"data",BZ$5) * 1000000</f>
        <v>34.593232120338655</v>
      </c>
      <c r="CA20">
        <f>GETPIVOTDATA("obitosAcumulado",'mortes acum'!BZ17,"estado",$A20,"data",CA$5) / GETPIVOTDATA("populacaoTCU2019",pop!BZ17,"estado",$A20,"data",CA$5) * 1000000</f>
        <v>38.326314723252899</v>
      </c>
      <c r="CB20">
        <f>GETPIVOTDATA("obitosAcumulado",'mortes acum'!CA17,"estado",$A20,"data",CB$5) / GETPIVOTDATA("populacaoTCU2019",pop!CA17,"estado",$A20,"data",CB$5) * 1000000</f>
        <v>39.072931243835747</v>
      </c>
      <c r="CC20">
        <f>GETPIVOTDATA("obitosAcumulado",'mortes acum'!CB17,"estado",$A20,"data",CC$5) / GETPIVOTDATA("populacaoTCU2019",pop!CB17,"estado",$A20,"data",CC$5) * 1000000</f>
        <v>39.819547764418594</v>
      </c>
      <c r="CD20">
        <f>GETPIVOTDATA("obitosAcumulado",'mortes acum'!CC17,"estado",$A20,"data",CD$5) / GETPIVOTDATA("populacaoTCU2019",pop!CC17,"estado",$A20,"data",CD$5) * 1000000</f>
        <v>42.308269499694759</v>
      </c>
      <c r="CE20">
        <f>GETPIVOTDATA("obitosAcumulado",'mortes acum'!CD17,"estado",$A20,"data",CE$5) / GETPIVOTDATA("populacaoTCU2019",pop!CD17,"estado",$A20,"data",CE$5) * 1000000</f>
        <v>45.543607755553772</v>
      </c>
      <c r="CF20">
        <f>GETPIVOTDATA("obitosAcumulado",'mortes acum'!CE17,"estado",$A20,"data",CF$5) / GETPIVOTDATA("populacaoTCU2019",pop!CE17,"estado",$A20,"data",CF$5) * 1000000</f>
        <v>48.281201664357553</v>
      </c>
      <c r="CG20">
        <f>GETPIVOTDATA("obitosAcumulado",'mortes acum'!CF17,"estado",$A20,"data",CG$5) / GETPIVOTDATA("populacaoTCU2019",pop!CF17,"estado",$A20,"data",CG$5) * 1000000</f>
        <v>51.516539920216559</v>
      </c>
      <c r="CH20">
        <f>GETPIVOTDATA("obitosAcumulado",'mortes acum'!CG17,"estado",$A20,"data",CH$5) / GETPIVOTDATA("populacaoTCU2019",pop!CG17,"estado",$A20,"data",CH$5) * 1000000</f>
        <v>54.503006002547956</v>
      </c>
      <c r="CI20">
        <f>GETPIVOTDATA("obitosAcumulado",'mortes acum'!CH17,"estado",$A20,"data",CI$5) / GETPIVOTDATA("populacaoTCU2019",pop!CH17,"estado",$A20,"data",CI$5) * 1000000</f>
        <v>57.24059991135173</v>
      </c>
      <c r="CJ20">
        <f>GETPIVOTDATA("obitosAcumulado",'mortes acum'!CI17,"estado",$A20,"data",CJ$5) / GETPIVOTDATA("populacaoTCU2019",pop!CI17,"estado",$A20,"data",CJ$5) * 1000000</f>
        <v>60.973682514265974</v>
      </c>
      <c r="CK20">
        <f>GETPIVOTDATA("obitosAcumulado",'mortes acum'!CJ17,"estado",$A20,"data",CK$5) / GETPIVOTDATA("populacaoTCU2019",pop!CJ17,"estado",$A20,"data",CK$5) * 1000000</f>
        <v>61.720299034848829</v>
      </c>
      <c r="CL20">
        <f>GETPIVOTDATA("obitosAcumulado",'mortes acum'!CK17,"estado",$A20,"data",CL$5) / GETPIVOTDATA("populacaoTCU2019",pop!CK17,"estado",$A20,"data",CL$5) * 1000000</f>
        <v>64.20902077012498</v>
      </c>
      <c r="CM20">
        <f>GETPIVOTDATA("obitosAcumulado",'mortes acum'!CL17,"estado",$A20,"data",CM$5) / GETPIVOTDATA("populacaoTCU2019",pop!CL17,"estado",$A20,"data",CM$5) * 1000000</f>
        <v>67.693231199511601</v>
      </c>
      <c r="CN20">
        <f>GETPIVOTDATA("obitosAcumulado",'mortes acum'!CM17,"estado",$A20,"data",CN$5) / GETPIVOTDATA("populacaoTCU2019",pop!CM17,"estado",$A20,"data",CN$5) * 1000000</f>
        <v>69.435336414204926</v>
      </c>
      <c r="CO20">
        <f>GETPIVOTDATA("obitosAcumulado",'mortes acum'!CN17,"estado",$A20,"data",CO$5) / GETPIVOTDATA("populacaoTCU2019",pop!CN17,"estado",$A20,"data",CO$5) * 1000000</f>
        <v>71.177441628898251</v>
      </c>
      <c r="CP20">
        <f>GETPIVOTDATA("obitosAcumulado",'mortes acum'!CO17,"estado",$A20,"data",CP$5) / GETPIVOTDATA("populacaoTCU2019",pop!CO17,"estado",$A20,"data",CP$5) * 1000000</f>
        <v>74.163907711229641</v>
      </c>
      <c r="CQ20">
        <f>GETPIVOTDATA("obitosAcumulado",'mortes acum'!CP17,"estado",$A20,"data",CQ$5) / GETPIVOTDATA("populacaoTCU2019",pop!CP17,"estado",$A20,"data",CQ$5) * 1000000</f>
        <v>79.141351181781957</v>
      </c>
      <c r="CR20">
        <f>GETPIVOTDATA("obitosAcumulado",'mortes acum'!CQ17,"estado",$A20,"data",CR$5) / GETPIVOTDATA("populacaoTCU2019",pop!CQ17,"estado",$A20,"data",CR$5) * 1000000</f>
        <v>81.381200743530513</v>
      </c>
      <c r="CS20">
        <f>GETPIVOTDATA("obitosAcumulado",'mortes acum'!CR17,"estado",$A20,"data",CS$5) / GETPIVOTDATA("populacaoTCU2019",pop!CR17,"estado",$A20,"data",CS$5) * 1000000</f>
        <v>86.35864421408283</v>
      </c>
      <c r="CT20">
        <f>GETPIVOTDATA("obitosAcumulado",'mortes acum'!CS17,"estado",$A20,"data",CT$5) / GETPIVOTDATA("populacaoTCU2019",pop!CS17,"estado",$A20,"data",CT$5) * 1000000</f>
        <v>89.593982469941835</v>
      </c>
      <c r="CU20">
        <f>GETPIVOTDATA("obitosAcumulado",'mortes acum'!CT17,"estado",$A20,"data",CU$5) / GETPIVOTDATA("populacaoTCU2019",pop!CT17,"estado",$A20,"data",CU$5) * 1000000</f>
        <v>92.082704205217993</v>
      </c>
      <c r="CV20">
        <f>GETPIVOTDATA("obitosAcumulado",'mortes acum'!CU17,"estado",$A20,"data",CV$5) / GETPIVOTDATA("populacaoTCU2019",pop!CU17,"estado",$A20,"data",CV$5) * 1000000</f>
        <v>94.32255376696655</v>
      </c>
      <c r="CW20">
        <f>GETPIVOTDATA("obitosAcumulado",'mortes acum'!CV17,"estado",$A20,"data",CW$5) / GETPIVOTDATA("populacaoTCU2019",pop!CV17,"estado",$A20,"data",CW$5) * 1000000</f>
        <v>103.03307984043312</v>
      </c>
      <c r="CX20">
        <f>GETPIVOTDATA("obitosAcumulado",'mortes acum'!CW17,"estado",$A20,"data",CX$5) / GETPIVOTDATA("populacaoTCU2019",pop!CW17,"estado",$A20,"data",CX$5) * 1000000</f>
        <v>109.00601200509591</v>
      </c>
      <c r="CY20">
        <f>GETPIVOTDATA("obitosAcumulado",'mortes acum'!CX17,"estado",$A20,"data",CY$5) / GETPIVOTDATA("populacaoTCU2019",pop!CX17,"estado",$A20,"data",CY$5) * 1000000</f>
        <v>112.24135026095492</v>
      </c>
      <c r="CZ20">
        <f>GETPIVOTDATA("obitosAcumulado",'mortes acum'!CY17,"estado",$A20,"data",CZ$5) / GETPIVOTDATA("populacaoTCU2019",pop!CY17,"estado",$A20,"data",CZ$5) * 1000000</f>
        <v>116.22330503739678</v>
      </c>
      <c r="DA20">
        <f>GETPIVOTDATA("obitosAcumulado",'mortes acum'!CZ17,"estado",$A20,"data",DA$5) / GETPIVOTDATA("populacaoTCU2019",pop!CZ17,"estado",$A20,"data",DA$5) * 1000000</f>
        <v>120.45413198736625</v>
      </c>
      <c r="DB20">
        <f>GETPIVOTDATA("obitosAcumulado",'mortes acum'!DA17,"estado",$A20,"data",DB$5) / GETPIVOTDATA("populacaoTCU2019",pop!DA17,"estado",$A20,"data",DB$5) * 1000000</f>
        <v>126.17819197850145</v>
      </c>
      <c r="DC20">
        <f>GETPIVOTDATA("obitosAcumulado",'mortes acum'!DB17,"estado",$A20,"data",DC$5) / GETPIVOTDATA("populacaoTCU2019",pop!DB17,"estado",$A20,"data",DC$5) * 1000000</f>
        <v>132.89774066374707</v>
      </c>
      <c r="DD20">
        <f>GETPIVOTDATA("obitosAcumulado",'mortes acum'!DC17,"estado",$A20,"data",DD$5) / GETPIVOTDATA("populacaoTCU2019",pop!DC17,"estado",$A20,"data",DD$5) * 1000000</f>
        <v>139.11954500193747</v>
      </c>
      <c r="DE20">
        <f>GETPIVOTDATA("obitosAcumulado",'mortes acum'!DD17,"estado",$A20,"data",DE$5) / GETPIVOTDATA("populacaoTCU2019",pop!DD17,"estado",$A20,"data",DE$5) * 1000000</f>
        <v>141.85713891074127</v>
      </c>
      <c r="DF20">
        <f>GETPIVOTDATA("obitosAcumulado",'mortes acum'!DE17,"estado",$A20,"data",DF$5) / GETPIVOTDATA("populacaoTCU2019",pop!DE17,"estado",$A20,"data",DF$5) * 1000000</f>
        <v>151.8120258518459</v>
      </c>
      <c r="DG20">
        <f>GETPIVOTDATA("obitosAcumulado",'mortes acum'!DF17,"estado",$A20,"data",DG$5) / GETPIVOTDATA("populacaoTCU2019",pop!DF17,"estado",$A20,"data",DG$5) * 1000000</f>
        <v>155.04736410770491</v>
      </c>
      <c r="DH20">
        <f>GETPIVOTDATA("obitosAcumulado",'mortes acum'!DG17,"estado",$A20,"data",DH$5) / GETPIVOTDATA("populacaoTCU2019",pop!DG17,"estado",$A20,"data",DH$5) * 1000000</f>
        <v>157.53608584298109</v>
      </c>
      <c r="DI20">
        <f>GETPIVOTDATA("obitosAcumulado",'mortes acum'!DH17,"estado",$A20,"data",DI$5) / GETPIVOTDATA("populacaoTCU2019",pop!DH17,"estado",$A20,"data",DI$5) * 1000000</f>
        <v>163.26014583411626</v>
      </c>
      <c r="DJ20">
        <f>GETPIVOTDATA("obitosAcumulado",'mortes acum'!DI17,"estado",$A20,"data",DJ$5) / GETPIVOTDATA("populacaoTCU2019",pop!DI17,"estado",$A20,"data",DJ$5) * 1000000</f>
        <v>166.9932284370305</v>
      </c>
      <c r="DK20">
        <f>GETPIVOTDATA("obitosAcumulado",'mortes acum'!DJ17,"estado",$A20,"data",DK$5) / GETPIVOTDATA("populacaoTCU2019",pop!DJ17,"estado",$A20,"data",DK$5) * 1000000</f>
        <v>173.21503277522092</v>
      </c>
      <c r="DL20">
        <f>GETPIVOTDATA("obitosAcumulado",'mortes acum'!DK17,"estado",$A20,"data",DL$5) / GETPIVOTDATA("populacaoTCU2019",pop!DK17,"estado",$A20,"data",DL$5) * 1000000</f>
        <v>176.45037103107992</v>
      </c>
      <c r="DM20">
        <f>GETPIVOTDATA("obitosAcumulado",'mortes acum'!DL17,"estado",$A20,"data",DM$5) / GETPIVOTDATA("populacaoTCU2019",pop!DL17,"estado",$A20,"data",DM$5) * 1000000</f>
        <v>180.18345363399416</v>
      </c>
      <c r="DN20">
        <f>GETPIVOTDATA("obitosAcumulado",'mortes acum'!DM17,"estado",$A20,"data",DN$5) / GETPIVOTDATA("populacaoTCU2019",pop!DM17,"estado",$A20,"data",DN$5) * 1000000</f>
        <v>184.91202493101886</v>
      </c>
      <c r="DO20">
        <f>GETPIVOTDATA("obitosAcumulado",'mortes acum'!DN17,"estado",$A20,"data",DO$5) / GETPIVOTDATA("populacaoTCU2019",pop!DN17,"estado",$A20,"data",DO$5) * 1000000</f>
        <v>190.63608492215403</v>
      </c>
      <c r="DP20">
        <f>GETPIVOTDATA("obitosAcumulado",'mortes acum'!DO17,"estado",$A20,"data",DP$5) / GETPIVOTDATA("populacaoTCU2019",pop!DO17,"estado",$A20,"data",DP$5) * 1000000</f>
        <v>195.11578404565111</v>
      </c>
      <c r="DQ20">
        <f>GETPIVOTDATA("obitosAcumulado",'mortes acum'!DP17,"estado",$A20,"data",DQ$5) / GETPIVOTDATA("populacaoTCU2019",pop!DP17,"estado",$A20,"data",DQ$5) * 1000000</f>
        <v>200.83984403678627</v>
      </c>
      <c r="DR20">
        <f>GETPIVOTDATA("obitosAcumulado",'mortes acum'!DQ17,"estado",$A20,"data",DR$5) / GETPIVOTDATA("populacaoTCU2019",pop!DQ17,"estado",$A20,"data",DR$5) * 1000000</f>
        <v>206.06615968086624</v>
      </c>
      <c r="DS20">
        <f>GETPIVOTDATA("obitosAcumulado",'mortes acum'!DR17,"estado",$A20,"data",DS$5) / GETPIVOTDATA("populacaoTCU2019",pop!DR17,"estado",$A20,"data",DS$5) * 1000000</f>
        <v>209.55037011025286</v>
      </c>
      <c r="DT20">
        <f>GETPIVOTDATA("obitosAcumulado",'mortes acum'!DS17,"estado",$A20,"data",DT$5) / GETPIVOTDATA("populacaoTCU2019",pop!DS17,"estado",$A20,"data",DT$5) * 1000000</f>
        <v>215.0255579278604</v>
      </c>
      <c r="DU20">
        <f>GETPIVOTDATA("obitosAcumulado",'mortes acum'!DT17,"estado",$A20,"data",DU$5) / GETPIVOTDATA("populacaoTCU2019",pop!DT17,"estado",$A20,"data",DU$5) * 1000000</f>
        <v>222.98946748074414</v>
      </c>
      <c r="DV20">
        <f>GETPIVOTDATA("obitosAcumulado",'mortes acum'!DU17,"estado",$A20,"data",DV$5) / GETPIVOTDATA("populacaoTCU2019",pop!DU17,"estado",$A20,"data",DV$5) * 1000000</f>
        <v>226.72255008365838</v>
      </c>
      <c r="DW20">
        <f>GETPIVOTDATA("obitosAcumulado",'mortes acum'!DV17,"estado",$A20,"data",DW$5) / GETPIVOTDATA("populacaoTCU2019",pop!DV17,"estado",$A20,"data",DW$5) * 1000000</f>
        <v>231.69999355421069</v>
      </c>
      <c r="DX20">
        <f>GETPIVOTDATA("obitosAcumulado",'mortes acum'!DW17,"estado",$A20,"data",DX$5) / GETPIVOTDATA("populacaoTCU2019",pop!DW17,"estado",$A20,"data",DX$5) * 1000000</f>
        <v>243.14811353648105</v>
      </c>
      <c r="DY20">
        <f>GETPIVOTDATA("obitosAcumulado",'mortes acum'!DX17,"estado",$A20,"data",DY$5) / GETPIVOTDATA("populacaoTCU2019",pop!DX17,"estado",$A20,"data",DY$5) * 1000000</f>
        <v>249.36991787467144</v>
      </c>
      <c r="DZ20">
        <f>GETPIVOTDATA("obitosAcumulado",'mortes acum'!DY17,"estado",$A20,"data",DZ$5) / GETPIVOTDATA("populacaoTCU2019",pop!DY17,"estado",$A20,"data",DZ$5) * 1000000</f>
        <v>259.82254916283136</v>
      </c>
      <c r="EA20">
        <f>GETPIVOTDATA("obitosAcumulado",'mortes acum'!DZ17,"estado",$A20,"data",EA$5) / GETPIVOTDATA("populacaoTCU2019",pop!DZ17,"estado",$A20,"data",EA$5) * 1000000</f>
        <v>264.30224828632839</v>
      </c>
      <c r="EB20">
        <f>GETPIVOTDATA("obitosAcumulado",'mortes acum'!EA17,"estado",$A20,"data",EB$5) / GETPIVOTDATA("populacaoTCU2019",pop!EA17,"estado",$A20,"data",EB$5) * 1000000</f>
        <v>269.27969175688077</v>
      </c>
      <c r="EC20">
        <f>GETPIVOTDATA("obitosAcumulado",'mortes acum'!EB17,"estado",$A20,"data",EC$5) / GETPIVOTDATA("populacaoTCU2019",pop!EB17,"estado",$A20,"data",EC$5) * 1000000</f>
        <v>273.51051870685023</v>
      </c>
      <c r="ED20">
        <f>GETPIVOTDATA("obitosAcumulado",'mortes acum'!EC17,"estado",$A20,"data",ED$5) / GETPIVOTDATA("populacaoTCU2019",pop!EC17,"estado",$A20,"data",ED$5) * 1000000</f>
        <v>278.23909000387494</v>
      </c>
      <c r="EE20">
        <f>GETPIVOTDATA("obitosAcumulado",'mortes acum'!ED17,"estado",$A20,"data",EE$5) / GETPIVOTDATA("populacaoTCU2019",pop!ED17,"estado",$A20,"data",EE$5) * 1000000</f>
        <v>284.95863868912056</v>
      </c>
      <c r="EF20">
        <f>GETPIVOTDATA("obitosAcumulado",'mortes acum'!EE17,"estado",$A20,"data",EF$5) / GETPIVOTDATA("populacaoTCU2019",pop!EE17,"estado",$A20,"data",EF$5) * 1000000</f>
        <v>291.42931520083857</v>
      </c>
    </row>
    <row r="21" spans="1:136" x14ac:dyDescent="0.35">
      <c r="A21" t="str">
        <f>'casos acum'!A20</f>
        <v>PE</v>
      </c>
      <c r="B21">
        <f>GETPIVOTDATA("obitosAcumulado",'mortes acum'!A18,"estado",$A21,"data",B$5) / GETPIVOTDATA("populacaoTCU2019",pop!A18,"estado",$A21,"data",B$5) * 1000000</f>
        <v>0</v>
      </c>
      <c r="C21">
        <f>GETPIVOTDATA("obitosAcumulado",'mortes acum'!B18,"estado",$A21,"data",C$5) / GETPIVOTDATA("populacaoTCU2019",pop!B18,"estado",$A21,"data",C$5) * 1000000</f>
        <v>0</v>
      </c>
      <c r="D21">
        <f>GETPIVOTDATA("obitosAcumulado",'mortes acum'!C18,"estado",$A21,"data",D$5) / GETPIVOTDATA("populacaoTCU2019",pop!C18,"estado",$A21,"data",D$5) * 1000000</f>
        <v>0</v>
      </c>
      <c r="E21">
        <f>GETPIVOTDATA("obitosAcumulado",'mortes acum'!D18,"estado",$A21,"data",E$5) / GETPIVOTDATA("populacaoTCU2019",pop!D18,"estado",$A21,"data",E$5) * 1000000</f>
        <v>0</v>
      </c>
      <c r="F21">
        <f>GETPIVOTDATA("obitosAcumulado",'mortes acum'!E18,"estado",$A21,"data",F$5) / GETPIVOTDATA("populacaoTCU2019",pop!E18,"estado",$A21,"data",F$5) * 1000000</f>
        <v>0</v>
      </c>
      <c r="G21">
        <f>GETPIVOTDATA("obitosAcumulado",'mortes acum'!F18,"estado",$A21,"data",G$5) / GETPIVOTDATA("populacaoTCU2019",pop!F18,"estado",$A21,"data",G$5) * 1000000</f>
        <v>0</v>
      </c>
      <c r="H21">
        <f>GETPIVOTDATA("obitosAcumulado",'mortes acum'!G18,"estado",$A21,"data",H$5) / GETPIVOTDATA("populacaoTCU2019",pop!G18,"estado",$A21,"data",H$5) * 1000000</f>
        <v>0</v>
      </c>
      <c r="I21">
        <f>GETPIVOTDATA("obitosAcumulado",'mortes acum'!H18,"estado",$A21,"data",I$5) / GETPIVOTDATA("populacaoTCU2019",pop!H18,"estado",$A21,"data",I$5) * 1000000</f>
        <v>0</v>
      </c>
      <c r="J21">
        <f>GETPIVOTDATA("obitosAcumulado",'mortes acum'!I18,"estado",$A21,"data",J$5) / GETPIVOTDATA("populacaoTCU2019",pop!I18,"estado",$A21,"data",J$5) * 1000000</f>
        <v>0</v>
      </c>
      <c r="K21">
        <f>GETPIVOTDATA("obitosAcumulado",'mortes acum'!J18,"estado",$A21,"data",K$5) / GETPIVOTDATA("populacaoTCU2019",pop!J18,"estado",$A21,"data",K$5) * 1000000</f>
        <v>0</v>
      </c>
      <c r="L21">
        <f>GETPIVOTDATA("obitosAcumulado",'mortes acum'!K18,"estado",$A21,"data",L$5) / GETPIVOTDATA("populacaoTCU2019",pop!K18,"estado",$A21,"data",L$5) * 1000000</f>
        <v>0</v>
      </c>
      <c r="M21">
        <f>GETPIVOTDATA("obitosAcumulado",'mortes acum'!L18,"estado",$A21,"data",M$5) / GETPIVOTDATA("populacaoTCU2019",pop!L18,"estado",$A21,"data",M$5) * 1000000</f>
        <v>0</v>
      </c>
      <c r="N21">
        <f>GETPIVOTDATA("obitosAcumulado",'mortes acum'!M18,"estado",$A21,"data",N$5) / GETPIVOTDATA("populacaoTCU2019",pop!M18,"estado",$A21,"data",N$5) * 1000000</f>
        <v>0</v>
      </c>
      <c r="O21">
        <f>GETPIVOTDATA("obitosAcumulado",'mortes acum'!N18,"estado",$A21,"data",O$5) / GETPIVOTDATA("populacaoTCU2019",pop!N18,"estado",$A21,"data",O$5) * 1000000</f>
        <v>0</v>
      </c>
      <c r="P21">
        <f>GETPIVOTDATA("obitosAcumulado",'mortes acum'!O18,"estado",$A21,"data",P$5) / GETPIVOTDATA("populacaoTCU2019",pop!O18,"estado",$A21,"data",P$5) * 1000000</f>
        <v>0</v>
      </c>
      <c r="Q21">
        <f>GETPIVOTDATA("obitosAcumulado",'mortes acum'!P18,"estado",$A21,"data",Q$5) / GETPIVOTDATA("populacaoTCU2019",pop!P18,"estado",$A21,"data",Q$5) * 1000000</f>
        <v>0</v>
      </c>
      <c r="R21">
        <f>GETPIVOTDATA("obitosAcumulado",'mortes acum'!Q18,"estado",$A21,"data",R$5) / GETPIVOTDATA("populacaoTCU2019",pop!Q18,"estado",$A21,"data",R$5) * 1000000</f>
        <v>0</v>
      </c>
      <c r="S21">
        <f>GETPIVOTDATA("obitosAcumulado",'mortes acum'!R18,"estado",$A21,"data",S$5) / GETPIVOTDATA("populacaoTCU2019",pop!R18,"estado",$A21,"data",S$5) * 1000000</f>
        <v>0</v>
      </c>
      <c r="T21">
        <f>GETPIVOTDATA("obitosAcumulado",'mortes acum'!S18,"estado",$A21,"data",T$5) / GETPIVOTDATA("populacaoTCU2019",pop!S18,"estado",$A21,"data",T$5) * 1000000</f>
        <v>0</v>
      </c>
      <c r="U21">
        <f>GETPIVOTDATA("obitosAcumulado",'mortes acum'!T18,"estado",$A21,"data",U$5) / GETPIVOTDATA("populacaoTCU2019",pop!T18,"estado",$A21,"data",U$5) * 1000000</f>
        <v>0</v>
      </c>
      <c r="V21">
        <f>GETPIVOTDATA("obitosAcumulado",'mortes acum'!U18,"estado",$A21,"data",V$5) / GETPIVOTDATA("populacaoTCU2019",pop!U18,"estado",$A21,"data",V$5) * 1000000</f>
        <v>0</v>
      </c>
      <c r="W21">
        <f>GETPIVOTDATA("obitosAcumulado",'mortes acum'!V18,"estado",$A21,"data",W$5) / GETPIVOTDATA("populacaoTCU2019",pop!V18,"estado",$A21,"data",W$5) * 1000000</f>
        <v>0</v>
      </c>
      <c r="X21">
        <f>GETPIVOTDATA("obitosAcumulado",'mortes acum'!W18,"estado",$A21,"data",X$5) / GETPIVOTDATA("populacaoTCU2019",pop!W18,"estado",$A21,"data",X$5) * 1000000</f>
        <v>0</v>
      </c>
      <c r="Y21">
        <f>GETPIVOTDATA("obitosAcumulado",'mortes acum'!X18,"estado",$A21,"data",Y$5) / GETPIVOTDATA("populacaoTCU2019",pop!X18,"estado",$A21,"data",Y$5) * 1000000</f>
        <v>0</v>
      </c>
      <c r="Z21">
        <f>GETPIVOTDATA("obitosAcumulado",'mortes acum'!Y18,"estado",$A21,"data",Z$5) / GETPIVOTDATA("populacaoTCU2019",pop!Y18,"estado",$A21,"data",Z$5) * 1000000</f>
        <v>0</v>
      </c>
      <c r="AA21">
        <f>GETPIVOTDATA("obitosAcumulado",'mortes acum'!Z18,"estado",$A21,"data",AA$5) / GETPIVOTDATA("populacaoTCU2019",pop!Z18,"estado",$A21,"data",AA$5) * 1000000</f>
        <v>0</v>
      </c>
      <c r="AB21">
        <f>GETPIVOTDATA("obitosAcumulado",'mortes acum'!AA18,"estado",$A21,"data",AB$5) / GETPIVOTDATA("populacaoTCU2019",pop!AA18,"estado",$A21,"data",AB$5) * 1000000</f>
        <v>0</v>
      </c>
      <c r="AC21">
        <f>GETPIVOTDATA("obitosAcumulado",'mortes acum'!AB18,"estado",$A21,"data",AC$5) / GETPIVOTDATA("populacaoTCU2019",pop!AB18,"estado",$A21,"data",AC$5) * 1000000</f>
        <v>0</v>
      </c>
      <c r="AD21">
        <f>GETPIVOTDATA("obitosAcumulado",'mortes acum'!AC18,"estado",$A21,"data",AD$5) / GETPIVOTDATA("populacaoTCU2019",pop!AC18,"estado",$A21,"data",AD$5) * 1000000</f>
        <v>0</v>
      </c>
      <c r="AE21">
        <f>GETPIVOTDATA("obitosAcumulado",'mortes acum'!AD18,"estado",$A21,"data",AE$5) / GETPIVOTDATA("populacaoTCU2019",pop!AD18,"estado",$A21,"data",AE$5) * 1000000</f>
        <v>0.10463456847814566</v>
      </c>
      <c r="AF21">
        <f>GETPIVOTDATA("obitosAcumulado",'mortes acum'!AE18,"estado",$A21,"data",AF$5) / GETPIVOTDATA("populacaoTCU2019",pop!AE18,"estado",$A21,"data",AF$5) * 1000000</f>
        <v>0.31390370543443696</v>
      </c>
      <c r="AG21">
        <f>GETPIVOTDATA("obitosAcumulado",'mortes acum'!AF18,"estado",$A21,"data",AG$5) / GETPIVOTDATA("populacaoTCU2019",pop!AF18,"estado",$A21,"data",AG$5) * 1000000</f>
        <v>0.41853827391258264</v>
      </c>
      <c r="AH21">
        <f>GETPIVOTDATA("obitosAcumulado",'mortes acum'!AG18,"estado",$A21,"data",AH$5) / GETPIVOTDATA("populacaoTCU2019",pop!AG18,"estado",$A21,"data",AH$5) * 1000000</f>
        <v>0.52317284239072837</v>
      </c>
      <c r="AI21">
        <f>GETPIVOTDATA("obitosAcumulado",'mortes acum'!AH18,"estado",$A21,"data",AI$5) / GETPIVOTDATA("populacaoTCU2019",pop!AH18,"estado",$A21,"data",AI$5) * 1000000</f>
        <v>0.52317284239072837</v>
      </c>
      <c r="AJ21">
        <f>GETPIVOTDATA("obitosAcumulado",'mortes acum'!AI18,"estado",$A21,"data",AJ$5) / GETPIVOTDATA("populacaoTCU2019",pop!AI18,"estado",$A21,"data",AJ$5) * 1000000</f>
        <v>0.62780741086887393</v>
      </c>
      <c r="AK21">
        <f>GETPIVOTDATA("obitosAcumulado",'mortes acum'!AJ18,"estado",$A21,"data",AK$5) / GETPIVOTDATA("populacaoTCU2019",pop!AJ18,"estado",$A21,"data",AK$5) * 1000000</f>
        <v>0.62780741086887393</v>
      </c>
      <c r="AL21">
        <f>GETPIVOTDATA("obitosAcumulado",'mortes acum'!AK18,"estado",$A21,"data",AL$5) / GETPIVOTDATA("populacaoTCU2019",pop!AK18,"estado",$A21,"data",AL$5) * 1000000</f>
        <v>0.83707654782516527</v>
      </c>
      <c r="AM21">
        <f>GETPIVOTDATA("obitosAcumulado",'mortes acum'!AL18,"estado",$A21,"data",AM$5) / GETPIVOTDATA("populacaoTCU2019",pop!AL18,"estado",$A21,"data",AM$5) * 1000000</f>
        <v>0.94171111630331095</v>
      </c>
      <c r="AN21">
        <f>GETPIVOTDATA("obitosAcumulado",'mortes acum'!AM18,"estado",$A21,"data",AN$5) / GETPIVOTDATA("populacaoTCU2019",pop!AM18,"estado",$A21,"data",AN$5) * 1000000</f>
        <v>1.0463456847814567</v>
      </c>
      <c r="AO21">
        <f>GETPIVOTDATA("obitosAcumulado",'mortes acum'!AN18,"estado",$A21,"data",AO$5) / GETPIVOTDATA("populacaoTCU2019",pop!AN18,"estado",$A21,"data",AO$5) * 1000000</f>
        <v>1.4648839586940392</v>
      </c>
      <c r="AP21">
        <f>GETPIVOTDATA("obitosAcumulado",'mortes acum'!AO18,"estado",$A21,"data",AP$5) / GETPIVOTDATA("populacaoTCU2019",pop!AO18,"estado",$A21,"data",AP$5) * 1000000</f>
        <v>2.1973259380410588</v>
      </c>
      <c r="AQ21">
        <f>GETPIVOTDATA("obitosAcumulado",'mortes acum'!AP18,"estado",$A21,"data",AQ$5) / GETPIVOTDATA("populacaoTCU2019",pop!AP18,"estado",$A21,"data",AQ$5) * 1000000</f>
        <v>3.1390370543443695</v>
      </c>
      <c r="AR21">
        <f>GETPIVOTDATA("obitosAcumulado",'mortes acum'!AQ18,"estado",$A21,"data",AR$5) / GETPIVOTDATA("populacaoTCU2019",pop!AQ18,"estado",$A21,"data",AR$5) * 1000000</f>
        <v>3.5575753282569522</v>
      </c>
      <c r="AS21">
        <f>GETPIVOTDATA("obitosAcumulado",'mortes acum'!AR18,"estado",$A21,"data",AS$5) / GETPIVOTDATA("populacaoTCU2019",pop!AR18,"estado",$A21,"data",AS$5) * 1000000</f>
        <v>4.8131901499946999</v>
      </c>
      <c r="AT21">
        <f>GETPIVOTDATA("obitosAcumulado",'mortes acum'!AS18,"estado",$A21,"data",AT$5) / GETPIVOTDATA("populacaoTCU2019",pop!AS18,"estado",$A21,"data",AT$5) * 1000000</f>
        <v>5.8595358347761568</v>
      </c>
      <c r="AU21">
        <f>GETPIVOTDATA("obitosAcumulado",'mortes acum'!AT18,"estado",$A21,"data",AU$5) / GETPIVOTDATA("populacaoTCU2019",pop!AT18,"estado",$A21,"data",AU$5) * 1000000</f>
        <v>6.8012469510794675</v>
      </c>
      <c r="AV21">
        <f>GETPIVOTDATA("obitosAcumulado",'mortes acum'!AU18,"estado",$A21,"data",AV$5) / GETPIVOTDATA("populacaoTCU2019",pop!AU18,"estado",$A21,"data",AV$5) * 1000000</f>
        <v>7.5336889304264876</v>
      </c>
      <c r="AW21">
        <f>GETPIVOTDATA("obitosAcumulado",'mortes acum'!AV18,"estado",$A21,"data",AW$5) / GETPIVOTDATA("populacaoTCU2019",pop!AV18,"estado",$A21,"data",AW$5) * 1000000</f>
        <v>8.8939383206423805</v>
      </c>
      <c r="AX21">
        <f>GETPIVOTDATA("obitosAcumulado",'mortes acum'!AW18,"estado",$A21,"data",AX$5) / GETPIVOTDATA("populacaoTCU2019",pop!AW18,"estado",$A21,"data",AX$5) * 1000000</f>
        <v>10.672725984770857</v>
      </c>
      <c r="AY21">
        <f>GETPIVOTDATA("obitosAcumulado",'mortes acum'!AX18,"estado",$A21,"data",AY$5) / GETPIVOTDATA("populacaoTCU2019",pop!AX18,"estado",$A21,"data",AY$5) * 1000000</f>
        <v>12.032975374986751</v>
      </c>
      <c r="AZ21">
        <f>GETPIVOTDATA("obitosAcumulado",'mortes acum'!AY18,"estado",$A21,"data",AZ$5) / GETPIVOTDATA("populacaoTCU2019",pop!AY18,"estado",$A21,"data",AZ$5) * 1000000</f>
        <v>14.962743292374828</v>
      </c>
      <c r="BA21">
        <f>GETPIVOTDATA("obitosAcumulado",'mortes acum'!AZ18,"estado",$A21,"data",BA$5) / GETPIVOTDATA("populacaoTCU2019",pop!AZ18,"estado",$A21,"data",BA$5) * 1000000</f>
        <v>16.741530956503308</v>
      </c>
      <c r="BB21">
        <f>GETPIVOTDATA("obitosAcumulado",'mortes acum'!BA18,"estado",$A21,"data",BB$5) / GETPIVOTDATA("populacaoTCU2019",pop!BA18,"estado",$A21,"data",BB$5) * 1000000</f>
        <v>19.462029736935094</v>
      </c>
      <c r="BC21">
        <f>GETPIVOTDATA("obitosAcumulado",'mortes acum'!BB18,"estado",$A21,"data",BC$5) / GETPIVOTDATA("populacaoTCU2019",pop!BB18,"estado",$A21,"data",BC$5) * 1000000</f>
        <v>21.45008653801986</v>
      </c>
      <c r="BD21">
        <f>GETPIVOTDATA("obitosAcumulado",'mortes acum'!BC18,"estado",$A21,"data",BD$5) / GETPIVOTDATA("populacaoTCU2019",pop!BC18,"estado",$A21,"data",BD$5) * 1000000</f>
        <v>22.601066791279464</v>
      </c>
      <c r="BE21">
        <f>GETPIVOTDATA("obitosAcumulado",'mortes acum'!BD18,"estado",$A21,"data",BE$5) / GETPIVOTDATA("populacaoTCU2019",pop!BD18,"estado",$A21,"data",BE$5) * 1000000</f>
        <v>24.484489023886084</v>
      </c>
      <c r="BF21">
        <f>GETPIVOTDATA("obitosAcumulado",'mortes acum'!BE18,"estado",$A21,"data",BF$5) / GETPIVOTDATA("populacaoTCU2019",pop!BE18,"estado",$A21,"data",BF$5) * 1000000</f>
        <v>27.20498780431787</v>
      </c>
      <c r="BG21">
        <f>GETPIVOTDATA("obitosAcumulado",'mortes acum'!BF18,"estado",$A21,"data",BG$5) / GETPIVOTDATA("populacaoTCU2019",pop!BF18,"estado",$A21,"data",BG$5) * 1000000</f>
        <v>29.506948310837075</v>
      </c>
      <c r="BH21">
        <f>GETPIVOTDATA("obitosAcumulado",'mortes acum'!BG18,"estado",$A21,"data",BH$5) / GETPIVOTDATA("populacaoTCU2019",pop!BG18,"estado",$A21,"data",BH$5) * 1000000</f>
        <v>32.645985365181446</v>
      </c>
      <c r="BI21">
        <f>GETPIVOTDATA("obitosAcumulado",'mortes acum'!BH18,"estado",$A21,"data",BI$5) / GETPIVOTDATA("populacaoTCU2019",pop!BH18,"estado",$A21,"data",BI$5) * 1000000</f>
        <v>36.831368104307266</v>
      </c>
      <c r="BJ21">
        <f>GETPIVOTDATA("obitosAcumulado",'mortes acum'!BI18,"estado",$A21,"data",BJ$5) / GETPIVOTDATA("populacaoTCU2019",pop!BI18,"estado",$A21,"data",BJ$5) * 1000000</f>
        <v>39.865770590173497</v>
      </c>
      <c r="BK21">
        <f>GETPIVOTDATA("obitosAcumulado",'mortes acum'!BJ18,"estado",$A21,"data",BK$5) / GETPIVOTDATA("populacaoTCU2019",pop!BJ18,"estado",$A21,"data",BK$5) * 1000000</f>
        <v>43.423345918430449</v>
      </c>
      <c r="BL21">
        <f>GETPIVOTDATA("obitosAcumulado",'mortes acum'!BK18,"estado",$A21,"data",BL$5) / GETPIVOTDATA("populacaoTCU2019",pop!BK18,"estado",$A21,"data",BL$5) * 1000000</f>
        <v>47.085555815165549</v>
      </c>
      <c r="BM21">
        <f>GETPIVOTDATA("obitosAcumulado",'mortes acum'!BL18,"estado",$A21,"data",BM$5) / GETPIVOTDATA("populacaoTCU2019",pop!BL18,"estado",$A21,"data",BM$5) * 1000000</f>
        <v>53.154360786897996</v>
      </c>
      <c r="BN21">
        <f>GETPIVOTDATA("obitosAcumulado",'mortes acum'!BM18,"estado",$A21,"data",BN$5) / GETPIVOTDATA("populacaoTCU2019",pop!BM18,"estado",$A21,"data",BN$5) * 1000000</f>
        <v>56.29339784124236</v>
      </c>
      <c r="BO21">
        <f>GETPIVOTDATA("obitosAcumulado",'mortes acum'!BN18,"estado",$A21,"data",BO$5) / GETPIVOTDATA("populacaoTCU2019",pop!BN18,"estado",$A21,"data",BO$5) * 1000000</f>
        <v>59.118531190152297</v>
      </c>
      <c r="BP21">
        <f>GETPIVOTDATA("obitosAcumulado",'mortes acum'!BO18,"estado",$A21,"data",BP$5) / GETPIVOTDATA("populacaoTCU2019",pop!BO18,"estado",$A21,"data",BP$5) * 1000000</f>
        <v>63.09464479232183</v>
      </c>
      <c r="BQ21">
        <f>GETPIVOTDATA("obitosAcumulado",'mortes acum'!BP18,"estado",$A21,"data",BQ$5) / GETPIVOTDATA("populacaoTCU2019",pop!BP18,"estado",$A21,"data",BQ$5) * 1000000</f>
        <v>65.71050900427548</v>
      </c>
      <c r="BR21">
        <f>GETPIVOTDATA("obitosAcumulado",'mortes acum'!BQ18,"estado",$A21,"data",BR$5) / GETPIVOTDATA("populacaoTCU2019",pop!BQ18,"estado",$A21,"data",BR$5) * 1000000</f>
        <v>68.221738647750968</v>
      </c>
      <c r="BS21">
        <f>GETPIVOTDATA("obitosAcumulado",'mortes acum'!BR18,"estado",$A21,"data",BS$5) / GETPIVOTDATA("populacaoTCU2019",pop!BR18,"estado",$A21,"data",BS$5) * 1000000</f>
        <v>72.302486818398648</v>
      </c>
      <c r="BT21">
        <f>GETPIVOTDATA("obitosAcumulado",'mortes acum'!BS18,"estado",$A21,"data",BT$5) / GETPIVOTDATA("populacaoTCU2019",pop!BS18,"estado",$A21,"data",BT$5) * 1000000</f>
        <v>78.371291790131096</v>
      </c>
      <c r="BU21">
        <f>GETPIVOTDATA("obitosAcumulado",'mortes acum'!BT18,"estado",$A21,"data",BU$5) / GETPIVOTDATA("populacaoTCU2019",pop!BT18,"estado",$A21,"data",BU$5) * 1000000</f>
        <v>84.021558487950969</v>
      </c>
      <c r="BV21">
        <f>GETPIVOTDATA("obitosAcumulado",'mortes acum'!BU18,"estado",$A21,"data",BV$5) / GETPIVOTDATA("populacaoTCU2019",pop!BU18,"estado",$A21,"data",BV$5) * 1000000</f>
        <v>88.416210364033077</v>
      </c>
      <c r="BW21">
        <f>GETPIVOTDATA("obitosAcumulado",'mortes acum'!BV18,"estado",$A21,"data",BW$5) / GETPIVOTDATA("populacaoTCU2019",pop!BV18,"estado",$A21,"data",BW$5) * 1000000</f>
        <v>96.996244979241027</v>
      </c>
      <c r="BX21">
        <f>GETPIVOTDATA("obitosAcumulado",'mortes acum'!BW18,"estado",$A21,"data",BX$5) / GETPIVOTDATA("populacaoTCU2019",pop!BW18,"estado",$A21,"data",BX$5) * 1000000</f>
        <v>101.70480056075758</v>
      </c>
      <c r="BY21">
        <f>GETPIVOTDATA("obitosAcumulado",'mortes acum'!BX18,"estado",$A21,"data",BY$5) / GETPIVOTDATA("populacaoTCU2019",pop!BX18,"estado",$A21,"data",BY$5) * 1000000</f>
        <v>109.55239319661851</v>
      </c>
      <c r="BZ21">
        <f>GETPIVOTDATA("obitosAcumulado",'mortes acum'!BY18,"estado",$A21,"data",BZ$5) / GETPIVOTDATA("populacaoTCU2019",pop!BY18,"estado",$A21,"data",BZ$5) * 1000000</f>
        <v>113.73777593574432</v>
      </c>
      <c r="CA21">
        <f>GETPIVOTDATA("obitosAcumulado",'mortes acum'!BZ18,"estado",$A21,"data",CA$5) / GETPIVOTDATA("populacaoTCU2019",pop!BZ18,"estado",$A21,"data",CA$5) * 1000000</f>
        <v>121.06219572921452</v>
      </c>
      <c r="CB21">
        <f>GETPIVOTDATA("obitosAcumulado",'mortes acum'!CA18,"estado",$A21,"data",CB$5) / GETPIVOTDATA("populacaoTCU2019",pop!CA18,"estado",$A21,"data",CB$5) * 1000000</f>
        <v>128.07271181725028</v>
      </c>
      <c r="CC21">
        <f>GETPIVOTDATA("obitosAcumulado",'mortes acum'!CB18,"estado",$A21,"data",CC$5) / GETPIVOTDATA("populacaoTCU2019",pop!CB18,"estado",$A21,"data",CC$5) * 1000000</f>
        <v>135.81566988463308</v>
      </c>
      <c r="CD21">
        <f>GETPIVOTDATA("obitosAcumulado",'mortes acum'!CC18,"estado",$A21,"data",CD$5) / GETPIVOTDATA("populacaoTCU2019",pop!CC18,"estado",$A21,"data",CD$5) * 1000000</f>
        <v>144.50033906831914</v>
      </c>
      <c r="CE21">
        <f>GETPIVOTDATA("obitosAcumulado",'mortes acum'!CD18,"estado",$A21,"data",CE$5) / GETPIVOTDATA("populacaoTCU2019",pop!CD18,"estado",$A21,"data",CE$5) * 1000000</f>
        <v>152.87110454657082</v>
      </c>
      <c r="CF21">
        <f>GETPIVOTDATA("obitosAcumulado",'mortes acum'!CE18,"estado",$A21,"data",CF$5) / GETPIVOTDATA("populacaoTCU2019",pop!CE18,"estado",$A21,"data",CF$5) * 1000000</f>
        <v>158.62600581286881</v>
      </c>
      <c r="CG21">
        <f>GETPIVOTDATA("obitosAcumulado",'mortes acum'!CF18,"estado",$A21,"data",CG$5) / GETPIVOTDATA("populacaoTCU2019",pop!CF18,"estado",$A21,"data",CG$5) * 1000000</f>
        <v>171.60069230415888</v>
      </c>
      <c r="CH21">
        <f>GETPIVOTDATA("obitosAcumulado",'mortes acum'!CG18,"estado",$A21,"data",CH$5) / GETPIVOTDATA("populacaoTCU2019",pop!CG18,"estado",$A21,"data",CH$5) * 1000000</f>
        <v>182.16878372045159</v>
      </c>
      <c r="CI21">
        <f>GETPIVOTDATA("obitosAcumulado",'mortes acum'!CH18,"estado",$A21,"data",CI$5) / GETPIVOTDATA("populacaoTCU2019",pop!CH18,"estado",$A21,"data",CI$5) * 1000000</f>
        <v>191.89979858891914</v>
      </c>
      <c r="CJ21">
        <f>GETPIVOTDATA("obitosAcumulado",'mortes acum'!CI18,"estado",$A21,"data",CJ$5) / GETPIVOTDATA("populacaoTCU2019",pop!CI18,"estado",$A21,"data",CJ$5) * 1000000</f>
        <v>201.42154432043037</v>
      </c>
      <c r="CK21">
        <f>GETPIVOTDATA("obitosAcumulado",'mortes acum'!CJ18,"estado",$A21,"data",CK$5) / GETPIVOTDATA("populacaoTCU2019",pop!CJ18,"estado",$A21,"data",CK$5) * 1000000</f>
        <v>215.23330735954562</v>
      </c>
      <c r="CL21">
        <f>GETPIVOTDATA("obitosAcumulado",'mortes acum'!CK18,"estado",$A21,"data",CL$5) / GETPIVOTDATA("populacaoTCU2019",pop!CK18,"estado",$A21,"data",CL$5) * 1000000</f>
        <v>224.33651481714429</v>
      </c>
      <c r="CM21">
        <f>GETPIVOTDATA("obitosAcumulado",'mortes acum'!CL18,"estado",$A21,"data",CM$5) / GETPIVOTDATA("populacaoTCU2019",pop!CL18,"estado",$A21,"data",CM$5) * 1000000</f>
        <v>230.19605065192047</v>
      </c>
      <c r="CN21">
        <f>GETPIVOTDATA("obitosAcumulado",'mortes acum'!CM18,"estado",$A21,"data",CN$5) / GETPIVOTDATA("populacaoTCU2019",pop!CM18,"estado",$A21,"data",CN$5) * 1000000</f>
        <v>235.21850993887145</v>
      </c>
      <c r="CO21">
        <f>GETPIVOTDATA("obitosAcumulado",'mortes acum'!CN18,"estado",$A21,"data",CO$5) / GETPIVOTDATA("populacaoTCU2019",pop!CN18,"estado",$A21,"data",CO$5) * 1000000</f>
        <v>243.58927541712308</v>
      </c>
      <c r="CP21">
        <f>GETPIVOTDATA("obitosAcumulado",'mortes acum'!CO18,"estado",$A21,"data",CP$5) / GETPIVOTDATA("populacaoTCU2019",pop!CO18,"estado",$A21,"data",CP$5) * 1000000</f>
        <v>258.2381150040635</v>
      </c>
      <c r="CQ21">
        <f>GETPIVOTDATA("obitosAcumulado",'mortes acum'!CP18,"estado",$A21,"data",CQ$5) / GETPIVOTDATA("populacaoTCU2019",pop!CP18,"estado",$A21,"data",CQ$5) * 1000000</f>
        <v>268.49230271492178</v>
      </c>
      <c r="CR21">
        <f>GETPIVOTDATA("obitosAcumulado",'mortes acum'!CQ18,"estado",$A21,"data",CR$5) / GETPIVOTDATA("populacaoTCU2019",pop!CQ18,"estado",$A21,"data",CR$5) * 1000000</f>
        <v>279.26966326817075</v>
      </c>
      <c r="CS21">
        <f>GETPIVOTDATA("obitosAcumulado",'mortes acum'!CR18,"estado",$A21,"data",CS$5) / GETPIVOTDATA("populacaoTCU2019",pop!CR18,"estado",$A21,"data",CS$5) * 1000000</f>
        <v>286.69871763011912</v>
      </c>
      <c r="CT21">
        <f>GETPIVOTDATA("obitosAcumulado",'mortes acum'!CS18,"estado",$A21,"data",CT$5) / GETPIVOTDATA("populacaoTCU2019",pop!CS18,"estado",$A21,"data",CT$5) * 1000000</f>
        <v>293.70923371815485</v>
      </c>
      <c r="CU21">
        <f>GETPIVOTDATA("obitosAcumulado",'mortes acum'!CT18,"estado",$A21,"data",CU$5) / GETPIVOTDATA("populacaoTCU2019",pop!CT18,"estado",$A21,"data",CU$5) * 1000000</f>
        <v>300.82438437466874</v>
      </c>
      <c r="CV21">
        <f>GETPIVOTDATA("obitosAcumulado",'mortes acum'!CU18,"estado",$A21,"data",CV$5) / GETPIVOTDATA("populacaoTCU2019",pop!CU18,"estado",$A21,"data",CV$5) * 1000000</f>
        <v>306.89318934640124</v>
      </c>
      <c r="CW21">
        <f>GETPIVOTDATA("obitosAcumulado",'mortes acum'!CV18,"estado",$A21,"data",CW$5) / GETPIVOTDATA("populacaoTCU2019",pop!CV18,"estado",$A21,"data",CW$5) * 1000000</f>
        <v>315.15932025617474</v>
      </c>
      <c r="CX21">
        <f>GETPIVOTDATA("obitosAcumulado",'mortes acum'!CW18,"estado",$A21,"data",CX$5) / GETPIVOTDATA("populacaoTCU2019",pop!CW18,"estado",$A21,"data",CX$5) * 1000000</f>
        <v>327.92473761050849</v>
      </c>
      <c r="CY21">
        <f>GETPIVOTDATA("obitosAcumulado",'mortes acum'!CX18,"estado",$A21,"data",CY$5) / GETPIVOTDATA("populacaoTCU2019",pop!CX18,"estado",$A21,"data",CY$5) * 1000000</f>
        <v>335.35379197245686</v>
      </c>
      <c r="CZ21">
        <f>GETPIVOTDATA("obitosAcumulado",'mortes acum'!CY18,"estado",$A21,"data",CZ$5) / GETPIVOTDATA("populacaoTCU2019",pop!CY18,"estado",$A21,"data",CZ$5) * 1000000</f>
        <v>342.15503892353627</v>
      </c>
      <c r="DA21">
        <f>GETPIVOTDATA("obitosAcumulado",'mortes acum'!CZ18,"estado",$A21,"data",DA$5) / GETPIVOTDATA("populacaoTCU2019",pop!CZ18,"estado",$A21,"data",DA$5) * 1000000</f>
        <v>345.8172488202714</v>
      </c>
      <c r="DB21">
        <f>GETPIVOTDATA("obitosAcumulado",'mortes acum'!DA18,"estado",$A21,"data",DB$5) / GETPIVOTDATA("populacaoTCU2019",pop!DA18,"estado",$A21,"data",DB$5) * 1000000</f>
        <v>350.52580440178792</v>
      </c>
      <c r="DC21">
        <f>GETPIVOTDATA("obitosAcumulado",'mortes acum'!DB18,"estado",$A21,"data",DC$5) / GETPIVOTDATA("populacaoTCU2019",pop!DB18,"estado",$A21,"data",DC$5) * 1000000</f>
        <v>361.303164955037</v>
      </c>
      <c r="DD21">
        <f>GETPIVOTDATA("obitosAcumulado",'mortes acum'!DC18,"estado",$A21,"data",DD$5) / GETPIVOTDATA("populacaoTCU2019",pop!DC18,"estado",$A21,"data",DD$5) * 1000000</f>
        <v>369.46466129633234</v>
      </c>
      <c r="DE21">
        <f>GETPIVOTDATA("obitosAcumulado",'mortes acum'!DD18,"estado",$A21,"data",DE$5) / GETPIVOTDATA("populacaoTCU2019",pop!DD18,"estado",$A21,"data",DE$5) * 1000000</f>
        <v>380.1373872811032</v>
      </c>
      <c r="DF21">
        <f>GETPIVOTDATA("obitosAcumulado",'mortes acum'!DE18,"estado",$A21,"data",DF$5) / GETPIVOTDATA("populacaoTCU2019",pop!DE18,"estado",$A21,"data",DF$5) * 1000000</f>
        <v>386.52009595827002</v>
      </c>
      <c r="DG21">
        <f>GETPIVOTDATA("obitosAcumulado",'mortes acum'!DF18,"estado",$A21,"data",DG$5) / GETPIVOTDATA("populacaoTCU2019",pop!DF18,"estado",$A21,"data",DG$5) * 1000000</f>
        <v>395.93720712130317</v>
      </c>
      <c r="DH21">
        <f>GETPIVOTDATA("obitosAcumulado",'mortes acum'!DG18,"estado",$A21,"data",DH$5) / GETPIVOTDATA("populacaoTCU2019",pop!DG18,"estado",$A21,"data",DH$5) * 1000000</f>
        <v>403.36626148325149</v>
      </c>
      <c r="DI21">
        <f>GETPIVOTDATA("obitosAcumulado",'mortes acum'!DH18,"estado",$A21,"data",DI$5) / GETPIVOTDATA("populacaoTCU2019",pop!DH18,"estado",$A21,"data",DI$5) * 1000000</f>
        <v>406.60993310607404</v>
      </c>
      <c r="DJ21">
        <f>GETPIVOTDATA("obitosAcumulado",'mortes acum'!DI18,"estado",$A21,"data",DJ$5) / GETPIVOTDATA("populacaoTCU2019",pop!DI18,"estado",$A21,"data",DJ$5) * 1000000</f>
        <v>414.24825660497868</v>
      </c>
      <c r="DK21">
        <f>GETPIVOTDATA("obitosAcumulado",'mortes acum'!DJ18,"estado",$A21,"data",DK$5) / GETPIVOTDATA("populacaoTCU2019",pop!DJ18,"estado",$A21,"data",DK$5) * 1000000</f>
        <v>419.47998502888595</v>
      </c>
      <c r="DL21">
        <f>GETPIVOTDATA("obitosAcumulado",'mortes acum'!DK18,"estado",$A21,"data",DL$5) / GETPIVOTDATA("populacaoTCU2019",pop!DK18,"estado",$A21,"data",DL$5) * 1000000</f>
        <v>424.50244431583695</v>
      </c>
      <c r="DM21">
        <f>GETPIVOTDATA("obitosAcumulado",'mortes acum'!DL18,"estado",$A21,"data",DM$5) / GETPIVOTDATA("populacaoTCU2019",pop!DL18,"estado",$A21,"data",DM$5) * 1000000</f>
        <v>429.21099989735347</v>
      </c>
      <c r="DN21">
        <f>GETPIVOTDATA("obitosAcumulado",'mortes acum'!DM18,"estado",$A21,"data",DN$5) / GETPIVOTDATA("populacaoTCU2019",pop!DM18,"estado",$A21,"data",DN$5) * 1000000</f>
        <v>434.02419004734816</v>
      </c>
      <c r="DO21">
        <f>GETPIVOTDATA("obitosAcumulado",'mortes acum'!DN18,"estado",$A21,"data",DO$5) / GETPIVOTDATA("populacaoTCU2019",pop!DN18,"estado",$A21,"data",DO$5) * 1000000</f>
        <v>443.02276293646872</v>
      </c>
      <c r="DP21">
        <f>GETPIVOTDATA("obitosAcumulado",'mortes acum'!DO18,"estado",$A21,"data",DP$5) / GETPIVOTDATA("populacaoTCU2019",pop!DO18,"estado",$A21,"data",DP$5) * 1000000</f>
        <v>444.90618516907534</v>
      </c>
      <c r="DQ21">
        <f>GETPIVOTDATA("obitosAcumulado",'mortes acum'!DP18,"estado",$A21,"data",DQ$5) / GETPIVOTDATA("populacaoTCU2019",pop!DP18,"estado",$A21,"data",DQ$5) * 1000000</f>
        <v>454.00939262667401</v>
      </c>
      <c r="DR21">
        <f>GETPIVOTDATA("obitosAcumulado",'mortes acum'!DQ18,"estado",$A21,"data",DR$5) / GETPIVOTDATA("populacaoTCU2019",pop!DQ18,"estado",$A21,"data",DR$5) * 1000000</f>
        <v>463.00796551579452</v>
      </c>
      <c r="DS21">
        <f>GETPIVOTDATA("obitosAcumulado",'mortes acum'!DR18,"estado",$A21,"data",DS$5) / GETPIVOTDATA("populacaoTCU2019",pop!DR18,"estado",$A21,"data",DS$5) * 1000000</f>
        <v>469.59994332991772</v>
      </c>
      <c r="DT21">
        <f>GETPIVOTDATA("obitosAcumulado",'mortes acum'!DS18,"estado",$A21,"data",DT$5) / GETPIVOTDATA("populacaoTCU2019",pop!DS18,"estado",$A21,"data",DT$5) * 1000000</f>
        <v>482.36536068425147</v>
      </c>
      <c r="DU21">
        <f>GETPIVOTDATA("obitosAcumulado",'mortes acum'!DT18,"estado",$A21,"data",DU$5) / GETPIVOTDATA("populacaoTCU2019",pop!DT18,"estado",$A21,"data",DU$5) * 1000000</f>
        <v>492.61954839510975</v>
      </c>
      <c r="DV21">
        <f>GETPIVOTDATA("obitosAcumulado",'mortes acum'!DU18,"estado",$A21,"data",DV$5) / GETPIVOTDATA("populacaoTCU2019",pop!DU18,"estado",$A21,"data",DV$5) * 1000000</f>
        <v>497.11883483967</v>
      </c>
      <c r="DW21">
        <f>GETPIVOTDATA("obitosAcumulado",'mortes acum'!DV18,"estado",$A21,"data",DW$5) / GETPIVOTDATA("populacaoTCU2019",pop!DV18,"estado",$A21,"data",DW$5) * 1000000</f>
        <v>500.36250646249255</v>
      </c>
      <c r="DX21">
        <f>GETPIVOTDATA("obitosAcumulado",'mortes acum'!DW18,"estado",$A21,"data",DX$5) / GETPIVOTDATA("populacaoTCU2019",pop!DW18,"estado",$A21,"data",DX$5) * 1000000</f>
        <v>505.28033118096533</v>
      </c>
      <c r="DY21">
        <f>GETPIVOTDATA("obitosAcumulado",'mortes acum'!DX18,"estado",$A21,"data",DY$5) / GETPIVOTDATA("populacaoTCU2019",pop!DX18,"estado",$A21,"data",DY$5) * 1000000</f>
        <v>512.08157813204491</v>
      </c>
      <c r="DZ21">
        <f>GETPIVOTDATA("obitosAcumulado",'mortes acum'!DY18,"estado",$A21,"data",DZ$5) / GETPIVOTDATA("populacaoTCU2019",pop!DY18,"estado",$A21,"data",DZ$5) * 1000000</f>
        <v>519.8245361994276</v>
      </c>
      <c r="EA21">
        <f>GETPIVOTDATA("obitosAcumulado",'mortes acum'!DZ18,"estado",$A21,"data",EA$5) / GETPIVOTDATA("populacaoTCU2019",pop!DZ18,"estado",$A21,"data",EA$5) * 1000000</f>
        <v>530.28799304724214</v>
      </c>
      <c r="EB21">
        <f>GETPIVOTDATA("obitosAcumulado",'mortes acum'!EA18,"estado",$A21,"data",EB$5) / GETPIVOTDATA("populacaoTCU2019",pop!EA18,"estado",$A21,"data",EB$5) * 1000000</f>
        <v>535.3104523341932</v>
      </c>
      <c r="EC21">
        <f>GETPIVOTDATA("obitosAcumulado",'mortes acum'!EB18,"estado",$A21,"data",EC$5) / GETPIVOTDATA("populacaoTCU2019",pop!EB18,"estado",$A21,"data",EC$5) * 1000000</f>
        <v>538.13558568310316</v>
      </c>
      <c r="ED21">
        <f>GETPIVOTDATA("obitosAcumulado",'mortes acum'!EC18,"estado",$A21,"data",ED$5) / GETPIVOTDATA("populacaoTCU2019",pop!EC18,"estado",$A21,"data",ED$5) * 1000000</f>
        <v>540.22827705266593</v>
      </c>
      <c r="EE21">
        <f>GETPIVOTDATA("obitosAcumulado",'mortes acum'!ED18,"estado",$A21,"data",EE$5) / GETPIVOTDATA("populacaoTCU2019",pop!ED18,"estado",$A21,"data",EE$5) * 1000000</f>
        <v>547.65733141461442</v>
      </c>
      <c r="EF21">
        <f>GETPIVOTDATA("obitosAcumulado",'mortes acum'!EE18,"estado",$A21,"data",EF$5) / GETPIVOTDATA("populacaoTCU2019",pop!EE18,"estado",$A21,"data",EF$5) * 1000000</f>
        <v>556.96980800916936</v>
      </c>
    </row>
    <row r="22" spans="1:136" x14ac:dyDescent="0.35">
      <c r="A22" t="str">
        <f>'casos acum'!A21</f>
        <v>PI</v>
      </c>
      <c r="B22">
        <f>GETPIVOTDATA("obitosAcumulado",'mortes acum'!A19,"estado",$A22,"data",B$5) / GETPIVOTDATA("populacaoTCU2019",pop!A19,"estado",$A22,"data",B$5) * 1000000</f>
        <v>0</v>
      </c>
      <c r="C22">
        <f>GETPIVOTDATA("obitosAcumulado",'mortes acum'!B19,"estado",$A22,"data",C$5) / GETPIVOTDATA("populacaoTCU2019",pop!B19,"estado",$A22,"data",C$5) * 1000000</f>
        <v>0</v>
      </c>
      <c r="D22">
        <f>GETPIVOTDATA("obitosAcumulado",'mortes acum'!C19,"estado",$A22,"data",D$5) / GETPIVOTDATA("populacaoTCU2019",pop!C19,"estado",$A22,"data",D$5) * 1000000</f>
        <v>0</v>
      </c>
      <c r="E22">
        <f>GETPIVOTDATA("obitosAcumulado",'mortes acum'!D19,"estado",$A22,"data",E$5) / GETPIVOTDATA("populacaoTCU2019",pop!D19,"estado",$A22,"data",E$5) * 1000000</f>
        <v>0</v>
      </c>
      <c r="F22">
        <f>GETPIVOTDATA("obitosAcumulado",'mortes acum'!E19,"estado",$A22,"data",F$5) / GETPIVOTDATA("populacaoTCU2019",pop!E19,"estado",$A22,"data",F$5) * 1000000</f>
        <v>0</v>
      </c>
      <c r="G22">
        <f>GETPIVOTDATA("obitosAcumulado",'mortes acum'!F19,"estado",$A22,"data",G$5) / GETPIVOTDATA("populacaoTCU2019",pop!F19,"estado",$A22,"data",G$5) * 1000000</f>
        <v>0</v>
      </c>
      <c r="H22">
        <f>GETPIVOTDATA("obitosAcumulado",'mortes acum'!G19,"estado",$A22,"data",H$5) / GETPIVOTDATA("populacaoTCU2019",pop!G19,"estado",$A22,"data",H$5) * 1000000</f>
        <v>0</v>
      </c>
      <c r="I22">
        <f>GETPIVOTDATA("obitosAcumulado",'mortes acum'!H19,"estado",$A22,"data",I$5) / GETPIVOTDATA("populacaoTCU2019",pop!H19,"estado",$A22,"data",I$5) * 1000000</f>
        <v>0</v>
      </c>
      <c r="J22">
        <f>GETPIVOTDATA("obitosAcumulado",'mortes acum'!I19,"estado",$A22,"data",J$5) / GETPIVOTDATA("populacaoTCU2019",pop!I19,"estado",$A22,"data",J$5) * 1000000</f>
        <v>0</v>
      </c>
      <c r="K22">
        <f>GETPIVOTDATA("obitosAcumulado",'mortes acum'!J19,"estado",$A22,"data",K$5) / GETPIVOTDATA("populacaoTCU2019",pop!J19,"estado",$A22,"data",K$5) * 1000000</f>
        <v>0</v>
      </c>
      <c r="L22">
        <f>GETPIVOTDATA("obitosAcumulado",'mortes acum'!K19,"estado",$A22,"data",L$5) / GETPIVOTDATA("populacaoTCU2019",pop!K19,"estado",$A22,"data",L$5) * 1000000</f>
        <v>0</v>
      </c>
      <c r="M22">
        <f>GETPIVOTDATA("obitosAcumulado",'mortes acum'!L19,"estado",$A22,"data",M$5) / GETPIVOTDATA("populacaoTCU2019",pop!L19,"estado",$A22,"data",M$5) * 1000000</f>
        <v>0</v>
      </c>
      <c r="N22">
        <f>GETPIVOTDATA("obitosAcumulado",'mortes acum'!M19,"estado",$A22,"data",N$5) / GETPIVOTDATA("populacaoTCU2019",pop!M19,"estado",$A22,"data",N$5) * 1000000</f>
        <v>0</v>
      </c>
      <c r="O22">
        <f>GETPIVOTDATA("obitosAcumulado",'mortes acum'!N19,"estado",$A22,"data",O$5) / GETPIVOTDATA("populacaoTCU2019",pop!N19,"estado",$A22,"data",O$5) * 1000000</f>
        <v>0</v>
      </c>
      <c r="P22">
        <f>GETPIVOTDATA("obitosAcumulado",'mortes acum'!O19,"estado",$A22,"data",P$5) / GETPIVOTDATA("populacaoTCU2019",pop!O19,"estado",$A22,"data",P$5) * 1000000</f>
        <v>0</v>
      </c>
      <c r="Q22">
        <f>GETPIVOTDATA("obitosAcumulado",'mortes acum'!P19,"estado",$A22,"data",Q$5) / GETPIVOTDATA("populacaoTCU2019",pop!P19,"estado",$A22,"data",Q$5) * 1000000</f>
        <v>0</v>
      </c>
      <c r="R22">
        <f>GETPIVOTDATA("obitosAcumulado",'mortes acum'!Q19,"estado",$A22,"data",R$5) / GETPIVOTDATA("populacaoTCU2019",pop!Q19,"estado",$A22,"data",R$5) * 1000000</f>
        <v>0</v>
      </c>
      <c r="S22">
        <f>GETPIVOTDATA("obitosAcumulado",'mortes acum'!R19,"estado",$A22,"data",S$5) / GETPIVOTDATA("populacaoTCU2019",pop!R19,"estado",$A22,"data",S$5) * 1000000</f>
        <v>0</v>
      </c>
      <c r="T22">
        <f>GETPIVOTDATA("obitosAcumulado",'mortes acum'!S19,"estado",$A22,"data",T$5) / GETPIVOTDATA("populacaoTCU2019",pop!S19,"estado",$A22,"data",T$5) * 1000000</f>
        <v>0</v>
      </c>
      <c r="U22">
        <f>GETPIVOTDATA("obitosAcumulado",'mortes acum'!T19,"estado",$A22,"data",U$5) / GETPIVOTDATA("populacaoTCU2019",pop!T19,"estado",$A22,"data",U$5) * 1000000</f>
        <v>0</v>
      </c>
      <c r="V22">
        <f>GETPIVOTDATA("obitosAcumulado",'mortes acum'!U19,"estado",$A22,"data",V$5) / GETPIVOTDATA("populacaoTCU2019",pop!U19,"estado",$A22,"data",V$5) * 1000000</f>
        <v>0</v>
      </c>
      <c r="W22">
        <f>GETPIVOTDATA("obitosAcumulado",'mortes acum'!V19,"estado",$A22,"data",W$5) / GETPIVOTDATA("populacaoTCU2019",pop!V19,"estado",$A22,"data",W$5) * 1000000</f>
        <v>0</v>
      </c>
      <c r="X22">
        <f>GETPIVOTDATA("obitosAcumulado",'mortes acum'!W19,"estado",$A22,"data",X$5) / GETPIVOTDATA("populacaoTCU2019",pop!W19,"estado",$A22,"data",X$5) * 1000000</f>
        <v>0</v>
      </c>
      <c r="Y22">
        <f>GETPIVOTDATA("obitosAcumulado",'mortes acum'!X19,"estado",$A22,"data",Y$5) / GETPIVOTDATA("populacaoTCU2019",pop!X19,"estado",$A22,"data",Y$5) * 1000000</f>
        <v>0</v>
      </c>
      <c r="Z22">
        <f>GETPIVOTDATA("obitosAcumulado",'mortes acum'!Y19,"estado",$A22,"data",Z$5) / GETPIVOTDATA("populacaoTCU2019",pop!Y19,"estado",$A22,"data",Z$5) * 1000000</f>
        <v>0</v>
      </c>
      <c r="AA22">
        <f>GETPIVOTDATA("obitosAcumulado",'mortes acum'!Z19,"estado",$A22,"data",AA$5) / GETPIVOTDATA("populacaoTCU2019",pop!Z19,"estado",$A22,"data",AA$5) * 1000000</f>
        <v>0</v>
      </c>
      <c r="AB22">
        <f>GETPIVOTDATA("obitosAcumulado",'mortes acum'!AA19,"estado",$A22,"data",AB$5) / GETPIVOTDATA("populacaoTCU2019",pop!AA19,"estado",$A22,"data",AB$5) * 1000000</f>
        <v>0</v>
      </c>
      <c r="AC22">
        <f>GETPIVOTDATA("obitosAcumulado",'mortes acum'!AB19,"estado",$A22,"data",AC$5) / GETPIVOTDATA("populacaoTCU2019",pop!AB19,"estado",$A22,"data",AC$5) * 1000000</f>
        <v>0</v>
      </c>
      <c r="AD22">
        <f>GETPIVOTDATA("obitosAcumulado",'mortes acum'!AC19,"estado",$A22,"data",AD$5) / GETPIVOTDATA("populacaoTCU2019",pop!AC19,"estado",$A22,"data",AD$5) * 1000000</f>
        <v>0</v>
      </c>
      <c r="AE22">
        <f>GETPIVOTDATA("obitosAcumulado",'mortes acum'!AD19,"estado",$A22,"data",AE$5) / GETPIVOTDATA("populacaoTCU2019",pop!AD19,"estado",$A22,"data",AE$5) * 1000000</f>
        <v>0</v>
      </c>
      <c r="AF22">
        <f>GETPIVOTDATA("obitosAcumulado",'mortes acum'!AE19,"estado",$A22,"data",AF$5) / GETPIVOTDATA("populacaoTCU2019",pop!AE19,"estado",$A22,"data",AF$5) * 1000000</f>
        <v>0</v>
      </c>
      <c r="AG22">
        <f>GETPIVOTDATA("obitosAcumulado",'mortes acum'!AF19,"estado",$A22,"data",AG$5) / GETPIVOTDATA("populacaoTCU2019",pop!AF19,"estado",$A22,"data",AG$5) * 1000000</f>
        <v>0</v>
      </c>
      <c r="AH22">
        <f>GETPIVOTDATA("obitosAcumulado",'mortes acum'!AG19,"estado",$A22,"data",AH$5) / GETPIVOTDATA("populacaoTCU2019",pop!AG19,"estado",$A22,"data",AH$5) * 1000000</f>
        <v>0.30550890604287451</v>
      </c>
      <c r="AI22">
        <f>GETPIVOTDATA("obitosAcumulado",'mortes acum'!AH19,"estado",$A22,"data",AI$5) / GETPIVOTDATA("populacaoTCU2019",pop!AH19,"estado",$A22,"data",AI$5) * 1000000</f>
        <v>0.30550890604287451</v>
      </c>
      <c r="AJ22">
        <f>GETPIVOTDATA("obitosAcumulado",'mortes acum'!AI19,"estado",$A22,"data",AJ$5) / GETPIVOTDATA("populacaoTCU2019",pop!AI19,"estado",$A22,"data",AJ$5) * 1000000</f>
        <v>0.91652671812862352</v>
      </c>
      <c r="AK22">
        <f>GETPIVOTDATA("obitosAcumulado",'mortes acum'!AJ19,"estado",$A22,"data",AK$5) / GETPIVOTDATA("populacaoTCU2019",pop!AJ19,"estado",$A22,"data",AK$5) * 1000000</f>
        <v>1.222035624171498</v>
      </c>
      <c r="AL22">
        <f>GETPIVOTDATA("obitosAcumulado",'mortes acum'!AK19,"estado",$A22,"data",AL$5) / GETPIVOTDATA("populacaoTCU2019",pop!AK19,"estado",$A22,"data",AL$5) * 1000000</f>
        <v>1.222035624171498</v>
      </c>
      <c r="AM22">
        <f>GETPIVOTDATA("obitosAcumulado",'mortes acum'!AL19,"estado",$A22,"data",AM$5) / GETPIVOTDATA("populacaoTCU2019",pop!AL19,"estado",$A22,"data",AM$5) * 1000000</f>
        <v>1.222035624171498</v>
      </c>
      <c r="AN22">
        <f>GETPIVOTDATA("obitosAcumulado",'mortes acum'!AM19,"estado",$A22,"data",AN$5) / GETPIVOTDATA("populacaoTCU2019",pop!AM19,"estado",$A22,"data",AN$5) * 1000000</f>
        <v>1.222035624171498</v>
      </c>
      <c r="AO22">
        <f>GETPIVOTDATA("obitosAcumulado",'mortes acum'!AN19,"estado",$A22,"data",AO$5) / GETPIVOTDATA("populacaoTCU2019",pop!AN19,"estado",$A22,"data",AO$5) * 1000000</f>
        <v>1.222035624171498</v>
      </c>
      <c r="AP22">
        <f>GETPIVOTDATA("obitosAcumulado",'mortes acum'!AO19,"estado",$A22,"data",AP$5) / GETPIVOTDATA("populacaoTCU2019",pop!AO19,"estado",$A22,"data",AP$5) * 1000000</f>
        <v>1.222035624171498</v>
      </c>
      <c r="AQ22">
        <f>GETPIVOTDATA("obitosAcumulado",'mortes acum'!AP19,"estado",$A22,"data",AQ$5) / GETPIVOTDATA("populacaoTCU2019",pop!AP19,"estado",$A22,"data",AQ$5) * 1000000</f>
        <v>1.222035624171498</v>
      </c>
      <c r="AR22">
        <f>GETPIVOTDATA("obitosAcumulado",'mortes acum'!AQ19,"estado",$A22,"data",AR$5) / GETPIVOTDATA("populacaoTCU2019",pop!AQ19,"estado",$A22,"data",AR$5) * 1000000</f>
        <v>1.222035624171498</v>
      </c>
      <c r="AS22">
        <f>GETPIVOTDATA("obitosAcumulado",'mortes acum'!AR19,"estado",$A22,"data",AS$5) / GETPIVOTDATA("populacaoTCU2019",pop!AR19,"estado",$A22,"data",AS$5) * 1000000</f>
        <v>1.5275445302143726</v>
      </c>
      <c r="AT22">
        <f>GETPIVOTDATA("obitosAcumulado",'mortes acum'!AS19,"estado",$A22,"data",AT$5) / GETPIVOTDATA("populacaoTCU2019",pop!AS19,"estado",$A22,"data",AT$5) * 1000000</f>
        <v>1.833053436257247</v>
      </c>
      <c r="AU22">
        <f>GETPIVOTDATA("obitosAcumulado",'mortes acum'!AT19,"estado",$A22,"data",AU$5) / GETPIVOTDATA("populacaoTCU2019",pop!AT19,"estado",$A22,"data",AU$5) * 1000000</f>
        <v>2.1385623423001219</v>
      </c>
      <c r="AV22">
        <f>GETPIVOTDATA("obitosAcumulado",'mortes acum'!AU19,"estado",$A22,"data",AV$5) / GETPIVOTDATA("populacaoTCU2019",pop!AU19,"estado",$A22,"data",AV$5) * 1000000</f>
        <v>2.1385623423001219</v>
      </c>
      <c r="AW22">
        <f>GETPIVOTDATA("obitosAcumulado",'mortes acum'!AV19,"estado",$A22,"data",AW$5) / GETPIVOTDATA("populacaoTCU2019",pop!AV19,"estado",$A22,"data",AW$5) * 1000000</f>
        <v>2.1385623423001219</v>
      </c>
      <c r="AX22">
        <f>GETPIVOTDATA("obitosAcumulado",'mortes acum'!AW19,"estado",$A22,"data",AX$5) / GETPIVOTDATA("populacaoTCU2019",pop!AW19,"estado",$A22,"data",AX$5) * 1000000</f>
        <v>2.444071248342996</v>
      </c>
      <c r="AY22">
        <f>GETPIVOTDATA("obitosAcumulado",'mortes acum'!AX19,"estado",$A22,"data",AY$5) / GETPIVOTDATA("populacaoTCU2019",pop!AX19,"estado",$A22,"data",AY$5) * 1000000</f>
        <v>2.444071248342996</v>
      </c>
      <c r="AZ22">
        <f>GETPIVOTDATA("obitosAcumulado",'mortes acum'!AY19,"estado",$A22,"data",AZ$5) / GETPIVOTDATA("populacaoTCU2019",pop!AY19,"estado",$A22,"data",AZ$5) * 1000000</f>
        <v>2.444071248342996</v>
      </c>
      <c r="BA22">
        <f>GETPIVOTDATA("obitosAcumulado",'mortes acum'!AZ19,"estado",$A22,"data",BA$5) / GETPIVOTDATA("populacaoTCU2019",pop!AZ19,"estado",$A22,"data",BA$5) * 1000000</f>
        <v>2.444071248342996</v>
      </c>
      <c r="BB22">
        <f>GETPIVOTDATA("obitosAcumulado",'mortes acum'!BA19,"estado",$A22,"data",BB$5) / GETPIVOTDATA("populacaoTCU2019",pop!BA19,"estado",$A22,"data",BB$5) * 1000000</f>
        <v>2.444071248342996</v>
      </c>
      <c r="BC22">
        <f>GETPIVOTDATA("obitosAcumulado",'mortes acum'!BB19,"estado",$A22,"data",BC$5) / GETPIVOTDATA("populacaoTCU2019",pop!BB19,"estado",$A22,"data",BC$5) * 1000000</f>
        <v>2.7495801543858707</v>
      </c>
      <c r="BD22">
        <f>GETPIVOTDATA("obitosAcumulado",'mortes acum'!BC19,"estado",$A22,"data",BD$5) / GETPIVOTDATA("populacaoTCU2019",pop!BC19,"estado",$A22,"data",BD$5) * 1000000</f>
        <v>3.0550890604287453</v>
      </c>
      <c r="BE22">
        <f>GETPIVOTDATA("obitosAcumulado",'mortes acum'!BD19,"estado",$A22,"data",BE$5) / GETPIVOTDATA("populacaoTCU2019",pop!BD19,"estado",$A22,"data",BE$5) * 1000000</f>
        <v>3.6661068725144941</v>
      </c>
      <c r="BF22">
        <f>GETPIVOTDATA("obitosAcumulado",'mortes acum'!BE19,"estado",$A22,"data",BF$5) / GETPIVOTDATA("populacaoTCU2019",pop!BE19,"estado",$A22,"data",BF$5) * 1000000</f>
        <v>4.2771246846002438</v>
      </c>
      <c r="BG22">
        <f>GETPIVOTDATA("obitosAcumulado",'mortes acum'!BF19,"estado",$A22,"data",BG$5) / GETPIVOTDATA("populacaoTCU2019",pop!BF19,"estado",$A22,"data",BG$5) * 1000000</f>
        <v>4.582633590643117</v>
      </c>
      <c r="BH22">
        <f>GETPIVOTDATA("obitosAcumulado",'mortes acum'!BG19,"estado",$A22,"data",BH$5) / GETPIVOTDATA("populacaoTCU2019",pop!BG19,"estado",$A22,"data",BH$5) * 1000000</f>
        <v>4.582633590643117</v>
      </c>
      <c r="BI22">
        <f>GETPIVOTDATA("obitosAcumulado",'mortes acum'!BH19,"estado",$A22,"data",BI$5) / GETPIVOTDATA("populacaoTCU2019",pop!BH19,"estado",$A22,"data",BI$5) * 1000000</f>
        <v>4.8881424966859921</v>
      </c>
      <c r="BJ22">
        <f>GETPIVOTDATA("obitosAcumulado",'mortes acum'!BI19,"estado",$A22,"data",BJ$5) / GETPIVOTDATA("populacaoTCU2019",pop!BI19,"estado",$A22,"data",BJ$5) * 1000000</f>
        <v>5.1936514027288663</v>
      </c>
      <c r="BK22">
        <f>GETPIVOTDATA("obitosAcumulado",'mortes acum'!BJ19,"estado",$A22,"data",BK$5) / GETPIVOTDATA("populacaoTCU2019",pop!BJ19,"estado",$A22,"data",BK$5) * 1000000</f>
        <v>5.4991603087717413</v>
      </c>
      <c r="BL22">
        <f>GETPIVOTDATA("obitosAcumulado",'mortes acum'!BK19,"estado",$A22,"data",BL$5) / GETPIVOTDATA("populacaoTCU2019",pop!BK19,"estado",$A22,"data",BL$5) * 1000000</f>
        <v>6.1101781208574906</v>
      </c>
      <c r="BM22">
        <f>GETPIVOTDATA("obitosAcumulado",'mortes acum'!BL19,"estado",$A22,"data",BM$5) / GETPIVOTDATA("populacaoTCU2019",pop!BL19,"estado",$A22,"data",BM$5) * 1000000</f>
        <v>6.4156870269003647</v>
      </c>
      <c r="BN22">
        <f>GETPIVOTDATA("obitosAcumulado",'mortes acum'!BM19,"estado",$A22,"data",BN$5) / GETPIVOTDATA("populacaoTCU2019",pop!BM19,"estado",$A22,"data",BN$5) * 1000000</f>
        <v>7.3322137450289881</v>
      </c>
      <c r="BO22">
        <f>GETPIVOTDATA("obitosAcumulado",'mortes acum'!BN19,"estado",$A22,"data",BO$5) / GETPIVOTDATA("populacaoTCU2019",pop!BN19,"estado",$A22,"data",BO$5) * 1000000</f>
        <v>7.3322137450289881</v>
      </c>
      <c r="BP22">
        <f>GETPIVOTDATA("obitosAcumulado",'mortes acum'!BO19,"estado",$A22,"data",BP$5) / GETPIVOTDATA("populacaoTCU2019",pop!BO19,"estado",$A22,"data",BP$5) * 1000000</f>
        <v>7.3322137450289881</v>
      </c>
      <c r="BQ22">
        <f>GETPIVOTDATA("obitosAcumulado",'mortes acum'!BP19,"estado",$A22,"data",BQ$5) / GETPIVOTDATA("populacaoTCU2019",pop!BP19,"estado",$A22,"data",BQ$5) * 1000000</f>
        <v>7.9432315571147374</v>
      </c>
      <c r="BR22">
        <f>GETPIVOTDATA("obitosAcumulado",'mortes acum'!BQ19,"estado",$A22,"data",BR$5) / GETPIVOTDATA("populacaoTCU2019",pop!BQ19,"estado",$A22,"data",BR$5) * 1000000</f>
        <v>8.5542493692004875</v>
      </c>
      <c r="BS22">
        <f>GETPIVOTDATA("obitosAcumulado",'mortes acum'!BR19,"estado",$A22,"data",BS$5) / GETPIVOTDATA("populacaoTCU2019",pop!BR19,"estado",$A22,"data",BS$5) * 1000000</f>
        <v>8.5542493692004875</v>
      </c>
      <c r="BT22">
        <f>GETPIVOTDATA("obitosAcumulado",'mortes acum'!BS19,"estado",$A22,"data",BT$5) / GETPIVOTDATA("populacaoTCU2019",pop!BS19,"estado",$A22,"data",BT$5) * 1000000</f>
        <v>8.8597582752433617</v>
      </c>
      <c r="BU22">
        <f>GETPIVOTDATA("obitosAcumulado",'mortes acum'!BT19,"estado",$A22,"data",BU$5) / GETPIVOTDATA("populacaoTCU2019",pop!BT19,"estado",$A22,"data",BU$5) * 1000000</f>
        <v>9.1652671812862341</v>
      </c>
      <c r="BV22">
        <f>GETPIVOTDATA("obitosAcumulado",'mortes acum'!BU19,"estado",$A22,"data",BV$5) / GETPIVOTDATA("populacaoTCU2019",pop!BU19,"estado",$A22,"data",BV$5) * 1000000</f>
        <v>10.692811711500608</v>
      </c>
      <c r="BW22">
        <f>GETPIVOTDATA("obitosAcumulado",'mortes acum'!BV19,"estado",$A22,"data",BW$5) / GETPIVOTDATA("populacaoTCU2019",pop!BV19,"estado",$A22,"data",BW$5) * 1000000</f>
        <v>11.303829523586357</v>
      </c>
      <c r="BX22">
        <f>GETPIVOTDATA("obitosAcumulado",'mortes acum'!BW19,"estado",$A22,"data",BX$5) / GETPIVOTDATA("populacaoTCU2019",pop!BW19,"estado",$A22,"data",BX$5) * 1000000</f>
        <v>11.609338429629231</v>
      </c>
      <c r="BY22">
        <f>GETPIVOTDATA("obitosAcumulado",'mortes acum'!BX19,"estado",$A22,"data",BY$5) / GETPIVOTDATA("populacaoTCU2019",pop!BX19,"estado",$A22,"data",BY$5) * 1000000</f>
        <v>12.831374053800729</v>
      </c>
      <c r="BZ22">
        <f>GETPIVOTDATA("obitosAcumulado",'mortes acum'!BY19,"estado",$A22,"data",BZ$5) / GETPIVOTDATA("populacaoTCU2019",pop!BY19,"estado",$A22,"data",BZ$5) * 1000000</f>
        <v>13.747900771929352</v>
      </c>
      <c r="CA22">
        <f>GETPIVOTDATA("obitosAcumulado",'mortes acum'!BZ19,"estado",$A22,"data",CA$5) / GETPIVOTDATA("populacaoTCU2019",pop!BZ19,"estado",$A22,"data",CA$5) * 1000000</f>
        <v>14.96993639610085</v>
      </c>
      <c r="CB22">
        <f>GETPIVOTDATA("obitosAcumulado",'mortes acum'!CA19,"estado",$A22,"data",CB$5) / GETPIVOTDATA("populacaoTCU2019",pop!CA19,"estado",$A22,"data",CB$5) * 1000000</f>
        <v>17.414007644443849</v>
      </c>
      <c r="CC22">
        <f>GETPIVOTDATA("obitosAcumulado",'mortes acum'!CB19,"estado",$A22,"data",CC$5) / GETPIVOTDATA("populacaoTCU2019",pop!CB19,"estado",$A22,"data",CC$5) * 1000000</f>
        <v>18.330534362572468</v>
      </c>
      <c r="CD22">
        <f>GETPIVOTDATA("obitosAcumulado",'mortes acum'!CC19,"estado",$A22,"data",CD$5) / GETPIVOTDATA("populacaoTCU2019",pop!CC19,"estado",$A22,"data",CD$5) * 1000000</f>
        <v>18.330534362572468</v>
      </c>
      <c r="CE22">
        <f>GETPIVOTDATA("obitosAcumulado",'mortes acum'!CD19,"estado",$A22,"data",CE$5) / GETPIVOTDATA("populacaoTCU2019",pop!CD19,"estado",$A22,"data",CE$5) * 1000000</f>
        <v>19.858078892786843</v>
      </c>
      <c r="CF22">
        <f>GETPIVOTDATA("obitosAcumulado",'mortes acum'!CE19,"estado",$A22,"data",CF$5) / GETPIVOTDATA("populacaoTCU2019",pop!CE19,"estado",$A22,"data",CF$5) * 1000000</f>
        <v>21.996641235086965</v>
      </c>
      <c r="CG22">
        <f>GETPIVOTDATA("obitosAcumulado",'mortes acum'!CF19,"estado",$A22,"data",CG$5) / GETPIVOTDATA("populacaoTCU2019",pop!CF19,"estado",$A22,"data",CG$5) * 1000000</f>
        <v>24.440712483429962</v>
      </c>
      <c r="CH22">
        <f>GETPIVOTDATA("obitosAcumulado",'mortes acum'!CG19,"estado",$A22,"data",CH$5) / GETPIVOTDATA("populacaoTCU2019",pop!CG19,"estado",$A22,"data",CH$5) * 1000000</f>
        <v>25.968257013644333</v>
      </c>
      <c r="CI22">
        <f>GETPIVOTDATA("obitosAcumulado",'mortes acum'!CH19,"estado",$A22,"data",CI$5) / GETPIVOTDATA("populacaoTCU2019",pop!CH19,"estado",$A22,"data",CI$5) * 1000000</f>
        <v>26.579274825730081</v>
      </c>
      <c r="CJ22">
        <f>GETPIVOTDATA("obitosAcumulado",'mortes acum'!CI19,"estado",$A22,"data",CJ$5) / GETPIVOTDATA("populacaoTCU2019",pop!CI19,"estado",$A22,"data",CJ$5) * 1000000</f>
        <v>27.801310449901578</v>
      </c>
      <c r="CK22">
        <f>GETPIVOTDATA("obitosAcumulado",'mortes acum'!CJ19,"estado",$A22,"data",CK$5) / GETPIVOTDATA("populacaoTCU2019",pop!CJ19,"estado",$A22,"data",CK$5) * 1000000</f>
        <v>28.41232826198733</v>
      </c>
      <c r="CL22">
        <f>GETPIVOTDATA("obitosAcumulado",'mortes acum'!CK19,"estado",$A22,"data",CL$5) / GETPIVOTDATA("populacaoTCU2019",pop!CK19,"estado",$A22,"data",CL$5) * 1000000</f>
        <v>30.245381698244579</v>
      </c>
      <c r="CM22">
        <f>GETPIVOTDATA("obitosAcumulado",'mortes acum'!CL19,"estado",$A22,"data",CM$5) / GETPIVOTDATA("populacaoTCU2019",pop!CL19,"estado",$A22,"data",CM$5) * 1000000</f>
        <v>32.689452946587572</v>
      </c>
      <c r="CN22">
        <f>GETPIVOTDATA("obitosAcumulado",'mortes acum'!CM19,"estado",$A22,"data",CN$5) / GETPIVOTDATA("populacaoTCU2019",pop!CM19,"estado",$A22,"data",CN$5) * 1000000</f>
        <v>33.605979664716202</v>
      </c>
      <c r="CO22">
        <f>GETPIVOTDATA("obitosAcumulado",'mortes acum'!CN19,"estado",$A22,"data",CO$5) / GETPIVOTDATA("populacaoTCU2019",pop!CN19,"estado",$A22,"data",CO$5) * 1000000</f>
        <v>36.355559819102062</v>
      </c>
      <c r="CP22">
        <f>GETPIVOTDATA("obitosAcumulado",'mortes acum'!CO19,"estado",$A22,"data",CP$5) / GETPIVOTDATA("populacaoTCU2019",pop!CO19,"estado",$A22,"data",CP$5) * 1000000</f>
        <v>40.938193409745182</v>
      </c>
      <c r="CQ22">
        <f>GETPIVOTDATA("obitosAcumulado",'mortes acum'!CP19,"estado",$A22,"data",CQ$5) / GETPIVOTDATA("populacaoTCU2019",pop!CP19,"estado",$A22,"data",CQ$5) * 1000000</f>
        <v>42.160229033916679</v>
      </c>
      <c r="CR22">
        <f>GETPIVOTDATA("obitosAcumulado",'mortes acum'!CQ19,"estado",$A22,"data",CR$5) / GETPIVOTDATA("populacaoTCU2019",pop!CQ19,"estado",$A22,"data",CR$5) * 1000000</f>
        <v>44.604300282259679</v>
      </c>
      <c r="CS22">
        <f>GETPIVOTDATA("obitosAcumulado",'mortes acum'!CR19,"estado",$A22,"data",CS$5) / GETPIVOTDATA("populacaoTCU2019",pop!CR19,"estado",$A22,"data",CS$5) * 1000000</f>
        <v>47.964898248731302</v>
      </c>
      <c r="CT22">
        <f>GETPIVOTDATA("obitosAcumulado",'mortes acum'!CS19,"estado",$A22,"data",CT$5) / GETPIVOTDATA("populacaoTCU2019",pop!CS19,"estado",$A22,"data",CT$5) * 1000000</f>
        <v>49.186933872902799</v>
      </c>
      <c r="CU22">
        <f>GETPIVOTDATA("obitosAcumulado",'mortes acum'!CT19,"estado",$A22,"data",CU$5) / GETPIVOTDATA("populacaoTCU2019",pop!CT19,"estado",$A22,"data",CU$5) * 1000000</f>
        <v>51.325496215202918</v>
      </c>
      <c r="CV22">
        <f>GETPIVOTDATA("obitosAcumulado",'mortes acum'!CU19,"estado",$A22,"data",CV$5) / GETPIVOTDATA("populacaoTCU2019",pop!CU19,"estado",$A22,"data",CV$5) * 1000000</f>
        <v>54.991603087717408</v>
      </c>
      <c r="CW22">
        <f>GETPIVOTDATA("obitosAcumulado",'mortes acum'!CV19,"estado",$A22,"data",CW$5) / GETPIVOTDATA("populacaoTCU2019",pop!CV19,"estado",$A22,"data",CW$5) * 1000000</f>
        <v>58.657709960231905</v>
      </c>
      <c r="CX22">
        <f>GETPIVOTDATA("obitosAcumulado",'mortes acum'!CW19,"estado",$A22,"data",CX$5) / GETPIVOTDATA("populacaoTCU2019",pop!CW19,"estado",$A22,"data",CX$5) * 1000000</f>
        <v>61.712799020660654</v>
      </c>
      <c r="CY22">
        <f>GETPIVOTDATA("obitosAcumulado",'mortes acum'!CX19,"estado",$A22,"data",CY$5) / GETPIVOTDATA("populacaoTCU2019",pop!CX19,"estado",$A22,"data",CY$5) * 1000000</f>
        <v>66.295432611303767</v>
      </c>
      <c r="CZ22">
        <f>GETPIVOTDATA("obitosAcumulado",'mortes acum'!CY19,"estado",$A22,"data",CZ$5) / GETPIVOTDATA("populacaoTCU2019",pop!CY19,"estado",$A22,"data",CZ$5) * 1000000</f>
        <v>68.4339949536039</v>
      </c>
      <c r="DA22">
        <f>GETPIVOTDATA("obitosAcumulado",'mortes acum'!CZ19,"estado",$A22,"data",DA$5) / GETPIVOTDATA("populacaoTCU2019",pop!CZ19,"estado",$A22,"data",DA$5) * 1000000</f>
        <v>73.016628544247013</v>
      </c>
      <c r="DB22">
        <f>GETPIVOTDATA("obitosAcumulado",'mortes acum'!DA19,"estado",$A22,"data",DB$5) / GETPIVOTDATA("populacaoTCU2019",pop!DA19,"estado",$A22,"data",DB$5) * 1000000</f>
        <v>77.599262134890125</v>
      </c>
      <c r="DC22">
        <f>GETPIVOTDATA("obitosAcumulado",'mortes acum'!DB19,"estado",$A22,"data",DC$5) / GETPIVOTDATA("populacaoTCU2019",pop!DB19,"estado",$A22,"data",DC$5) * 1000000</f>
        <v>80.959860101361755</v>
      </c>
      <c r="DD22">
        <f>GETPIVOTDATA("obitosAcumulado",'mortes acum'!DC19,"estado",$A22,"data",DD$5) / GETPIVOTDATA("populacaoTCU2019",pop!DC19,"estado",$A22,"data",DD$5) * 1000000</f>
        <v>86.459020410133476</v>
      </c>
      <c r="DE22">
        <f>GETPIVOTDATA("obitosAcumulado",'mortes acum'!DD19,"estado",$A22,"data",DE$5) / GETPIVOTDATA("populacaoTCU2019",pop!DD19,"estado",$A22,"data",DE$5) * 1000000</f>
        <v>91.347162906819477</v>
      </c>
      <c r="DF22">
        <f>GETPIVOTDATA("obitosAcumulado",'mortes acum'!DE19,"estado",$A22,"data",DF$5) / GETPIVOTDATA("populacaoTCU2019",pop!DE19,"estado",$A22,"data",DF$5) * 1000000</f>
        <v>96.846323215591212</v>
      </c>
      <c r="DG22">
        <f>GETPIVOTDATA("obitosAcumulado",'mortes acum'!DF19,"estado",$A22,"data",DG$5) / GETPIVOTDATA("populacaoTCU2019",pop!DF19,"estado",$A22,"data",DG$5) * 1000000</f>
        <v>102.34548352436296</v>
      </c>
      <c r="DH22">
        <f>GETPIVOTDATA("obitosAcumulado",'mortes acum'!DG19,"estado",$A22,"data",DH$5) / GETPIVOTDATA("populacaoTCU2019",pop!DG19,"estado",$A22,"data",DH$5) * 1000000</f>
        <v>109.98320617543482</v>
      </c>
      <c r="DI22">
        <f>GETPIVOTDATA("obitosAcumulado",'mortes acum'!DH19,"estado",$A22,"data",DI$5) / GETPIVOTDATA("populacaoTCU2019",pop!DH19,"estado",$A22,"data",DI$5) * 1000000</f>
        <v>114.26033086003507</v>
      </c>
      <c r="DJ22">
        <f>GETPIVOTDATA("obitosAcumulado",'mortes acum'!DI19,"estado",$A22,"data",DJ$5) / GETPIVOTDATA("populacaoTCU2019",pop!DI19,"estado",$A22,"data",DJ$5) * 1000000</f>
        <v>120.06500007484968</v>
      </c>
      <c r="DK22">
        <f>GETPIVOTDATA("obitosAcumulado",'mortes acum'!DJ19,"estado",$A22,"data",DK$5) / GETPIVOTDATA("populacaoTCU2019",pop!DJ19,"estado",$A22,"data",DK$5) * 1000000</f>
        <v>121.59254460506406</v>
      </c>
      <c r="DL22">
        <f>GETPIVOTDATA("obitosAcumulado",'mortes acum'!DK19,"estado",$A22,"data",DL$5) / GETPIVOTDATA("populacaoTCU2019",pop!DK19,"estado",$A22,"data",DL$5) * 1000000</f>
        <v>128.61924944405018</v>
      </c>
      <c r="DM22">
        <f>GETPIVOTDATA("obitosAcumulado",'mortes acum'!DL19,"estado",$A22,"data",DM$5) / GETPIVOTDATA("populacaoTCU2019",pop!DL19,"estado",$A22,"data",DM$5) * 1000000</f>
        <v>132.89637412865042</v>
      </c>
      <c r="DN22">
        <f>GETPIVOTDATA("obitosAcumulado",'mortes acum'!DM19,"estado",$A22,"data",DN$5) / GETPIVOTDATA("populacaoTCU2019",pop!DM19,"estado",$A22,"data",DN$5) * 1000000</f>
        <v>140.2285878736794</v>
      </c>
      <c r="DO22">
        <f>GETPIVOTDATA("obitosAcumulado",'mortes acum'!DN19,"estado",$A22,"data",DO$5) / GETPIVOTDATA("populacaoTCU2019",pop!DN19,"estado",$A22,"data",DO$5) * 1000000</f>
        <v>148.17181943079413</v>
      </c>
      <c r="DP22">
        <f>GETPIVOTDATA("obitosAcumulado",'mortes acum'!DO19,"estado",$A22,"data",DP$5) / GETPIVOTDATA("populacaoTCU2019",pop!DO19,"estado",$A22,"data",DP$5) * 1000000</f>
        <v>153.36547083352301</v>
      </c>
      <c r="DQ22">
        <f>GETPIVOTDATA("obitosAcumulado",'mortes acum'!DP19,"estado",$A22,"data",DQ$5) / GETPIVOTDATA("populacaoTCU2019",pop!DP19,"estado",$A22,"data",DQ$5) * 1000000</f>
        <v>157.94810442416613</v>
      </c>
      <c r="DR22">
        <f>GETPIVOTDATA("obitosAcumulado",'mortes acum'!DQ19,"estado",$A22,"data",DR$5) / GETPIVOTDATA("populacaoTCU2019",pop!DQ19,"estado",$A22,"data",DR$5) * 1000000</f>
        <v>163.14175582689501</v>
      </c>
      <c r="DS22">
        <f>GETPIVOTDATA("obitosAcumulado",'mortes acum'!DR19,"estado",$A22,"data",DS$5) / GETPIVOTDATA("populacaoTCU2019",pop!DR19,"estado",$A22,"data",DS$5) * 1000000</f>
        <v>166.8078626994095</v>
      </c>
      <c r="DT22">
        <f>GETPIVOTDATA("obitosAcumulado",'mortes acum'!DS19,"estado",$A22,"data",DT$5) / GETPIVOTDATA("populacaoTCU2019",pop!DS19,"estado",$A22,"data",DT$5) * 1000000</f>
        <v>175.36211206860995</v>
      </c>
      <c r="DU22">
        <f>GETPIVOTDATA("obitosAcumulado",'mortes acum'!DT19,"estado",$A22,"data",DU$5) / GETPIVOTDATA("populacaoTCU2019",pop!DT19,"estado",$A22,"data",DU$5) * 1000000</f>
        <v>180.86127237738171</v>
      </c>
      <c r="DV22">
        <f>GETPIVOTDATA("obitosAcumulado",'mortes acum'!DU19,"estado",$A22,"data",DV$5) / GETPIVOTDATA("populacaoTCU2019",pop!DU19,"estado",$A22,"data",DV$5) * 1000000</f>
        <v>187.88797721636783</v>
      </c>
      <c r="DW22">
        <f>GETPIVOTDATA("obitosAcumulado",'mortes acum'!DV19,"estado",$A22,"data",DW$5) / GETPIVOTDATA("populacaoTCU2019",pop!DV19,"estado",$A22,"data",DW$5) * 1000000</f>
        <v>196.44222658556831</v>
      </c>
      <c r="DX22">
        <f>GETPIVOTDATA("obitosAcumulado",'mortes acum'!DW19,"estado",$A22,"data",DX$5) / GETPIVOTDATA("populacaoTCU2019",pop!DW19,"estado",$A22,"data",DX$5) * 1000000</f>
        <v>202.55240470642582</v>
      </c>
      <c r="DY22">
        <f>GETPIVOTDATA("obitosAcumulado",'mortes acum'!DX19,"estado",$A22,"data",DY$5) / GETPIVOTDATA("populacaoTCU2019",pop!DX19,"estado",$A22,"data",DY$5) * 1000000</f>
        <v>209.57910954541191</v>
      </c>
      <c r="DZ22">
        <f>GETPIVOTDATA("obitosAcumulado",'mortes acum'!DY19,"estado",$A22,"data",DZ$5) / GETPIVOTDATA("populacaoTCU2019",pop!DY19,"estado",$A22,"data",DZ$5) * 1000000</f>
        <v>212.93970751188354</v>
      </c>
      <c r="EA22">
        <f>GETPIVOTDATA("obitosAcumulado",'mortes acum'!DZ19,"estado",$A22,"data",EA$5) / GETPIVOTDATA("populacaoTCU2019",pop!DZ19,"estado",$A22,"data",EA$5) * 1000000</f>
        <v>221.79946578712691</v>
      </c>
      <c r="EB22">
        <f>GETPIVOTDATA("obitosAcumulado",'mortes acum'!EA19,"estado",$A22,"data",EB$5) / GETPIVOTDATA("populacaoTCU2019",pop!EA19,"estado",$A22,"data",EB$5) * 1000000</f>
        <v>232.79778640467038</v>
      </c>
      <c r="EC22">
        <f>GETPIVOTDATA("obitosAcumulado",'mortes acum'!EB19,"estado",$A22,"data",EC$5) / GETPIVOTDATA("populacaoTCU2019",pop!EB19,"estado",$A22,"data",EC$5) * 1000000</f>
        <v>239.51898233761361</v>
      </c>
      <c r="ED22">
        <f>GETPIVOTDATA("obitosAcumulado",'mortes acum'!EC19,"estado",$A22,"data",ED$5) / GETPIVOTDATA("populacaoTCU2019",pop!EC19,"estado",$A22,"data",ED$5) * 1000000</f>
        <v>247.15670498868548</v>
      </c>
      <c r="EE22">
        <f>GETPIVOTDATA("obitosAcumulado",'mortes acum'!ED19,"estado",$A22,"data",EE$5) / GETPIVOTDATA("populacaoTCU2019",pop!ED19,"estado",$A22,"data",EE$5) * 1000000</f>
        <v>254.79442763975734</v>
      </c>
      <c r="EF22">
        <f>GETPIVOTDATA("obitosAcumulado",'mortes acum'!EE19,"estado",$A22,"data",EF$5) / GETPIVOTDATA("populacaoTCU2019",pop!EE19,"estado",$A22,"data",EF$5) * 1000000</f>
        <v>262.1266413847863</v>
      </c>
    </row>
    <row r="23" spans="1:136" x14ac:dyDescent="0.35">
      <c r="A23" t="str">
        <f>'casos acum'!A22</f>
        <v>PR</v>
      </c>
      <c r="B23">
        <f>GETPIVOTDATA("obitosAcumulado",'mortes acum'!A20,"estado",$A23,"data",B$5) / GETPIVOTDATA("populacaoTCU2019",pop!A20,"estado",$A23,"data",B$5) * 1000000</f>
        <v>0</v>
      </c>
      <c r="C23">
        <f>GETPIVOTDATA("obitosAcumulado",'mortes acum'!B20,"estado",$A23,"data",C$5) / GETPIVOTDATA("populacaoTCU2019",pop!B20,"estado",$A23,"data",C$5) * 1000000</f>
        <v>0</v>
      </c>
      <c r="D23">
        <f>GETPIVOTDATA("obitosAcumulado",'mortes acum'!C20,"estado",$A23,"data",D$5) / GETPIVOTDATA("populacaoTCU2019",pop!C20,"estado",$A23,"data",D$5) * 1000000</f>
        <v>0</v>
      </c>
      <c r="E23">
        <f>GETPIVOTDATA("obitosAcumulado",'mortes acum'!D20,"estado",$A23,"data",E$5) / GETPIVOTDATA("populacaoTCU2019",pop!D20,"estado",$A23,"data",E$5) * 1000000</f>
        <v>0</v>
      </c>
      <c r="F23">
        <f>GETPIVOTDATA("obitosAcumulado",'mortes acum'!E20,"estado",$A23,"data",F$5) / GETPIVOTDATA("populacaoTCU2019",pop!E20,"estado",$A23,"data",F$5) * 1000000</f>
        <v>0</v>
      </c>
      <c r="G23">
        <f>GETPIVOTDATA("obitosAcumulado",'mortes acum'!F20,"estado",$A23,"data",G$5) / GETPIVOTDATA("populacaoTCU2019",pop!F20,"estado",$A23,"data",G$5) * 1000000</f>
        <v>0</v>
      </c>
      <c r="H23">
        <f>GETPIVOTDATA("obitosAcumulado",'mortes acum'!G20,"estado",$A23,"data",H$5) / GETPIVOTDATA("populacaoTCU2019",pop!G20,"estado",$A23,"data",H$5) * 1000000</f>
        <v>0</v>
      </c>
      <c r="I23">
        <f>GETPIVOTDATA("obitosAcumulado",'mortes acum'!H20,"estado",$A23,"data",I$5) / GETPIVOTDATA("populacaoTCU2019",pop!H20,"estado",$A23,"data",I$5) * 1000000</f>
        <v>0</v>
      </c>
      <c r="J23">
        <f>GETPIVOTDATA("obitosAcumulado",'mortes acum'!I20,"estado",$A23,"data",J$5) / GETPIVOTDATA("populacaoTCU2019",pop!I20,"estado",$A23,"data",J$5) * 1000000</f>
        <v>0</v>
      </c>
      <c r="K23">
        <f>GETPIVOTDATA("obitosAcumulado",'mortes acum'!J20,"estado",$A23,"data",K$5) / GETPIVOTDATA("populacaoTCU2019",pop!J20,"estado",$A23,"data",K$5) * 1000000</f>
        <v>0</v>
      </c>
      <c r="L23">
        <f>GETPIVOTDATA("obitosAcumulado",'mortes acum'!K20,"estado",$A23,"data",L$5) / GETPIVOTDATA("populacaoTCU2019",pop!K20,"estado",$A23,"data",L$5) * 1000000</f>
        <v>0</v>
      </c>
      <c r="M23">
        <f>GETPIVOTDATA("obitosAcumulado",'mortes acum'!L20,"estado",$A23,"data",M$5) / GETPIVOTDATA("populacaoTCU2019",pop!L20,"estado",$A23,"data",M$5) * 1000000</f>
        <v>0</v>
      </c>
      <c r="N23">
        <f>GETPIVOTDATA("obitosAcumulado",'mortes acum'!M20,"estado",$A23,"data",N$5) / GETPIVOTDATA("populacaoTCU2019",pop!M20,"estado",$A23,"data",N$5) * 1000000</f>
        <v>0</v>
      </c>
      <c r="O23">
        <f>GETPIVOTDATA("obitosAcumulado",'mortes acum'!N20,"estado",$A23,"data",O$5) / GETPIVOTDATA("populacaoTCU2019",pop!N20,"estado",$A23,"data",O$5) * 1000000</f>
        <v>0</v>
      </c>
      <c r="P23">
        <f>GETPIVOTDATA("obitosAcumulado",'mortes acum'!O20,"estado",$A23,"data",P$5) / GETPIVOTDATA("populacaoTCU2019",pop!O20,"estado",$A23,"data",P$5) * 1000000</f>
        <v>0</v>
      </c>
      <c r="Q23">
        <f>GETPIVOTDATA("obitosAcumulado",'mortes acum'!P20,"estado",$A23,"data",Q$5) / GETPIVOTDATA("populacaoTCU2019",pop!P20,"estado",$A23,"data",Q$5) * 1000000</f>
        <v>0</v>
      </c>
      <c r="R23">
        <f>GETPIVOTDATA("obitosAcumulado",'mortes acum'!Q20,"estado",$A23,"data",R$5) / GETPIVOTDATA("populacaoTCU2019",pop!Q20,"estado",$A23,"data",R$5) * 1000000</f>
        <v>0</v>
      </c>
      <c r="S23">
        <f>GETPIVOTDATA("obitosAcumulado",'mortes acum'!R20,"estado",$A23,"data",S$5) / GETPIVOTDATA("populacaoTCU2019",pop!R20,"estado",$A23,"data",S$5) * 1000000</f>
        <v>0</v>
      </c>
      <c r="T23">
        <f>GETPIVOTDATA("obitosAcumulado",'mortes acum'!S20,"estado",$A23,"data",T$5) / GETPIVOTDATA("populacaoTCU2019",pop!S20,"estado",$A23,"data",T$5) * 1000000</f>
        <v>0</v>
      </c>
      <c r="U23">
        <f>GETPIVOTDATA("obitosAcumulado",'mortes acum'!T20,"estado",$A23,"data",U$5) / GETPIVOTDATA("populacaoTCU2019",pop!T20,"estado",$A23,"data",U$5) * 1000000</f>
        <v>0</v>
      </c>
      <c r="V23">
        <f>GETPIVOTDATA("obitosAcumulado",'mortes acum'!U20,"estado",$A23,"data",V$5) / GETPIVOTDATA("populacaoTCU2019",pop!U20,"estado",$A23,"data",V$5) * 1000000</f>
        <v>0</v>
      </c>
      <c r="W23">
        <f>GETPIVOTDATA("obitosAcumulado",'mortes acum'!V20,"estado",$A23,"data",W$5) / GETPIVOTDATA("populacaoTCU2019",pop!V20,"estado",$A23,"data",W$5) * 1000000</f>
        <v>0</v>
      </c>
      <c r="X23">
        <f>GETPIVOTDATA("obitosAcumulado",'mortes acum'!W20,"estado",$A23,"data",X$5) / GETPIVOTDATA("populacaoTCU2019",pop!W20,"estado",$A23,"data",X$5) * 1000000</f>
        <v>0</v>
      </c>
      <c r="Y23">
        <f>GETPIVOTDATA("obitosAcumulado",'mortes acum'!X20,"estado",$A23,"data",Y$5) / GETPIVOTDATA("populacaoTCU2019",pop!X20,"estado",$A23,"data",Y$5) * 1000000</f>
        <v>0</v>
      </c>
      <c r="Z23">
        <f>GETPIVOTDATA("obitosAcumulado",'mortes acum'!Y20,"estado",$A23,"data",Z$5) / GETPIVOTDATA("populacaoTCU2019",pop!Y20,"estado",$A23,"data",Z$5) * 1000000</f>
        <v>0</v>
      </c>
      <c r="AA23">
        <f>GETPIVOTDATA("obitosAcumulado",'mortes acum'!Z20,"estado",$A23,"data",AA$5) / GETPIVOTDATA("populacaoTCU2019",pop!Z20,"estado",$A23,"data",AA$5) * 1000000</f>
        <v>0</v>
      </c>
      <c r="AB23">
        <f>GETPIVOTDATA("obitosAcumulado",'mortes acum'!AA20,"estado",$A23,"data",AB$5) / GETPIVOTDATA("populacaoTCU2019",pop!AA20,"estado",$A23,"data",AB$5) * 1000000</f>
        <v>0</v>
      </c>
      <c r="AC23">
        <f>GETPIVOTDATA("obitosAcumulado",'mortes acum'!AB20,"estado",$A23,"data",AC$5) / GETPIVOTDATA("populacaoTCU2019",pop!AB20,"estado",$A23,"data",AC$5) * 1000000</f>
        <v>0</v>
      </c>
      <c r="AD23">
        <f>GETPIVOTDATA("obitosAcumulado",'mortes acum'!AC20,"estado",$A23,"data",AD$5) / GETPIVOTDATA("populacaoTCU2019",pop!AC20,"estado",$A23,"data",AD$5) * 1000000</f>
        <v>0</v>
      </c>
      <c r="AE23">
        <f>GETPIVOTDATA("obitosAcumulado",'mortes acum'!AD20,"estado",$A23,"data",AE$5) / GETPIVOTDATA("populacaoTCU2019",pop!AD20,"estado",$A23,"data",AE$5) * 1000000</f>
        <v>0</v>
      </c>
      <c r="AF23">
        <f>GETPIVOTDATA("obitosAcumulado",'mortes acum'!AE20,"estado",$A23,"data",AF$5) / GETPIVOTDATA("populacaoTCU2019",pop!AE20,"estado",$A23,"data",AF$5) * 1000000</f>
        <v>0</v>
      </c>
      <c r="AG23">
        <f>GETPIVOTDATA("obitosAcumulado",'mortes acum'!AF20,"estado",$A23,"data",AG$5) / GETPIVOTDATA("populacaoTCU2019",pop!AF20,"estado",$A23,"data",AG$5) * 1000000</f>
        <v>0.17491757228053245</v>
      </c>
      <c r="AH23">
        <f>GETPIVOTDATA("obitosAcumulado",'mortes acum'!AG20,"estado",$A23,"data",AH$5) / GETPIVOTDATA("populacaoTCU2019",pop!AG20,"estado",$A23,"data",AH$5) * 1000000</f>
        <v>0.17491757228053245</v>
      </c>
      <c r="AI23">
        <f>GETPIVOTDATA("obitosAcumulado",'mortes acum'!AH20,"estado",$A23,"data",AI$5) / GETPIVOTDATA("populacaoTCU2019",pop!AH20,"estado",$A23,"data",AI$5) * 1000000</f>
        <v>0.17491757228053245</v>
      </c>
      <c r="AJ23">
        <f>GETPIVOTDATA("obitosAcumulado",'mortes acum'!AI20,"estado",$A23,"data",AJ$5) / GETPIVOTDATA("populacaoTCU2019",pop!AI20,"estado",$A23,"data",AJ$5) * 1000000</f>
        <v>0.26237635842079871</v>
      </c>
      <c r="AK23">
        <f>GETPIVOTDATA("obitosAcumulado",'mortes acum'!AJ20,"estado",$A23,"data",AK$5) / GETPIVOTDATA("populacaoTCU2019",pop!AJ20,"estado",$A23,"data",AK$5) * 1000000</f>
        <v>0.26237635842079871</v>
      </c>
      <c r="AL23">
        <f>GETPIVOTDATA("obitosAcumulado",'mortes acum'!AK20,"estado",$A23,"data",AL$5) / GETPIVOTDATA("populacaoTCU2019",pop!AK20,"estado",$A23,"data",AL$5) * 1000000</f>
        <v>0.26237635842079871</v>
      </c>
      <c r="AM23">
        <f>GETPIVOTDATA("obitosAcumulado",'mortes acum'!AL20,"estado",$A23,"data",AM$5) / GETPIVOTDATA("populacaoTCU2019",pop!AL20,"estado",$A23,"data",AM$5) * 1000000</f>
        <v>0.3498351445610649</v>
      </c>
      <c r="AN23">
        <f>GETPIVOTDATA("obitosAcumulado",'mortes acum'!AM20,"estado",$A23,"data",AN$5) / GETPIVOTDATA("populacaoTCU2019",pop!AM20,"estado",$A23,"data",AN$5) * 1000000</f>
        <v>0.3498351445610649</v>
      </c>
      <c r="AO23">
        <f>GETPIVOTDATA("obitosAcumulado",'mortes acum'!AN20,"estado",$A23,"data",AO$5) / GETPIVOTDATA("populacaoTCU2019",pop!AN20,"estado",$A23,"data",AO$5) * 1000000</f>
        <v>0.52475271684159741</v>
      </c>
      <c r="AP23">
        <f>GETPIVOTDATA("obitosAcumulado",'mortes acum'!AO20,"estado",$A23,"data",AP$5) / GETPIVOTDATA("populacaoTCU2019",pop!AO20,"estado",$A23,"data",AP$5) * 1000000</f>
        <v>0.78712907526239606</v>
      </c>
      <c r="AQ23">
        <f>GETPIVOTDATA("obitosAcumulado",'mortes acum'!AP20,"estado",$A23,"data",AQ$5) / GETPIVOTDATA("populacaoTCU2019",pop!AP20,"estado",$A23,"data",AQ$5) * 1000000</f>
        <v>0.96204664754292835</v>
      </c>
      <c r="AR23">
        <f>GETPIVOTDATA("obitosAcumulado",'mortes acum'!AQ20,"estado",$A23,"data",AR$5) / GETPIVOTDATA("populacaoTCU2019",pop!AQ20,"estado",$A23,"data",AR$5) * 1000000</f>
        <v>1.3118817921039934</v>
      </c>
      <c r="AS23">
        <f>GETPIVOTDATA("obitosAcumulado",'mortes acum'!AR20,"estado",$A23,"data",AS$5) / GETPIVOTDATA("populacaoTCU2019",pop!AR20,"estado",$A23,"data",AS$5) * 1000000</f>
        <v>1.4867993643845259</v>
      </c>
      <c r="AT23">
        <f>GETPIVOTDATA("obitosAcumulado",'mortes acum'!AS20,"estado",$A23,"data",AT$5) / GETPIVOTDATA("populacaoTCU2019",pop!AS20,"estado",$A23,"data",AT$5) * 1000000</f>
        <v>1.9240932950858567</v>
      </c>
      <c r="AU23">
        <f>GETPIVOTDATA("obitosAcumulado",'mortes acum'!AT20,"estado",$A23,"data",AU$5) / GETPIVOTDATA("populacaoTCU2019",pop!AT20,"estado",$A23,"data",AU$5) * 1000000</f>
        <v>2.1864696535066557</v>
      </c>
      <c r="AV23">
        <f>GETPIVOTDATA("obitosAcumulado",'mortes acum'!AU20,"estado",$A23,"data",AV$5) / GETPIVOTDATA("populacaoTCU2019",pop!AU20,"estado",$A23,"data",AV$5) * 1000000</f>
        <v>2.2739284396469217</v>
      </c>
      <c r="AW23">
        <f>GETPIVOTDATA("obitosAcumulado",'mortes acum'!AV20,"estado",$A23,"data",AW$5) / GETPIVOTDATA("populacaoTCU2019",pop!AV20,"estado",$A23,"data",AW$5) * 1000000</f>
        <v>2.6237635842079867</v>
      </c>
      <c r="AX23">
        <f>GETPIVOTDATA("obitosAcumulado",'mortes acum'!AW20,"estado",$A23,"data",AX$5) / GETPIVOTDATA("populacaoTCU2019",pop!AW20,"estado",$A23,"data",AX$5) * 1000000</f>
        <v>2.7112223703482528</v>
      </c>
      <c r="AY23">
        <f>GETPIVOTDATA("obitosAcumulado",'mortes acum'!AX20,"estado",$A23,"data",AY$5) / GETPIVOTDATA("populacaoTCU2019",pop!AX20,"estado",$A23,"data",AY$5) * 1000000</f>
        <v>3.1485163010495842</v>
      </c>
      <c r="AZ23">
        <f>GETPIVOTDATA("obitosAcumulado",'mortes acum'!AY20,"estado",$A23,"data",AZ$5) / GETPIVOTDATA("populacaoTCU2019",pop!AY20,"estado",$A23,"data",AZ$5) * 1000000</f>
        <v>3.3234338733301163</v>
      </c>
      <c r="BA23">
        <f>GETPIVOTDATA("obitosAcumulado",'mortes acum'!AZ20,"estado",$A23,"data",BA$5) / GETPIVOTDATA("populacaoTCU2019",pop!AZ20,"estado",$A23,"data",BA$5) * 1000000</f>
        <v>3.5858102317509153</v>
      </c>
      <c r="BB23">
        <f>GETPIVOTDATA("obitosAcumulado",'mortes acum'!BA20,"estado",$A23,"data",BB$5) / GETPIVOTDATA("populacaoTCU2019",pop!BA20,"estado",$A23,"data",BB$5) * 1000000</f>
        <v>3.6732690178911813</v>
      </c>
      <c r="BC23">
        <f>GETPIVOTDATA("obitosAcumulado",'mortes acum'!BB20,"estado",$A23,"data",BC$5) / GETPIVOTDATA("populacaoTCU2019",pop!BB20,"estado",$A23,"data",BC$5) * 1000000</f>
        <v>4.0231041624522463</v>
      </c>
      <c r="BD23">
        <f>GETPIVOTDATA("obitosAcumulado",'mortes acum'!BC20,"estado",$A23,"data",BD$5) / GETPIVOTDATA("populacaoTCU2019",pop!BC20,"estado",$A23,"data",BD$5) * 1000000</f>
        <v>4.1980217347327793</v>
      </c>
      <c r="BE23">
        <f>GETPIVOTDATA("obitosAcumulado",'mortes acum'!BD20,"estado",$A23,"data",BE$5) / GETPIVOTDATA("populacaoTCU2019",pop!BD20,"estado",$A23,"data",BE$5) * 1000000</f>
        <v>4.4603980931535778</v>
      </c>
      <c r="BF23">
        <f>GETPIVOTDATA("obitosAcumulado",'mortes acum'!BE20,"estado",$A23,"data",BF$5) / GETPIVOTDATA("populacaoTCU2019",pop!BE20,"estado",$A23,"data",BF$5) * 1000000</f>
        <v>4.4603980931535778</v>
      </c>
      <c r="BG23">
        <f>GETPIVOTDATA("obitosAcumulado",'mortes acum'!BF20,"estado",$A23,"data",BG$5) / GETPIVOTDATA("populacaoTCU2019",pop!BF20,"estado",$A23,"data",BG$5) * 1000000</f>
        <v>4.9851508099951749</v>
      </c>
      <c r="BH23">
        <f>GETPIVOTDATA("obitosAcumulado",'mortes acum'!BG20,"estado",$A23,"data",BH$5) / GETPIVOTDATA("populacaoTCU2019",pop!BG20,"estado",$A23,"data",BH$5) * 1000000</f>
        <v>5.2475271684159734</v>
      </c>
      <c r="BI23">
        <f>GETPIVOTDATA("obitosAcumulado",'mortes acum'!BH20,"estado",$A23,"data",BI$5) / GETPIVOTDATA("populacaoTCU2019",pop!BH20,"estado",$A23,"data",BI$5) * 1000000</f>
        <v>5.5973623129770385</v>
      </c>
      <c r="BJ23">
        <f>GETPIVOTDATA("obitosAcumulado",'mortes acum'!BI20,"estado",$A23,"data",BJ$5) / GETPIVOTDATA("populacaoTCU2019",pop!BI20,"estado",$A23,"data",BJ$5) * 1000000</f>
        <v>6.0346562436783699</v>
      </c>
      <c r="BK23">
        <f>GETPIVOTDATA("obitosAcumulado",'mortes acum'!BJ20,"estado",$A23,"data",BK$5) / GETPIVOTDATA("populacaoTCU2019",pop!BJ20,"estado",$A23,"data",BK$5) * 1000000</f>
        <v>6.2970326020991685</v>
      </c>
      <c r="BL23">
        <f>GETPIVOTDATA("obitosAcumulado",'mortes acum'!BK20,"estado",$A23,"data",BL$5) / GETPIVOTDATA("populacaoTCU2019",pop!BK20,"estado",$A23,"data",BL$5) * 1000000</f>
        <v>6.559408960519967</v>
      </c>
      <c r="BM23">
        <f>GETPIVOTDATA("obitosAcumulado",'mortes acum'!BL20,"estado",$A23,"data",BM$5) / GETPIVOTDATA("populacaoTCU2019",pop!BL20,"estado",$A23,"data",BM$5) * 1000000</f>
        <v>6.7343265328005</v>
      </c>
      <c r="BN23">
        <f>GETPIVOTDATA("obitosAcumulado",'mortes acum'!BM20,"estado",$A23,"data",BN$5) / GETPIVOTDATA("populacaoTCU2019",pop!BM20,"estado",$A23,"data",BN$5) * 1000000</f>
        <v>7.1716204635018306</v>
      </c>
      <c r="BO23">
        <f>GETPIVOTDATA("obitosAcumulado",'mortes acum'!BN20,"estado",$A23,"data",BO$5) / GETPIVOTDATA("populacaoTCU2019",pop!BN20,"estado",$A23,"data",BO$5) * 1000000</f>
        <v>7.2590792496420971</v>
      </c>
      <c r="BP23">
        <f>GETPIVOTDATA("obitosAcumulado",'mortes acum'!BO20,"estado",$A23,"data",BP$5) / GETPIVOTDATA("populacaoTCU2019",pop!BO20,"estado",$A23,"data",BP$5) * 1000000</f>
        <v>7.783831966483695</v>
      </c>
      <c r="BQ23">
        <f>GETPIVOTDATA("obitosAcumulado",'mortes acum'!BP20,"estado",$A23,"data",BQ$5) / GETPIVOTDATA("populacaoTCU2019",pop!BP20,"estado",$A23,"data",BQ$5) * 1000000</f>
        <v>7.8712907526239606</v>
      </c>
      <c r="BR23">
        <f>GETPIVOTDATA("obitosAcumulado",'mortes acum'!BQ20,"estado",$A23,"data",BR$5) / GETPIVOTDATA("populacaoTCU2019",pop!BQ20,"estado",$A23,"data",BR$5) * 1000000</f>
        <v>8.1336671110447583</v>
      </c>
      <c r="BS23">
        <f>GETPIVOTDATA("obitosAcumulado",'mortes acum'!BR20,"estado",$A23,"data",BS$5) / GETPIVOTDATA("populacaoTCU2019",pop!BR20,"estado",$A23,"data",BS$5) * 1000000</f>
        <v>8.2211258971850256</v>
      </c>
      <c r="BT23">
        <f>GETPIVOTDATA("obitosAcumulado",'mortes acum'!BS20,"estado",$A23,"data",BT$5) / GETPIVOTDATA("populacaoTCU2019",pop!BS20,"estado",$A23,"data",BT$5) * 1000000</f>
        <v>8.6584198278863553</v>
      </c>
      <c r="BU23">
        <f>GETPIVOTDATA("obitosAcumulado",'mortes acum'!BT20,"estado",$A23,"data",BU$5) / GETPIVOTDATA("populacaoTCU2019",pop!BT20,"estado",$A23,"data",BU$5) * 1000000</f>
        <v>8.8333374001668883</v>
      </c>
      <c r="BV23">
        <f>GETPIVOTDATA("obitosAcumulado",'mortes acum'!BU20,"estado",$A23,"data",BV$5) / GETPIVOTDATA("populacaoTCU2019",pop!BU20,"estado",$A23,"data",BV$5) * 1000000</f>
        <v>9.0957137585876868</v>
      </c>
      <c r="BW23">
        <f>GETPIVOTDATA("obitosAcumulado",'mortes acum'!BV20,"estado",$A23,"data",BW$5) / GETPIVOTDATA("populacaoTCU2019",pop!BV20,"estado",$A23,"data",BW$5) * 1000000</f>
        <v>9.2706313308682198</v>
      </c>
      <c r="BX23">
        <f>GETPIVOTDATA("obitosAcumulado",'mortes acum'!BW20,"estado",$A23,"data",BX$5) / GETPIVOTDATA("populacaoTCU2019",pop!BW20,"estado",$A23,"data",BX$5) * 1000000</f>
        <v>9.3580901170084871</v>
      </c>
      <c r="BY23">
        <f>GETPIVOTDATA("obitosAcumulado",'mortes acum'!BX20,"estado",$A23,"data",BY$5) / GETPIVOTDATA("populacaoTCU2019",pop!BX20,"estado",$A23,"data",BY$5) * 1000000</f>
        <v>9.5330076892890183</v>
      </c>
      <c r="BZ23">
        <f>GETPIVOTDATA("obitosAcumulado",'mortes acum'!BY20,"estado",$A23,"data",BZ$5) / GETPIVOTDATA("populacaoTCU2019",pop!BY20,"estado",$A23,"data",BZ$5) * 1000000</f>
        <v>9.7079252615695513</v>
      </c>
      <c r="CA23">
        <f>GETPIVOTDATA("obitosAcumulado",'mortes acum'!BZ20,"estado",$A23,"data",CA$5) / GETPIVOTDATA("populacaoTCU2019",pop!BZ20,"estado",$A23,"data",CA$5) * 1000000</f>
        <v>9.8828428338500842</v>
      </c>
      <c r="CB23">
        <f>GETPIVOTDATA("obitosAcumulado",'mortes acum'!CA20,"estado",$A23,"data",CB$5) / GETPIVOTDATA("populacaoTCU2019",pop!CA20,"estado",$A23,"data",CB$5) * 1000000</f>
        <v>10.232677978411148</v>
      </c>
      <c r="CC23">
        <f>GETPIVOTDATA("obitosAcumulado",'mortes acum'!CB20,"estado",$A23,"data",CC$5) / GETPIVOTDATA("populacaoTCU2019",pop!CB20,"estado",$A23,"data",CC$5) * 1000000</f>
        <v>10.407595550691681</v>
      </c>
      <c r="CD23">
        <f>GETPIVOTDATA("obitosAcumulado",'mortes acum'!CC20,"estado",$A23,"data",CD$5) / GETPIVOTDATA("populacaoTCU2019",pop!CC20,"estado",$A23,"data",CD$5) * 1000000</f>
        <v>10.495054336831947</v>
      </c>
      <c r="CE23">
        <f>GETPIVOTDATA("obitosAcumulado",'mortes acum'!CD20,"estado",$A23,"data",CE$5) / GETPIVOTDATA("populacaoTCU2019",pop!CD20,"estado",$A23,"data",CE$5) * 1000000</f>
        <v>10.757430695252745</v>
      </c>
      <c r="CF23">
        <f>GETPIVOTDATA("obitosAcumulado",'mortes acum'!CE20,"estado",$A23,"data",CF$5) / GETPIVOTDATA("populacaoTCU2019",pop!CE20,"estado",$A23,"data",CF$5) * 1000000</f>
        <v>10.844889481393011</v>
      </c>
      <c r="CG23">
        <f>GETPIVOTDATA("obitosAcumulado",'mortes acum'!CF20,"estado",$A23,"data",CG$5) / GETPIVOTDATA("populacaoTCU2019",pop!CF20,"estado",$A23,"data",CG$5) * 1000000</f>
        <v>11.107265839813811</v>
      </c>
      <c r="CH23">
        <f>GETPIVOTDATA("obitosAcumulado",'mortes acum'!CG20,"estado",$A23,"data",CH$5) / GETPIVOTDATA("populacaoTCU2019",pop!CG20,"estado",$A23,"data",CH$5) * 1000000</f>
        <v>11.282183412094343</v>
      </c>
      <c r="CI23">
        <f>GETPIVOTDATA("obitosAcumulado",'mortes acum'!CH20,"estado",$A23,"data",CI$5) / GETPIVOTDATA("populacaoTCU2019",pop!CH20,"estado",$A23,"data",CI$5) * 1000000</f>
        <v>11.981853701216474</v>
      </c>
      <c r="CJ23">
        <f>GETPIVOTDATA("obitosAcumulado",'mortes acum'!CI20,"estado",$A23,"data",CJ$5) / GETPIVOTDATA("populacaoTCU2019",pop!CI20,"estado",$A23,"data",CJ$5) * 1000000</f>
        <v>12.331688845777537</v>
      </c>
      <c r="CK23">
        <f>GETPIVOTDATA("obitosAcumulado",'mortes acum'!CJ20,"estado",$A23,"data",CK$5) / GETPIVOTDATA("populacaoTCU2019",pop!CJ20,"estado",$A23,"data",CK$5) * 1000000</f>
        <v>12.768982776478868</v>
      </c>
      <c r="CL23">
        <f>GETPIVOTDATA("obitosAcumulado",'mortes acum'!CK20,"estado",$A23,"data",CL$5) / GETPIVOTDATA("populacaoTCU2019",pop!CK20,"estado",$A23,"data",CL$5) * 1000000</f>
        <v>13.118817921039934</v>
      </c>
      <c r="CM23">
        <f>GETPIVOTDATA("obitosAcumulado",'mortes acum'!CL20,"estado",$A23,"data",CM$5) / GETPIVOTDATA("populacaoTCU2019",pop!CL20,"estado",$A23,"data",CM$5) * 1000000</f>
        <v>13.381194279460733</v>
      </c>
      <c r="CN23">
        <f>GETPIVOTDATA("obitosAcumulado",'mortes acum'!CM20,"estado",$A23,"data",CN$5) / GETPIVOTDATA("populacaoTCU2019",pop!CM20,"estado",$A23,"data",CN$5) * 1000000</f>
        <v>13.643570637881531</v>
      </c>
      <c r="CO23">
        <f>GETPIVOTDATA("obitosAcumulado",'mortes acum'!CN20,"estado",$A23,"data",CO$5) / GETPIVOTDATA("populacaoTCU2019",pop!CN20,"estado",$A23,"data",CO$5) * 1000000</f>
        <v>13.905946996302331</v>
      </c>
      <c r="CP23">
        <f>GETPIVOTDATA("obitosAcumulado",'mortes acum'!CO20,"estado",$A23,"data",CP$5) / GETPIVOTDATA("populacaoTCU2019",pop!CO20,"estado",$A23,"data",CP$5) * 1000000</f>
        <v>14.168323354723128</v>
      </c>
      <c r="CQ23">
        <f>GETPIVOTDATA("obitosAcumulado",'mortes acum'!CP20,"estado",$A23,"data",CQ$5) / GETPIVOTDATA("populacaoTCU2019",pop!CP20,"estado",$A23,"data",CQ$5) * 1000000</f>
        <v>14.780534857704993</v>
      </c>
      <c r="CR23">
        <f>GETPIVOTDATA("obitosAcumulado",'mortes acum'!CQ20,"estado",$A23,"data",CR$5) / GETPIVOTDATA("populacaoTCU2019",pop!CQ20,"estado",$A23,"data",CR$5) * 1000000</f>
        <v>15.130370002266057</v>
      </c>
      <c r="CS23">
        <f>GETPIVOTDATA("obitosAcumulado",'mortes acum'!CR20,"estado",$A23,"data",CS$5) / GETPIVOTDATA("populacaoTCU2019",pop!CR20,"estado",$A23,"data",CS$5) * 1000000</f>
        <v>15.830040291388185</v>
      </c>
      <c r="CT23">
        <f>GETPIVOTDATA("obitosAcumulado",'mortes acum'!CS20,"estado",$A23,"data",CT$5) / GETPIVOTDATA("populacaoTCU2019",pop!CS20,"estado",$A23,"data",CT$5) * 1000000</f>
        <v>15.917499077528452</v>
      </c>
      <c r="CU23">
        <f>GETPIVOTDATA("obitosAcumulado",'mortes acum'!CT20,"estado",$A23,"data",CU$5) / GETPIVOTDATA("populacaoTCU2019",pop!CT20,"estado",$A23,"data",CU$5) * 1000000</f>
        <v>16.617169366650582</v>
      </c>
      <c r="CV23">
        <f>GETPIVOTDATA("obitosAcumulado",'mortes acum'!CU20,"estado",$A23,"data",CV$5) / GETPIVOTDATA("populacaoTCU2019",pop!CU20,"estado",$A23,"data",CV$5) * 1000000</f>
        <v>17.404298441912978</v>
      </c>
      <c r="CW23">
        <f>GETPIVOTDATA("obitosAcumulado",'mortes acum'!CV20,"estado",$A23,"data",CW$5) / GETPIVOTDATA("populacaoTCU2019",pop!CV20,"estado",$A23,"data",CW$5) * 1000000</f>
        <v>17.929051158754579</v>
      </c>
      <c r="CX23">
        <f>GETPIVOTDATA("obitosAcumulado",'mortes acum'!CW20,"estado",$A23,"data",CX$5) / GETPIVOTDATA("populacaoTCU2019",pop!CW20,"estado",$A23,"data",CX$5) * 1000000</f>
        <v>18.803639020157242</v>
      </c>
      <c r="CY23">
        <f>GETPIVOTDATA("obitosAcumulado",'mortes acum'!CX20,"estado",$A23,"data",CY$5) / GETPIVOTDATA("populacaoTCU2019",pop!CX20,"estado",$A23,"data",CY$5) * 1000000</f>
        <v>19.853144453840436</v>
      </c>
      <c r="CZ23">
        <f>GETPIVOTDATA("obitosAcumulado",'mortes acum'!CY20,"estado",$A23,"data",CZ$5) / GETPIVOTDATA("populacaoTCU2019",pop!CY20,"estado",$A23,"data",CZ$5) * 1000000</f>
        <v>20.290438384541766</v>
      </c>
      <c r="DA23">
        <f>GETPIVOTDATA("obitosAcumulado",'mortes acum'!CZ20,"estado",$A23,"data",DA$5) / GETPIVOTDATA("populacaoTCU2019",pop!CZ20,"estado",$A23,"data",DA$5) * 1000000</f>
        <v>20.727732315243095</v>
      </c>
      <c r="DB23">
        <f>GETPIVOTDATA("obitosAcumulado",'mortes acum'!DA20,"estado",$A23,"data",DB$5) / GETPIVOTDATA("populacaoTCU2019",pop!DA20,"estado",$A23,"data",DB$5) * 1000000</f>
        <v>21.252485032084692</v>
      </c>
      <c r="DC23">
        <f>GETPIVOTDATA("obitosAcumulado",'mortes acum'!DB20,"estado",$A23,"data",DC$5) / GETPIVOTDATA("populacaoTCU2019",pop!DB20,"estado",$A23,"data",DC$5) * 1000000</f>
        <v>22.127072893487355</v>
      </c>
      <c r="DD23">
        <f>GETPIVOTDATA("obitosAcumulado",'mortes acum'!DC20,"estado",$A23,"data",DD$5) / GETPIVOTDATA("populacaoTCU2019",pop!DC20,"estado",$A23,"data",DD$5) * 1000000</f>
        <v>24.051166188573212</v>
      </c>
      <c r="DE23">
        <f>GETPIVOTDATA("obitosAcumulado",'mortes acum'!DD20,"estado",$A23,"data",DE$5) / GETPIVOTDATA("populacaoTCU2019",pop!DD20,"estado",$A23,"data",DE$5) * 1000000</f>
        <v>24.488460119274542</v>
      </c>
      <c r="DF23">
        <f>GETPIVOTDATA("obitosAcumulado",'mortes acum'!DE20,"estado",$A23,"data",DF$5) / GETPIVOTDATA("populacaoTCU2019",pop!DE20,"estado",$A23,"data",DF$5) * 1000000</f>
        <v>25.712883125238267</v>
      </c>
      <c r="DG23">
        <f>GETPIVOTDATA("obitosAcumulado",'mortes acum'!DF20,"estado",$A23,"data",DG$5) / GETPIVOTDATA("populacaoTCU2019",pop!DF20,"estado",$A23,"data",DG$5) * 1000000</f>
        <v>27.287141275763062</v>
      </c>
      <c r="DH23">
        <f>GETPIVOTDATA("obitosAcumulado",'mortes acum'!DG20,"estado",$A23,"data",DH$5) / GETPIVOTDATA("populacaoTCU2019",pop!DG20,"estado",$A23,"data",DH$5) * 1000000</f>
        <v>28.511564281726788</v>
      </c>
      <c r="DI23">
        <f>GETPIVOTDATA("obitosAcumulado",'mortes acum'!DH20,"estado",$A23,"data",DI$5) / GETPIVOTDATA("populacaoTCU2019",pop!DH20,"estado",$A23,"data",DI$5) * 1000000</f>
        <v>29.211234570848919</v>
      </c>
      <c r="DJ23">
        <f>GETPIVOTDATA("obitosAcumulado",'mortes acum'!DI20,"estado",$A23,"data",DJ$5) / GETPIVOTDATA("populacaoTCU2019",pop!DI20,"estado",$A23,"data",DJ$5) * 1000000</f>
        <v>31.834998155056905</v>
      </c>
      <c r="DK23">
        <f>GETPIVOTDATA("obitosAcumulado",'mortes acum'!DJ20,"estado",$A23,"data",DK$5) / GETPIVOTDATA("populacaoTCU2019",pop!DJ20,"estado",$A23,"data",DK$5) * 1000000</f>
        <v>33.759091450142769</v>
      </c>
      <c r="DL23">
        <f>GETPIVOTDATA("obitosAcumulado",'mortes acum'!DK20,"estado",$A23,"data",DL$5) / GETPIVOTDATA("populacaoTCU2019",pop!DK20,"estado",$A23,"data",DL$5) * 1000000</f>
        <v>35.508267172948088</v>
      </c>
      <c r="DM23">
        <f>GETPIVOTDATA("obitosAcumulado",'mortes acum'!DL20,"estado",$A23,"data",DM$5) / GETPIVOTDATA("populacaoTCU2019",pop!DL20,"estado",$A23,"data",DM$5) * 1000000</f>
        <v>36.645231392771549</v>
      </c>
      <c r="DN23">
        <f>GETPIVOTDATA("obitosAcumulado",'mortes acum'!DM20,"estado",$A23,"data",DN$5) / GETPIVOTDATA("populacaoTCU2019",pop!DM20,"estado",$A23,"data",DN$5) * 1000000</f>
        <v>37.432360468033949</v>
      </c>
      <c r="DO23">
        <f>GETPIVOTDATA("obitosAcumulado",'mortes acum'!DN20,"estado",$A23,"data",DO$5) / GETPIVOTDATA("populacaoTCU2019",pop!DN20,"estado",$A23,"data",DO$5) * 1000000</f>
        <v>39.44391254926007</v>
      </c>
      <c r="DP23">
        <f>GETPIVOTDATA("obitosAcumulado",'mortes acum'!DO20,"estado",$A23,"data",DP$5) / GETPIVOTDATA("populacaoTCU2019",pop!DO20,"estado",$A23,"data",DP$5) * 1000000</f>
        <v>41.018170699784861</v>
      </c>
      <c r="DQ23">
        <f>GETPIVOTDATA("obitosAcumulado",'mortes acum'!DP20,"estado",$A23,"data",DQ$5) / GETPIVOTDATA("populacaoTCU2019",pop!DP20,"estado",$A23,"data",DQ$5) * 1000000</f>
        <v>43.554475497852586</v>
      </c>
      <c r="DR23">
        <f>GETPIVOTDATA("obitosAcumulado",'mortes acum'!DQ20,"estado",$A23,"data",DR$5) / GETPIVOTDATA("populacaoTCU2019",pop!DQ20,"estado",$A23,"data",DR$5) * 1000000</f>
        <v>45.566027579078707</v>
      </c>
      <c r="DS23">
        <f>GETPIVOTDATA("obitosAcumulado",'mortes acum'!DR20,"estado",$A23,"data",DS$5) / GETPIVOTDATA("populacaoTCU2019",pop!DR20,"estado",$A23,"data",DS$5) * 1000000</f>
        <v>47.140285729603498</v>
      </c>
      <c r="DT23">
        <f>GETPIVOTDATA("obitosAcumulado",'mortes acum'!DS20,"estado",$A23,"data",DT$5) / GETPIVOTDATA("populacaoTCU2019",pop!DS20,"estado",$A23,"data",DT$5) * 1000000</f>
        <v>49.326755383110147</v>
      </c>
      <c r="DU23">
        <f>GETPIVOTDATA("obitosAcumulado",'mortes acum'!DT20,"estado",$A23,"data",DU$5) / GETPIVOTDATA("populacaoTCU2019",pop!DT20,"estado",$A23,"data",DU$5) * 1000000</f>
        <v>50.288802030653081</v>
      </c>
      <c r="DV23">
        <f>GETPIVOTDATA("obitosAcumulado",'mortes acum'!DU20,"estado",$A23,"data",DV$5) / GETPIVOTDATA("populacaoTCU2019",pop!DU20,"estado",$A23,"data",DV$5) * 1000000</f>
        <v>52.387812898019469</v>
      </c>
      <c r="DW23">
        <f>GETPIVOTDATA("obitosAcumulado",'mortes acum'!DV20,"estado",$A23,"data",DW$5) / GETPIVOTDATA("populacaoTCU2019",pop!DV20,"estado",$A23,"data",DW$5) * 1000000</f>
        <v>53.612235903983198</v>
      </c>
      <c r="DX23">
        <f>GETPIVOTDATA("obitosAcumulado",'mortes acum'!DW20,"estado",$A23,"data",DX$5) / GETPIVOTDATA("populacaoTCU2019",pop!DW20,"estado",$A23,"data",DX$5) * 1000000</f>
        <v>56.760752205032787</v>
      </c>
      <c r="DY23">
        <f>GETPIVOTDATA("obitosAcumulado",'mortes acum'!DX20,"estado",$A23,"data",DY$5) / GETPIVOTDATA("populacaoTCU2019",pop!DX20,"estado",$A23,"data",DY$5) * 1000000</f>
        <v>57.985175210996509</v>
      </c>
      <c r="DZ23">
        <f>GETPIVOTDATA("obitosAcumulado",'mortes acum'!DY20,"estado",$A23,"data",DZ$5) / GETPIVOTDATA("populacaoTCU2019",pop!DY20,"estado",$A23,"data",DZ$5) * 1000000</f>
        <v>61.745903015027963</v>
      </c>
      <c r="EA23">
        <f>GETPIVOTDATA("obitosAcumulado",'mortes acum'!DZ20,"estado",$A23,"data",EA$5) / GETPIVOTDATA("populacaoTCU2019",pop!DZ20,"estado",$A23,"data",EA$5) * 1000000</f>
        <v>63.66999631011381</v>
      </c>
      <c r="EB23">
        <f>GETPIVOTDATA("obitosAcumulado",'mortes acum'!EA20,"estado",$A23,"data",EB$5) / GETPIVOTDATA("populacaoTCU2019",pop!EA20,"estado",$A23,"data",EB$5) * 1000000</f>
        <v>66.731053825023125</v>
      </c>
      <c r="EC23">
        <f>GETPIVOTDATA("obitosAcumulado",'mortes acum'!EB20,"estado",$A23,"data",EC$5) / GETPIVOTDATA("populacaoTCU2019",pop!EB20,"estado",$A23,"data",EC$5) * 1000000</f>
        <v>69.529734981511652</v>
      </c>
      <c r="ED23">
        <f>GETPIVOTDATA("obitosAcumulado",'mortes acum'!EC20,"estado",$A23,"data",ED$5) / GETPIVOTDATA("populacaoTCU2019",pop!EC20,"estado",$A23,"data",ED$5) * 1000000</f>
        <v>71.716204635018315</v>
      </c>
      <c r="EE23">
        <f>GETPIVOTDATA("obitosAcumulado",'mortes acum'!ED20,"estado",$A23,"data",EE$5) / GETPIVOTDATA("populacaoTCU2019",pop!ED20,"estado",$A23,"data",EE$5) * 1000000</f>
        <v>74.427427005366553</v>
      </c>
      <c r="EF23">
        <f>GETPIVOTDATA("obitosAcumulado",'mortes acum'!EE20,"estado",$A23,"data",EF$5) / GETPIVOTDATA("populacaoTCU2019",pop!EE20,"estado",$A23,"data",EF$5) * 1000000</f>
        <v>78.275613595538275</v>
      </c>
    </row>
    <row r="24" spans="1:136" x14ac:dyDescent="0.35">
      <c r="A24" t="str">
        <f>'casos acum'!A23</f>
        <v>RJ</v>
      </c>
      <c r="B24">
        <f>GETPIVOTDATA("obitosAcumulado",'mortes acum'!A21,"estado",$A24,"data",B$5) / GETPIVOTDATA("populacaoTCU2019",pop!A21,"estado",$A24,"data",B$5) * 1000000</f>
        <v>0</v>
      </c>
      <c r="C24">
        <f>GETPIVOTDATA("obitosAcumulado",'mortes acum'!B21,"estado",$A24,"data",C$5) / GETPIVOTDATA("populacaoTCU2019",pop!B21,"estado",$A24,"data",C$5) * 1000000</f>
        <v>0</v>
      </c>
      <c r="D24">
        <f>GETPIVOTDATA("obitosAcumulado",'mortes acum'!C21,"estado",$A24,"data",D$5) / GETPIVOTDATA("populacaoTCU2019",pop!C21,"estado",$A24,"data",D$5) * 1000000</f>
        <v>0</v>
      </c>
      <c r="E24">
        <f>GETPIVOTDATA("obitosAcumulado",'mortes acum'!D21,"estado",$A24,"data",E$5) / GETPIVOTDATA("populacaoTCU2019",pop!D21,"estado",$A24,"data",E$5) * 1000000</f>
        <v>0</v>
      </c>
      <c r="F24">
        <f>GETPIVOTDATA("obitosAcumulado",'mortes acum'!E21,"estado",$A24,"data",F$5) / GETPIVOTDATA("populacaoTCU2019",pop!E21,"estado",$A24,"data",F$5) * 1000000</f>
        <v>0</v>
      </c>
      <c r="G24">
        <f>GETPIVOTDATA("obitosAcumulado",'mortes acum'!F21,"estado",$A24,"data",G$5) / GETPIVOTDATA("populacaoTCU2019",pop!F21,"estado",$A24,"data",G$5) * 1000000</f>
        <v>0</v>
      </c>
      <c r="H24">
        <f>GETPIVOTDATA("obitosAcumulado",'mortes acum'!G21,"estado",$A24,"data",H$5) / GETPIVOTDATA("populacaoTCU2019",pop!G21,"estado",$A24,"data",H$5) * 1000000</f>
        <v>0</v>
      </c>
      <c r="I24">
        <f>GETPIVOTDATA("obitosAcumulado",'mortes acum'!H21,"estado",$A24,"data",I$5) / GETPIVOTDATA("populacaoTCU2019",pop!H21,"estado",$A24,"data",I$5) * 1000000</f>
        <v>0</v>
      </c>
      <c r="J24">
        <f>GETPIVOTDATA("obitosAcumulado",'mortes acum'!I21,"estado",$A24,"data",J$5) / GETPIVOTDATA("populacaoTCU2019",pop!I21,"estado",$A24,"data",J$5) * 1000000</f>
        <v>0</v>
      </c>
      <c r="K24">
        <f>GETPIVOTDATA("obitosAcumulado",'mortes acum'!J21,"estado",$A24,"data",K$5) / GETPIVOTDATA("populacaoTCU2019",pop!J21,"estado",$A24,"data",K$5) * 1000000</f>
        <v>0</v>
      </c>
      <c r="L24">
        <f>GETPIVOTDATA("obitosAcumulado",'mortes acum'!K21,"estado",$A24,"data",L$5) / GETPIVOTDATA("populacaoTCU2019",pop!K21,"estado",$A24,"data",L$5) * 1000000</f>
        <v>0</v>
      </c>
      <c r="M24">
        <f>GETPIVOTDATA("obitosAcumulado",'mortes acum'!L21,"estado",$A24,"data",M$5) / GETPIVOTDATA("populacaoTCU2019",pop!L21,"estado",$A24,"data",M$5) * 1000000</f>
        <v>0</v>
      </c>
      <c r="N24">
        <f>GETPIVOTDATA("obitosAcumulado",'mortes acum'!M21,"estado",$A24,"data",N$5) / GETPIVOTDATA("populacaoTCU2019",pop!M21,"estado",$A24,"data",N$5) * 1000000</f>
        <v>0</v>
      </c>
      <c r="O24">
        <f>GETPIVOTDATA("obitosAcumulado",'mortes acum'!N21,"estado",$A24,"data",O$5) / GETPIVOTDATA("populacaoTCU2019",pop!N21,"estado",$A24,"data",O$5) * 1000000</f>
        <v>0</v>
      </c>
      <c r="P24">
        <f>GETPIVOTDATA("obitosAcumulado",'mortes acum'!O21,"estado",$A24,"data",P$5) / GETPIVOTDATA("populacaoTCU2019",pop!O21,"estado",$A24,"data",P$5) * 1000000</f>
        <v>0</v>
      </c>
      <c r="Q24">
        <f>GETPIVOTDATA("obitosAcumulado",'mortes acum'!P21,"estado",$A24,"data",Q$5) / GETPIVOTDATA("populacaoTCU2019",pop!P21,"estado",$A24,"data",Q$5) * 1000000</f>
        <v>0</v>
      </c>
      <c r="R24">
        <f>GETPIVOTDATA("obitosAcumulado",'mortes acum'!Q21,"estado",$A24,"data",R$5) / GETPIVOTDATA("populacaoTCU2019",pop!Q21,"estado",$A24,"data",R$5) * 1000000</f>
        <v>0</v>
      </c>
      <c r="S24">
        <f>GETPIVOTDATA("obitosAcumulado",'mortes acum'!R21,"estado",$A24,"data",S$5) / GETPIVOTDATA("populacaoTCU2019",pop!R21,"estado",$A24,"data",S$5) * 1000000</f>
        <v>0</v>
      </c>
      <c r="T24">
        <f>GETPIVOTDATA("obitosAcumulado",'mortes acum'!S21,"estado",$A24,"data",T$5) / GETPIVOTDATA("populacaoTCU2019",pop!S21,"estado",$A24,"data",T$5) * 1000000</f>
        <v>0</v>
      </c>
      <c r="U24">
        <f>GETPIVOTDATA("obitosAcumulado",'mortes acum'!T21,"estado",$A24,"data",U$5) / GETPIVOTDATA("populacaoTCU2019",pop!T21,"estado",$A24,"data",U$5) * 1000000</f>
        <v>0</v>
      </c>
      <c r="V24">
        <f>GETPIVOTDATA("obitosAcumulado",'mortes acum'!U21,"estado",$A24,"data",V$5) / GETPIVOTDATA("populacaoTCU2019",pop!U21,"estado",$A24,"data",V$5) * 1000000</f>
        <v>0</v>
      </c>
      <c r="W24">
        <f>GETPIVOTDATA("obitosAcumulado",'mortes acum'!V21,"estado",$A24,"data",W$5) / GETPIVOTDATA("populacaoTCU2019",pop!V21,"estado",$A24,"data",W$5) * 1000000</f>
        <v>0</v>
      </c>
      <c r="X24">
        <f>GETPIVOTDATA("obitosAcumulado",'mortes acum'!W21,"estado",$A24,"data",X$5) / GETPIVOTDATA("populacaoTCU2019",pop!W21,"estado",$A24,"data",X$5) * 1000000</f>
        <v>0</v>
      </c>
      <c r="Y24">
        <f>GETPIVOTDATA("obitosAcumulado",'mortes acum'!X21,"estado",$A24,"data",Y$5) / GETPIVOTDATA("populacaoTCU2019",pop!X21,"estado",$A24,"data",Y$5) * 1000000</f>
        <v>0.11584167987117015</v>
      </c>
      <c r="Z24">
        <f>GETPIVOTDATA("obitosAcumulado",'mortes acum'!Y21,"estado",$A24,"data",Z$5) / GETPIVOTDATA("populacaoTCU2019",pop!Y21,"estado",$A24,"data",Z$5) * 1000000</f>
        <v>0.11584167987117015</v>
      </c>
      <c r="AA24">
        <f>GETPIVOTDATA("obitosAcumulado",'mortes acum'!Z21,"estado",$A24,"data",AA$5) / GETPIVOTDATA("populacaoTCU2019",pop!Z21,"estado",$A24,"data",AA$5) * 1000000</f>
        <v>0.17376251980675522</v>
      </c>
      <c r="AB24">
        <f>GETPIVOTDATA("obitosAcumulado",'mortes acum'!AA21,"estado",$A24,"data",AB$5) / GETPIVOTDATA("populacaoTCU2019",pop!AA21,"estado",$A24,"data",AB$5) * 1000000</f>
        <v>0.17376251980675522</v>
      </c>
      <c r="AC24">
        <f>GETPIVOTDATA("obitosAcumulado",'mortes acum'!AB21,"estado",$A24,"data",AC$5) / GETPIVOTDATA("populacaoTCU2019",pop!AB21,"estado",$A24,"data",AC$5) * 1000000</f>
        <v>0.23168335974234031</v>
      </c>
      <c r="AD24">
        <f>GETPIVOTDATA("obitosAcumulado",'mortes acum'!AC21,"estado",$A24,"data",AD$5) / GETPIVOTDATA("populacaoTCU2019",pop!AC21,"estado",$A24,"data",AD$5) * 1000000</f>
        <v>0.34752503961351044</v>
      </c>
      <c r="AE24">
        <f>GETPIVOTDATA("obitosAcumulado",'mortes acum'!AD21,"estado",$A24,"data",AE$5) / GETPIVOTDATA("populacaoTCU2019",pop!AD21,"estado",$A24,"data",AE$5) * 1000000</f>
        <v>0.34752503961351044</v>
      </c>
      <c r="AF24">
        <f>GETPIVOTDATA("obitosAcumulado",'mortes acum'!AE21,"estado",$A24,"data",AF$5) / GETPIVOTDATA("populacaoTCU2019",pop!AE21,"estado",$A24,"data",AF$5) * 1000000</f>
        <v>0.52128755942026561</v>
      </c>
      <c r="AG24">
        <f>GETPIVOTDATA("obitosAcumulado",'mortes acum'!AF21,"estado",$A24,"data",AG$5) / GETPIVOTDATA("populacaoTCU2019",pop!AF21,"estado",$A24,"data",AG$5) * 1000000</f>
        <v>0.57920839935585078</v>
      </c>
      <c r="AH24">
        <f>GETPIVOTDATA("obitosAcumulado",'mortes acum'!AG21,"estado",$A24,"data",AH$5) / GETPIVOTDATA("populacaoTCU2019",pop!AG21,"estado",$A24,"data",AH$5) * 1000000</f>
        <v>0.75297091916260595</v>
      </c>
      <c r="AI24">
        <f>GETPIVOTDATA("obitosAcumulado",'mortes acum'!AH21,"estado",$A24,"data",AI$5) / GETPIVOTDATA("populacaoTCU2019",pop!AH21,"estado",$A24,"data",AI$5) * 1000000</f>
        <v>0.98465427890494628</v>
      </c>
      <c r="AJ24">
        <f>GETPIVOTDATA("obitosAcumulado",'mortes acum'!AI21,"estado",$A24,"data",AJ$5) / GETPIVOTDATA("populacaoTCU2019",pop!AI21,"estado",$A24,"data",AJ$5) * 1000000</f>
        <v>1.0425751188405312</v>
      </c>
      <c r="AK24">
        <f>GETPIVOTDATA("obitosAcumulado",'mortes acum'!AJ21,"estado",$A24,"data",AK$5) / GETPIVOTDATA("populacaoTCU2019",pop!AJ21,"estado",$A24,"data",AK$5) * 1000000</f>
        <v>1.3321793185184567</v>
      </c>
      <c r="AL24">
        <f>GETPIVOTDATA("obitosAcumulado",'mortes acum'!AK21,"estado",$A24,"data",AL$5) / GETPIVOTDATA("populacaoTCU2019",pop!AK21,"estado",$A24,"data",AL$5) * 1000000</f>
        <v>1.621783518196382</v>
      </c>
      <c r="AM24">
        <f>GETPIVOTDATA("obitosAcumulado",'mortes acum'!AL21,"estado",$A24,"data",AM$5) / GETPIVOTDATA("populacaoTCU2019",pop!AL21,"estado",$A24,"data",AM$5) * 1000000</f>
        <v>2.3747544373589879</v>
      </c>
      <c r="AN24">
        <f>GETPIVOTDATA("obitosAcumulado",'mortes acum'!AM21,"estado",$A24,"data",AN$5) / GETPIVOTDATA("populacaoTCU2019",pop!AM21,"estado",$A24,"data",AN$5) * 1000000</f>
        <v>2.7222794769724987</v>
      </c>
      <c r="AO24">
        <f>GETPIVOTDATA("obitosAcumulado",'mortes acum'!AN21,"estado",$A24,"data",AO$5) / GETPIVOTDATA("populacaoTCU2019",pop!AN21,"estado",$A24,"data",AO$5) * 1000000</f>
        <v>3.3594087162639346</v>
      </c>
      <c r="AP24">
        <f>GETPIVOTDATA("obitosAcumulado",'mortes acum'!AO21,"estado",$A24,"data",AP$5) / GETPIVOTDATA("populacaoTCU2019",pop!AO21,"estado",$A24,"data",AP$5) * 1000000</f>
        <v>3.7069337558774449</v>
      </c>
      <c r="AQ24">
        <f>GETPIVOTDATA("obitosAcumulado",'mortes acum'!AP21,"estado",$A24,"data",AQ$5) / GETPIVOTDATA("populacaoTCU2019",pop!AP21,"estado",$A24,"data",AQ$5) * 1000000</f>
        <v>4.1123796354265405</v>
      </c>
      <c r="AR24">
        <f>GETPIVOTDATA("obitosAcumulado",'mortes acum'!AQ21,"estado",$A24,"data",AR$5) / GETPIVOTDATA("populacaoTCU2019",pop!AQ21,"estado",$A24,"data",AR$5) * 1000000</f>
        <v>5.1549547542670719</v>
      </c>
      <c r="AS24">
        <f>GETPIVOTDATA("obitosAcumulado",'mortes acum'!AR21,"estado",$A24,"data",AS$5) / GETPIVOTDATA("populacaoTCU2019",pop!AR21,"estado",$A24,"data",AS$5) * 1000000</f>
        <v>6.1396090331720172</v>
      </c>
      <c r="AT24">
        <f>GETPIVOTDATA("obitosAcumulado",'mortes acum'!AS21,"estado",$A24,"data",AT$5) / GETPIVOTDATA("populacaoTCU2019",pop!AS21,"estado",$A24,"data",AT$5) * 1000000</f>
        <v>7.0663424721413799</v>
      </c>
      <c r="AU24">
        <f>GETPIVOTDATA("obitosAcumulado",'mortes acum'!AT21,"estado",$A24,"data",AU$5) / GETPIVOTDATA("populacaoTCU2019",pop!AT21,"estado",$A24,"data",AU$5) * 1000000</f>
        <v>8.5143634705310074</v>
      </c>
      <c r="AV24">
        <f>GETPIVOTDATA("obitosAcumulado",'mortes acum'!AU21,"estado",$A24,"data",AV$5) / GETPIVOTDATA("populacaoTCU2019",pop!AU21,"estado",$A24,"data",AV$5) * 1000000</f>
        <v>8.9777301900156861</v>
      </c>
      <c r="AW24">
        <f>GETPIVOTDATA("obitosAcumulado",'mortes acum'!AV21,"estado",$A24,"data",AW$5) / GETPIVOTDATA("populacaoTCU2019",pop!AV21,"estado",$A24,"data",AW$5) * 1000000</f>
        <v>9.8465427890494617</v>
      </c>
      <c r="AX24">
        <f>GETPIVOTDATA("obitosAcumulado",'mortes acum'!AW21,"estado",$A24,"data",AX$5) / GETPIVOTDATA("populacaoTCU2019",pop!AW21,"estado",$A24,"data",AX$5) * 1000000</f>
        <v>10.889117907889995</v>
      </c>
      <c r="AY24">
        <f>GETPIVOTDATA("obitosAcumulado",'mortes acum'!AX21,"estado",$A24,"data",AY$5) / GETPIVOTDATA("populacaoTCU2019",pop!AX21,"estado",$A24,"data",AY$5) * 1000000</f>
        <v>12.974268145571056</v>
      </c>
      <c r="AZ24">
        <f>GETPIVOTDATA("obitosAcumulado",'mortes acum'!AY21,"estado",$A24,"data",AZ$5) / GETPIVOTDATA("populacaoTCU2019",pop!AY21,"estado",$A24,"data",AZ$5) * 1000000</f>
        <v>15.349022582930045</v>
      </c>
      <c r="BA24">
        <f>GETPIVOTDATA("obitosAcumulado",'mortes acum'!AZ21,"estado",$A24,"data",BA$5) / GETPIVOTDATA("populacaoTCU2019",pop!AZ21,"estado",$A24,"data",BA$5) * 1000000</f>
        <v>17.376251980675523</v>
      </c>
      <c r="BB24">
        <f>GETPIVOTDATA("obitosAcumulado",'mortes acum'!BA21,"estado",$A24,"data",BB$5) / GETPIVOTDATA("populacaoTCU2019",pop!BA21,"estado",$A24,"data",BB$5) * 1000000</f>
        <v>19.75100641803451</v>
      </c>
      <c r="BC24">
        <f>GETPIVOTDATA("obitosAcumulado",'mortes acum'!BB21,"estado",$A24,"data",BC$5) / GETPIVOTDATA("populacaoTCU2019",pop!BB21,"estado",$A24,"data",BC$5) * 1000000</f>
        <v>22.415365055071426</v>
      </c>
      <c r="BD24">
        <f>GETPIVOTDATA("obitosAcumulado",'mortes acum'!BC21,"estado",$A24,"data",BD$5) / GETPIVOTDATA("populacaoTCU2019",pop!BC21,"estado",$A24,"data",BD$5) * 1000000</f>
        <v>23.284177654105203</v>
      </c>
      <c r="BE24">
        <f>GETPIVOTDATA("obitosAcumulado",'mortes acum'!BD21,"estado",$A24,"data",BE$5) / GETPIVOTDATA("populacaoTCU2019",pop!BD21,"estado",$A24,"data",BE$5) * 1000000</f>
        <v>24.442594452816902</v>
      </c>
      <c r="BF24">
        <f>GETPIVOTDATA("obitosAcumulado",'mortes acum'!BE21,"estado",$A24,"data",BF$5) / GETPIVOTDATA("populacaoTCU2019",pop!BE21,"estado",$A24,"data",BF$5) * 1000000</f>
        <v>26.701507210304719</v>
      </c>
      <c r="BG24">
        <f>GETPIVOTDATA("obitosAcumulado",'mortes acum'!BF21,"estado",$A24,"data",BG$5) / GETPIVOTDATA("populacaoTCU2019",pop!BF21,"estado",$A24,"data",BG$5) * 1000000</f>
        <v>28.381211568436687</v>
      </c>
      <c r="BH24">
        <f>GETPIVOTDATA("obitosAcumulado",'mortes acum'!BG21,"estado",$A24,"data",BH$5) / GETPIVOTDATA("populacaoTCU2019",pop!BG21,"estado",$A24,"data",BH$5) * 1000000</f>
        <v>30.698045165860091</v>
      </c>
      <c r="BI24">
        <f>GETPIVOTDATA("obitosAcumulado",'mortes acum'!BH21,"estado",$A24,"data",BI$5) / GETPIVOTDATA("populacaoTCU2019",pop!BH21,"estado",$A24,"data",BI$5) * 1000000</f>
        <v>33.014878763283491</v>
      </c>
      <c r="BJ24">
        <f>GETPIVOTDATA("obitosAcumulado",'mortes acum'!BI21,"estado",$A24,"data",BJ$5) / GETPIVOTDATA("populacaoTCU2019",pop!BI21,"estado",$A24,"data",BJ$5) * 1000000</f>
        <v>35.62131656038482</v>
      </c>
      <c r="BK24">
        <f>GETPIVOTDATA("obitosAcumulado",'mortes acum'!BJ21,"estado",$A24,"data",BK$5) / GETPIVOTDATA("populacaoTCU2019",pop!BJ21,"estado",$A24,"data",BK$5) * 1000000</f>
        <v>37.358941758452374</v>
      </c>
      <c r="BL24">
        <f>GETPIVOTDATA("obitosAcumulado",'mortes acum'!BK21,"estado",$A24,"data",BL$5) / GETPIVOTDATA("populacaoTCU2019",pop!BK21,"estado",$A24,"data",BL$5) * 1000000</f>
        <v>39.212408636391096</v>
      </c>
      <c r="BM24">
        <f>GETPIVOTDATA("obitosAcumulado",'mortes acum'!BL21,"estado",$A24,"data",BM$5) / GETPIVOTDATA("populacaoTCU2019",pop!BL21,"estado",$A24,"data",BM$5) * 1000000</f>
        <v>42.745579872461789</v>
      </c>
      <c r="BN24">
        <f>GETPIVOTDATA("obitosAcumulado",'mortes acum'!BM21,"estado",$A24,"data",BN$5) / GETPIVOTDATA("populacaoTCU2019",pop!BM21,"estado",$A24,"data",BN$5) * 1000000</f>
        <v>45.989146908854551</v>
      </c>
      <c r="BO24">
        <f>GETPIVOTDATA("obitosAcumulado",'mortes acum'!BN21,"estado",$A24,"data",BO$5) / GETPIVOTDATA("populacaoTCU2019",pop!BN21,"estado",$A24,"data",BO$5) * 1000000</f>
        <v>49.464397304989653</v>
      </c>
      <c r="BP24">
        <f>GETPIVOTDATA("obitosAcumulado",'mortes acum'!BO21,"estado",$A24,"data",BP$5) / GETPIVOTDATA("populacaoTCU2019",pop!BO21,"estado",$A24,"data",BP$5) * 1000000</f>
        <v>53.345093580673854</v>
      </c>
      <c r="BQ24">
        <f>GETPIVOTDATA("obitosAcumulado",'mortes acum'!BP21,"estado",$A24,"data",BQ$5) / GETPIVOTDATA("populacaoTCU2019",pop!BP21,"estado",$A24,"data",BQ$5) * 1000000</f>
        <v>56.241135577453107</v>
      </c>
      <c r="BR24">
        <f>GETPIVOTDATA("obitosAcumulado",'mortes acum'!BQ21,"estado",$A24,"data",BR$5) / GETPIVOTDATA("populacaoTCU2019",pop!BQ21,"estado",$A24,"data",BR$5) * 1000000</f>
        <v>59.021335894361194</v>
      </c>
      <c r="BS24">
        <f>GETPIVOTDATA("obitosAcumulado",'mortes acum'!BR21,"estado",$A24,"data",BS$5) / GETPIVOTDATA("populacaoTCU2019",pop!BR21,"estado",$A24,"data",BS$5) * 1000000</f>
        <v>61.685694531398106</v>
      </c>
      <c r="BT24">
        <f>GETPIVOTDATA("obitosAcumulado",'mortes acum'!BS21,"estado",$A24,"data",BT$5) / GETPIVOTDATA("populacaoTCU2019",pop!BS21,"estado",$A24,"data",BT$5) * 1000000</f>
        <v>65.045103247662041</v>
      </c>
      <c r="BU24">
        <f>GETPIVOTDATA("obitosAcumulado",'mortes acum'!BT21,"estado",$A24,"data",BU$5) / GETPIVOTDATA("populacaoTCU2019",pop!BT21,"estado",$A24,"data",BU$5) * 1000000</f>
        <v>69.794612122380016</v>
      </c>
      <c r="BV24">
        <f>GETPIVOTDATA("obitosAcumulado",'mortes acum'!BU21,"estado",$A24,"data",BV$5) / GETPIVOTDATA("populacaoTCU2019",pop!BU21,"estado",$A24,"data",BV$5) * 1000000</f>
        <v>80.741650870205603</v>
      </c>
      <c r="BW24">
        <f>GETPIVOTDATA("obitosAcumulado",'mortes acum'!BV21,"estado",$A24,"data",BW$5) / GETPIVOTDATA("populacaoTCU2019",pop!BV21,"estado",$A24,"data",BW$5) * 1000000</f>
        <v>87.055022423184369</v>
      </c>
      <c r="BX24">
        <f>GETPIVOTDATA("obitosAcumulado",'mortes acum'!BW21,"estado",$A24,"data",BX$5) / GETPIVOTDATA("populacaoTCU2019",pop!BW21,"estado",$A24,"data",BX$5) * 1000000</f>
        <v>95.743148413522135</v>
      </c>
      <c r="BY24">
        <f>GETPIVOTDATA("obitosAcumulado",'mortes acum'!BX21,"estado",$A24,"data",BY$5) / GETPIVOTDATA("populacaoTCU2019",pop!BX21,"estado",$A24,"data",BY$5) * 1000000</f>
        <v>99.276319649592821</v>
      </c>
      <c r="BZ24">
        <f>GETPIVOTDATA("obitosAcumulado",'mortes acum'!BY21,"estado",$A24,"data",BZ$5) / GETPIVOTDATA("populacaoTCU2019",pop!BY21,"estado",$A24,"data",BZ$5) * 1000000</f>
        <v>102.51988668598558</v>
      </c>
      <c r="CA24">
        <f>GETPIVOTDATA("obitosAcumulado",'mortes acum'!BZ21,"estado",$A24,"data",CA$5) / GETPIVOTDATA("populacaoTCU2019",pop!BZ21,"estado",$A24,"data",CA$5) * 1000000</f>
        <v>111.67137939580802</v>
      </c>
      <c r="CB24">
        <f>GETPIVOTDATA("obitosAcumulado",'mortes acum'!CA21,"estado",$A24,"data",CB$5) / GETPIVOTDATA("populacaoTCU2019",pop!CA21,"estado",$A24,"data",CB$5) * 1000000</f>
        <v>118.7377218679494</v>
      </c>
      <c r="CC24">
        <f>GETPIVOTDATA("obitosAcumulado",'mortes acum'!CB21,"estado",$A24,"data",CC$5) / GETPIVOTDATA("populacaoTCU2019",pop!CB21,"estado",$A24,"data",CC$5) * 1000000</f>
        <v>130.14812733525969</v>
      </c>
      <c r="CD24">
        <f>GETPIVOTDATA("obitosAcumulado",'mortes acum'!CC21,"estado",$A24,"data",CD$5) / GETPIVOTDATA("populacaoTCU2019",pop!CC21,"estado",$A24,"data",CD$5) * 1000000</f>
        <v>141.2110077629564</v>
      </c>
      <c r="CE24">
        <f>GETPIVOTDATA("obitosAcumulado",'mortes acum'!CD21,"estado",$A24,"data",CE$5) / GETPIVOTDATA("populacaoTCU2019",pop!CD21,"estado",$A24,"data",CE$5) * 1000000</f>
        <v>151.40507559161938</v>
      </c>
      <c r="CF24">
        <f>GETPIVOTDATA("obitosAcumulado",'mortes acum'!CE21,"estado",$A24,"data",CF$5) / GETPIVOTDATA("populacaoTCU2019",pop!CE21,"estado",$A24,"data",CF$5) * 1000000</f>
        <v>157.25508042511348</v>
      </c>
      <c r="CG24">
        <f>GETPIVOTDATA("obitosAcumulado",'mortes acum'!CF21,"estado",$A24,"data",CG$5) / GETPIVOTDATA("populacaoTCU2019",pop!CF21,"estado",$A24,"data",CG$5) * 1000000</f>
        <v>165.19023549628864</v>
      </c>
      <c r="CH24">
        <f>GETPIVOTDATA("obitosAcumulado",'mortes acum'!CG21,"estado",$A24,"data",CH$5) / GETPIVOTDATA("populacaoTCU2019",pop!CG21,"estado",$A24,"data",CH$5) * 1000000</f>
        <v>178.33826616166644</v>
      </c>
      <c r="CI24">
        <f>GETPIVOTDATA("obitosAcumulado",'mortes acum'!CH21,"estado",$A24,"data",CI$5) / GETPIVOTDATA("populacaoTCU2019",pop!CH21,"estado",$A24,"data",CI$5) * 1000000</f>
        <v>187.4897588714889</v>
      </c>
      <c r="CJ24">
        <f>GETPIVOTDATA("obitosAcumulado",'mortes acum'!CI21,"estado",$A24,"data",CJ$5) / GETPIVOTDATA("populacaoTCU2019",pop!CI21,"estado",$A24,"data",CJ$5) * 1000000</f>
        <v>197.62590586021628</v>
      </c>
      <c r="CK24">
        <f>GETPIVOTDATA("obitosAcumulado",'mortes acum'!CJ21,"estado",$A24,"data",CK$5) / GETPIVOTDATA("populacaoTCU2019",pop!CJ21,"estado",$A24,"data",CK$5) * 1000000</f>
        <v>211.81651164443463</v>
      </c>
      <c r="CL24">
        <f>GETPIVOTDATA("obitosAcumulado",'mortes acum'!CK21,"estado",$A24,"data",CL$5) / GETPIVOTDATA("populacaoTCU2019",pop!CK21,"estado",$A24,"data",CL$5) * 1000000</f>
        <v>226.18087994845973</v>
      </c>
      <c r="CM24">
        <f>GETPIVOTDATA("obitosAcumulado",'mortes acum'!CL21,"estado",$A24,"data",CM$5) / GETPIVOTDATA("populacaoTCU2019",pop!CL21,"estado",$A24,"data",CM$5) * 1000000</f>
        <v>231.27791386279122</v>
      </c>
      <c r="CN24">
        <f>GETPIVOTDATA("obitosAcumulado",'mortes acum'!CM21,"estado",$A24,"data",CN$5) / GETPIVOTDATA("populacaoTCU2019",pop!CM21,"estado",$A24,"data",CN$5) * 1000000</f>
        <v>237.76504793557672</v>
      </c>
      <c r="CO24">
        <f>GETPIVOTDATA("obitosAcumulado",'mortes acum'!CN21,"estado",$A24,"data",CO$5) / GETPIVOTDATA("populacaoTCU2019",pop!CN21,"estado",$A24,"data",CO$5) * 1000000</f>
        <v>252.59278295908649</v>
      </c>
      <c r="CP24">
        <f>GETPIVOTDATA("obitosAcumulado",'mortes acum'!CO21,"estado",$A24,"data",CP$5) / GETPIVOTDATA("populacaoTCU2019",pop!CO21,"estado",$A24,"data",CP$5) * 1000000</f>
        <v>266.72546790336924</v>
      </c>
      <c r="CQ24">
        <f>GETPIVOTDATA("obitosAcumulado",'mortes acum'!CP21,"estado",$A24,"data",CQ$5) / GETPIVOTDATA("populacaoTCU2019",pop!CP21,"estado",$A24,"data",CQ$5) * 1000000</f>
        <v>281.26359872720116</v>
      </c>
      <c r="CR24">
        <f>GETPIVOTDATA("obitosAcumulado",'mortes acum'!CQ21,"estado",$A24,"data",CR$5) / GETPIVOTDATA("populacaoTCU2019",pop!CQ21,"estado",$A24,"data",CR$5) * 1000000</f>
        <v>294.1799460328366</v>
      </c>
      <c r="CS24">
        <f>GETPIVOTDATA("obitosAcumulado",'mortes acum'!CR21,"estado",$A24,"data",CS$5) / GETPIVOTDATA("populacaoTCU2019",pop!CR21,"estado",$A24,"data",CS$5) * 1000000</f>
        <v>305.64827234008243</v>
      </c>
      <c r="CT24">
        <f>GETPIVOTDATA("obitosAcumulado",'mortes acum'!CS21,"estado",$A24,"data",CT$5) / GETPIVOTDATA("populacaoTCU2019",pop!CS21,"estado",$A24,"data",CT$5) * 1000000</f>
        <v>309.52896861576664</v>
      </c>
      <c r="CU24">
        <f>GETPIVOTDATA("obitosAcumulado",'mortes acum'!CT21,"estado",$A24,"data",CU$5) / GETPIVOTDATA("populacaoTCU2019",pop!CT21,"estado",$A24,"data",CU$5) * 1000000</f>
        <v>316.36362772816568</v>
      </c>
      <c r="CV24">
        <f>GETPIVOTDATA("obitosAcumulado",'mortes acum'!CU21,"estado",$A24,"data",CV$5) / GETPIVOTDATA("populacaoTCU2019",pop!CU21,"estado",$A24,"data",CV$5) * 1000000</f>
        <v>329.33789587373678</v>
      </c>
      <c r="CW24">
        <f>GETPIVOTDATA("obitosAcumulado",'mortes acum'!CV21,"estado",$A24,"data",CW$5) / GETPIVOTDATA("populacaoTCU2019",pop!CV21,"estado",$A24,"data",CW$5) * 1000000</f>
        <v>348.10424801286626</v>
      </c>
      <c r="CX24">
        <f>GETPIVOTDATA("obitosAcumulado",'mortes acum'!CW21,"estado",$A24,"data",CX$5) / GETPIVOTDATA("populacaoTCU2019",pop!CW21,"estado",$A24,"data",CX$5) * 1000000</f>
        <v>366.4651542724468</v>
      </c>
      <c r="CY24">
        <f>GETPIVOTDATA("obitosAcumulado",'mortes acum'!CX21,"estado",$A24,"data",CY$5) / GETPIVOTDATA("populacaoTCU2019",pop!CX21,"estado",$A24,"data",CY$5) * 1000000</f>
        <v>374.9215969030422</v>
      </c>
      <c r="CZ24">
        <f>GETPIVOTDATA("obitosAcumulado",'mortes acum'!CY21,"estado",$A24,"data",CZ$5) / GETPIVOTDATA("populacaoTCU2019",pop!CY21,"estado",$A24,"data",CZ$5) * 1000000</f>
        <v>384.53645633234936</v>
      </c>
      <c r="DA24">
        <f>GETPIVOTDATA("obitosAcumulado",'mortes acum'!CZ21,"estado",$A24,"data",DA$5) / GETPIVOTDATA("populacaoTCU2019",pop!CZ21,"estado",$A24,"data",DA$5) * 1000000</f>
        <v>388.47507344796912</v>
      </c>
      <c r="DB24">
        <f>GETPIVOTDATA("obitosAcumulado",'mortes acum'!DA21,"estado",$A24,"data",DB$5) / GETPIVOTDATA("populacaoTCU2019",pop!DA21,"estado",$A24,"data",DB$5) * 1000000</f>
        <v>392.7612156032024</v>
      </c>
      <c r="DC24">
        <f>GETPIVOTDATA("obitosAcumulado",'mortes acum'!DB21,"estado",$A24,"data",DC$5) / GETPIVOTDATA("populacaoTCU2019",pop!DB21,"estado",$A24,"data",DC$5) * 1000000</f>
        <v>401.27557907373341</v>
      </c>
      <c r="DD24">
        <f>GETPIVOTDATA("obitosAcumulado",'mortes acum'!DC21,"estado",$A24,"data",DD$5) / GETPIVOTDATA("populacaoTCU2019",pop!DC21,"estado",$A24,"data",DD$5) * 1000000</f>
        <v>413.43895546020627</v>
      </c>
      <c r="DE24">
        <f>GETPIVOTDATA("obitosAcumulado",'mortes acum'!DD21,"estado",$A24,"data",DE$5) / GETPIVOTDATA("populacaoTCU2019",pop!DD21,"estado",$A24,"data",DE$5) * 1000000</f>
        <v>426.47114444571292</v>
      </c>
      <c r="DF24">
        <f>GETPIVOTDATA("obitosAcumulado",'mortes acum'!DE21,"estado",$A24,"data",DF$5) / GETPIVOTDATA("populacaoTCU2019",pop!DE21,"estado",$A24,"data",DF$5) * 1000000</f>
        <v>429.5988698022345</v>
      </c>
      <c r="DG24">
        <f>GETPIVOTDATA("obitosAcumulado",'mortes acum'!DF21,"estado",$A24,"data",DG$5) / GETPIVOTDATA("populacaoTCU2019",pop!DF21,"estado",$A24,"data",DG$5) * 1000000</f>
        <v>439.73501679096188</v>
      </c>
      <c r="DH24">
        <f>GETPIVOTDATA("obitosAcumulado",'mortes acum'!DG21,"estado",$A24,"data",DH$5) / GETPIVOTDATA("populacaoTCU2019",pop!DG21,"estado",$A24,"data",DH$5) * 1000000</f>
        <v>444.36868398580867</v>
      </c>
      <c r="DI24">
        <f>GETPIVOTDATA("obitosAcumulado",'mortes acum'!DH21,"estado",$A24,"data",DI$5) / GETPIVOTDATA("populacaoTCU2019",pop!DH21,"estado",$A24,"data",DI$5) * 1000000</f>
        <v>447.61225102220146</v>
      </c>
      <c r="DJ24">
        <f>GETPIVOTDATA("obitosAcumulado",'mortes acum'!DI21,"estado",$A24,"data",DJ$5) / GETPIVOTDATA("populacaoTCU2019",pop!DI21,"estado",$A24,"data",DJ$5) * 1000000</f>
        <v>461.4553317668063</v>
      </c>
      <c r="DK24">
        <f>GETPIVOTDATA("obitosAcumulado",'mortes acum'!DJ21,"estado",$A24,"data",DK$5) / GETPIVOTDATA("populacaoTCU2019",pop!DJ21,"estado",$A24,"data",DK$5) * 1000000</f>
        <v>471.35979539579137</v>
      </c>
      <c r="DL24">
        <f>GETPIVOTDATA("obitosAcumulado",'mortes acum'!DK21,"estado",$A24,"data",DL$5) / GETPIVOTDATA("populacaoTCU2019",pop!DK21,"estado",$A24,"data",DL$5) * 1000000</f>
        <v>487.23010553814163</v>
      </c>
      <c r="DM24">
        <f>GETPIVOTDATA("obitosAcumulado",'mortes acum'!DL21,"estado",$A24,"data",DM$5) / GETPIVOTDATA("populacaoTCU2019",pop!DL21,"estado",$A24,"data",DM$5) * 1000000</f>
        <v>497.82961924635373</v>
      </c>
      <c r="DN24">
        <f>GETPIVOTDATA("obitosAcumulado",'mortes acum'!DM21,"estado",$A24,"data",DN$5) / GETPIVOTDATA("populacaoTCU2019",pop!DM21,"estado",$A24,"data",DN$5) * 1000000</f>
        <v>511.09349159160274</v>
      </c>
      <c r="DO24">
        <f>GETPIVOTDATA("obitosAcumulado",'mortes acum'!DN21,"estado",$A24,"data",DO$5) / GETPIVOTDATA("populacaoTCU2019",pop!DN21,"estado",$A24,"data",DO$5) * 1000000</f>
        <v>514.04745442831756</v>
      </c>
      <c r="DP24">
        <f>GETPIVOTDATA("obitosAcumulado",'mortes acum'!DO21,"estado",$A24,"data",DP$5) / GETPIVOTDATA("populacaoTCU2019",pop!DO21,"estado",$A24,"data",DP$5) * 1000000</f>
        <v>517.40686314458151</v>
      </c>
      <c r="DQ24">
        <f>GETPIVOTDATA("obitosAcumulado",'mortes acum'!DP21,"estado",$A24,"data",DQ$5) / GETPIVOTDATA("populacaoTCU2019",pop!DP21,"estado",$A24,"data",DQ$5) * 1000000</f>
        <v>530.14944793041013</v>
      </c>
      <c r="DR24">
        <f>GETPIVOTDATA("obitosAcumulado",'mortes acum'!DQ21,"estado",$A24,"data",DR$5) / GETPIVOTDATA("populacaoTCU2019",pop!DQ21,"estado",$A24,"data",DR$5) * 1000000</f>
        <v>538.37420720126329</v>
      </c>
      <c r="DS24">
        <f>GETPIVOTDATA("obitosAcumulado",'mortes acum'!DR21,"estado",$A24,"data",DS$5) / GETPIVOTDATA("populacaoTCU2019",pop!DR21,"estado",$A24,"data",DS$5) * 1000000</f>
        <v>547.35193739127897</v>
      </c>
      <c r="DT24">
        <f>GETPIVOTDATA("obitosAcumulado",'mortes acum'!DS21,"estado",$A24,"data",DT$5) / GETPIVOTDATA("populacaoTCU2019",pop!DS21,"estado",$A24,"data",DT$5) * 1000000</f>
        <v>555.2870924624541</v>
      </c>
      <c r="DU24">
        <f>GETPIVOTDATA("obitosAcumulado",'mortes acum'!DT21,"estado",$A24,"data",DU$5) / GETPIVOTDATA("populacaoTCU2019",pop!DT21,"estado",$A24,"data",DU$5) * 1000000</f>
        <v>566.98710212944229</v>
      </c>
      <c r="DV24">
        <f>GETPIVOTDATA("obitosAcumulado",'mortes acum'!DU21,"estado",$A24,"data",DV$5) / GETPIVOTDATA("populacaoTCU2019",pop!DU21,"estado",$A24,"data",DV$5) * 1000000</f>
        <v>568.72472732750987</v>
      </c>
      <c r="DW24">
        <f>GETPIVOTDATA("obitosAcumulado",'mortes acum'!DV21,"estado",$A24,"data",DW$5) / GETPIVOTDATA("populacaoTCU2019",pop!DV21,"estado",$A24,"data",DW$5) * 1000000</f>
        <v>570.40443168564184</v>
      </c>
      <c r="DX24">
        <f>GETPIVOTDATA("obitosAcumulado",'mortes acum'!DW21,"estado",$A24,"data",DX$5) / GETPIVOTDATA("populacaoTCU2019",pop!DW21,"estado",$A24,"data",DX$5) * 1000000</f>
        <v>583.84206655069761</v>
      </c>
      <c r="DY24">
        <f>GETPIVOTDATA("obitosAcumulado",'mortes acum'!DX21,"estado",$A24,"data",DY$5) / GETPIVOTDATA("populacaoTCU2019",pop!DX21,"estado",$A24,"data",DY$5) * 1000000</f>
        <v>590.67672566309659</v>
      </c>
      <c r="DZ24">
        <f>GETPIVOTDATA("obitosAcumulado",'mortes acum'!DY21,"estado",$A24,"data",DZ$5) / GETPIVOTDATA("populacaoTCU2019",pop!DY21,"estado",$A24,"data",DZ$5) * 1000000</f>
        <v>598.43811821446502</v>
      </c>
      <c r="EA24">
        <f>GETPIVOTDATA("obitosAcumulado",'mortes acum'!DZ21,"estado",$A24,"data",EA$5) / GETPIVOTDATA("populacaoTCU2019",pop!DZ21,"estado",$A24,"data",EA$5) * 1000000</f>
        <v>608.16881932364333</v>
      </c>
      <c r="EB24">
        <f>GETPIVOTDATA("obitosAcumulado",'mortes acum'!EA21,"estado",$A24,"data",EB$5) / GETPIVOTDATA("populacaoTCU2019",pop!EA21,"estado",$A24,"data",EB$5) * 1000000</f>
        <v>615.35100347565583</v>
      </c>
      <c r="EC24">
        <f>GETPIVOTDATA("obitosAcumulado",'mortes acum'!EB21,"estado",$A24,"data",EC$5) / GETPIVOTDATA("populacaoTCU2019",pop!EB21,"estado",$A24,"data",EC$5) * 1000000</f>
        <v>617.84159959288604</v>
      </c>
      <c r="ED24">
        <f>GETPIVOTDATA("obitosAcumulado",'mortes acum'!EC21,"estado",$A24,"data",ED$5) / GETPIVOTDATA("populacaoTCU2019",pop!EC21,"estado",$A24,"data",ED$5) * 1000000</f>
        <v>619.63714563088911</v>
      </c>
      <c r="EE24">
        <f>GETPIVOTDATA("obitosAcumulado",'mortes acum'!ED21,"estado",$A24,"data",EE$5) / GETPIVOTDATA("populacaoTCU2019",pop!ED21,"estado",$A24,"data",EE$5) * 1000000</f>
        <v>630.23665933910115</v>
      </c>
      <c r="EF24">
        <f>GETPIVOTDATA("obitosAcumulado",'mortes acum'!EE21,"estado",$A24,"data",EF$5) / GETPIVOTDATA("populacaoTCU2019",pop!EE21,"estado",$A24,"data",EF$5) * 1000000</f>
        <v>635.39161409336828</v>
      </c>
    </row>
    <row r="25" spans="1:136" x14ac:dyDescent="0.35">
      <c r="A25" t="str">
        <f>'casos acum'!A24</f>
        <v>RN</v>
      </c>
      <c r="B25">
        <f>GETPIVOTDATA("obitosAcumulado",'mortes acum'!A22,"estado",$A25,"data",B$5) / GETPIVOTDATA("populacaoTCU2019",pop!A22,"estado",$A25,"data",B$5) * 1000000</f>
        <v>0</v>
      </c>
      <c r="C25">
        <f>GETPIVOTDATA("obitosAcumulado",'mortes acum'!B22,"estado",$A25,"data",C$5) / GETPIVOTDATA("populacaoTCU2019",pop!B22,"estado",$A25,"data",C$5) * 1000000</f>
        <v>0</v>
      </c>
      <c r="D25">
        <f>GETPIVOTDATA("obitosAcumulado",'mortes acum'!C22,"estado",$A25,"data",D$5) / GETPIVOTDATA("populacaoTCU2019",pop!C22,"estado",$A25,"data",D$5) * 1000000</f>
        <v>0</v>
      </c>
      <c r="E25">
        <f>GETPIVOTDATA("obitosAcumulado",'mortes acum'!D22,"estado",$A25,"data",E$5) / GETPIVOTDATA("populacaoTCU2019",pop!D22,"estado",$A25,"data",E$5) * 1000000</f>
        <v>0</v>
      </c>
      <c r="F25">
        <f>GETPIVOTDATA("obitosAcumulado",'mortes acum'!E22,"estado",$A25,"data",F$5) / GETPIVOTDATA("populacaoTCU2019",pop!E22,"estado",$A25,"data",F$5) * 1000000</f>
        <v>0</v>
      </c>
      <c r="G25">
        <f>GETPIVOTDATA("obitosAcumulado",'mortes acum'!F22,"estado",$A25,"data",G$5) / GETPIVOTDATA("populacaoTCU2019",pop!F22,"estado",$A25,"data",G$5) * 1000000</f>
        <v>0</v>
      </c>
      <c r="H25">
        <f>GETPIVOTDATA("obitosAcumulado",'mortes acum'!G22,"estado",$A25,"data",H$5) / GETPIVOTDATA("populacaoTCU2019",pop!G22,"estado",$A25,"data",H$5) * 1000000</f>
        <v>0</v>
      </c>
      <c r="I25">
        <f>GETPIVOTDATA("obitosAcumulado",'mortes acum'!H22,"estado",$A25,"data",I$5) / GETPIVOTDATA("populacaoTCU2019",pop!H22,"estado",$A25,"data",I$5) * 1000000</f>
        <v>0</v>
      </c>
      <c r="J25">
        <f>GETPIVOTDATA("obitosAcumulado",'mortes acum'!I22,"estado",$A25,"data",J$5) / GETPIVOTDATA("populacaoTCU2019",pop!I22,"estado",$A25,"data",J$5) * 1000000</f>
        <v>0</v>
      </c>
      <c r="K25">
        <f>GETPIVOTDATA("obitosAcumulado",'mortes acum'!J22,"estado",$A25,"data",K$5) / GETPIVOTDATA("populacaoTCU2019",pop!J22,"estado",$A25,"data",K$5) * 1000000</f>
        <v>0</v>
      </c>
      <c r="L25">
        <f>GETPIVOTDATA("obitosAcumulado",'mortes acum'!K22,"estado",$A25,"data",L$5) / GETPIVOTDATA("populacaoTCU2019",pop!K22,"estado",$A25,"data",L$5) * 1000000</f>
        <v>0</v>
      </c>
      <c r="M25">
        <f>GETPIVOTDATA("obitosAcumulado",'mortes acum'!L22,"estado",$A25,"data",M$5) / GETPIVOTDATA("populacaoTCU2019",pop!L22,"estado",$A25,"data",M$5) * 1000000</f>
        <v>0</v>
      </c>
      <c r="N25">
        <f>GETPIVOTDATA("obitosAcumulado",'mortes acum'!M22,"estado",$A25,"data",N$5) / GETPIVOTDATA("populacaoTCU2019",pop!M22,"estado",$A25,"data",N$5) * 1000000</f>
        <v>0</v>
      </c>
      <c r="O25">
        <f>GETPIVOTDATA("obitosAcumulado",'mortes acum'!N22,"estado",$A25,"data",O$5) / GETPIVOTDATA("populacaoTCU2019",pop!N22,"estado",$A25,"data",O$5) * 1000000</f>
        <v>0</v>
      </c>
      <c r="P25">
        <f>GETPIVOTDATA("obitosAcumulado",'mortes acum'!O22,"estado",$A25,"data",P$5) / GETPIVOTDATA("populacaoTCU2019",pop!O22,"estado",$A25,"data",P$5) * 1000000</f>
        <v>0</v>
      </c>
      <c r="Q25">
        <f>GETPIVOTDATA("obitosAcumulado",'mortes acum'!P22,"estado",$A25,"data",Q$5) / GETPIVOTDATA("populacaoTCU2019",pop!P22,"estado",$A25,"data",Q$5) * 1000000</f>
        <v>0</v>
      </c>
      <c r="R25">
        <f>GETPIVOTDATA("obitosAcumulado",'mortes acum'!Q22,"estado",$A25,"data",R$5) / GETPIVOTDATA("populacaoTCU2019",pop!Q22,"estado",$A25,"data",R$5) * 1000000</f>
        <v>0</v>
      </c>
      <c r="S25">
        <f>GETPIVOTDATA("obitosAcumulado",'mortes acum'!R22,"estado",$A25,"data",S$5) / GETPIVOTDATA("populacaoTCU2019",pop!R22,"estado",$A25,"data",S$5) * 1000000</f>
        <v>0</v>
      </c>
      <c r="T25">
        <f>GETPIVOTDATA("obitosAcumulado",'mortes acum'!S22,"estado",$A25,"data",T$5) / GETPIVOTDATA("populacaoTCU2019",pop!S22,"estado",$A25,"data",T$5) * 1000000</f>
        <v>0</v>
      </c>
      <c r="U25">
        <f>GETPIVOTDATA("obitosAcumulado",'mortes acum'!T22,"estado",$A25,"data",U$5) / GETPIVOTDATA("populacaoTCU2019",pop!T22,"estado",$A25,"data",U$5) * 1000000</f>
        <v>0</v>
      </c>
      <c r="V25">
        <f>GETPIVOTDATA("obitosAcumulado",'mortes acum'!U22,"estado",$A25,"data",V$5) / GETPIVOTDATA("populacaoTCU2019",pop!U22,"estado",$A25,"data",V$5) * 1000000</f>
        <v>0</v>
      </c>
      <c r="W25">
        <f>GETPIVOTDATA("obitosAcumulado",'mortes acum'!V22,"estado",$A25,"data",W$5) / GETPIVOTDATA("populacaoTCU2019",pop!V22,"estado",$A25,"data",W$5) * 1000000</f>
        <v>0</v>
      </c>
      <c r="X25">
        <f>GETPIVOTDATA("obitosAcumulado",'mortes acum'!W22,"estado",$A25,"data",X$5) / GETPIVOTDATA("populacaoTCU2019",pop!W22,"estado",$A25,"data",X$5) * 1000000</f>
        <v>0</v>
      </c>
      <c r="Y25">
        <f>GETPIVOTDATA("obitosAcumulado",'mortes acum'!X22,"estado",$A25,"data",Y$5) / GETPIVOTDATA("populacaoTCU2019",pop!X22,"estado",$A25,"data",Y$5) * 1000000</f>
        <v>0</v>
      </c>
      <c r="Z25">
        <f>GETPIVOTDATA("obitosAcumulado",'mortes acum'!Y22,"estado",$A25,"data",Z$5) / GETPIVOTDATA("populacaoTCU2019",pop!Y22,"estado",$A25,"data",Z$5) * 1000000</f>
        <v>0</v>
      </c>
      <c r="AA25">
        <f>GETPIVOTDATA("obitosAcumulado",'mortes acum'!Z22,"estado",$A25,"data",AA$5) / GETPIVOTDATA("populacaoTCU2019",pop!Z22,"estado",$A25,"data",AA$5) * 1000000</f>
        <v>0</v>
      </c>
      <c r="AB25">
        <f>GETPIVOTDATA("obitosAcumulado",'mortes acum'!AA22,"estado",$A25,"data",AB$5) / GETPIVOTDATA("populacaoTCU2019",pop!AA22,"estado",$A25,"data",AB$5) * 1000000</f>
        <v>0</v>
      </c>
      <c r="AC25">
        <f>GETPIVOTDATA("obitosAcumulado",'mortes acum'!AB22,"estado",$A25,"data",AC$5) / GETPIVOTDATA("populacaoTCU2019",pop!AB22,"estado",$A25,"data",AC$5) * 1000000</f>
        <v>0</v>
      </c>
      <c r="AD25">
        <f>GETPIVOTDATA("obitosAcumulado",'mortes acum'!AC22,"estado",$A25,"data",AD$5) / GETPIVOTDATA("populacaoTCU2019",pop!AC22,"estado",$A25,"data",AD$5) * 1000000</f>
        <v>0</v>
      </c>
      <c r="AE25">
        <f>GETPIVOTDATA("obitosAcumulado",'mortes acum'!AD22,"estado",$A25,"data",AE$5) / GETPIVOTDATA("populacaoTCU2019",pop!AD22,"estado",$A25,"data",AE$5) * 1000000</f>
        <v>0</v>
      </c>
      <c r="AF25">
        <f>GETPIVOTDATA("obitosAcumulado",'mortes acum'!AE22,"estado",$A25,"data",AF$5) / GETPIVOTDATA("populacaoTCU2019",pop!AE22,"estado",$A25,"data",AF$5) * 1000000</f>
        <v>0</v>
      </c>
      <c r="AG25">
        <f>GETPIVOTDATA("obitosAcumulado",'mortes acum'!AF22,"estado",$A25,"data",AG$5) / GETPIVOTDATA("populacaoTCU2019",pop!AF22,"estado",$A25,"data",AG$5) * 1000000</f>
        <v>0</v>
      </c>
      <c r="AH25">
        <f>GETPIVOTDATA("obitosAcumulado",'mortes acum'!AG22,"estado",$A25,"data",AH$5) / GETPIVOTDATA("populacaoTCU2019",pop!AG22,"estado",$A25,"data",AH$5) * 1000000</f>
        <v>0</v>
      </c>
      <c r="AI25">
        <f>GETPIVOTDATA("obitosAcumulado",'mortes acum'!AH22,"estado",$A25,"data",AI$5) / GETPIVOTDATA("populacaoTCU2019",pop!AH22,"estado",$A25,"data",AI$5) * 1000000</f>
        <v>0.28515595036347402</v>
      </c>
      <c r="AJ25">
        <f>GETPIVOTDATA("obitosAcumulado",'mortes acum'!AI22,"estado",$A25,"data",AJ$5) / GETPIVOTDATA("populacaoTCU2019",pop!AI22,"estado",$A25,"data",AJ$5) * 1000000</f>
        <v>0.28515595036347402</v>
      </c>
      <c r="AK25">
        <f>GETPIVOTDATA("obitosAcumulado",'mortes acum'!AJ22,"estado",$A25,"data",AK$5) / GETPIVOTDATA("populacaoTCU2019",pop!AJ22,"estado",$A25,"data",AK$5) * 1000000</f>
        <v>0.28515595036347402</v>
      </c>
      <c r="AL25">
        <f>GETPIVOTDATA("obitosAcumulado",'mortes acum'!AK22,"estado",$A25,"data",AL$5) / GETPIVOTDATA("populacaoTCU2019",pop!AK22,"estado",$A25,"data",AL$5) * 1000000</f>
        <v>0.57031190072694804</v>
      </c>
      <c r="AM25">
        <f>GETPIVOTDATA("obitosAcumulado",'mortes acum'!AL22,"estado",$A25,"data",AM$5) / GETPIVOTDATA("populacaoTCU2019",pop!AL22,"estado",$A25,"data",AM$5) * 1000000</f>
        <v>0.57031190072694804</v>
      </c>
      <c r="AN25">
        <f>GETPIVOTDATA("obitosAcumulado",'mortes acum'!AM22,"estado",$A25,"data",AN$5) / GETPIVOTDATA("populacaoTCU2019",pop!AM22,"estado",$A25,"data",AN$5) * 1000000</f>
        <v>1.1406238014538961</v>
      </c>
      <c r="AO25">
        <f>GETPIVOTDATA("obitosAcumulado",'mortes acum'!AN22,"estado",$A25,"data",AO$5) / GETPIVOTDATA("populacaoTCU2019",pop!AN22,"estado",$A25,"data",AO$5) * 1000000</f>
        <v>1.4257797518173703</v>
      </c>
      <c r="AP25">
        <f>GETPIVOTDATA("obitosAcumulado",'mortes acum'!AO22,"estado",$A25,"data",AP$5) / GETPIVOTDATA("populacaoTCU2019",pop!AO22,"estado",$A25,"data",AP$5) * 1000000</f>
        <v>1.9960916525443182</v>
      </c>
      <c r="AQ25">
        <f>GETPIVOTDATA("obitosAcumulado",'mortes acum'!AP22,"estado",$A25,"data",AQ$5) / GETPIVOTDATA("populacaoTCU2019",pop!AP22,"estado",$A25,"data",AQ$5) * 1000000</f>
        <v>1.9960916525443182</v>
      </c>
      <c r="AR25">
        <f>GETPIVOTDATA("obitosAcumulado",'mortes acum'!AQ22,"estado",$A25,"data",AR$5) / GETPIVOTDATA("populacaoTCU2019",pop!AQ22,"estado",$A25,"data",AR$5) * 1000000</f>
        <v>2.2812476029077922</v>
      </c>
      <c r="AS25">
        <f>GETPIVOTDATA("obitosAcumulado",'mortes acum'!AR22,"estado",$A25,"data",AS$5) / GETPIVOTDATA("populacaoTCU2019",pop!AR22,"estado",$A25,"data",AS$5) * 1000000</f>
        <v>3.1367154539982143</v>
      </c>
      <c r="AT25">
        <f>GETPIVOTDATA("obitosAcumulado",'mortes acum'!AS22,"estado",$A25,"data",AT$5) / GETPIVOTDATA("populacaoTCU2019",pop!AS22,"estado",$A25,"data",AT$5) * 1000000</f>
        <v>3.1367154539982143</v>
      </c>
      <c r="AU25">
        <f>GETPIVOTDATA("obitosAcumulado",'mortes acum'!AT22,"estado",$A25,"data",AU$5) / GETPIVOTDATA("populacaoTCU2019",pop!AT22,"estado",$A25,"data",AU$5) * 1000000</f>
        <v>3.1367154539982143</v>
      </c>
      <c r="AV25">
        <f>GETPIVOTDATA("obitosAcumulado",'mortes acum'!AU22,"estado",$A25,"data",AV$5) / GETPIVOTDATA("populacaoTCU2019",pop!AU22,"estado",$A25,"data",AV$5) * 1000000</f>
        <v>3.7070273547251626</v>
      </c>
      <c r="AW25">
        <f>GETPIVOTDATA("obitosAcumulado",'mortes acum'!AV22,"estado",$A25,"data",AW$5) / GETPIVOTDATA("populacaoTCU2019",pop!AV22,"estado",$A25,"data",AW$5) * 1000000</f>
        <v>4.2773392554521097</v>
      </c>
      <c r="AX25">
        <f>GETPIVOTDATA("obitosAcumulado",'mortes acum'!AW22,"estado",$A25,"data",AX$5) / GETPIVOTDATA("populacaoTCU2019",pop!AW22,"estado",$A25,"data",AX$5) * 1000000</f>
        <v>4.8476511561790581</v>
      </c>
      <c r="AY25">
        <f>GETPIVOTDATA("obitosAcumulado",'mortes acum'!AX22,"estado",$A25,"data",AY$5) / GETPIVOTDATA("populacaoTCU2019",pop!AX22,"estado",$A25,"data",AY$5) * 1000000</f>
        <v>5.1328071065425327</v>
      </c>
      <c r="AZ25">
        <f>GETPIVOTDATA("obitosAcumulado",'mortes acum'!AY22,"estado",$A25,"data",AZ$5) / GETPIVOTDATA("populacaoTCU2019",pop!AY22,"estado",$A25,"data",AZ$5) * 1000000</f>
        <v>5.4179630569060064</v>
      </c>
      <c r="BA25">
        <f>GETPIVOTDATA("obitosAcumulado",'mortes acum'!AZ22,"estado",$A25,"data",BA$5) / GETPIVOTDATA("populacaoTCU2019",pop!AZ22,"estado",$A25,"data",BA$5) * 1000000</f>
        <v>5.7031190072694811</v>
      </c>
      <c r="BB25">
        <f>GETPIVOTDATA("obitosAcumulado",'mortes acum'!BA22,"estado",$A25,"data",BB$5) / GETPIVOTDATA("populacaoTCU2019",pop!BA22,"estado",$A25,"data",BB$5) * 1000000</f>
        <v>6.5585868583599023</v>
      </c>
      <c r="BC25">
        <f>GETPIVOTDATA("obitosAcumulado",'mortes acum'!BB22,"estado",$A25,"data",BC$5) / GETPIVOTDATA("populacaoTCU2019",pop!BB22,"estado",$A25,"data",BC$5) * 1000000</f>
        <v>6.8437428087233769</v>
      </c>
      <c r="BD25">
        <f>GETPIVOTDATA("obitosAcumulado",'mortes acum'!BC22,"estado",$A25,"data",BD$5) / GETPIVOTDATA("populacaoTCU2019",pop!BC22,"estado",$A25,"data",BD$5) * 1000000</f>
        <v>7.1288987590868507</v>
      </c>
      <c r="BE25">
        <f>GETPIVOTDATA("obitosAcumulado",'mortes acum'!BD22,"estado",$A25,"data",BE$5) / GETPIVOTDATA("populacaoTCU2019",pop!BD22,"estado",$A25,"data",BE$5) * 1000000</f>
        <v>7.6992106598137982</v>
      </c>
      <c r="BF25">
        <f>GETPIVOTDATA("obitosAcumulado",'mortes acum'!BE22,"estado",$A25,"data",BF$5) / GETPIVOTDATA("populacaoTCU2019",pop!BE22,"estado",$A25,"data",BF$5) * 1000000</f>
        <v>7.9843666101772728</v>
      </c>
      <c r="BG25">
        <f>GETPIVOTDATA("obitosAcumulado",'mortes acum'!BF22,"estado",$A25,"data",BG$5) / GETPIVOTDATA("populacaoTCU2019",pop!BF22,"estado",$A25,"data",BG$5) * 1000000</f>
        <v>8.2695225605407465</v>
      </c>
      <c r="BH25">
        <f>GETPIVOTDATA("obitosAcumulado",'mortes acum'!BG22,"estado",$A25,"data",BH$5) / GETPIVOTDATA("populacaoTCU2019",pop!BG22,"estado",$A25,"data",BH$5) * 1000000</f>
        <v>9.6953023123581161</v>
      </c>
      <c r="BI25">
        <f>GETPIVOTDATA("obitosAcumulado",'mortes acum'!BH22,"estado",$A25,"data",BI$5) / GETPIVOTDATA("populacaoTCU2019",pop!BH22,"estado",$A25,"data",BI$5) * 1000000</f>
        <v>10.835926113812013</v>
      </c>
      <c r="BJ25">
        <f>GETPIVOTDATA("obitosAcumulado",'mortes acum'!BI22,"estado",$A25,"data",BJ$5) / GETPIVOTDATA("populacaoTCU2019",pop!BI22,"estado",$A25,"data",BJ$5) * 1000000</f>
        <v>11.406238014538962</v>
      </c>
      <c r="BK25">
        <f>GETPIVOTDATA("obitosAcumulado",'mortes acum'!BJ22,"estado",$A25,"data",BK$5) / GETPIVOTDATA("populacaoTCU2019",pop!BJ22,"estado",$A25,"data",BK$5) * 1000000</f>
        <v>12.546861815992857</v>
      </c>
      <c r="BL25">
        <f>GETPIVOTDATA("obitosAcumulado",'mortes acum'!BK22,"estado",$A25,"data",BL$5) / GETPIVOTDATA("populacaoTCU2019",pop!BK22,"estado",$A25,"data",BL$5) * 1000000</f>
        <v>12.832017766356332</v>
      </c>
      <c r="BM25">
        <f>GETPIVOTDATA("obitosAcumulado",'mortes acum'!BL22,"estado",$A25,"data",BM$5) / GETPIVOTDATA("populacaoTCU2019",pop!BL22,"estado",$A25,"data",BM$5) * 1000000</f>
        <v>13.687485617446754</v>
      </c>
      <c r="BN25">
        <f>GETPIVOTDATA("obitosAcumulado",'mortes acum'!BM22,"estado",$A25,"data",BN$5) / GETPIVOTDATA("populacaoTCU2019",pop!BM22,"estado",$A25,"data",BN$5) * 1000000</f>
        <v>15.113265369264123</v>
      </c>
      <c r="BO25">
        <f>GETPIVOTDATA("obitosAcumulado",'mortes acum'!BN22,"estado",$A25,"data",BO$5) / GETPIVOTDATA("populacaoTCU2019",pop!BN22,"estado",$A25,"data",BO$5) * 1000000</f>
        <v>15.968733220354546</v>
      </c>
      <c r="BP25">
        <f>GETPIVOTDATA("obitosAcumulado",'mortes acum'!BO22,"estado",$A25,"data",BP$5) / GETPIVOTDATA("populacaoTCU2019",pop!BO22,"estado",$A25,"data",BP$5) * 1000000</f>
        <v>15.968733220354546</v>
      </c>
      <c r="BQ25">
        <f>GETPIVOTDATA("obitosAcumulado",'mortes acum'!BP22,"estado",$A25,"data",BQ$5) / GETPIVOTDATA("populacaoTCU2019",pop!BP22,"estado",$A25,"data",BQ$5) * 1000000</f>
        <v>16.824201071444968</v>
      </c>
      <c r="BR25">
        <f>GETPIVOTDATA("obitosAcumulado",'mortes acum'!BQ22,"estado",$A25,"data",BR$5) / GETPIVOTDATA("populacaoTCU2019",pop!BQ22,"estado",$A25,"data",BR$5) * 1000000</f>
        <v>17.394512972171913</v>
      </c>
      <c r="BS25">
        <f>GETPIVOTDATA("obitosAcumulado",'mortes acum'!BR22,"estado",$A25,"data",BS$5) / GETPIVOTDATA("populacaoTCU2019",pop!BR22,"estado",$A25,"data",BS$5) * 1000000</f>
        <v>17.679668922535388</v>
      </c>
      <c r="BT25">
        <f>GETPIVOTDATA("obitosAcumulado",'mortes acum'!BS22,"estado",$A25,"data",BT$5) / GETPIVOTDATA("populacaoTCU2019",pop!BS22,"estado",$A25,"data",BT$5) * 1000000</f>
        <v>19.390604624716232</v>
      </c>
      <c r="BU25">
        <f>GETPIVOTDATA("obitosAcumulado",'mortes acum'!BT22,"estado",$A25,"data",BU$5) / GETPIVOTDATA("populacaoTCU2019",pop!BT22,"estado",$A25,"data",BU$5) * 1000000</f>
        <v>20.531228426170131</v>
      </c>
      <c r="BV25">
        <f>GETPIVOTDATA("obitosAcumulado",'mortes acum'!BU22,"estado",$A25,"data",BV$5) / GETPIVOTDATA("populacaoTCU2019",pop!BU22,"estado",$A25,"data",BV$5) * 1000000</f>
        <v>21.671852227624026</v>
      </c>
      <c r="BW25">
        <f>GETPIVOTDATA("obitosAcumulado",'mortes acum'!BV22,"estado",$A25,"data",BW$5) / GETPIVOTDATA("populacaoTCU2019",pop!BV22,"estado",$A25,"data",BW$5) * 1000000</f>
        <v>23.097631979441399</v>
      </c>
      <c r="BX25">
        <f>GETPIVOTDATA("obitosAcumulado",'mortes acum'!BW22,"estado",$A25,"data",BX$5) / GETPIVOTDATA("populacaoTCU2019",pop!BW22,"estado",$A25,"data",BX$5) * 1000000</f>
        <v>24.80856768162224</v>
      </c>
      <c r="BY25">
        <f>GETPIVOTDATA("obitosAcumulado",'mortes acum'!BX22,"estado",$A25,"data",BY$5) / GETPIVOTDATA("populacaoTCU2019",pop!BX22,"estado",$A25,"data",BY$5) * 1000000</f>
        <v>25.093723631985714</v>
      </c>
      <c r="BZ25">
        <f>GETPIVOTDATA("obitosAcumulado",'mortes acum'!BY22,"estado",$A25,"data",BZ$5) / GETPIVOTDATA("populacaoTCU2019",pop!BY22,"estado",$A25,"data",BZ$5) * 1000000</f>
        <v>26.234347433439609</v>
      </c>
      <c r="CA25">
        <f>GETPIVOTDATA("obitosAcumulado",'mortes acum'!BZ22,"estado",$A25,"data",CA$5) / GETPIVOTDATA("populacaoTCU2019",pop!BZ22,"estado",$A25,"data",CA$5) * 1000000</f>
        <v>26.519503383803084</v>
      </c>
      <c r="CB25">
        <f>GETPIVOTDATA("obitosAcumulado",'mortes acum'!CA22,"estado",$A25,"data",CB$5) / GETPIVOTDATA("populacaoTCU2019",pop!CA22,"estado",$A25,"data",CB$5) * 1000000</f>
        <v>29.941374788164772</v>
      </c>
      <c r="CC25">
        <f>GETPIVOTDATA("obitosAcumulado",'mortes acum'!CB22,"estado",$A25,"data",CC$5) / GETPIVOTDATA("populacaoTCU2019",pop!CB22,"estado",$A25,"data",CC$5) * 1000000</f>
        <v>33.363246192526461</v>
      </c>
      <c r="CD25">
        <f>GETPIVOTDATA("obitosAcumulado",'mortes acum'!CC22,"estado",$A25,"data",CD$5) / GETPIVOTDATA("populacaoTCU2019",pop!CC22,"estado",$A25,"data",CD$5) * 1000000</f>
        <v>34.789025944343827</v>
      </c>
      <c r="CE25">
        <f>GETPIVOTDATA("obitosAcumulado",'mortes acum'!CD22,"estado",$A25,"data",CE$5) / GETPIVOTDATA("populacaoTCU2019",pop!CD22,"estado",$A25,"data",CE$5) * 1000000</f>
        <v>38.781209249432465</v>
      </c>
      <c r="CF25">
        <f>GETPIVOTDATA("obitosAcumulado",'mortes acum'!CE22,"estado",$A25,"data",CF$5) / GETPIVOTDATA("populacaoTCU2019",pop!CE22,"estado",$A25,"data",CF$5) * 1000000</f>
        <v>39.636677100522888</v>
      </c>
      <c r="CG25">
        <f>GETPIVOTDATA("obitosAcumulado",'mortes acum'!CF22,"estado",$A25,"data",CG$5) / GETPIVOTDATA("populacaoTCU2019",pop!CF22,"estado",$A25,"data",CG$5) * 1000000</f>
        <v>41.632768753067211</v>
      </c>
      <c r="CH25">
        <f>GETPIVOTDATA("obitosAcumulado",'mortes acum'!CG22,"estado",$A25,"data",CH$5) / GETPIVOTDATA("populacaoTCU2019",pop!CG22,"estado",$A25,"data",CH$5) * 1000000</f>
        <v>45.624952058155849</v>
      </c>
      <c r="CI25">
        <f>GETPIVOTDATA("obitosAcumulado",'mortes acum'!CH22,"estado",$A25,"data",CI$5) / GETPIVOTDATA("populacaoTCU2019",pop!CH22,"estado",$A25,"data",CI$5) * 1000000</f>
        <v>48.476511561790581</v>
      </c>
      <c r="CJ25">
        <f>GETPIVOTDATA("obitosAcumulado",'mortes acum'!CI22,"estado",$A25,"data",CJ$5) / GETPIVOTDATA("populacaoTCU2019",pop!CI22,"estado",$A25,"data",CJ$5) * 1000000</f>
        <v>50.757759164698378</v>
      </c>
      <c r="CK25">
        <f>GETPIVOTDATA("obitosAcumulado",'mortes acum'!CJ22,"estado",$A25,"data",CK$5) / GETPIVOTDATA("populacaoTCU2019",pop!CJ22,"estado",$A25,"data",CK$5) * 1000000</f>
        <v>51.613227015788802</v>
      </c>
      <c r="CL25">
        <f>GETPIVOTDATA("obitosAcumulado",'mortes acum'!CK22,"estado",$A25,"data",CL$5) / GETPIVOTDATA("populacaoTCU2019",pop!CK22,"estado",$A25,"data",CL$5) * 1000000</f>
        <v>52.468694866879218</v>
      </c>
      <c r="CM25">
        <f>GETPIVOTDATA("obitosAcumulado",'mortes acum'!CL22,"estado",$A25,"data",CM$5) / GETPIVOTDATA("populacaoTCU2019",pop!CL22,"estado",$A25,"data",CM$5) * 1000000</f>
        <v>57.031190072694805</v>
      </c>
      <c r="CN25">
        <f>GETPIVOTDATA("obitosAcumulado",'mortes acum'!CM22,"estado",$A25,"data",CN$5) / GETPIVOTDATA("populacaoTCU2019",pop!CM22,"estado",$A25,"data",CN$5) * 1000000</f>
        <v>59.59759362596607</v>
      </c>
      <c r="CO25">
        <f>GETPIVOTDATA("obitosAcumulado",'mortes acum'!CN22,"estado",$A25,"data",CO$5) / GETPIVOTDATA("populacaoTCU2019",pop!CN22,"estado",$A25,"data",CO$5) * 1000000</f>
        <v>62.734309079964284</v>
      </c>
      <c r="CP25">
        <f>GETPIVOTDATA("obitosAcumulado",'mortes acum'!CO22,"estado",$A25,"data",CP$5) / GETPIVOTDATA("populacaoTCU2019",pop!CO22,"estado",$A25,"data",CP$5) * 1000000</f>
        <v>69.007739987960719</v>
      </c>
      <c r="CQ25">
        <f>GETPIVOTDATA("obitosAcumulado",'mortes acum'!CP22,"estado",$A25,"data",CQ$5) / GETPIVOTDATA("populacaoTCU2019",pop!CP22,"estado",$A25,"data",CQ$5) * 1000000</f>
        <v>72.429611392322414</v>
      </c>
      <c r="CR25">
        <f>GETPIVOTDATA("obitosAcumulado",'mortes acum'!CQ22,"estado",$A25,"data",CR$5) / GETPIVOTDATA("populacaoTCU2019",pop!CQ22,"estado",$A25,"data",CR$5) * 1000000</f>
        <v>76.421794697411045</v>
      </c>
      <c r="CS25">
        <f>GETPIVOTDATA("obitosAcumulado",'mortes acum'!CR22,"estado",$A25,"data",CS$5) / GETPIVOTDATA("populacaoTCU2019",pop!CR22,"estado",$A25,"data",CS$5) * 1000000</f>
        <v>86.972564860859578</v>
      </c>
      <c r="CT25">
        <f>GETPIVOTDATA("obitosAcumulado",'mortes acum'!CS22,"estado",$A25,"data",CT$5) / GETPIVOTDATA("populacaoTCU2019",pop!CS22,"estado",$A25,"data",CT$5) * 1000000</f>
        <v>86.972564860859578</v>
      </c>
      <c r="CU25">
        <f>GETPIVOTDATA("obitosAcumulado",'mortes acum'!CT22,"estado",$A25,"data",CU$5) / GETPIVOTDATA("populacaoTCU2019",pop!CT22,"estado",$A25,"data",CU$5) * 1000000</f>
        <v>92.105371967402107</v>
      </c>
      <c r="CV25">
        <f>GETPIVOTDATA("obitosAcumulado",'mortes acum'!CU22,"estado",$A25,"data",CV$5) / GETPIVOTDATA("populacaoTCU2019",pop!CU22,"estado",$A25,"data",CV$5) * 1000000</f>
        <v>97.23817907394465</v>
      </c>
      <c r="CW25">
        <f>GETPIVOTDATA("obitosAcumulado",'mortes acum'!CV22,"estado",$A25,"data",CW$5) / GETPIVOTDATA("populacaoTCU2019",pop!CV22,"estado",$A25,"data",CW$5) * 1000000</f>
        <v>104.65223378339498</v>
      </c>
      <c r="CX25">
        <f>GETPIVOTDATA("obitosAcumulado",'mortes acum'!CW22,"estado",$A25,"data",CX$5) / GETPIVOTDATA("populacaoTCU2019",pop!CW22,"estado",$A25,"data",CX$5) * 1000000</f>
        <v>107.78894923739318</v>
      </c>
      <c r="CY25">
        <f>GETPIVOTDATA("obitosAcumulado",'mortes acum'!CX22,"estado",$A25,"data",CY$5) / GETPIVOTDATA("populacaoTCU2019",pop!CX22,"estado",$A25,"data",CY$5) * 1000000</f>
        <v>110.35535279066445</v>
      </c>
      <c r="CZ25">
        <f>GETPIVOTDATA("obitosAcumulado",'mortes acum'!CY22,"estado",$A25,"data",CZ$5) / GETPIVOTDATA("populacaoTCU2019",pop!CY22,"estado",$A25,"data",CZ$5) * 1000000</f>
        <v>116.91393964902436</v>
      </c>
      <c r="DA25">
        <f>GETPIVOTDATA("obitosAcumulado",'mortes acum'!CZ22,"estado",$A25,"data",DA$5) / GETPIVOTDATA("populacaoTCU2019",pop!CZ22,"estado",$A25,"data",DA$5) * 1000000</f>
        <v>120.90612295411299</v>
      </c>
      <c r="DB25">
        <f>GETPIVOTDATA("obitosAcumulado",'mortes acum'!DA22,"estado",$A25,"data",DB$5) / GETPIVOTDATA("populacaoTCU2019",pop!DA22,"estado",$A25,"data",DB$5) * 1000000</f>
        <v>122.9022146066573</v>
      </c>
      <c r="DC25">
        <f>GETPIVOTDATA("obitosAcumulado",'mortes acum'!DB22,"estado",$A25,"data",DC$5) / GETPIVOTDATA("populacaoTCU2019",pop!DB22,"estado",$A25,"data",DC$5) * 1000000</f>
        <v>130.88658121683457</v>
      </c>
      <c r="DD25">
        <f>GETPIVOTDATA("obitosAcumulado",'mortes acum'!DC22,"estado",$A25,"data",DD$5) / GETPIVOTDATA("populacaoTCU2019",pop!DC22,"estado",$A25,"data",DD$5) * 1000000</f>
        <v>138.87094782701183</v>
      </c>
      <c r="DE25">
        <f>GETPIVOTDATA("obitosAcumulado",'mortes acum'!DD22,"estado",$A25,"data",DE$5) / GETPIVOTDATA("populacaoTCU2019",pop!DD22,"estado",$A25,"data",DE$5) * 1000000</f>
        <v>141.4373513802831</v>
      </c>
      <c r="DF25">
        <f>GETPIVOTDATA("obitosAcumulado",'mortes acum'!DE22,"estado",$A25,"data",DF$5) / GETPIVOTDATA("populacaoTCU2019",pop!DE22,"estado",$A25,"data",DF$5) * 1000000</f>
        <v>146.57015848682565</v>
      </c>
      <c r="DG25">
        <f>GETPIVOTDATA("obitosAcumulado",'mortes acum'!DF22,"estado",$A25,"data",DG$5) / GETPIVOTDATA("populacaoTCU2019",pop!DF22,"estado",$A25,"data",DG$5) * 1000000</f>
        <v>151.98812154373167</v>
      </c>
      <c r="DH25">
        <f>GETPIVOTDATA("obitosAcumulado",'mortes acum'!DG22,"estado",$A25,"data",DH$5) / GETPIVOTDATA("populacaoTCU2019",pop!DG22,"estado",$A25,"data",DH$5) * 1000000</f>
        <v>152.27327749409514</v>
      </c>
      <c r="DI25">
        <f>GETPIVOTDATA("obitosAcumulado",'mortes acum'!DH22,"estado",$A25,"data",DI$5) / GETPIVOTDATA("populacaoTCU2019",pop!DH22,"estado",$A25,"data",DI$5) * 1000000</f>
        <v>157.69124055100113</v>
      </c>
      <c r="DJ25">
        <f>GETPIVOTDATA("obitosAcumulado",'mortes acum'!DI22,"estado",$A25,"data",DJ$5) / GETPIVOTDATA("populacaoTCU2019",pop!DI22,"estado",$A25,"data",DJ$5) * 1000000</f>
        <v>166.81623096263232</v>
      </c>
      <c r="DK25">
        <f>GETPIVOTDATA("obitosAcumulado",'mortes acum'!DJ22,"estado",$A25,"data",DK$5) / GETPIVOTDATA("populacaoTCU2019",pop!DJ22,"estado",$A25,"data",DK$5) * 1000000</f>
        <v>166.81623096263232</v>
      </c>
      <c r="DL25">
        <f>GETPIVOTDATA("obitosAcumulado",'mortes acum'!DK22,"estado",$A25,"data",DL$5) / GETPIVOTDATA("populacaoTCU2019",pop!DK22,"estado",$A25,"data",DL$5) * 1000000</f>
        <v>186.77714748807549</v>
      </c>
      <c r="DM25">
        <f>GETPIVOTDATA("obitosAcumulado",'mortes acum'!DL22,"estado",$A25,"data",DM$5) / GETPIVOTDATA("populacaoTCU2019",pop!DL22,"estado",$A25,"data",DM$5) * 1000000</f>
        <v>197.61307360188752</v>
      </c>
      <c r="DN25">
        <f>GETPIVOTDATA("obitosAcumulado",'mortes acum'!DM22,"estado",$A25,"data",DN$5) / GETPIVOTDATA("populacaoTCU2019",pop!DM22,"estado",$A25,"data",DN$5) * 1000000</f>
        <v>198.75369740334139</v>
      </c>
      <c r="DO25">
        <f>GETPIVOTDATA("obitosAcumulado",'mortes acum'!DN22,"estado",$A25,"data",DO$5) / GETPIVOTDATA("populacaoTCU2019",pop!DN22,"estado",$A25,"data",DO$5) * 1000000</f>
        <v>198.75369740334139</v>
      </c>
      <c r="DP25">
        <f>GETPIVOTDATA("obitosAcumulado",'mortes acum'!DO22,"estado",$A25,"data",DP$5) / GETPIVOTDATA("populacaoTCU2019",pop!DO22,"estado",$A25,"data",DP$5) * 1000000</f>
        <v>208.16384376533603</v>
      </c>
      <c r="DQ25">
        <f>GETPIVOTDATA("obitosAcumulado",'mortes acum'!DP22,"estado",$A25,"data",DQ$5) / GETPIVOTDATA("populacaoTCU2019",pop!DP22,"estado",$A25,"data",DQ$5) * 1000000</f>
        <v>213.86696277260552</v>
      </c>
      <c r="DR25">
        <f>GETPIVOTDATA("obitosAcumulado",'mortes acum'!DQ22,"estado",$A25,"data",DR$5) / GETPIVOTDATA("populacaoTCU2019",pop!DQ22,"estado",$A25,"data",DR$5) * 1000000</f>
        <v>230.12085194332354</v>
      </c>
      <c r="DS25">
        <f>GETPIVOTDATA("obitosAcumulado",'mortes acum'!DR22,"estado",$A25,"data",DS$5) / GETPIVOTDATA("populacaoTCU2019",pop!DR22,"estado",$A25,"data",DS$5) * 1000000</f>
        <v>244.66380541186075</v>
      </c>
      <c r="DT25">
        <f>GETPIVOTDATA("obitosAcumulado",'mortes acum'!DS22,"estado",$A25,"data",DT$5) / GETPIVOTDATA("populacaoTCU2019",pop!DS22,"estado",$A25,"data",DT$5) * 1000000</f>
        <v>253.50363987312841</v>
      </c>
      <c r="DU25">
        <f>GETPIVOTDATA("obitosAcumulado",'mortes acum'!DT22,"estado",$A25,"data",DU$5) / GETPIVOTDATA("populacaoTCU2019",pop!DT22,"estado",$A25,"data",DU$5) * 1000000</f>
        <v>259.2067588803979</v>
      </c>
      <c r="DV25">
        <f>GETPIVOTDATA("obitosAcumulado",'mortes acum'!DU22,"estado",$A25,"data",DV$5) / GETPIVOTDATA("populacaoTCU2019",pop!DU22,"estado",$A25,"data",DV$5) * 1000000</f>
        <v>267.19112549057519</v>
      </c>
      <c r="DW25">
        <f>GETPIVOTDATA("obitosAcumulado",'mortes acum'!DV22,"estado",$A25,"data",DW$5) / GETPIVOTDATA("populacaoTCU2019",pop!DV22,"estado",$A25,"data",DW$5) * 1000000</f>
        <v>283.44501466129316</v>
      </c>
      <c r="DX25">
        <f>GETPIVOTDATA("obitosAcumulado",'mortes acum'!DW22,"estado",$A25,"data",DX$5) / GETPIVOTDATA("populacaoTCU2019",pop!DW22,"estado",$A25,"data",DX$5) * 1000000</f>
        <v>294.85125267583214</v>
      </c>
      <c r="DY25">
        <f>GETPIVOTDATA("obitosAcumulado",'mortes acum'!DX22,"estado",$A25,"data",DY$5) / GETPIVOTDATA("populacaoTCU2019",pop!DX22,"estado",$A25,"data",DY$5) * 1000000</f>
        <v>304.26139903782678</v>
      </c>
      <c r="DZ25">
        <f>GETPIVOTDATA("obitosAcumulado",'mortes acum'!DY22,"estado",$A25,"data",DZ$5) / GETPIVOTDATA("populacaoTCU2019",pop!DY22,"estado",$A25,"data",DZ$5) * 1000000</f>
        <v>314.52701325091186</v>
      </c>
      <c r="EA25">
        <f>GETPIVOTDATA("obitosAcumulado",'mortes acum'!DZ22,"estado",$A25,"data",EA$5) / GETPIVOTDATA("populacaoTCU2019",pop!DZ22,"estado",$A25,"data",EA$5) * 1000000</f>
        <v>333.91761787562808</v>
      </c>
      <c r="EB25">
        <f>GETPIVOTDATA("obitosAcumulado",'mortes acum'!EA22,"estado",$A25,"data",EB$5) / GETPIVOTDATA("populacaoTCU2019",pop!EA22,"estado",$A25,"data",EB$5) * 1000000</f>
        <v>342.18714043616887</v>
      </c>
      <c r="EC25">
        <f>GETPIVOTDATA("obitosAcumulado",'mortes acum'!EB22,"estado",$A25,"data",EC$5) / GETPIVOTDATA("populacaoTCU2019",pop!EB22,"estado",$A25,"data",EC$5) * 1000000</f>
        <v>345.89416779089402</v>
      </c>
      <c r="ED25">
        <f>GETPIVOTDATA("obitosAcumulado",'mortes acum'!EC22,"estado",$A25,"data",ED$5) / GETPIVOTDATA("populacaoTCU2019",pop!EC22,"estado",$A25,"data",ED$5) * 1000000</f>
        <v>355.8746260536156</v>
      </c>
      <c r="EE25">
        <f>GETPIVOTDATA("obitosAcumulado",'mortes acum'!ED22,"estado",$A25,"data",EE$5) / GETPIVOTDATA("populacaoTCU2019",pop!ED22,"estado",$A25,"data",EE$5) * 1000000</f>
        <v>368.13633191924498</v>
      </c>
      <c r="EF25">
        <f>GETPIVOTDATA("obitosAcumulado",'mortes acum'!EE22,"estado",$A25,"data",EF$5) / GETPIVOTDATA("populacaoTCU2019",pop!EE22,"estado",$A25,"data",EF$5) * 1000000</f>
        <v>378.11679018196656</v>
      </c>
    </row>
    <row r="26" spans="1:136" x14ac:dyDescent="0.35">
      <c r="A26" t="str">
        <f>'casos acum'!A25</f>
        <v>RO</v>
      </c>
      <c r="B26">
        <f>GETPIVOTDATA("obitosAcumulado",'mortes acum'!A23,"estado",$A26,"data",B$5) / GETPIVOTDATA("populacaoTCU2019",pop!A23,"estado",$A26,"data",B$5) * 1000000</f>
        <v>0</v>
      </c>
      <c r="C26">
        <f>GETPIVOTDATA("obitosAcumulado",'mortes acum'!B23,"estado",$A26,"data",C$5) / GETPIVOTDATA("populacaoTCU2019",pop!B23,"estado",$A26,"data",C$5) * 1000000</f>
        <v>0</v>
      </c>
      <c r="D26">
        <f>GETPIVOTDATA("obitosAcumulado",'mortes acum'!C23,"estado",$A26,"data",D$5) / GETPIVOTDATA("populacaoTCU2019",pop!C23,"estado",$A26,"data",D$5) * 1000000</f>
        <v>0</v>
      </c>
      <c r="E26">
        <f>GETPIVOTDATA("obitosAcumulado",'mortes acum'!D23,"estado",$A26,"data",E$5) / GETPIVOTDATA("populacaoTCU2019",pop!D23,"estado",$A26,"data",E$5) * 1000000</f>
        <v>0</v>
      </c>
      <c r="F26">
        <f>GETPIVOTDATA("obitosAcumulado",'mortes acum'!E23,"estado",$A26,"data",F$5) / GETPIVOTDATA("populacaoTCU2019",pop!E23,"estado",$A26,"data",F$5) * 1000000</f>
        <v>0</v>
      </c>
      <c r="G26">
        <f>GETPIVOTDATA("obitosAcumulado",'mortes acum'!F23,"estado",$A26,"data",G$5) / GETPIVOTDATA("populacaoTCU2019",pop!F23,"estado",$A26,"data",G$5) * 1000000</f>
        <v>0</v>
      </c>
      <c r="H26">
        <f>GETPIVOTDATA("obitosAcumulado",'mortes acum'!G23,"estado",$A26,"data",H$5) / GETPIVOTDATA("populacaoTCU2019",pop!G23,"estado",$A26,"data",H$5) * 1000000</f>
        <v>0</v>
      </c>
      <c r="I26">
        <f>GETPIVOTDATA("obitosAcumulado",'mortes acum'!H23,"estado",$A26,"data",I$5) / GETPIVOTDATA("populacaoTCU2019",pop!H23,"estado",$A26,"data",I$5) * 1000000</f>
        <v>0</v>
      </c>
      <c r="J26">
        <f>GETPIVOTDATA("obitosAcumulado",'mortes acum'!I23,"estado",$A26,"data",J$5) / GETPIVOTDATA("populacaoTCU2019",pop!I23,"estado",$A26,"data",J$5) * 1000000</f>
        <v>0</v>
      </c>
      <c r="K26">
        <f>GETPIVOTDATA("obitosAcumulado",'mortes acum'!J23,"estado",$A26,"data",K$5) / GETPIVOTDATA("populacaoTCU2019",pop!J23,"estado",$A26,"data",K$5) * 1000000</f>
        <v>0</v>
      </c>
      <c r="L26">
        <f>GETPIVOTDATA("obitosAcumulado",'mortes acum'!K23,"estado",$A26,"data",L$5) / GETPIVOTDATA("populacaoTCU2019",pop!K23,"estado",$A26,"data",L$5) * 1000000</f>
        <v>0</v>
      </c>
      <c r="M26">
        <f>GETPIVOTDATA("obitosAcumulado",'mortes acum'!L23,"estado",$A26,"data",M$5) / GETPIVOTDATA("populacaoTCU2019",pop!L23,"estado",$A26,"data",M$5) * 1000000</f>
        <v>0</v>
      </c>
      <c r="N26">
        <f>GETPIVOTDATA("obitosAcumulado",'mortes acum'!M23,"estado",$A26,"data",N$5) / GETPIVOTDATA("populacaoTCU2019",pop!M23,"estado",$A26,"data",N$5) * 1000000</f>
        <v>0</v>
      </c>
      <c r="O26">
        <f>GETPIVOTDATA("obitosAcumulado",'mortes acum'!N23,"estado",$A26,"data",O$5) / GETPIVOTDATA("populacaoTCU2019",pop!N23,"estado",$A26,"data",O$5) * 1000000</f>
        <v>0</v>
      </c>
      <c r="P26">
        <f>GETPIVOTDATA("obitosAcumulado",'mortes acum'!O23,"estado",$A26,"data",P$5) / GETPIVOTDATA("populacaoTCU2019",pop!O23,"estado",$A26,"data",P$5) * 1000000</f>
        <v>0</v>
      </c>
      <c r="Q26">
        <f>GETPIVOTDATA("obitosAcumulado",'mortes acum'!P23,"estado",$A26,"data",Q$5) / GETPIVOTDATA("populacaoTCU2019",pop!P23,"estado",$A26,"data",Q$5) * 1000000</f>
        <v>0</v>
      </c>
      <c r="R26">
        <f>GETPIVOTDATA("obitosAcumulado",'mortes acum'!Q23,"estado",$A26,"data",R$5) / GETPIVOTDATA("populacaoTCU2019",pop!Q23,"estado",$A26,"data",R$5) * 1000000</f>
        <v>0</v>
      </c>
      <c r="S26">
        <f>GETPIVOTDATA("obitosAcumulado",'mortes acum'!R23,"estado",$A26,"data",S$5) / GETPIVOTDATA("populacaoTCU2019",pop!R23,"estado",$A26,"data",S$5) * 1000000</f>
        <v>0</v>
      </c>
      <c r="T26">
        <f>GETPIVOTDATA("obitosAcumulado",'mortes acum'!S23,"estado",$A26,"data",T$5) / GETPIVOTDATA("populacaoTCU2019",pop!S23,"estado",$A26,"data",T$5) * 1000000</f>
        <v>0</v>
      </c>
      <c r="U26">
        <f>GETPIVOTDATA("obitosAcumulado",'mortes acum'!T23,"estado",$A26,"data",U$5) / GETPIVOTDATA("populacaoTCU2019",pop!T23,"estado",$A26,"data",U$5) * 1000000</f>
        <v>0</v>
      </c>
      <c r="V26">
        <f>GETPIVOTDATA("obitosAcumulado",'mortes acum'!U23,"estado",$A26,"data",V$5) / GETPIVOTDATA("populacaoTCU2019",pop!U23,"estado",$A26,"data",V$5) * 1000000</f>
        <v>0</v>
      </c>
      <c r="W26">
        <f>GETPIVOTDATA("obitosAcumulado",'mortes acum'!V23,"estado",$A26,"data",W$5) / GETPIVOTDATA("populacaoTCU2019",pop!V23,"estado",$A26,"data",W$5) * 1000000</f>
        <v>0</v>
      </c>
      <c r="X26">
        <f>GETPIVOTDATA("obitosAcumulado",'mortes acum'!W23,"estado",$A26,"data",X$5) / GETPIVOTDATA("populacaoTCU2019",pop!W23,"estado",$A26,"data",X$5) * 1000000</f>
        <v>0</v>
      </c>
      <c r="Y26">
        <f>GETPIVOTDATA("obitosAcumulado",'mortes acum'!X23,"estado",$A26,"data",Y$5) / GETPIVOTDATA("populacaoTCU2019",pop!X23,"estado",$A26,"data",Y$5) * 1000000</f>
        <v>0</v>
      </c>
      <c r="Z26">
        <f>GETPIVOTDATA("obitosAcumulado",'mortes acum'!Y23,"estado",$A26,"data",Z$5) / GETPIVOTDATA("populacaoTCU2019",pop!Y23,"estado",$A26,"data",Z$5) * 1000000</f>
        <v>0</v>
      </c>
      <c r="AA26">
        <f>GETPIVOTDATA("obitosAcumulado",'mortes acum'!Z23,"estado",$A26,"data",AA$5) / GETPIVOTDATA("populacaoTCU2019",pop!Z23,"estado",$A26,"data",AA$5) * 1000000</f>
        <v>0</v>
      </c>
      <c r="AB26">
        <f>GETPIVOTDATA("obitosAcumulado",'mortes acum'!AA23,"estado",$A26,"data",AB$5) / GETPIVOTDATA("populacaoTCU2019",pop!AA23,"estado",$A26,"data",AB$5) * 1000000</f>
        <v>0</v>
      </c>
      <c r="AC26">
        <f>GETPIVOTDATA("obitosAcumulado",'mortes acum'!AB23,"estado",$A26,"data",AC$5) / GETPIVOTDATA("populacaoTCU2019",pop!AB23,"estado",$A26,"data",AC$5) * 1000000</f>
        <v>0</v>
      </c>
      <c r="AD26">
        <f>GETPIVOTDATA("obitosAcumulado",'mortes acum'!AC23,"estado",$A26,"data",AD$5) / GETPIVOTDATA("populacaoTCU2019",pop!AC23,"estado",$A26,"data",AD$5) * 1000000</f>
        <v>0</v>
      </c>
      <c r="AE26">
        <f>GETPIVOTDATA("obitosAcumulado",'mortes acum'!AD23,"estado",$A26,"data",AE$5) / GETPIVOTDATA("populacaoTCU2019",pop!AD23,"estado",$A26,"data",AE$5) * 1000000</f>
        <v>0</v>
      </c>
      <c r="AF26">
        <f>GETPIVOTDATA("obitosAcumulado",'mortes acum'!AE23,"estado",$A26,"data",AF$5) / GETPIVOTDATA("populacaoTCU2019",pop!AE23,"estado",$A26,"data",AF$5) * 1000000</f>
        <v>0</v>
      </c>
      <c r="AG26">
        <f>GETPIVOTDATA("obitosAcumulado",'mortes acum'!AF23,"estado",$A26,"data",AG$5) / GETPIVOTDATA("populacaoTCU2019",pop!AF23,"estado",$A26,"data",AG$5) * 1000000</f>
        <v>0</v>
      </c>
      <c r="AH26">
        <f>GETPIVOTDATA("obitosAcumulado",'mortes acum'!AG23,"estado",$A26,"data",AH$5) / GETPIVOTDATA("populacaoTCU2019",pop!AG23,"estado",$A26,"data",AH$5) * 1000000</f>
        <v>0</v>
      </c>
      <c r="AI26">
        <f>GETPIVOTDATA("obitosAcumulado",'mortes acum'!AH23,"estado",$A26,"data",AI$5) / GETPIVOTDATA("populacaoTCU2019",pop!AH23,"estado",$A26,"data",AI$5) * 1000000</f>
        <v>0</v>
      </c>
      <c r="AJ26">
        <f>GETPIVOTDATA("obitosAcumulado",'mortes acum'!AI23,"estado",$A26,"data",AJ$5) / GETPIVOTDATA("populacaoTCU2019",pop!AI23,"estado",$A26,"data",AJ$5) * 1000000</f>
        <v>0</v>
      </c>
      <c r="AK26">
        <f>GETPIVOTDATA("obitosAcumulado",'mortes acum'!AJ23,"estado",$A26,"data",AK$5) / GETPIVOTDATA("populacaoTCU2019",pop!AJ23,"estado",$A26,"data",AK$5) * 1000000</f>
        <v>0.56267495674436274</v>
      </c>
      <c r="AL26">
        <f>GETPIVOTDATA("obitosAcumulado",'mortes acum'!AK23,"estado",$A26,"data",AL$5) / GETPIVOTDATA("populacaoTCU2019",pop!AK23,"estado",$A26,"data",AL$5) * 1000000</f>
        <v>0.56267495674436274</v>
      </c>
      <c r="AM26">
        <f>GETPIVOTDATA("obitosAcumulado",'mortes acum'!AL23,"estado",$A26,"data",AM$5) / GETPIVOTDATA("populacaoTCU2019",pop!AL23,"estado",$A26,"data",AM$5) * 1000000</f>
        <v>0.56267495674436274</v>
      </c>
      <c r="AN26">
        <f>GETPIVOTDATA("obitosAcumulado",'mortes acum'!AM23,"estado",$A26,"data",AN$5) / GETPIVOTDATA("populacaoTCU2019",pop!AM23,"estado",$A26,"data",AN$5) * 1000000</f>
        <v>0.56267495674436274</v>
      </c>
      <c r="AO26">
        <f>GETPIVOTDATA("obitosAcumulado",'mortes acum'!AN23,"estado",$A26,"data",AO$5) / GETPIVOTDATA("populacaoTCU2019",pop!AN23,"estado",$A26,"data",AO$5) * 1000000</f>
        <v>0.56267495674436274</v>
      </c>
      <c r="AP26">
        <f>GETPIVOTDATA("obitosAcumulado",'mortes acum'!AO23,"estado",$A26,"data",AP$5) / GETPIVOTDATA("populacaoTCU2019",pop!AO23,"estado",$A26,"data",AP$5) * 1000000</f>
        <v>0.56267495674436274</v>
      </c>
      <c r="AQ26">
        <f>GETPIVOTDATA("obitosAcumulado",'mortes acum'!AP23,"estado",$A26,"data",AQ$5) / GETPIVOTDATA("populacaoTCU2019",pop!AP23,"estado",$A26,"data",AQ$5) * 1000000</f>
        <v>0.56267495674436274</v>
      </c>
      <c r="AR26">
        <f>GETPIVOTDATA("obitosAcumulado",'mortes acum'!AQ23,"estado",$A26,"data",AR$5) / GETPIVOTDATA("populacaoTCU2019",pop!AQ23,"estado",$A26,"data",AR$5) * 1000000</f>
        <v>0.56267495674436274</v>
      </c>
      <c r="AS26">
        <f>GETPIVOTDATA("obitosAcumulado",'mortes acum'!AR23,"estado",$A26,"data",AS$5) / GETPIVOTDATA("populacaoTCU2019",pop!AR23,"estado",$A26,"data",AS$5) * 1000000</f>
        <v>0.56267495674436274</v>
      </c>
      <c r="AT26">
        <f>GETPIVOTDATA("obitosAcumulado",'mortes acum'!AS23,"estado",$A26,"data",AT$5) / GETPIVOTDATA("populacaoTCU2019",pop!AS23,"estado",$A26,"data",AT$5) * 1000000</f>
        <v>1.1253499134887255</v>
      </c>
      <c r="AU26">
        <f>GETPIVOTDATA("obitosAcumulado",'mortes acum'!AT23,"estado",$A26,"data",AU$5) / GETPIVOTDATA("populacaoTCU2019",pop!AT23,"estado",$A26,"data",AU$5) * 1000000</f>
        <v>1.1253499134887255</v>
      </c>
      <c r="AV26">
        <f>GETPIVOTDATA("obitosAcumulado",'mortes acum'!AU23,"estado",$A26,"data",AV$5) / GETPIVOTDATA("populacaoTCU2019",pop!AU23,"estado",$A26,"data",AV$5) * 1000000</f>
        <v>1.1253499134887255</v>
      </c>
      <c r="AW26">
        <f>GETPIVOTDATA("obitosAcumulado",'mortes acum'!AV23,"estado",$A26,"data",AW$5) / GETPIVOTDATA("populacaoTCU2019",pop!AV23,"estado",$A26,"data",AW$5) * 1000000</f>
        <v>1.1253499134887255</v>
      </c>
      <c r="AX26">
        <f>GETPIVOTDATA("obitosAcumulado",'mortes acum'!AW23,"estado",$A26,"data",AX$5) / GETPIVOTDATA("populacaoTCU2019",pop!AW23,"estado",$A26,"data",AX$5) * 1000000</f>
        <v>1.1253499134887255</v>
      </c>
      <c r="AY26">
        <f>GETPIVOTDATA("obitosAcumulado",'mortes acum'!AX23,"estado",$A26,"data",AY$5) / GETPIVOTDATA("populacaoTCU2019",pop!AX23,"estado",$A26,"data",AY$5) * 1000000</f>
        <v>1.1253499134887255</v>
      </c>
      <c r="AZ26">
        <f>GETPIVOTDATA("obitosAcumulado",'mortes acum'!AY23,"estado",$A26,"data",AZ$5) / GETPIVOTDATA("populacaoTCU2019",pop!AY23,"estado",$A26,"data",AZ$5) * 1000000</f>
        <v>1.1253499134887255</v>
      </c>
      <c r="BA26">
        <f>GETPIVOTDATA("obitosAcumulado",'mortes acum'!AZ23,"estado",$A26,"data",BA$5) / GETPIVOTDATA("populacaoTCU2019",pop!AZ23,"estado",$A26,"data",BA$5) * 1000000</f>
        <v>1.6880248702330882</v>
      </c>
      <c r="BB26">
        <f>GETPIVOTDATA("obitosAcumulado",'mortes acum'!BA23,"estado",$A26,"data",BB$5) / GETPIVOTDATA("populacaoTCU2019",pop!BA23,"estado",$A26,"data",BB$5) * 1000000</f>
        <v>1.6880248702330882</v>
      </c>
      <c r="BC26">
        <f>GETPIVOTDATA("obitosAcumulado",'mortes acum'!BB23,"estado",$A26,"data",BC$5) / GETPIVOTDATA("populacaoTCU2019",pop!BB23,"estado",$A26,"data",BC$5) * 1000000</f>
        <v>1.6880248702330882</v>
      </c>
      <c r="BD26">
        <f>GETPIVOTDATA("obitosAcumulado",'mortes acum'!BC23,"estado",$A26,"data",BD$5) / GETPIVOTDATA("populacaoTCU2019",pop!BC23,"estado",$A26,"data",BD$5) * 1000000</f>
        <v>2.250699826977451</v>
      </c>
      <c r="BE26">
        <f>GETPIVOTDATA("obitosAcumulado",'mortes acum'!BD23,"estado",$A26,"data",BE$5) / GETPIVOTDATA("populacaoTCU2019",pop!BD23,"estado",$A26,"data",BE$5) * 1000000</f>
        <v>2.250699826977451</v>
      </c>
      <c r="BF26">
        <f>GETPIVOTDATA("obitosAcumulado",'mortes acum'!BE23,"estado",$A26,"data",BF$5) / GETPIVOTDATA("populacaoTCU2019",pop!BE23,"estado",$A26,"data",BF$5) * 1000000</f>
        <v>2.250699826977451</v>
      </c>
      <c r="BG26">
        <f>GETPIVOTDATA("obitosAcumulado",'mortes acum'!BF23,"estado",$A26,"data",BG$5) / GETPIVOTDATA("populacaoTCU2019",pop!BF23,"estado",$A26,"data",BG$5) * 1000000</f>
        <v>2.8133747837218137</v>
      </c>
      <c r="BH26">
        <f>GETPIVOTDATA("obitosAcumulado",'mortes acum'!BG23,"estado",$A26,"data",BH$5) / GETPIVOTDATA("populacaoTCU2019",pop!BG23,"estado",$A26,"data",BH$5) * 1000000</f>
        <v>2.8133747837218137</v>
      </c>
      <c r="BI26">
        <f>GETPIVOTDATA("obitosAcumulado",'mortes acum'!BH23,"estado",$A26,"data",BI$5) / GETPIVOTDATA("populacaoTCU2019",pop!BH23,"estado",$A26,"data",BI$5) * 1000000</f>
        <v>2.8133747837218137</v>
      </c>
      <c r="BJ26">
        <f>GETPIVOTDATA("obitosAcumulado",'mortes acum'!BI23,"estado",$A26,"data",BJ$5) / GETPIVOTDATA("populacaoTCU2019",pop!BI23,"estado",$A26,"data",BJ$5) * 1000000</f>
        <v>3.9387246972105387</v>
      </c>
      <c r="BK26">
        <f>GETPIVOTDATA("obitosAcumulado",'mortes acum'!BJ23,"estado",$A26,"data",BK$5) / GETPIVOTDATA("populacaoTCU2019",pop!BJ23,"estado",$A26,"data",BK$5) * 1000000</f>
        <v>5.6267495674436274</v>
      </c>
      <c r="BL26">
        <f>GETPIVOTDATA("obitosAcumulado",'mortes acum'!BK23,"estado",$A26,"data",BL$5) / GETPIVOTDATA("populacaoTCU2019",pop!BK23,"estado",$A26,"data",BL$5) * 1000000</f>
        <v>5.6267495674436274</v>
      </c>
      <c r="BM26">
        <f>GETPIVOTDATA("obitosAcumulado",'mortes acum'!BL23,"estado",$A26,"data",BM$5) / GETPIVOTDATA("populacaoTCU2019",pop!BL23,"estado",$A26,"data",BM$5) * 1000000</f>
        <v>6.1894245241879897</v>
      </c>
      <c r="BN26">
        <f>GETPIVOTDATA("obitosAcumulado",'mortes acum'!BM23,"estado",$A26,"data",BN$5) / GETPIVOTDATA("populacaoTCU2019",pop!BM23,"estado",$A26,"data",BN$5) * 1000000</f>
        <v>8.4401243511654389</v>
      </c>
      <c r="BO26">
        <f>GETPIVOTDATA("obitosAcumulado",'mortes acum'!BN23,"estado",$A26,"data",BO$5) / GETPIVOTDATA("populacaoTCU2019",pop!BN23,"estado",$A26,"data",BO$5) * 1000000</f>
        <v>9.0027993079098039</v>
      </c>
      <c r="BP26">
        <f>GETPIVOTDATA("obitosAcumulado",'mortes acum'!BO23,"estado",$A26,"data",BP$5) / GETPIVOTDATA("populacaoTCU2019",pop!BO23,"estado",$A26,"data",BP$5) * 1000000</f>
        <v>10.128149221398528</v>
      </c>
      <c r="BQ26">
        <f>GETPIVOTDATA("obitosAcumulado",'mortes acum'!BP23,"estado",$A26,"data",BQ$5) / GETPIVOTDATA("populacaoTCU2019",pop!BP23,"estado",$A26,"data",BQ$5) * 1000000</f>
        <v>12.941524005120341</v>
      </c>
      <c r="BR26">
        <f>GETPIVOTDATA("obitosAcumulado",'mortes acum'!BQ23,"estado",$A26,"data",BR$5) / GETPIVOTDATA("populacaoTCU2019",pop!BQ23,"estado",$A26,"data",BR$5) * 1000000</f>
        <v>13.504198961864706</v>
      </c>
      <c r="BS26">
        <f>GETPIVOTDATA("obitosAcumulado",'mortes acum'!BR23,"estado",$A26,"data",BS$5) / GETPIVOTDATA("populacaoTCU2019",pop!BR23,"estado",$A26,"data",BS$5) * 1000000</f>
        <v>14.066873918609067</v>
      </c>
      <c r="BT26">
        <f>GETPIVOTDATA("obitosAcumulado",'mortes acum'!BS23,"estado",$A26,"data",BT$5) / GETPIVOTDATA("populacaoTCU2019",pop!BS23,"estado",$A26,"data",BT$5) * 1000000</f>
        <v>16.317573745586518</v>
      </c>
      <c r="BU26">
        <f>GETPIVOTDATA("obitosAcumulado",'mortes acum'!BT23,"estado",$A26,"data",BU$5) / GETPIVOTDATA("populacaoTCU2019",pop!BT23,"estado",$A26,"data",BU$5) * 1000000</f>
        <v>18.568273572563967</v>
      </c>
      <c r="BV26">
        <f>GETPIVOTDATA("obitosAcumulado",'mortes acum'!BU23,"estado",$A26,"data",BV$5) / GETPIVOTDATA("populacaoTCU2019",pop!BU23,"estado",$A26,"data",BV$5) * 1000000</f>
        <v>20.81897339954142</v>
      </c>
      <c r="BW26">
        <f>GETPIVOTDATA("obitosAcumulado",'mortes acum'!BV23,"estado",$A26,"data",BW$5) / GETPIVOTDATA("populacaoTCU2019",pop!BV23,"estado",$A26,"data",BW$5) * 1000000</f>
        <v>21.944323313030146</v>
      </c>
      <c r="BX26">
        <f>GETPIVOTDATA("obitosAcumulado",'mortes acum'!BW23,"estado",$A26,"data",BX$5) / GETPIVOTDATA("populacaoTCU2019",pop!BW23,"estado",$A26,"data",BX$5) * 1000000</f>
        <v>23.069673226518869</v>
      </c>
      <c r="BY26">
        <f>GETPIVOTDATA("obitosAcumulado",'mortes acum'!BX23,"estado",$A26,"data",BY$5) / GETPIVOTDATA("populacaoTCU2019",pop!BX23,"estado",$A26,"data",BY$5) * 1000000</f>
        <v>24.195023140007596</v>
      </c>
      <c r="BZ26">
        <f>GETPIVOTDATA("obitosAcumulado",'mortes acum'!BY23,"estado",$A26,"data",BZ$5) / GETPIVOTDATA("populacaoTCU2019",pop!BY23,"estado",$A26,"data",BZ$5) * 1000000</f>
        <v>26.445722966985048</v>
      </c>
      <c r="CA26">
        <f>GETPIVOTDATA("obitosAcumulado",'mortes acum'!BZ23,"estado",$A26,"data",CA$5) / GETPIVOTDATA("populacaoTCU2019",pop!BZ23,"estado",$A26,"data",CA$5) * 1000000</f>
        <v>28.133747837218134</v>
      </c>
      <c r="CB26">
        <f>GETPIVOTDATA("obitosAcumulado",'mortes acum'!CA23,"estado",$A26,"data",CB$5) / GETPIVOTDATA("populacaoTCU2019",pop!CA23,"estado",$A26,"data",CB$5) * 1000000</f>
        <v>28.133747837218134</v>
      </c>
      <c r="CC26">
        <f>GETPIVOTDATA("obitosAcumulado",'mortes acum'!CB23,"estado",$A26,"data",CC$5) / GETPIVOTDATA("populacaoTCU2019",pop!CB23,"estado",$A26,"data",CC$5) * 1000000</f>
        <v>31.50979757768431</v>
      </c>
      <c r="CD26">
        <f>GETPIVOTDATA("obitosAcumulado",'mortes acum'!CC23,"estado",$A26,"data",CD$5) / GETPIVOTDATA("populacaoTCU2019",pop!CC23,"estado",$A26,"data",CD$5) * 1000000</f>
        <v>34.885847318150489</v>
      </c>
      <c r="CE26">
        <f>GETPIVOTDATA("obitosAcumulado",'mortes acum'!CD23,"estado",$A26,"data",CE$5) / GETPIVOTDATA("populacaoTCU2019",pop!CD23,"estado",$A26,"data",CE$5) * 1000000</f>
        <v>38.824572015361028</v>
      </c>
      <c r="CF26">
        <f>GETPIVOTDATA("obitosAcumulado",'mortes acum'!CE23,"estado",$A26,"data",CF$5) / GETPIVOTDATA("populacaoTCU2019",pop!CE23,"estado",$A26,"data",CF$5) * 1000000</f>
        <v>41.63794679908284</v>
      </c>
      <c r="CG26">
        <f>GETPIVOTDATA("obitosAcumulado",'mortes acum'!CF23,"estado",$A26,"data",CG$5) / GETPIVOTDATA("populacaoTCU2019",pop!CF23,"estado",$A26,"data",CG$5) * 1000000</f>
        <v>43.325971669315926</v>
      </c>
      <c r="CH26">
        <f>GETPIVOTDATA("obitosAcumulado",'mortes acum'!CG23,"estado",$A26,"data",CH$5) / GETPIVOTDATA("populacaoTCU2019",pop!CG23,"estado",$A26,"data",CH$5) * 1000000</f>
        <v>48.952721236759551</v>
      </c>
      <c r="CI26">
        <f>GETPIVOTDATA("obitosAcumulado",'mortes acum'!CH23,"estado",$A26,"data",CI$5) / GETPIVOTDATA("populacaoTCU2019",pop!CH23,"estado",$A26,"data",CI$5) * 1000000</f>
        <v>50.640746106992644</v>
      </c>
      <c r="CJ26">
        <f>GETPIVOTDATA("obitosAcumulado",'mortes acum'!CI23,"estado",$A26,"data",CJ$5) / GETPIVOTDATA("populacaoTCU2019",pop!CI23,"estado",$A26,"data",CJ$5) * 1000000</f>
        <v>56.830170631180636</v>
      </c>
      <c r="CK26">
        <f>GETPIVOTDATA("obitosAcumulado",'mortes acum'!CJ23,"estado",$A26,"data",CK$5) / GETPIVOTDATA("populacaoTCU2019",pop!CJ23,"estado",$A26,"data",CK$5) * 1000000</f>
        <v>59.643545414902448</v>
      </c>
      <c r="CL26">
        <f>GETPIVOTDATA("obitosAcumulado",'mortes acum'!CK23,"estado",$A26,"data",CL$5) / GETPIVOTDATA("populacaoTCU2019",pop!CK23,"estado",$A26,"data",CL$5) * 1000000</f>
        <v>64.707620025601699</v>
      </c>
      <c r="CM26">
        <f>GETPIVOTDATA("obitosAcumulado",'mortes acum'!CL23,"estado",$A26,"data",CM$5) / GETPIVOTDATA("populacaoTCU2019",pop!CL23,"estado",$A26,"data",CM$5) * 1000000</f>
        <v>68.083669766067885</v>
      </c>
      <c r="CN26">
        <f>GETPIVOTDATA("obitosAcumulado",'mortes acum'!CM23,"estado",$A26,"data",CN$5) / GETPIVOTDATA("populacaoTCU2019",pop!CM23,"estado",$A26,"data",CN$5) * 1000000</f>
        <v>68.083669766067885</v>
      </c>
      <c r="CO26">
        <f>GETPIVOTDATA("obitosAcumulado",'mortes acum'!CN23,"estado",$A26,"data",CO$5) / GETPIVOTDATA("populacaoTCU2019",pop!CN23,"estado",$A26,"data",CO$5) * 1000000</f>
        <v>74.835769247000243</v>
      </c>
      <c r="CP26">
        <f>GETPIVOTDATA("obitosAcumulado",'mortes acum'!CO23,"estado",$A26,"data",CP$5) / GETPIVOTDATA("populacaoTCU2019",pop!CO23,"estado",$A26,"data",CP$5) * 1000000</f>
        <v>77.086469073977682</v>
      </c>
      <c r="CQ26">
        <f>GETPIVOTDATA("obitosAcumulado",'mortes acum'!CP23,"estado",$A26,"data",CQ$5) / GETPIVOTDATA("populacaoTCU2019",pop!CP23,"estado",$A26,"data",CQ$5) * 1000000</f>
        <v>79.899843857699494</v>
      </c>
      <c r="CR26">
        <f>GETPIVOTDATA("obitosAcumulado",'mortes acum'!CQ23,"estado",$A26,"data",CR$5) / GETPIVOTDATA("populacaoTCU2019",pop!CQ23,"estado",$A26,"data",CR$5) * 1000000</f>
        <v>81.587868727932602</v>
      </c>
      <c r="CS26">
        <f>GETPIVOTDATA("obitosAcumulado",'mortes acum'!CR23,"estado",$A26,"data",CS$5) / GETPIVOTDATA("populacaoTCU2019",pop!CR23,"estado",$A26,"data",CS$5) * 1000000</f>
        <v>84.963918468398774</v>
      </c>
      <c r="CT26">
        <f>GETPIVOTDATA("obitosAcumulado",'mortes acum'!CS23,"estado",$A26,"data",CT$5) / GETPIVOTDATA("populacaoTCU2019",pop!CS23,"estado",$A26,"data",CT$5) * 1000000</f>
        <v>87.777293252120586</v>
      </c>
      <c r="CU26">
        <f>GETPIVOTDATA("obitosAcumulado",'mortes acum'!CT23,"estado",$A26,"data",CU$5) / GETPIVOTDATA("populacaoTCU2019",pop!CT23,"estado",$A26,"data",CU$5) * 1000000</f>
        <v>89.465318122353665</v>
      </c>
      <c r="CV26">
        <f>GETPIVOTDATA("obitosAcumulado",'mortes acum'!CU23,"estado",$A26,"data",CV$5) / GETPIVOTDATA("populacaoTCU2019",pop!CU23,"estado",$A26,"data",CV$5) * 1000000</f>
        <v>96.780092560030383</v>
      </c>
      <c r="CW26">
        <f>GETPIVOTDATA("obitosAcumulado",'mortes acum'!CV23,"estado",$A26,"data",CW$5) / GETPIVOTDATA("populacaoTCU2019",pop!CV23,"estado",$A26,"data",CW$5) * 1000000</f>
        <v>101.28149221398529</v>
      </c>
      <c r="CX26">
        <f>GETPIVOTDATA("obitosAcumulado",'mortes acum'!CW23,"estado",$A26,"data",CX$5) / GETPIVOTDATA("populacaoTCU2019",pop!CW23,"estado",$A26,"data",CX$5) * 1000000</f>
        <v>109.15894160840637</v>
      </c>
      <c r="CY26">
        <f>GETPIVOTDATA("obitosAcumulado",'mortes acum'!CX23,"estado",$A26,"data",CY$5) / GETPIVOTDATA("populacaoTCU2019",pop!CX23,"estado",$A26,"data",CY$5) * 1000000</f>
        <v>119.84976578654926</v>
      </c>
      <c r="CZ26">
        <f>GETPIVOTDATA("obitosAcumulado",'mortes acum'!CY23,"estado",$A26,"data",CZ$5) / GETPIVOTDATA("populacaoTCU2019",pop!CY23,"estado",$A26,"data",CZ$5) * 1000000</f>
        <v>128.28989013771471</v>
      </c>
      <c r="DA26">
        <f>GETPIVOTDATA("obitosAcumulado",'mortes acum'!CZ23,"estado",$A26,"data",DA$5) / GETPIVOTDATA("populacaoTCU2019",pop!CZ23,"estado",$A26,"data",DA$5) * 1000000</f>
        <v>132.22861483492522</v>
      </c>
      <c r="DB26">
        <f>GETPIVOTDATA("obitosAcumulado",'mortes acum'!DA23,"estado",$A26,"data",DB$5) / GETPIVOTDATA("populacaoTCU2019",pop!DA23,"estado",$A26,"data",DB$5) * 1000000</f>
        <v>137.85536440236885</v>
      </c>
      <c r="DC26">
        <f>GETPIVOTDATA("obitosAcumulado",'mortes acum'!DB23,"estado",$A26,"data",DC$5) / GETPIVOTDATA("populacaoTCU2019",pop!DB23,"estado",$A26,"data",DC$5) * 1000000</f>
        <v>143.4821139698125</v>
      </c>
      <c r="DD26">
        <f>GETPIVOTDATA("obitosAcumulado",'mortes acum'!DC23,"estado",$A26,"data",DD$5) / GETPIVOTDATA("populacaoTCU2019",pop!DC23,"estado",$A26,"data",DD$5) * 1000000</f>
        <v>150.23421345074482</v>
      </c>
      <c r="DE26">
        <f>GETPIVOTDATA("obitosAcumulado",'mortes acum'!DD23,"estado",$A26,"data",DE$5) / GETPIVOTDATA("populacaoTCU2019",pop!DD23,"estado",$A26,"data",DE$5) * 1000000</f>
        <v>164.86376232609828</v>
      </c>
      <c r="DF26">
        <f>GETPIVOTDATA("obitosAcumulado",'mortes acum'!DE23,"estado",$A26,"data",DF$5) / GETPIVOTDATA("populacaoTCU2019",pop!DE23,"estado",$A26,"data",DF$5) * 1000000</f>
        <v>166.55178719633136</v>
      </c>
      <c r="DG26">
        <f>GETPIVOTDATA("obitosAcumulado",'mortes acum'!DF23,"estado",$A26,"data",DG$5) / GETPIVOTDATA("populacaoTCU2019",pop!DF23,"estado",$A26,"data",DG$5) * 1000000</f>
        <v>173.86656163400806</v>
      </c>
      <c r="DH26">
        <f>GETPIVOTDATA("obitosAcumulado",'mortes acum'!DG23,"estado",$A26,"data",DH$5) / GETPIVOTDATA("populacaoTCU2019",pop!DG23,"estado",$A26,"data",DH$5) * 1000000</f>
        <v>182.30668598517352</v>
      </c>
      <c r="DI26">
        <f>GETPIVOTDATA("obitosAcumulado",'mortes acum'!DH23,"estado",$A26,"data",DI$5) / GETPIVOTDATA("populacaoTCU2019",pop!DH23,"estado",$A26,"data",DI$5) * 1000000</f>
        <v>186.80808563912842</v>
      </c>
      <c r="DJ26">
        <f>GETPIVOTDATA("obitosAcumulado",'mortes acum'!DI23,"estado",$A26,"data",DJ$5) / GETPIVOTDATA("populacaoTCU2019",pop!DI23,"estado",$A26,"data",DJ$5) * 1000000</f>
        <v>194.68553503354948</v>
      </c>
      <c r="DK26">
        <f>GETPIVOTDATA("obitosAcumulado",'mortes acum'!DJ23,"estado",$A26,"data",DK$5) / GETPIVOTDATA("populacaoTCU2019",pop!DJ23,"estado",$A26,"data",DK$5) * 1000000</f>
        <v>202.56298442797058</v>
      </c>
      <c r="DL26">
        <f>GETPIVOTDATA("obitosAcumulado",'mortes acum'!DK23,"estado",$A26,"data",DL$5) / GETPIVOTDATA("populacaoTCU2019",pop!DK23,"estado",$A26,"data",DL$5) * 1000000</f>
        <v>210.44043382239167</v>
      </c>
      <c r="DM26">
        <f>GETPIVOTDATA("obitosAcumulado",'mortes acum'!DL23,"estado",$A26,"data",DM$5) / GETPIVOTDATA("populacaoTCU2019",pop!DL23,"estado",$A26,"data",DM$5) * 1000000</f>
        <v>220.00590808704581</v>
      </c>
      <c r="DN26">
        <f>GETPIVOTDATA("obitosAcumulado",'mortes acum'!DM23,"estado",$A26,"data",DN$5) / GETPIVOTDATA("populacaoTCU2019",pop!DM23,"estado",$A26,"data",DN$5) * 1000000</f>
        <v>230.13405730844434</v>
      </c>
      <c r="DO26">
        <f>GETPIVOTDATA("obitosAcumulado",'mortes acum'!DN23,"estado",$A26,"data",DO$5) / GETPIVOTDATA("populacaoTCU2019",pop!DN23,"estado",$A26,"data",DO$5) * 1000000</f>
        <v>234.63545696239925</v>
      </c>
      <c r="DP26">
        <f>GETPIVOTDATA("obitosAcumulado",'mortes acum'!DO23,"estado",$A26,"data",DP$5) / GETPIVOTDATA("populacaoTCU2019",pop!DO23,"estado",$A26,"data",DP$5) * 1000000</f>
        <v>242.51290635682034</v>
      </c>
      <c r="DQ26">
        <f>GETPIVOTDATA("obitosAcumulado",'mortes acum'!DP23,"estado",$A26,"data",DQ$5) / GETPIVOTDATA("populacaoTCU2019",pop!DP23,"estado",$A26,"data",DQ$5) * 1000000</f>
        <v>249.82768079449704</v>
      </c>
      <c r="DR26">
        <f>GETPIVOTDATA("obitosAcumulado",'mortes acum'!DQ23,"estado",$A26,"data",DR$5) / GETPIVOTDATA("populacaoTCU2019",pop!DQ23,"estado",$A26,"data",DR$5) * 1000000</f>
        <v>256.01710531868503</v>
      </c>
      <c r="DS26">
        <f>GETPIVOTDATA("obitosAcumulado",'mortes acum'!DR23,"estado",$A26,"data",DS$5) / GETPIVOTDATA("populacaoTCU2019",pop!DR23,"estado",$A26,"data",DS$5) * 1000000</f>
        <v>262.76920479961734</v>
      </c>
      <c r="DT26">
        <f>GETPIVOTDATA("obitosAcumulado",'mortes acum'!DS23,"estado",$A26,"data",DT$5) / GETPIVOTDATA("populacaoTCU2019",pop!DS23,"estado",$A26,"data",DT$5) * 1000000</f>
        <v>267.83327941031666</v>
      </c>
      <c r="DU26">
        <f>GETPIVOTDATA("obitosAcumulado",'mortes acum'!DT23,"estado",$A26,"data",DU$5) / GETPIVOTDATA("populacaoTCU2019",pop!DT23,"estado",$A26,"data",DU$5) * 1000000</f>
        <v>267.83327941031666</v>
      </c>
      <c r="DV26">
        <f>GETPIVOTDATA("obitosAcumulado",'mortes acum'!DU23,"estado",$A26,"data",DV$5) / GETPIVOTDATA("populacaoTCU2019",pop!DU23,"estado",$A26,"data",DV$5) * 1000000</f>
        <v>273.46002897776032</v>
      </c>
      <c r="DW26">
        <f>GETPIVOTDATA("obitosAcumulado",'mortes acum'!DV23,"estado",$A26,"data",DW$5) / GETPIVOTDATA("populacaoTCU2019",pop!DV23,"estado",$A26,"data",DW$5) * 1000000</f>
        <v>281.33747837218135</v>
      </c>
      <c r="DX26">
        <f>GETPIVOTDATA("obitosAcumulado",'mortes acum'!DW23,"estado",$A26,"data",DX$5) / GETPIVOTDATA("populacaoTCU2019",pop!DW23,"estado",$A26,"data",DX$5) * 1000000</f>
        <v>291.46562759357988</v>
      </c>
      <c r="DY26">
        <f>GETPIVOTDATA("obitosAcumulado",'mortes acum'!DX23,"estado",$A26,"data",DY$5) / GETPIVOTDATA("populacaoTCU2019",pop!DX23,"estado",$A26,"data",DY$5) * 1000000</f>
        <v>292.5909775070686</v>
      </c>
      <c r="DZ26">
        <f>GETPIVOTDATA("obitosAcumulado",'mortes acum'!DY23,"estado",$A26,"data",DZ$5) / GETPIVOTDATA("populacaoTCU2019",pop!DY23,"estado",$A26,"data",DZ$5) * 1000000</f>
        <v>298.21772707451225</v>
      </c>
      <c r="EA26">
        <f>GETPIVOTDATA("obitosAcumulado",'mortes acum'!DZ23,"estado",$A26,"data",EA$5) / GETPIVOTDATA("populacaoTCU2019",pop!DZ23,"estado",$A26,"data",EA$5) * 1000000</f>
        <v>299.90575194474536</v>
      </c>
      <c r="EB26">
        <f>GETPIVOTDATA("obitosAcumulado",'mortes acum'!EA23,"estado",$A26,"data",EB$5) / GETPIVOTDATA("populacaoTCU2019",pop!EA23,"estado",$A26,"data",EB$5) * 1000000</f>
        <v>308.34587629591073</v>
      </c>
      <c r="EC26">
        <f>GETPIVOTDATA("obitosAcumulado",'mortes acum'!EB23,"estado",$A26,"data",EC$5) / GETPIVOTDATA("populacaoTCU2019",pop!EB23,"estado",$A26,"data",EC$5) * 1000000</f>
        <v>312.28460099312127</v>
      </c>
      <c r="ED26">
        <f>GETPIVOTDATA("obitosAcumulado",'mortes acum'!EC23,"estado",$A26,"data",ED$5) / GETPIVOTDATA("populacaoTCU2019",pop!EC23,"estado",$A26,"data",ED$5) * 1000000</f>
        <v>313.97262586335438</v>
      </c>
      <c r="EE26">
        <f>GETPIVOTDATA("obitosAcumulado",'mortes acum'!ED23,"estado",$A26,"data",EE$5) / GETPIVOTDATA("populacaoTCU2019",pop!ED23,"estado",$A26,"data",EE$5) * 1000000</f>
        <v>324.6634500414973</v>
      </c>
      <c r="EF26">
        <f>GETPIVOTDATA("obitosAcumulado",'mortes acum'!EE23,"estado",$A26,"data",EF$5) / GETPIVOTDATA("populacaoTCU2019",pop!EE23,"estado",$A26,"data",EF$5) * 1000000</f>
        <v>329.16484969545218</v>
      </c>
    </row>
    <row r="27" spans="1:136" x14ac:dyDescent="0.35">
      <c r="A27" t="str">
        <f>'casos acum'!A26</f>
        <v>RR</v>
      </c>
      <c r="B27">
        <f>GETPIVOTDATA("obitosAcumulado",'mortes acum'!A24,"estado",$A27,"data",B$5) / GETPIVOTDATA("populacaoTCU2019",pop!A24,"estado",$A27,"data",B$5) * 1000000</f>
        <v>0</v>
      </c>
      <c r="C27">
        <f>GETPIVOTDATA("obitosAcumulado",'mortes acum'!B24,"estado",$A27,"data",C$5) / GETPIVOTDATA("populacaoTCU2019",pop!B24,"estado",$A27,"data",C$5) * 1000000</f>
        <v>0</v>
      </c>
      <c r="D27">
        <f>GETPIVOTDATA("obitosAcumulado",'mortes acum'!C24,"estado",$A27,"data",D$5) / GETPIVOTDATA("populacaoTCU2019",pop!C24,"estado",$A27,"data",D$5) * 1000000</f>
        <v>0</v>
      </c>
      <c r="E27">
        <f>GETPIVOTDATA("obitosAcumulado",'mortes acum'!D24,"estado",$A27,"data",E$5) / GETPIVOTDATA("populacaoTCU2019",pop!D24,"estado",$A27,"data",E$5) * 1000000</f>
        <v>0</v>
      </c>
      <c r="F27">
        <f>GETPIVOTDATA("obitosAcumulado",'mortes acum'!E24,"estado",$A27,"data",F$5) / GETPIVOTDATA("populacaoTCU2019",pop!E24,"estado",$A27,"data",F$5) * 1000000</f>
        <v>0</v>
      </c>
      <c r="G27">
        <f>GETPIVOTDATA("obitosAcumulado",'mortes acum'!F24,"estado",$A27,"data",G$5) / GETPIVOTDATA("populacaoTCU2019",pop!F24,"estado",$A27,"data",G$5) * 1000000</f>
        <v>0</v>
      </c>
      <c r="H27">
        <f>GETPIVOTDATA("obitosAcumulado",'mortes acum'!G24,"estado",$A27,"data",H$5) / GETPIVOTDATA("populacaoTCU2019",pop!G24,"estado",$A27,"data",H$5) * 1000000</f>
        <v>0</v>
      </c>
      <c r="I27">
        <f>GETPIVOTDATA("obitosAcumulado",'mortes acum'!H24,"estado",$A27,"data",I$5) / GETPIVOTDATA("populacaoTCU2019",pop!H24,"estado",$A27,"data",I$5) * 1000000</f>
        <v>0</v>
      </c>
      <c r="J27">
        <f>GETPIVOTDATA("obitosAcumulado",'mortes acum'!I24,"estado",$A27,"data",J$5) / GETPIVOTDATA("populacaoTCU2019",pop!I24,"estado",$A27,"data",J$5) * 1000000</f>
        <v>0</v>
      </c>
      <c r="K27">
        <f>GETPIVOTDATA("obitosAcumulado",'mortes acum'!J24,"estado",$A27,"data",K$5) / GETPIVOTDATA("populacaoTCU2019",pop!J24,"estado",$A27,"data",K$5) * 1000000</f>
        <v>0</v>
      </c>
      <c r="L27">
        <f>GETPIVOTDATA("obitosAcumulado",'mortes acum'!K24,"estado",$A27,"data",L$5) / GETPIVOTDATA("populacaoTCU2019",pop!K24,"estado",$A27,"data",L$5) * 1000000</f>
        <v>0</v>
      </c>
      <c r="M27">
        <f>GETPIVOTDATA("obitosAcumulado",'mortes acum'!L24,"estado",$A27,"data",M$5) / GETPIVOTDATA("populacaoTCU2019",pop!L24,"estado",$A27,"data",M$5) * 1000000</f>
        <v>0</v>
      </c>
      <c r="N27">
        <f>GETPIVOTDATA("obitosAcumulado",'mortes acum'!M24,"estado",$A27,"data",N$5) / GETPIVOTDATA("populacaoTCU2019",pop!M24,"estado",$A27,"data",N$5) * 1000000</f>
        <v>0</v>
      </c>
      <c r="O27">
        <f>GETPIVOTDATA("obitosAcumulado",'mortes acum'!N24,"estado",$A27,"data",O$5) / GETPIVOTDATA("populacaoTCU2019",pop!N24,"estado",$A27,"data",O$5) * 1000000</f>
        <v>0</v>
      </c>
      <c r="P27">
        <f>GETPIVOTDATA("obitosAcumulado",'mortes acum'!O24,"estado",$A27,"data",P$5) / GETPIVOTDATA("populacaoTCU2019",pop!O24,"estado",$A27,"data",P$5) * 1000000</f>
        <v>0</v>
      </c>
      <c r="Q27">
        <f>GETPIVOTDATA("obitosAcumulado",'mortes acum'!P24,"estado",$A27,"data",Q$5) / GETPIVOTDATA("populacaoTCU2019",pop!P24,"estado",$A27,"data",Q$5) * 1000000</f>
        <v>0</v>
      </c>
      <c r="R27">
        <f>GETPIVOTDATA("obitosAcumulado",'mortes acum'!Q24,"estado",$A27,"data",R$5) / GETPIVOTDATA("populacaoTCU2019",pop!Q24,"estado",$A27,"data",R$5) * 1000000</f>
        <v>0</v>
      </c>
      <c r="S27">
        <f>GETPIVOTDATA("obitosAcumulado",'mortes acum'!R24,"estado",$A27,"data",S$5) / GETPIVOTDATA("populacaoTCU2019",pop!R24,"estado",$A27,"data",S$5) * 1000000</f>
        <v>0</v>
      </c>
      <c r="T27">
        <f>GETPIVOTDATA("obitosAcumulado",'mortes acum'!S24,"estado",$A27,"data",T$5) / GETPIVOTDATA("populacaoTCU2019",pop!S24,"estado",$A27,"data",T$5) * 1000000</f>
        <v>0</v>
      </c>
      <c r="U27">
        <f>GETPIVOTDATA("obitosAcumulado",'mortes acum'!T24,"estado",$A27,"data",U$5) / GETPIVOTDATA("populacaoTCU2019",pop!T24,"estado",$A27,"data",U$5) * 1000000</f>
        <v>0</v>
      </c>
      <c r="V27">
        <f>GETPIVOTDATA("obitosAcumulado",'mortes acum'!U24,"estado",$A27,"data",V$5) / GETPIVOTDATA("populacaoTCU2019",pop!U24,"estado",$A27,"data",V$5) * 1000000</f>
        <v>0</v>
      </c>
      <c r="W27">
        <f>GETPIVOTDATA("obitosAcumulado",'mortes acum'!V24,"estado",$A27,"data",W$5) / GETPIVOTDATA("populacaoTCU2019",pop!V24,"estado",$A27,"data",W$5) * 1000000</f>
        <v>0</v>
      </c>
      <c r="X27">
        <f>GETPIVOTDATA("obitosAcumulado",'mortes acum'!W24,"estado",$A27,"data",X$5) / GETPIVOTDATA("populacaoTCU2019",pop!W24,"estado",$A27,"data",X$5) * 1000000</f>
        <v>0</v>
      </c>
      <c r="Y27">
        <f>GETPIVOTDATA("obitosAcumulado",'mortes acum'!X24,"estado",$A27,"data",Y$5) / GETPIVOTDATA("populacaoTCU2019",pop!X24,"estado",$A27,"data",Y$5) * 1000000</f>
        <v>0</v>
      </c>
      <c r="Z27">
        <f>GETPIVOTDATA("obitosAcumulado",'mortes acum'!Y24,"estado",$A27,"data",Z$5) / GETPIVOTDATA("populacaoTCU2019",pop!Y24,"estado",$A27,"data",Z$5) * 1000000</f>
        <v>0</v>
      </c>
      <c r="AA27">
        <f>GETPIVOTDATA("obitosAcumulado",'mortes acum'!Z24,"estado",$A27,"data",AA$5) / GETPIVOTDATA("populacaoTCU2019",pop!Z24,"estado",$A27,"data",AA$5) * 1000000</f>
        <v>0</v>
      </c>
      <c r="AB27">
        <f>GETPIVOTDATA("obitosAcumulado",'mortes acum'!AA24,"estado",$A27,"data",AB$5) / GETPIVOTDATA("populacaoTCU2019",pop!AA24,"estado",$A27,"data",AB$5) * 1000000</f>
        <v>0</v>
      </c>
      <c r="AC27">
        <f>GETPIVOTDATA("obitosAcumulado",'mortes acum'!AB24,"estado",$A27,"data",AC$5) / GETPIVOTDATA("populacaoTCU2019",pop!AB24,"estado",$A27,"data",AC$5) * 1000000</f>
        <v>0</v>
      </c>
      <c r="AD27">
        <f>GETPIVOTDATA("obitosAcumulado",'mortes acum'!AC24,"estado",$A27,"data",AD$5) / GETPIVOTDATA("populacaoTCU2019",pop!AC24,"estado",$A27,"data",AD$5) * 1000000</f>
        <v>0</v>
      </c>
      <c r="AE27">
        <f>GETPIVOTDATA("obitosAcumulado",'mortes acum'!AD24,"estado",$A27,"data",AE$5) / GETPIVOTDATA("populacaoTCU2019",pop!AD24,"estado",$A27,"data",AE$5) * 1000000</f>
        <v>0</v>
      </c>
      <c r="AF27">
        <f>GETPIVOTDATA("obitosAcumulado",'mortes acum'!AE24,"estado",$A27,"data",AF$5) / GETPIVOTDATA("populacaoTCU2019",pop!AE24,"estado",$A27,"data",AF$5) * 1000000</f>
        <v>0</v>
      </c>
      <c r="AG27">
        <f>GETPIVOTDATA("obitosAcumulado",'mortes acum'!AF24,"estado",$A27,"data",AG$5) / GETPIVOTDATA("populacaoTCU2019",pop!AF24,"estado",$A27,"data",AG$5) * 1000000</f>
        <v>0</v>
      </c>
      <c r="AH27">
        <f>GETPIVOTDATA("obitosAcumulado",'mortes acum'!AG24,"estado",$A27,"data",AH$5) / GETPIVOTDATA("populacaoTCU2019",pop!AG24,"estado",$A27,"data",AH$5) * 1000000</f>
        <v>0</v>
      </c>
      <c r="AI27">
        <f>GETPIVOTDATA("obitosAcumulado",'mortes acum'!AH24,"estado",$A27,"data",AI$5) / GETPIVOTDATA("populacaoTCU2019",pop!AH24,"estado",$A27,"data",AI$5) * 1000000</f>
        <v>0</v>
      </c>
      <c r="AJ27">
        <f>GETPIVOTDATA("obitosAcumulado",'mortes acum'!AI24,"estado",$A27,"data",AJ$5) / GETPIVOTDATA("populacaoTCU2019",pop!AI24,"estado",$A27,"data",AJ$5) * 1000000</f>
        <v>0</v>
      </c>
      <c r="AK27">
        <f>GETPIVOTDATA("obitosAcumulado",'mortes acum'!AJ24,"estado",$A27,"data",AK$5) / GETPIVOTDATA("populacaoTCU2019",pop!AJ24,"estado",$A27,"data",AK$5) * 1000000</f>
        <v>0</v>
      </c>
      <c r="AL27">
        <f>GETPIVOTDATA("obitosAcumulado",'mortes acum'!AK24,"estado",$A27,"data",AL$5) / GETPIVOTDATA("populacaoTCU2019",pop!AK24,"estado",$A27,"data",AL$5) * 1000000</f>
        <v>0</v>
      </c>
      <c r="AM27">
        <f>GETPIVOTDATA("obitosAcumulado",'mortes acum'!AL24,"estado",$A27,"data",AM$5) / GETPIVOTDATA("populacaoTCU2019",pop!AL24,"estado",$A27,"data",AM$5) * 1000000</f>
        <v>0</v>
      </c>
      <c r="AN27">
        <f>GETPIVOTDATA("obitosAcumulado",'mortes acum'!AM24,"estado",$A27,"data",AN$5) / GETPIVOTDATA("populacaoTCU2019",pop!AM24,"estado",$A27,"data",AN$5) * 1000000</f>
        <v>0</v>
      </c>
      <c r="AO27">
        <f>GETPIVOTDATA("obitosAcumulado",'mortes acum'!AN24,"estado",$A27,"data",AO$5) / GETPIVOTDATA("populacaoTCU2019",pop!AN24,"estado",$A27,"data",AO$5) * 1000000</f>
        <v>1.6508160809296075</v>
      </c>
      <c r="AP27">
        <f>GETPIVOTDATA("obitosAcumulado",'mortes acum'!AO24,"estado",$A27,"data",AP$5) / GETPIVOTDATA("populacaoTCU2019",pop!AO24,"estado",$A27,"data",AP$5) * 1000000</f>
        <v>1.6508160809296075</v>
      </c>
      <c r="AQ27">
        <f>GETPIVOTDATA("obitosAcumulado",'mortes acum'!AP24,"estado",$A27,"data",AQ$5) / GETPIVOTDATA("populacaoTCU2019",pop!AP24,"estado",$A27,"data",AQ$5) * 1000000</f>
        <v>1.6508160809296075</v>
      </c>
      <c r="AR27">
        <f>GETPIVOTDATA("obitosAcumulado",'mortes acum'!AQ24,"estado",$A27,"data",AR$5) / GETPIVOTDATA("populacaoTCU2019",pop!AQ24,"estado",$A27,"data",AR$5) * 1000000</f>
        <v>1.6508160809296075</v>
      </c>
      <c r="AS27">
        <f>GETPIVOTDATA("obitosAcumulado",'mortes acum'!AR24,"estado",$A27,"data",AS$5) / GETPIVOTDATA("populacaoTCU2019",pop!AR24,"estado",$A27,"data",AS$5) * 1000000</f>
        <v>1.6508160809296075</v>
      </c>
      <c r="AT27">
        <f>GETPIVOTDATA("obitosAcumulado",'mortes acum'!AS24,"estado",$A27,"data",AT$5) / GETPIVOTDATA("populacaoTCU2019",pop!AS24,"estado",$A27,"data",AT$5) * 1000000</f>
        <v>1.6508160809296075</v>
      </c>
      <c r="AU27">
        <f>GETPIVOTDATA("obitosAcumulado",'mortes acum'!AT24,"estado",$A27,"data",AU$5) / GETPIVOTDATA("populacaoTCU2019",pop!AT24,"estado",$A27,"data",AU$5) * 1000000</f>
        <v>4.9524482427888232</v>
      </c>
      <c r="AV27">
        <f>GETPIVOTDATA("obitosAcumulado",'mortes acum'!AU24,"estado",$A27,"data",AV$5) / GETPIVOTDATA("populacaoTCU2019",pop!AU24,"estado",$A27,"data",AV$5) * 1000000</f>
        <v>4.9524482427888232</v>
      </c>
      <c r="AW27">
        <f>GETPIVOTDATA("obitosAcumulado",'mortes acum'!AV24,"estado",$A27,"data",AW$5) / GETPIVOTDATA("populacaoTCU2019",pop!AV24,"estado",$A27,"data",AW$5) * 1000000</f>
        <v>4.9524482427888232</v>
      </c>
      <c r="AX27">
        <f>GETPIVOTDATA("obitosAcumulado",'mortes acum'!AW24,"estado",$A27,"data",AX$5) / GETPIVOTDATA("populacaoTCU2019",pop!AW24,"estado",$A27,"data",AX$5) * 1000000</f>
        <v>4.9524482427888232</v>
      </c>
      <c r="AY27">
        <f>GETPIVOTDATA("obitosAcumulado",'mortes acum'!AX24,"estado",$A27,"data",AY$5) / GETPIVOTDATA("populacaoTCU2019",pop!AX24,"estado",$A27,"data",AY$5) * 1000000</f>
        <v>4.9524482427888232</v>
      </c>
      <c r="AZ27">
        <f>GETPIVOTDATA("obitosAcumulado",'mortes acum'!AY24,"estado",$A27,"data",AZ$5) / GETPIVOTDATA("populacaoTCU2019",pop!AY24,"estado",$A27,"data",AZ$5) * 1000000</f>
        <v>4.9524482427888232</v>
      </c>
      <c r="BA27">
        <f>GETPIVOTDATA("obitosAcumulado",'mortes acum'!AZ24,"estado",$A27,"data",BA$5) / GETPIVOTDATA("populacaoTCU2019",pop!AZ24,"estado",$A27,"data",BA$5) * 1000000</f>
        <v>4.9524482427888232</v>
      </c>
      <c r="BB27">
        <f>GETPIVOTDATA("obitosAcumulado",'mortes acum'!BA24,"estado",$A27,"data",BB$5) / GETPIVOTDATA("populacaoTCU2019",pop!BA24,"estado",$A27,"data",BB$5) * 1000000</f>
        <v>4.9524482427888232</v>
      </c>
      <c r="BC27">
        <f>GETPIVOTDATA("obitosAcumulado",'mortes acum'!BB24,"estado",$A27,"data",BC$5) / GETPIVOTDATA("populacaoTCU2019",pop!BB24,"estado",$A27,"data",BC$5) * 1000000</f>
        <v>4.9524482427888232</v>
      </c>
      <c r="BD27">
        <f>GETPIVOTDATA("obitosAcumulado",'mortes acum'!BC24,"estado",$A27,"data",BD$5) / GETPIVOTDATA("populacaoTCU2019",pop!BC24,"estado",$A27,"data",BD$5) * 1000000</f>
        <v>4.9524482427888232</v>
      </c>
      <c r="BE27">
        <f>GETPIVOTDATA("obitosAcumulado",'mortes acum'!BD24,"estado",$A27,"data",BE$5) / GETPIVOTDATA("populacaoTCU2019",pop!BD24,"estado",$A27,"data",BE$5) * 1000000</f>
        <v>4.9524482427888232</v>
      </c>
      <c r="BF27">
        <f>GETPIVOTDATA("obitosAcumulado",'mortes acum'!BE24,"estado",$A27,"data",BF$5) / GETPIVOTDATA("populacaoTCU2019",pop!BE24,"estado",$A27,"data",BF$5) * 1000000</f>
        <v>4.9524482427888232</v>
      </c>
      <c r="BG27">
        <f>GETPIVOTDATA("obitosAcumulado",'mortes acum'!BF24,"estado",$A27,"data",BG$5) / GETPIVOTDATA("populacaoTCU2019",pop!BF24,"estado",$A27,"data",BG$5) * 1000000</f>
        <v>4.9524482427888232</v>
      </c>
      <c r="BH27">
        <f>GETPIVOTDATA("obitosAcumulado",'mortes acum'!BG24,"estado",$A27,"data",BH$5) / GETPIVOTDATA("populacaoTCU2019",pop!BG24,"estado",$A27,"data",BH$5) * 1000000</f>
        <v>4.9524482427888232</v>
      </c>
      <c r="BI27">
        <f>GETPIVOTDATA("obitosAcumulado",'mortes acum'!BH24,"estado",$A27,"data",BI$5) / GETPIVOTDATA("populacaoTCU2019",pop!BH24,"estado",$A27,"data",BI$5) * 1000000</f>
        <v>4.9524482427888232</v>
      </c>
      <c r="BJ27">
        <f>GETPIVOTDATA("obitosAcumulado",'mortes acum'!BI24,"estado",$A27,"data",BJ$5) / GETPIVOTDATA("populacaoTCU2019",pop!BI24,"estado",$A27,"data",BJ$5) * 1000000</f>
        <v>4.9524482427888232</v>
      </c>
      <c r="BK27">
        <f>GETPIVOTDATA("obitosAcumulado",'mortes acum'!BJ24,"estado",$A27,"data",BK$5) / GETPIVOTDATA("populacaoTCU2019",pop!BJ24,"estado",$A27,"data",BK$5) * 1000000</f>
        <v>6.6032643237184301</v>
      </c>
      <c r="BL27">
        <f>GETPIVOTDATA("obitosAcumulado",'mortes acum'!BK24,"estado",$A27,"data",BL$5) / GETPIVOTDATA("populacaoTCU2019",pop!BK24,"estado",$A27,"data",BL$5) * 1000000</f>
        <v>6.6032643237184301</v>
      </c>
      <c r="BM27">
        <f>GETPIVOTDATA("obitosAcumulado",'mortes acum'!BL24,"estado",$A27,"data",BM$5) / GETPIVOTDATA("populacaoTCU2019",pop!BL24,"estado",$A27,"data",BM$5) * 1000000</f>
        <v>9.9048964855776465</v>
      </c>
      <c r="BN27">
        <f>GETPIVOTDATA("obitosAcumulado",'mortes acum'!BM24,"estado",$A27,"data",BN$5) / GETPIVOTDATA("populacaoTCU2019",pop!BM24,"estado",$A27,"data",BN$5) * 1000000</f>
        <v>9.9048964855776465</v>
      </c>
      <c r="BO27">
        <f>GETPIVOTDATA("obitosAcumulado",'mortes acum'!BN24,"estado",$A27,"data",BO$5) / GETPIVOTDATA("populacaoTCU2019",pop!BN24,"estado",$A27,"data",BO$5) * 1000000</f>
        <v>11.555712566507253</v>
      </c>
      <c r="BP27">
        <f>GETPIVOTDATA("obitosAcumulado",'mortes acum'!BO24,"estado",$A27,"data",BP$5) / GETPIVOTDATA("populacaoTCU2019",pop!BO24,"estado",$A27,"data",BP$5) * 1000000</f>
        <v>13.20652864743686</v>
      </c>
      <c r="BQ27">
        <f>GETPIVOTDATA("obitosAcumulado",'mortes acum'!BP24,"estado",$A27,"data",BQ$5) / GETPIVOTDATA("populacaoTCU2019",pop!BP24,"estado",$A27,"data",BQ$5) * 1000000</f>
        <v>14.857344728366469</v>
      </c>
      <c r="BR27">
        <f>GETPIVOTDATA("obitosAcumulado",'mortes acum'!BQ24,"estado",$A27,"data",BR$5) / GETPIVOTDATA("populacaoTCU2019",pop!BQ24,"estado",$A27,"data",BR$5) * 1000000</f>
        <v>18.158976890225684</v>
      </c>
      <c r="BS27">
        <f>GETPIVOTDATA("obitosAcumulado",'mortes acum'!BR24,"estado",$A27,"data",BS$5) / GETPIVOTDATA("populacaoTCU2019",pop!BR24,"estado",$A27,"data",BS$5) * 1000000</f>
        <v>18.158976890225684</v>
      </c>
      <c r="BT27">
        <f>GETPIVOTDATA("obitosAcumulado",'mortes acum'!BS24,"estado",$A27,"data",BT$5) / GETPIVOTDATA("populacaoTCU2019",pop!BS24,"estado",$A27,"data",BT$5) * 1000000</f>
        <v>18.158976890225684</v>
      </c>
      <c r="BU27">
        <f>GETPIVOTDATA("obitosAcumulado",'mortes acum'!BT24,"estado",$A27,"data",BU$5) / GETPIVOTDATA("populacaoTCU2019",pop!BT24,"estado",$A27,"data",BU$5) * 1000000</f>
        <v>21.460609052084898</v>
      </c>
      <c r="BV27">
        <f>GETPIVOTDATA("obitosAcumulado",'mortes acum'!BU24,"estado",$A27,"data",BV$5) / GETPIVOTDATA("populacaoTCU2019",pop!BU24,"estado",$A27,"data",BV$5) * 1000000</f>
        <v>23.111425133014507</v>
      </c>
      <c r="BW27">
        <f>GETPIVOTDATA("obitosAcumulado",'mortes acum'!BV24,"estado",$A27,"data",BW$5) / GETPIVOTDATA("populacaoTCU2019",pop!BV24,"estado",$A27,"data",BW$5) * 1000000</f>
        <v>26.41305729487372</v>
      </c>
      <c r="BX27">
        <f>GETPIVOTDATA("obitosAcumulado",'mortes acum'!BW24,"estado",$A27,"data",BX$5) / GETPIVOTDATA("populacaoTCU2019",pop!BW24,"estado",$A27,"data",BX$5) * 1000000</f>
        <v>29.714689456732938</v>
      </c>
      <c r="BY27">
        <f>GETPIVOTDATA("obitosAcumulado",'mortes acum'!BX24,"estado",$A27,"data",BY$5) / GETPIVOTDATA("populacaoTCU2019",pop!BX24,"estado",$A27,"data",BY$5) * 1000000</f>
        <v>34.66713769952176</v>
      </c>
      <c r="BZ27">
        <f>GETPIVOTDATA("obitosAcumulado",'mortes acum'!BY24,"estado",$A27,"data",BZ$5) / GETPIVOTDATA("populacaoTCU2019",pop!BY24,"estado",$A27,"data",BZ$5) * 1000000</f>
        <v>39.619585942310586</v>
      </c>
      <c r="CA27">
        <f>GETPIVOTDATA("obitosAcumulado",'mortes acum'!BZ24,"estado",$A27,"data",CA$5) / GETPIVOTDATA("populacaoTCU2019",pop!BZ24,"estado",$A27,"data",CA$5) * 1000000</f>
        <v>44.572034185099405</v>
      </c>
      <c r="CB27">
        <f>GETPIVOTDATA("obitosAcumulado",'mortes acum'!CA24,"estado",$A27,"data",CB$5) / GETPIVOTDATA("populacaoTCU2019",pop!CA24,"estado",$A27,"data",CB$5) * 1000000</f>
        <v>47.873666346958615</v>
      </c>
      <c r="CC27">
        <f>GETPIVOTDATA("obitosAcumulado",'mortes acum'!CB24,"estado",$A27,"data",CC$5) / GETPIVOTDATA("populacaoTCU2019",pop!CB24,"estado",$A27,"data",CC$5) * 1000000</f>
        <v>61.080194994395484</v>
      </c>
      <c r="CD27">
        <f>GETPIVOTDATA("obitosAcumulado",'mortes acum'!CC24,"estado",$A27,"data",CD$5) / GETPIVOTDATA("populacaoTCU2019",pop!CC24,"estado",$A27,"data",CD$5) * 1000000</f>
        <v>66.032643237184303</v>
      </c>
      <c r="CE27">
        <f>GETPIVOTDATA("obitosAcumulado",'mortes acum'!CD24,"estado",$A27,"data",CE$5) / GETPIVOTDATA("populacaoTCU2019",pop!CD24,"estado",$A27,"data",CE$5) * 1000000</f>
        <v>80.889987965550759</v>
      </c>
      <c r="CF27">
        <f>GETPIVOTDATA("obitosAcumulado",'mortes acum'!CE24,"estado",$A27,"data",CF$5) / GETPIVOTDATA("populacaoTCU2019",pop!CE24,"estado",$A27,"data",CF$5) * 1000000</f>
        <v>84.19162012740999</v>
      </c>
      <c r="CG27">
        <f>GETPIVOTDATA("obitosAcumulado",'mortes acum'!CF24,"estado",$A27,"data",CG$5) / GETPIVOTDATA("populacaoTCU2019",pop!CF24,"estado",$A27,"data",CG$5) * 1000000</f>
        <v>99.048964855776461</v>
      </c>
      <c r="CH27">
        <f>GETPIVOTDATA("obitosAcumulado",'mortes acum'!CG24,"estado",$A27,"data",CH$5) / GETPIVOTDATA("populacaoTCU2019",pop!CG24,"estado",$A27,"data",CH$5) * 1000000</f>
        <v>100.69978093670605</v>
      </c>
      <c r="CI27">
        <f>GETPIVOTDATA("obitosAcumulado",'mortes acum'!CH24,"estado",$A27,"data",CI$5) / GETPIVOTDATA("populacaoTCU2019",pop!CH24,"estado",$A27,"data",CI$5) * 1000000</f>
        <v>105.65222917949488</v>
      </c>
      <c r="CJ27">
        <f>GETPIVOTDATA("obitosAcumulado",'mortes acum'!CI24,"estado",$A27,"data",CJ$5) / GETPIVOTDATA("populacaoTCU2019",pop!CI24,"estado",$A27,"data",CJ$5) * 1000000</f>
        <v>118.85875782693175</v>
      </c>
      <c r="CK27">
        <f>GETPIVOTDATA("obitosAcumulado",'mortes acum'!CJ24,"estado",$A27,"data",CK$5) / GETPIVOTDATA("populacaoTCU2019",pop!CJ24,"estado",$A27,"data",CK$5) * 1000000</f>
        <v>133.71610255529822</v>
      </c>
      <c r="CL27">
        <f>GETPIVOTDATA("obitosAcumulado",'mortes acum'!CK24,"estado",$A27,"data",CL$5) / GETPIVOTDATA("populacaoTCU2019",pop!CK24,"estado",$A27,"data",CL$5) * 1000000</f>
        <v>133.71610255529822</v>
      </c>
      <c r="CM27">
        <f>GETPIVOTDATA("obitosAcumulado",'mortes acum'!CL24,"estado",$A27,"data",CM$5) / GETPIVOTDATA("populacaoTCU2019",pop!CL24,"estado",$A27,"data",CM$5) * 1000000</f>
        <v>138.66855079808704</v>
      </c>
      <c r="CN27">
        <f>GETPIVOTDATA("obitosAcumulado",'mortes acum'!CM24,"estado",$A27,"data",CN$5) / GETPIVOTDATA("populacaoTCU2019",pop!CM24,"estado",$A27,"data",CN$5) * 1000000</f>
        <v>141.97018295994624</v>
      </c>
      <c r="CO27">
        <f>GETPIVOTDATA("obitosAcumulado",'mortes acum'!CN24,"estado",$A27,"data",CO$5) / GETPIVOTDATA("populacaoTCU2019",pop!CN24,"estado",$A27,"data",CO$5) * 1000000</f>
        <v>168.38324025481998</v>
      </c>
      <c r="CP27">
        <f>GETPIVOTDATA("obitosAcumulado",'mortes acum'!CO24,"estado",$A27,"data",CP$5) / GETPIVOTDATA("populacaoTCU2019",pop!CO24,"estado",$A27,"data",CP$5) * 1000000</f>
        <v>168.38324025481998</v>
      </c>
      <c r="CQ27">
        <f>GETPIVOTDATA("obitosAcumulado",'mortes acum'!CP24,"estado",$A27,"data",CQ$5) / GETPIVOTDATA("populacaoTCU2019",pop!CP24,"estado",$A27,"data",CQ$5) * 1000000</f>
        <v>168.38324025481998</v>
      </c>
      <c r="CR27">
        <f>GETPIVOTDATA("obitosAcumulado",'mortes acum'!CQ24,"estado",$A27,"data",CR$5) / GETPIVOTDATA("populacaoTCU2019",pop!CQ24,"estado",$A27,"data",CR$5) * 1000000</f>
        <v>178.28813674039762</v>
      </c>
      <c r="CS27">
        <f>GETPIVOTDATA("obitosAcumulado",'mortes acum'!CR24,"estado",$A27,"data",CS$5) / GETPIVOTDATA("populacaoTCU2019",pop!CR24,"estado",$A27,"data",CS$5) * 1000000</f>
        <v>181.58976890225682</v>
      </c>
      <c r="CT27">
        <f>GETPIVOTDATA("obitosAcumulado",'mortes acum'!CS24,"estado",$A27,"data",CT$5) / GETPIVOTDATA("populacaoTCU2019",pop!CS24,"estado",$A27,"data",CT$5) * 1000000</f>
        <v>191.49466538783446</v>
      </c>
      <c r="CU27">
        <f>GETPIVOTDATA("obitosAcumulado",'mortes acum'!CT24,"estado",$A27,"data",CU$5) / GETPIVOTDATA("populacaoTCU2019",pop!CT24,"estado",$A27,"data",CU$5) * 1000000</f>
        <v>191.49466538783446</v>
      </c>
      <c r="CV27">
        <f>GETPIVOTDATA("obitosAcumulado",'mortes acum'!CU24,"estado",$A27,"data",CV$5) / GETPIVOTDATA("populacaoTCU2019",pop!CU24,"estado",$A27,"data",CV$5) * 1000000</f>
        <v>198.09792971155292</v>
      </c>
      <c r="CW27">
        <f>GETPIVOTDATA("obitosAcumulado",'mortes acum'!CV24,"estado",$A27,"data",CW$5) / GETPIVOTDATA("populacaoTCU2019",pop!CV24,"estado",$A27,"data",CW$5) * 1000000</f>
        <v>204.70119403527133</v>
      </c>
      <c r="CX27">
        <f>GETPIVOTDATA("obitosAcumulado",'mortes acum'!CW24,"estado",$A27,"data",CX$5) / GETPIVOTDATA("populacaoTCU2019",pop!CW24,"estado",$A27,"data",CX$5) * 1000000</f>
        <v>209.65364227806015</v>
      </c>
      <c r="CY27">
        <f>GETPIVOTDATA("obitosAcumulado",'mortes acum'!CX24,"estado",$A27,"data",CY$5) / GETPIVOTDATA("populacaoTCU2019",pop!CX24,"estado",$A27,"data",CY$5) * 1000000</f>
        <v>229.46343524921545</v>
      </c>
      <c r="CZ27">
        <f>GETPIVOTDATA("obitosAcumulado",'mortes acum'!CY24,"estado",$A27,"data",CZ$5) / GETPIVOTDATA("populacaoTCU2019",pop!CY24,"estado",$A27,"data",CZ$5) * 1000000</f>
        <v>229.46343524921545</v>
      </c>
      <c r="DA27">
        <f>GETPIVOTDATA("obitosAcumulado",'mortes acum'!CZ24,"estado",$A27,"data",DA$5) / GETPIVOTDATA("populacaoTCU2019",pop!CZ24,"estado",$A27,"data",DA$5) * 1000000</f>
        <v>234.41588349200427</v>
      </c>
      <c r="DB27">
        <f>GETPIVOTDATA("obitosAcumulado",'mortes acum'!DA24,"estado",$A27,"data",DB$5) / GETPIVOTDATA("populacaoTCU2019",pop!DA24,"estado",$A27,"data",DB$5) * 1000000</f>
        <v>239.36833173479309</v>
      </c>
      <c r="DC27">
        <f>GETPIVOTDATA("obitosAcumulado",'mortes acum'!DB24,"estado",$A27,"data",DC$5) / GETPIVOTDATA("populacaoTCU2019",pop!DB24,"estado",$A27,"data",DC$5) * 1000000</f>
        <v>277.33710159617408</v>
      </c>
      <c r="DD27">
        <f>GETPIVOTDATA("obitosAcumulado",'mortes acum'!DC24,"estado",$A27,"data",DD$5) / GETPIVOTDATA("populacaoTCU2019",pop!DC24,"estado",$A27,"data",DD$5) * 1000000</f>
        <v>300.44852672918859</v>
      </c>
      <c r="DE27">
        <f>GETPIVOTDATA("obitosAcumulado",'mortes acum'!DD24,"estado",$A27,"data",DE$5) / GETPIVOTDATA("populacaoTCU2019",pop!DD24,"estado",$A27,"data",DE$5) * 1000000</f>
        <v>310.35342321476622</v>
      </c>
      <c r="DF27">
        <f>GETPIVOTDATA("obitosAcumulado",'mortes acum'!DE24,"estado",$A27,"data",DF$5) / GETPIVOTDATA("populacaoTCU2019",pop!DE24,"estado",$A27,"data",DF$5) * 1000000</f>
        <v>316.95668753848469</v>
      </c>
      <c r="DG27">
        <f>GETPIVOTDATA("obitosAcumulado",'mortes acum'!DF24,"estado",$A27,"data",DG$5) / GETPIVOTDATA("populacaoTCU2019",pop!DF24,"estado",$A27,"data",DG$5) * 1000000</f>
        <v>325.21076794313268</v>
      </c>
      <c r="DH27">
        <f>GETPIVOTDATA("obitosAcumulado",'mortes acum'!DG24,"estado",$A27,"data",DH$5) / GETPIVOTDATA("populacaoTCU2019",pop!DG24,"estado",$A27,"data",DH$5) * 1000000</f>
        <v>330.1632161859215</v>
      </c>
      <c r="DI27">
        <f>GETPIVOTDATA("obitosAcumulado",'mortes acum'!DH24,"estado",$A27,"data",DI$5) / GETPIVOTDATA("populacaoTCU2019",pop!DH24,"estado",$A27,"data",DI$5) * 1000000</f>
        <v>335.11566442871032</v>
      </c>
      <c r="DJ27">
        <f>GETPIVOTDATA("obitosAcumulado",'mortes acum'!DI24,"estado",$A27,"data",DJ$5) / GETPIVOTDATA("populacaoTCU2019",pop!DI24,"estado",$A27,"data",DJ$5) * 1000000</f>
        <v>356.57627348079524</v>
      </c>
      <c r="DK27">
        <f>GETPIVOTDATA("obitosAcumulado",'mortes acum'!DJ24,"estado",$A27,"data",DK$5) / GETPIVOTDATA("populacaoTCU2019",pop!DJ24,"estado",$A27,"data",DK$5) * 1000000</f>
        <v>369.78280212823211</v>
      </c>
      <c r="DL27">
        <f>GETPIVOTDATA("obitosAcumulado",'mortes acum'!DK24,"estado",$A27,"data",DL$5) / GETPIVOTDATA("populacaoTCU2019",pop!DK24,"estado",$A27,"data",DL$5) * 1000000</f>
        <v>381.33851469473933</v>
      </c>
      <c r="DM27">
        <f>GETPIVOTDATA("obitosAcumulado",'mortes acum'!DL24,"estado",$A27,"data",DM$5) / GETPIVOTDATA("populacaoTCU2019",pop!DL24,"estado",$A27,"data",DM$5) * 1000000</f>
        <v>394.5450433421762</v>
      </c>
      <c r="DN27">
        <f>GETPIVOTDATA("obitosAcumulado",'mortes acum'!DM24,"estado",$A27,"data",DN$5) / GETPIVOTDATA("populacaoTCU2019",pop!DM24,"estado",$A27,"data",DN$5) * 1000000</f>
        <v>404.44993982775384</v>
      </c>
      <c r="DO27">
        <f>GETPIVOTDATA("obitosAcumulado",'mortes acum'!DN24,"estado",$A27,"data",DO$5) / GETPIVOTDATA("populacaoTCU2019",pop!DN24,"estado",$A27,"data",DO$5) * 1000000</f>
        <v>414.35483631333148</v>
      </c>
      <c r="DP27">
        <f>GETPIVOTDATA("obitosAcumulado",'mortes acum'!DO24,"estado",$A27,"data",DP$5) / GETPIVOTDATA("populacaoTCU2019",pop!DO24,"estado",$A27,"data",DP$5) * 1000000</f>
        <v>414.35483631333148</v>
      </c>
      <c r="DQ27">
        <f>GETPIVOTDATA("obitosAcumulado",'mortes acum'!DP24,"estado",$A27,"data",DQ$5) / GETPIVOTDATA("populacaoTCU2019",pop!DP24,"estado",$A27,"data",DQ$5) * 1000000</f>
        <v>412.70402023240189</v>
      </c>
      <c r="DR27">
        <f>GETPIVOTDATA("obitosAcumulado",'mortes acum'!DQ24,"estado",$A27,"data",DR$5) / GETPIVOTDATA("populacaoTCU2019",pop!DQ24,"estado",$A27,"data",DR$5) * 1000000</f>
        <v>427.56136496076834</v>
      </c>
      <c r="DS27">
        <f>GETPIVOTDATA("obitosAcumulado",'mortes acum'!DR24,"estado",$A27,"data",DS$5) / GETPIVOTDATA("populacaoTCU2019",pop!DR24,"estado",$A27,"data",DS$5) * 1000000</f>
        <v>447.37115793192362</v>
      </c>
      <c r="DT27">
        <f>GETPIVOTDATA("obitosAcumulado",'mortes acum'!DS24,"estado",$A27,"data",DT$5) / GETPIVOTDATA("populacaoTCU2019",pop!DS24,"estado",$A27,"data",DT$5) * 1000000</f>
        <v>450.67279009378285</v>
      </c>
      <c r="DU27">
        <f>GETPIVOTDATA("obitosAcumulado",'mortes acum'!DT24,"estado",$A27,"data",DU$5) / GETPIVOTDATA("populacaoTCU2019",pop!DT24,"estado",$A27,"data",DU$5) * 1000000</f>
        <v>463.87931874121972</v>
      </c>
      <c r="DV27">
        <f>GETPIVOTDATA("obitosAcumulado",'mortes acum'!DU24,"estado",$A27,"data",DV$5) / GETPIVOTDATA("populacaoTCU2019",pop!DU24,"estado",$A27,"data",DV$5) * 1000000</f>
        <v>463.87931874121972</v>
      </c>
      <c r="DW27">
        <f>GETPIVOTDATA("obitosAcumulado",'mortes acum'!DV24,"estado",$A27,"data",DW$5) / GETPIVOTDATA("populacaoTCU2019",pop!DV24,"estado",$A27,"data",DW$5) * 1000000</f>
        <v>463.87931874121972</v>
      </c>
      <c r="DX27">
        <f>GETPIVOTDATA("obitosAcumulado",'mortes acum'!DW24,"estado",$A27,"data",DX$5) / GETPIVOTDATA("populacaoTCU2019",pop!DW24,"estado",$A27,"data",DX$5) * 1000000</f>
        <v>467.18095090307889</v>
      </c>
      <c r="DY27">
        <f>GETPIVOTDATA("obitosAcumulado",'mortes acum'!DX24,"estado",$A27,"data",DY$5) / GETPIVOTDATA("populacaoTCU2019",pop!DX24,"estado",$A27,"data",DY$5) * 1000000</f>
        <v>518.35624941189678</v>
      </c>
      <c r="DZ27">
        <f>GETPIVOTDATA("obitosAcumulado",'mortes acum'!DY24,"estado",$A27,"data",DZ$5) / GETPIVOTDATA("populacaoTCU2019",pop!DY24,"estado",$A27,"data",DZ$5) * 1000000</f>
        <v>584.38889264908107</v>
      </c>
      <c r="EA27">
        <f>GETPIVOTDATA("obitosAcumulado",'mortes acum'!DZ24,"estado",$A27,"data",EA$5) / GETPIVOTDATA("populacaoTCU2019",pop!DZ24,"estado",$A27,"data",EA$5) * 1000000</f>
        <v>590.99215697279953</v>
      </c>
      <c r="EB27">
        <f>GETPIVOTDATA("obitosAcumulado",'mortes acum'!EA24,"estado",$A27,"data",EB$5) / GETPIVOTDATA("populacaoTCU2019",pop!EA24,"estado",$A27,"data",EB$5) * 1000000</f>
        <v>600.89705345837717</v>
      </c>
      <c r="EC27">
        <f>GETPIVOTDATA("obitosAcumulado",'mortes acum'!EB24,"estado",$A27,"data",EC$5) / GETPIVOTDATA("populacaoTCU2019",pop!EB24,"estado",$A27,"data",EC$5) * 1000000</f>
        <v>607.50031778209552</v>
      </c>
      <c r="ED27">
        <f>GETPIVOTDATA("obitosAcumulado",'mortes acum'!EC24,"estado",$A27,"data",ED$5) / GETPIVOTDATA("populacaoTCU2019",pop!EC24,"estado",$A27,"data",ED$5) * 1000000</f>
        <v>612.45276602488434</v>
      </c>
      <c r="EE27">
        <f>GETPIVOTDATA("obitosAcumulado",'mortes acum'!ED24,"estado",$A27,"data",EE$5) / GETPIVOTDATA("populacaoTCU2019",pop!ED24,"estado",$A27,"data",EE$5) * 1000000</f>
        <v>620.70684642953245</v>
      </c>
      <c r="EF27">
        <f>GETPIVOTDATA("obitosAcumulado",'mortes acum'!EE24,"estado",$A27,"data",EF$5) / GETPIVOTDATA("populacaoTCU2019",pop!EE24,"estado",$A27,"data",EF$5) * 1000000</f>
        <v>637.21500723882843</v>
      </c>
    </row>
    <row r="28" spans="1:136" x14ac:dyDescent="0.35">
      <c r="A28" t="str">
        <f>'casos acum'!A27</f>
        <v>RS</v>
      </c>
      <c r="B28">
        <f>GETPIVOTDATA("obitosAcumulado",'mortes acum'!A25,"estado",$A28,"data",B$5) / GETPIVOTDATA("populacaoTCU2019",pop!A25,"estado",$A28,"data",B$5) * 1000000</f>
        <v>0</v>
      </c>
      <c r="C28">
        <f>GETPIVOTDATA("obitosAcumulado",'mortes acum'!B25,"estado",$A28,"data",C$5) / GETPIVOTDATA("populacaoTCU2019",pop!B25,"estado",$A28,"data",C$5) * 1000000</f>
        <v>0</v>
      </c>
      <c r="D28">
        <f>GETPIVOTDATA("obitosAcumulado",'mortes acum'!C25,"estado",$A28,"data",D$5) / GETPIVOTDATA("populacaoTCU2019",pop!C25,"estado",$A28,"data",D$5) * 1000000</f>
        <v>0</v>
      </c>
      <c r="E28">
        <f>GETPIVOTDATA("obitosAcumulado",'mortes acum'!D25,"estado",$A28,"data",E$5) / GETPIVOTDATA("populacaoTCU2019",pop!D25,"estado",$A28,"data",E$5) * 1000000</f>
        <v>0</v>
      </c>
      <c r="F28">
        <f>GETPIVOTDATA("obitosAcumulado",'mortes acum'!E25,"estado",$A28,"data",F$5) / GETPIVOTDATA("populacaoTCU2019",pop!E25,"estado",$A28,"data",F$5) * 1000000</f>
        <v>0</v>
      </c>
      <c r="G28">
        <f>GETPIVOTDATA("obitosAcumulado",'mortes acum'!F25,"estado",$A28,"data",G$5) / GETPIVOTDATA("populacaoTCU2019",pop!F25,"estado",$A28,"data",G$5) * 1000000</f>
        <v>0</v>
      </c>
      <c r="H28">
        <f>GETPIVOTDATA("obitosAcumulado",'mortes acum'!G25,"estado",$A28,"data",H$5) / GETPIVOTDATA("populacaoTCU2019",pop!G25,"estado",$A28,"data",H$5) * 1000000</f>
        <v>0</v>
      </c>
      <c r="I28">
        <f>GETPIVOTDATA("obitosAcumulado",'mortes acum'!H25,"estado",$A28,"data",I$5) / GETPIVOTDATA("populacaoTCU2019",pop!H25,"estado",$A28,"data",I$5) * 1000000</f>
        <v>0</v>
      </c>
      <c r="J28">
        <f>GETPIVOTDATA("obitosAcumulado",'mortes acum'!I25,"estado",$A28,"data",J$5) / GETPIVOTDATA("populacaoTCU2019",pop!I25,"estado",$A28,"data",J$5) * 1000000</f>
        <v>0</v>
      </c>
      <c r="K28">
        <f>GETPIVOTDATA("obitosAcumulado",'mortes acum'!J25,"estado",$A28,"data",K$5) / GETPIVOTDATA("populacaoTCU2019",pop!J25,"estado",$A28,"data",K$5) * 1000000</f>
        <v>0</v>
      </c>
      <c r="L28">
        <f>GETPIVOTDATA("obitosAcumulado",'mortes acum'!K25,"estado",$A28,"data",L$5) / GETPIVOTDATA("populacaoTCU2019",pop!K25,"estado",$A28,"data",L$5) * 1000000</f>
        <v>0</v>
      </c>
      <c r="M28">
        <f>GETPIVOTDATA("obitosAcumulado",'mortes acum'!L25,"estado",$A28,"data",M$5) / GETPIVOTDATA("populacaoTCU2019",pop!L25,"estado",$A28,"data",M$5) * 1000000</f>
        <v>0</v>
      </c>
      <c r="N28">
        <f>GETPIVOTDATA("obitosAcumulado",'mortes acum'!M25,"estado",$A28,"data",N$5) / GETPIVOTDATA("populacaoTCU2019",pop!M25,"estado",$A28,"data",N$5) * 1000000</f>
        <v>0</v>
      </c>
      <c r="O28">
        <f>GETPIVOTDATA("obitosAcumulado",'mortes acum'!N25,"estado",$A28,"data",O$5) / GETPIVOTDATA("populacaoTCU2019",pop!N25,"estado",$A28,"data",O$5) * 1000000</f>
        <v>0</v>
      </c>
      <c r="P28">
        <f>GETPIVOTDATA("obitosAcumulado",'mortes acum'!O25,"estado",$A28,"data",P$5) / GETPIVOTDATA("populacaoTCU2019",pop!O25,"estado",$A28,"data",P$5) * 1000000</f>
        <v>0</v>
      </c>
      <c r="Q28">
        <f>GETPIVOTDATA("obitosAcumulado",'mortes acum'!P25,"estado",$A28,"data",Q$5) / GETPIVOTDATA("populacaoTCU2019",pop!P25,"estado",$A28,"data",Q$5) * 1000000</f>
        <v>0</v>
      </c>
      <c r="R28">
        <f>GETPIVOTDATA("obitosAcumulado",'mortes acum'!Q25,"estado",$A28,"data",R$5) / GETPIVOTDATA("populacaoTCU2019",pop!Q25,"estado",$A28,"data",R$5) * 1000000</f>
        <v>0</v>
      </c>
      <c r="S28">
        <f>GETPIVOTDATA("obitosAcumulado",'mortes acum'!R25,"estado",$A28,"data",S$5) / GETPIVOTDATA("populacaoTCU2019",pop!R25,"estado",$A28,"data",S$5) * 1000000</f>
        <v>0</v>
      </c>
      <c r="T28">
        <f>GETPIVOTDATA("obitosAcumulado",'mortes acum'!S25,"estado",$A28,"data",T$5) / GETPIVOTDATA("populacaoTCU2019",pop!S25,"estado",$A28,"data",T$5) * 1000000</f>
        <v>0</v>
      </c>
      <c r="U28">
        <f>GETPIVOTDATA("obitosAcumulado",'mortes acum'!T25,"estado",$A28,"data",U$5) / GETPIVOTDATA("populacaoTCU2019",pop!T25,"estado",$A28,"data",U$5) * 1000000</f>
        <v>0</v>
      </c>
      <c r="V28">
        <f>GETPIVOTDATA("obitosAcumulado",'mortes acum'!U25,"estado",$A28,"data",V$5) / GETPIVOTDATA("populacaoTCU2019",pop!U25,"estado",$A28,"data",V$5) * 1000000</f>
        <v>0</v>
      </c>
      <c r="W28">
        <f>GETPIVOTDATA("obitosAcumulado",'mortes acum'!V25,"estado",$A28,"data",W$5) / GETPIVOTDATA("populacaoTCU2019",pop!V25,"estado",$A28,"data",W$5) * 1000000</f>
        <v>0</v>
      </c>
      <c r="X28">
        <f>GETPIVOTDATA("obitosAcumulado",'mortes acum'!W25,"estado",$A28,"data",X$5) / GETPIVOTDATA("populacaoTCU2019",pop!W25,"estado",$A28,"data",X$5) * 1000000</f>
        <v>0</v>
      </c>
      <c r="Y28">
        <f>GETPIVOTDATA("obitosAcumulado",'mortes acum'!X25,"estado",$A28,"data",Y$5) / GETPIVOTDATA("populacaoTCU2019",pop!X25,"estado",$A28,"data",Y$5) * 1000000</f>
        <v>0</v>
      </c>
      <c r="Z28">
        <f>GETPIVOTDATA("obitosAcumulado",'mortes acum'!Y25,"estado",$A28,"data",Z$5) / GETPIVOTDATA("populacaoTCU2019",pop!Y25,"estado",$A28,"data",Z$5) * 1000000</f>
        <v>0</v>
      </c>
      <c r="AA28">
        <f>GETPIVOTDATA("obitosAcumulado",'mortes acum'!Z25,"estado",$A28,"data",AA$5) / GETPIVOTDATA("populacaoTCU2019",pop!Z25,"estado",$A28,"data",AA$5) * 1000000</f>
        <v>0</v>
      </c>
      <c r="AB28">
        <f>GETPIVOTDATA("obitosAcumulado",'mortes acum'!AA25,"estado",$A28,"data",AB$5) / GETPIVOTDATA("populacaoTCU2019",pop!AA25,"estado",$A28,"data",AB$5) * 1000000</f>
        <v>0</v>
      </c>
      <c r="AC28">
        <f>GETPIVOTDATA("obitosAcumulado",'mortes acum'!AB25,"estado",$A28,"data",AC$5) / GETPIVOTDATA("populacaoTCU2019",pop!AB25,"estado",$A28,"data",AC$5) * 1000000</f>
        <v>0</v>
      </c>
      <c r="AD28">
        <f>GETPIVOTDATA("obitosAcumulado",'mortes acum'!AC25,"estado",$A28,"data",AD$5) / GETPIVOTDATA("populacaoTCU2019",pop!AC25,"estado",$A28,"data",AD$5) * 1000000</f>
        <v>0</v>
      </c>
      <c r="AE28">
        <f>GETPIVOTDATA("obitosAcumulado",'mortes acum'!AD25,"estado",$A28,"data",AE$5) / GETPIVOTDATA("populacaoTCU2019",pop!AD25,"estado",$A28,"data",AE$5) * 1000000</f>
        <v>8.7894787127175578E-2</v>
      </c>
      <c r="AF28">
        <f>GETPIVOTDATA("obitosAcumulado",'mortes acum'!AE25,"estado",$A28,"data",AF$5) / GETPIVOTDATA("populacaoTCU2019",pop!AE25,"estado",$A28,"data",AF$5) * 1000000</f>
        <v>8.7894787127175578E-2</v>
      </c>
      <c r="AG28">
        <f>GETPIVOTDATA("obitosAcumulado",'mortes acum'!AF25,"estado",$A28,"data",AG$5) / GETPIVOTDATA("populacaoTCU2019",pop!AF25,"estado",$A28,"data",AG$5) * 1000000</f>
        <v>0.17578957425435116</v>
      </c>
      <c r="AH28">
        <f>GETPIVOTDATA("obitosAcumulado",'mortes acum'!AG25,"estado",$A28,"data",AH$5) / GETPIVOTDATA("populacaoTCU2019",pop!AG25,"estado",$A28,"data",AH$5) * 1000000</f>
        <v>0.17578957425435116</v>
      </c>
      <c r="AI28">
        <f>GETPIVOTDATA("obitosAcumulado",'mortes acum'!AH25,"estado",$A28,"data",AI$5) / GETPIVOTDATA("populacaoTCU2019",pop!AH25,"estado",$A28,"data",AI$5) * 1000000</f>
        <v>0.17578957425435116</v>
      </c>
      <c r="AJ28">
        <f>GETPIVOTDATA("obitosAcumulado",'mortes acum'!AI25,"estado",$A28,"data",AJ$5) / GETPIVOTDATA("populacaoTCU2019",pop!AI25,"estado",$A28,"data",AJ$5) * 1000000</f>
        <v>0.26368436138152673</v>
      </c>
      <c r="AK28">
        <f>GETPIVOTDATA("obitosAcumulado",'mortes acum'!AJ25,"estado",$A28,"data",AK$5) / GETPIVOTDATA("populacaoTCU2019",pop!AJ25,"estado",$A28,"data",AK$5) * 1000000</f>
        <v>0.35157914850870231</v>
      </c>
      <c r="AL28">
        <f>GETPIVOTDATA("obitosAcumulado",'mortes acum'!AK25,"estado",$A28,"data",AL$5) / GETPIVOTDATA("populacaoTCU2019",pop!AK25,"estado",$A28,"data",AL$5) * 1000000</f>
        <v>0.35157914850870231</v>
      </c>
      <c r="AM28">
        <f>GETPIVOTDATA("obitosAcumulado",'mortes acum'!AL25,"estado",$A28,"data",AM$5) / GETPIVOTDATA("populacaoTCU2019",pop!AL25,"estado",$A28,"data",AM$5) * 1000000</f>
        <v>0.43947393563587789</v>
      </c>
      <c r="AN28">
        <f>GETPIVOTDATA("obitosAcumulado",'mortes acum'!AM25,"estado",$A28,"data",AN$5) / GETPIVOTDATA("populacaoTCU2019",pop!AM25,"estado",$A28,"data",AN$5) * 1000000</f>
        <v>0.43947393563587789</v>
      </c>
      <c r="AO28">
        <f>GETPIVOTDATA("obitosAcumulado",'mortes acum'!AN25,"estado",$A28,"data",AO$5) / GETPIVOTDATA("populacaoTCU2019",pop!AN25,"estado",$A28,"data",AO$5) * 1000000</f>
        <v>0.52736872276305347</v>
      </c>
      <c r="AP28">
        <f>GETPIVOTDATA("obitosAcumulado",'mortes acum'!AO25,"estado",$A28,"data",AP$5) / GETPIVOTDATA("populacaoTCU2019",pop!AO25,"estado",$A28,"data",AP$5) * 1000000</f>
        <v>0.61526350989022915</v>
      </c>
      <c r="AQ28">
        <f>GETPIVOTDATA("obitosAcumulado",'mortes acum'!AP25,"estado",$A28,"data",AQ$5) / GETPIVOTDATA("populacaoTCU2019",pop!AP25,"estado",$A28,"data",AQ$5) * 1000000</f>
        <v>0.61526350989022915</v>
      </c>
      <c r="AR28">
        <f>GETPIVOTDATA("obitosAcumulado",'mortes acum'!AQ25,"estado",$A28,"data",AR$5) / GETPIVOTDATA("populacaoTCU2019",pop!AQ25,"estado",$A28,"data",AR$5) * 1000000</f>
        <v>0.70315829701740462</v>
      </c>
      <c r="AS28">
        <f>GETPIVOTDATA("obitosAcumulado",'mortes acum'!AR25,"estado",$A28,"data",AS$5) / GETPIVOTDATA("populacaoTCU2019",pop!AR25,"estado",$A28,"data",AS$5) * 1000000</f>
        <v>0.79105308414458031</v>
      </c>
      <c r="AT28">
        <f>GETPIVOTDATA("obitosAcumulado",'mortes acum'!AS25,"estado",$A28,"data",AT$5) / GETPIVOTDATA("populacaoTCU2019",pop!AS25,"estado",$A28,"data",AT$5) * 1000000</f>
        <v>1.0547374455261069</v>
      </c>
      <c r="AU28">
        <f>GETPIVOTDATA("obitosAcumulado",'mortes acum'!AT25,"estado",$A28,"data",AU$5) / GETPIVOTDATA("populacaoTCU2019",pop!AT25,"estado",$A28,"data",AU$5) * 1000000</f>
        <v>1.2305270197804583</v>
      </c>
      <c r="AV28">
        <f>GETPIVOTDATA("obitosAcumulado",'mortes acum'!AU25,"estado",$A28,"data",AV$5) / GETPIVOTDATA("populacaoTCU2019",pop!AU25,"estado",$A28,"data",AV$5) * 1000000</f>
        <v>1.3184218069076337</v>
      </c>
      <c r="AW28">
        <f>GETPIVOTDATA("obitosAcumulado",'mortes acum'!AV25,"estado",$A28,"data",AW$5) / GETPIVOTDATA("populacaoTCU2019",pop!AV25,"estado",$A28,"data",AW$5) * 1000000</f>
        <v>1.4063165940348092</v>
      </c>
      <c r="AX28">
        <f>GETPIVOTDATA("obitosAcumulado",'mortes acum'!AW25,"estado",$A28,"data",AX$5) / GETPIVOTDATA("populacaoTCU2019",pop!AW25,"estado",$A28,"data",AX$5) * 1000000</f>
        <v>1.4063165940348092</v>
      </c>
      <c r="AY28">
        <f>GETPIVOTDATA("obitosAcumulado",'mortes acum'!AX25,"estado",$A28,"data",AY$5) / GETPIVOTDATA("populacaoTCU2019",pop!AX25,"estado",$A28,"data",AY$5) * 1000000</f>
        <v>1.5821061682891606</v>
      </c>
      <c r="AZ28">
        <f>GETPIVOTDATA("obitosAcumulado",'mortes acum'!AY25,"estado",$A28,"data",AZ$5) / GETPIVOTDATA("populacaoTCU2019",pop!AY25,"estado",$A28,"data",AZ$5) * 1000000</f>
        <v>1.670000955416336</v>
      </c>
      <c r="BA28">
        <f>GETPIVOTDATA("obitosAcumulado",'mortes acum'!AZ25,"estado",$A28,"data",BA$5) / GETPIVOTDATA("populacaoTCU2019",pop!AZ25,"estado",$A28,"data",BA$5) * 1000000</f>
        <v>1.670000955416336</v>
      </c>
      <c r="BB28">
        <f>GETPIVOTDATA("obitosAcumulado",'mortes acum'!BA25,"estado",$A28,"data",BB$5) / GETPIVOTDATA("populacaoTCU2019",pop!BA25,"estado",$A28,"data",BB$5) * 1000000</f>
        <v>1.9336853167978629</v>
      </c>
      <c r="BC28">
        <f>GETPIVOTDATA("obitosAcumulado",'mortes acum'!BB25,"estado",$A28,"data",BC$5) / GETPIVOTDATA("populacaoTCU2019",pop!BB25,"estado",$A28,"data",BC$5) * 1000000</f>
        <v>2.1094748910522139</v>
      </c>
      <c r="BD28">
        <f>GETPIVOTDATA("obitosAcumulado",'mortes acum'!BC25,"estado",$A28,"data",BD$5) / GETPIVOTDATA("populacaoTCU2019",pop!BC25,"estado",$A28,"data",BD$5) * 1000000</f>
        <v>2.1094748910522139</v>
      </c>
      <c r="BE28">
        <f>GETPIVOTDATA("obitosAcumulado",'mortes acum'!BD25,"estado",$A28,"data",BE$5) / GETPIVOTDATA("populacaoTCU2019",pop!BD25,"estado",$A28,"data",BE$5) * 1000000</f>
        <v>2.3731592524337404</v>
      </c>
      <c r="BF28">
        <f>GETPIVOTDATA("obitosAcumulado",'mortes acum'!BE25,"estado",$A28,"data",BF$5) / GETPIVOTDATA("populacaoTCU2019",pop!BE25,"estado",$A28,"data",BF$5) * 1000000</f>
        <v>2.3731592524337404</v>
      </c>
      <c r="BG28">
        <f>GETPIVOTDATA("obitosAcumulado",'mortes acum'!BF25,"estado",$A28,"data",BG$5) / GETPIVOTDATA("populacaoTCU2019",pop!BF25,"estado",$A28,"data",BG$5) * 1000000</f>
        <v>2.3731592524337404</v>
      </c>
      <c r="BH28">
        <f>GETPIVOTDATA("obitosAcumulado",'mortes acum'!BG25,"estado",$A28,"data",BH$5) / GETPIVOTDATA("populacaoTCU2019",pop!BG25,"estado",$A28,"data",BH$5) * 1000000</f>
        <v>2.548948826688092</v>
      </c>
      <c r="BI28">
        <f>GETPIVOTDATA("obitosAcumulado",'mortes acum'!BH25,"estado",$A28,"data",BI$5) / GETPIVOTDATA("populacaoTCU2019",pop!BH25,"estado",$A28,"data",BI$5) * 1000000</f>
        <v>2.7247384009424431</v>
      </c>
      <c r="BJ28">
        <f>GETPIVOTDATA("obitosAcumulado",'mortes acum'!BI25,"estado",$A28,"data",BJ$5) / GETPIVOTDATA("populacaoTCU2019",pop!BI25,"estado",$A28,"data",BJ$5) * 1000000</f>
        <v>2.9884227623239701</v>
      </c>
      <c r="BK28">
        <f>GETPIVOTDATA("obitosAcumulado",'mortes acum'!BJ25,"estado",$A28,"data",BK$5) / GETPIVOTDATA("populacaoTCU2019",pop!BJ25,"estado",$A28,"data",BK$5) * 1000000</f>
        <v>3.0763175494511454</v>
      </c>
      <c r="BL28">
        <f>GETPIVOTDATA("obitosAcumulado",'mortes acum'!BK25,"estado",$A28,"data",BL$5) / GETPIVOTDATA("populacaoTCU2019",pop!BK25,"estado",$A28,"data",BL$5) * 1000000</f>
        <v>3.6915810593413747</v>
      </c>
      <c r="BM28">
        <f>GETPIVOTDATA("obitosAcumulado",'mortes acum'!BL25,"estado",$A28,"data",BM$5) / GETPIVOTDATA("populacaoTCU2019",pop!BL25,"estado",$A28,"data",BM$5) * 1000000</f>
        <v>3.9552654207229017</v>
      </c>
      <c r="BN28">
        <f>GETPIVOTDATA("obitosAcumulado",'mortes acum'!BM25,"estado",$A28,"data",BN$5) / GETPIVOTDATA("populacaoTCU2019",pop!BM25,"estado",$A28,"data",BN$5) * 1000000</f>
        <v>4.3947393563587793</v>
      </c>
      <c r="BO28">
        <f>GETPIVOTDATA("obitosAcumulado",'mortes acum'!BN25,"estado",$A28,"data",BO$5) / GETPIVOTDATA("populacaoTCU2019",pop!BN25,"estado",$A28,"data",BO$5) * 1000000</f>
        <v>4.4826341434859547</v>
      </c>
      <c r="BP28">
        <f>GETPIVOTDATA("obitosAcumulado",'mortes acum'!BO25,"estado",$A28,"data",BP$5) / GETPIVOTDATA("populacaoTCU2019",pop!BO25,"estado",$A28,"data",BP$5) * 1000000</f>
        <v>5.0978976533761839</v>
      </c>
      <c r="BQ28">
        <f>GETPIVOTDATA("obitosAcumulado",'mortes acum'!BP25,"estado",$A28,"data",BQ$5) / GETPIVOTDATA("populacaoTCU2019",pop!BP25,"estado",$A28,"data",BQ$5) * 1000000</f>
        <v>5.4494768018848863</v>
      </c>
      <c r="BR28">
        <f>GETPIVOTDATA("obitosAcumulado",'mortes acum'!BQ25,"estado",$A28,"data",BR$5) / GETPIVOTDATA("populacaoTCU2019",pop!BQ25,"estado",$A28,"data",BR$5) * 1000000</f>
        <v>5.7131611632664123</v>
      </c>
      <c r="BS28">
        <f>GETPIVOTDATA("obitosAcumulado",'mortes acum'!BR25,"estado",$A28,"data",BS$5) / GETPIVOTDATA("populacaoTCU2019",pop!BR25,"estado",$A28,"data",BS$5) * 1000000</f>
        <v>6.5042142474109932</v>
      </c>
      <c r="BT28">
        <f>GETPIVOTDATA("obitosAcumulado",'mortes acum'!BS25,"estado",$A28,"data",BT$5) / GETPIVOTDATA("populacaoTCU2019",pop!BS25,"estado",$A28,"data",BT$5) * 1000000</f>
        <v>6.9436881830468709</v>
      </c>
      <c r="BU28">
        <f>GETPIVOTDATA("obitosAcumulado",'mortes acum'!BT25,"estado",$A28,"data",BU$5) / GETPIVOTDATA("populacaoTCU2019",pop!BT25,"estado",$A28,"data",BU$5) * 1000000</f>
        <v>7.6468464800642764</v>
      </c>
      <c r="BV28">
        <f>GETPIVOTDATA("obitosAcumulado",'mortes acum'!BU25,"estado",$A28,"data",BV$5) / GETPIVOTDATA("populacaoTCU2019",pop!BU25,"estado",$A28,"data",BV$5) * 1000000</f>
        <v>7.9105308414458033</v>
      </c>
      <c r="BW28">
        <f>GETPIVOTDATA("obitosAcumulado",'mortes acum'!BV25,"estado",$A28,"data",BW$5) / GETPIVOTDATA("populacaoTCU2019",pop!BV25,"estado",$A28,"data",BW$5) * 1000000</f>
        <v>7.9984256285729787</v>
      </c>
      <c r="BX28">
        <f>GETPIVOTDATA("obitosAcumulado",'mortes acum'!BW25,"estado",$A28,"data",BX$5) / GETPIVOTDATA("populacaoTCU2019",pop!BW25,"estado",$A28,"data",BX$5) * 1000000</f>
        <v>8.350004777081681</v>
      </c>
      <c r="BY28">
        <f>GETPIVOTDATA("obitosAcumulado",'mortes acum'!BX25,"estado",$A28,"data",BY$5) / GETPIVOTDATA("populacaoTCU2019",pop!BX25,"estado",$A28,"data",BY$5) * 1000000</f>
        <v>8.5257943513360317</v>
      </c>
      <c r="BZ28">
        <f>GETPIVOTDATA("obitosAcumulado",'mortes acum'!BY25,"estado",$A28,"data",BZ$5) / GETPIVOTDATA("populacaoTCU2019",pop!BY25,"estado",$A28,"data",BZ$5) * 1000000</f>
        <v>9.2289526483534363</v>
      </c>
      <c r="CA28">
        <f>GETPIVOTDATA("obitosAcumulado",'mortes acum'!BZ25,"estado",$A28,"data",CA$5) / GETPIVOTDATA("populacaoTCU2019",pop!BZ25,"estado",$A28,"data",CA$5) * 1000000</f>
        <v>9.7563213711164885</v>
      </c>
      <c r="CB28">
        <f>GETPIVOTDATA("obitosAcumulado",'mortes acum'!CA25,"estado",$A28,"data",CB$5) / GETPIVOTDATA("populacaoTCU2019",pop!CA25,"estado",$A28,"data",CB$5) * 1000000</f>
        <v>9.7563213711164885</v>
      </c>
      <c r="CC28">
        <f>GETPIVOTDATA("obitosAcumulado",'mortes acum'!CB25,"estado",$A28,"data",CC$5) / GETPIVOTDATA("populacaoTCU2019",pop!CB25,"estado",$A28,"data",CC$5) * 1000000</f>
        <v>10.547374455261069</v>
      </c>
      <c r="CD28">
        <f>GETPIVOTDATA("obitosAcumulado",'mortes acum'!CC25,"estado",$A28,"data",CD$5) / GETPIVOTDATA("populacaoTCU2019",pop!CC25,"estado",$A28,"data",CD$5) * 1000000</f>
        <v>11.074743178024123</v>
      </c>
      <c r="CE28">
        <f>GETPIVOTDATA("obitosAcumulado",'mortes acum'!CD25,"estado",$A28,"data",CE$5) / GETPIVOTDATA("populacaoTCU2019",pop!CD25,"estado",$A28,"data",CE$5) * 1000000</f>
        <v>11.602111900787177</v>
      </c>
      <c r="CF28">
        <f>GETPIVOTDATA("obitosAcumulado",'mortes acum'!CE25,"estado",$A28,"data",CF$5) / GETPIVOTDATA("populacaoTCU2019",pop!CE25,"estado",$A28,"data",CF$5) * 1000000</f>
        <v>12.481059772058932</v>
      </c>
      <c r="CG28">
        <f>GETPIVOTDATA("obitosAcumulado",'mortes acum'!CF25,"estado",$A28,"data",CG$5) / GETPIVOTDATA("populacaoTCU2019",pop!CF25,"estado",$A28,"data",CG$5) * 1000000</f>
        <v>12.656849346313285</v>
      </c>
      <c r="CH28">
        <f>GETPIVOTDATA("obitosAcumulado",'mortes acum'!CG25,"estado",$A28,"data",CH$5) / GETPIVOTDATA("populacaoTCU2019",pop!CG25,"estado",$A28,"data",CH$5) * 1000000</f>
        <v>13.272112856203513</v>
      </c>
      <c r="CI28">
        <f>GETPIVOTDATA("obitosAcumulado",'mortes acum'!CH25,"estado",$A28,"data",CI$5) / GETPIVOTDATA("populacaoTCU2019",pop!CH25,"estado",$A28,"data",CI$5) * 1000000</f>
        <v>14.15106072747527</v>
      </c>
      <c r="CJ28">
        <f>GETPIVOTDATA("obitosAcumulado",'mortes acum'!CI25,"estado",$A28,"data",CJ$5) / GETPIVOTDATA("populacaoTCU2019",pop!CI25,"estado",$A28,"data",CJ$5) * 1000000</f>
        <v>14.590534663111146</v>
      </c>
      <c r="CK28">
        <f>GETPIVOTDATA("obitosAcumulado",'mortes acum'!CJ25,"estado",$A28,"data",CK$5) / GETPIVOTDATA("populacaoTCU2019",pop!CJ25,"estado",$A28,"data",CK$5) * 1000000</f>
        <v>15.1179033858742</v>
      </c>
      <c r="CL28">
        <f>GETPIVOTDATA("obitosAcumulado",'mortes acum'!CK25,"estado",$A28,"data",CL$5) / GETPIVOTDATA("populacaoTCU2019",pop!CK25,"estado",$A28,"data",CL$5) * 1000000</f>
        <v>15.469482534382903</v>
      </c>
      <c r="CM28">
        <f>GETPIVOTDATA("obitosAcumulado",'mortes acum'!CL25,"estado",$A28,"data",CM$5) / GETPIVOTDATA("populacaoTCU2019",pop!CL25,"estado",$A28,"data",CM$5) * 1000000</f>
        <v>15.821061682891607</v>
      </c>
      <c r="CN28">
        <f>GETPIVOTDATA("obitosAcumulado",'mortes acum'!CM25,"estado",$A28,"data",CN$5) / GETPIVOTDATA("populacaoTCU2019",pop!CM25,"estado",$A28,"data",CN$5) * 1000000</f>
        <v>17.315273064053589</v>
      </c>
      <c r="CO28">
        <f>GETPIVOTDATA("obitosAcumulado",'mortes acum'!CN25,"estado",$A28,"data",CO$5) / GETPIVOTDATA("populacaoTCU2019",pop!CN25,"estado",$A28,"data",CO$5) * 1000000</f>
        <v>17.842641786816642</v>
      </c>
      <c r="CP28">
        <f>GETPIVOTDATA("obitosAcumulado",'mortes acum'!CO25,"estado",$A28,"data",CP$5) / GETPIVOTDATA("populacaoTCU2019",pop!CO25,"estado",$A28,"data",CP$5) * 1000000</f>
        <v>18.370010509579696</v>
      </c>
      <c r="CQ28">
        <f>GETPIVOTDATA("obitosAcumulado",'mortes acum'!CP25,"estado",$A28,"data",CQ$5) / GETPIVOTDATA("populacaoTCU2019",pop!CP25,"estado",$A28,"data",CQ$5) * 1000000</f>
        <v>18.721589658088398</v>
      </c>
      <c r="CR28">
        <f>GETPIVOTDATA("obitosAcumulado",'mortes acum'!CQ25,"estado",$A28,"data",CR$5) / GETPIVOTDATA("populacaoTCU2019",pop!CQ25,"estado",$A28,"data",CR$5) * 1000000</f>
        <v>18.721589658088398</v>
      </c>
      <c r="CS28">
        <f>GETPIVOTDATA("obitosAcumulado",'mortes acum'!CR25,"estado",$A28,"data",CS$5) / GETPIVOTDATA("populacaoTCU2019",pop!CR25,"estado",$A28,"data",CS$5) * 1000000</f>
        <v>19.161063593724275</v>
      </c>
      <c r="CT28">
        <f>GETPIVOTDATA("obitosAcumulado",'mortes acum'!CS25,"estado",$A28,"data",CT$5) / GETPIVOTDATA("populacaoTCU2019",pop!CS25,"estado",$A28,"data",CT$5) * 1000000</f>
        <v>19.688432316487333</v>
      </c>
      <c r="CU28">
        <f>GETPIVOTDATA("obitosAcumulado",'mortes acum'!CT25,"estado",$A28,"data",CU$5) / GETPIVOTDATA("populacaoTCU2019",pop!CT25,"estado",$A28,"data",CU$5) * 1000000</f>
        <v>20.391590613504736</v>
      </c>
      <c r="CV28">
        <f>GETPIVOTDATA("obitosAcumulado",'mortes acum'!CU25,"estado",$A28,"data",CV$5) / GETPIVOTDATA("populacaoTCU2019",pop!CU25,"estado",$A28,"data",CV$5) * 1000000</f>
        <v>21.534222846158016</v>
      </c>
      <c r="CW28">
        <f>GETPIVOTDATA("obitosAcumulado",'mortes acum'!CV25,"estado",$A28,"data",CW$5) / GETPIVOTDATA("populacaoTCU2019",pop!CV25,"estado",$A28,"data",CW$5) * 1000000</f>
        <v>22.6768550788113</v>
      </c>
      <c r="CX28">
        <f>GETPIVOTDATA("obitosAcumulado",'mortes acum'!CW25,"estado",$A28,"data",CX$5) / GETPIVOTDATA("populacaoTCU2019",pop!CW25,"estado",$A28,"data",CX$5) * 1000000</f>
        <v>23.292118588701527</v>
      </c>
      <c r="CY28">
        <f>GETPIVOTDATA("obitosAcumulado",'mortes acum'!CX25,"estado",$A28,"data",CY$5) / GETPIVOTDATA("populacaoTCU2019",pop!CX25,"estado",$A28,"data",CY$5) * 1000000</f>
        <v>24.258961247100462</v>
      </c>
      <c r="CZ28">
        <f>GETPIVOTDATA("obitosAcumulado",'mortes acum'!CY25,"estado",$A28,"data",CZ$5) / GETPIVOTDATA("populacaoTCU2019",pop!CY25,"estado",$A28,"data",CZ$5) * 1000000</f>
        <v>24.874224756990692</v>
      </c>
      <c r="DA28">
        <f>GETPIVOTDATA("obitosAcumulado",'mortes acum'!CZ25,"estado",$A28,"data",DA$5) / GETPIVOTDATA("populacaoTCU2019",pop!CZ25,"estado",$A28,"data",DA$5) * 1000000</f>
        <v>25.137909118372217</v>
      </c>
      <c r="DB28">
        <f>GETPIVOTDATA("obitosAcumulado",'mortes acum'!DA25,"estado",$A28,"data",DB$5) / GETPIVOTDATA("populacaoTCU2019",pop!DA25,"estado",$A28,"data",DB$5) * 1000000</f>
        <v>25.577383054008095</v>
      </c>
      <c r="DC28">
        <f>GETPIVOTDATA("obitosAcumulado",'mortes acum'!DB25,"estado",$A28,"data",DC$5) / GETPIVOTDATA("populacaoTCU2019",pop!DB25,"estado",$A28,"data",DC$5) * 1000000</f>
        <v>26.45633092527985</v>
      </c>
      <c r="DD28">
        <f>GETPIVOTDATA("obitosAcumulado",'mortes acum'!DC25,"estado",$A28,"data",DD$5) / GETPIVOTDATA("populacaoTCU2019",pop!DC25,"estado",$A28,"data",DD$5) * 1000000</f>
        <v>27.774752732187483</v>
      </c>
      <c r="DE28">
        <f>GETPIVOTDATA("obitosAcumulado",'mortes acum'!DD25,"estado",$A28,"data",DE$5) / GETPIVOTDATA("populacaoTCU2019",pop!DD25,"estado",$A28,"data",DE$5) * 1000000</f>
        <v>28.390016242077714</v>
      </c>
      <c r="DF28">
        <f>GETPIVOTDATA("obitosAcumulado",'mortes acum'!DE25,"estado",$A28,"data",DF$5) / GETPIVOTDATA("populacaoTCU2019",pop!DE25,"estado",$A28,"data",DF$5) * 1000000</f>
        <v>29.62054326185817</v>
      </c>
      <c r="DG28">
        <f>GETPIVOTDATA("obitosAcumulado",'mortes acum'!DF25,"estado",$A28,"data",DG$5) / GETPIVOTDATA("populacaoTCU2019",pop!DF25,"estado",$A28,"data",DG$5) * 1000000</f>
        <v>30.2358067717484</v>
      </c>
      <c r="DH28">
        <f>GETPIVOTDATA("obitosAcumulado",'mortes acum'!DG25,"estado",$A28,"data",DH$5) / GETPIVOTDATA("populacaoTCU2019",pop!DG25,"estado",$A28,"data",DH$5) * 1000000</f>
        <v>30.763175494511458</v>
      </c>
      <c r="DI28">
        <f>GETPIVOTDATA("obitosAcumulado",'mortes acum'!DH25,"estado",$A28,"data",DI$5) / GETPIVOTDATA("populacaoTCU2019",pop!DH25,"estado",$A28,"data",DI$5) * 1000000</f>
        <v>31.642123365783213</v>
      </c>
      <c r="DJ28">
        <f>GETPIVOTDATA("obitosAcumulado",'mortes acum'!DI25,"estado",$A28,"data",DJ$5) / GETPIVOTDATA("populacaoTCU2019",pop!DI25,"estado",$A28,"data",DJ$5) * 1000000</f>
        <v>32.872650385563666</v>
      </c>
      <c r="DK28">
        <f>GETPIVOTDATA("obitosAcumulado",'mortes acum'!DJ25,"estado",$A28,"data",DK$5) / GETPIVOTDATA("populacaoTCU2019",pop!DJ25,"estado",$A28,"data",DK$5) * 1000000</f>
        <v>34.015282618216951</v>
      </c>
      <c r="DL28">
        <f>GETPIVOTDATA("obitosAcumulado",'mortes acum'!DK25,"estado",$A28,"data",DL$5) / GETPIVOTDATA("populacaoTCU2019",pop!DK25,"estado",$A28,"data",DL$5) * 1000000</f>
        <v>35.685283573633285</v>
      </c>
      <c r="DM28">
        <f>GETPIVOTDATA("obitosAcumulado",'mortes acum'!DL25,"estado",$A28,"data",DM$5) / GETPIVOTDATA("populacaoTCU2019",pop!DL25,"estado",$A28,"data",DM$5) * 1000000</f>
        <v>37.179494954795274</v>
      </c>
      <c r="DN28">
        <f>GETPIVOTDATA("obitosAcumulado",'mortes acum'!DM25,"estado",$A28,"data",DN$5) / GETPIVOTDATA("populacaoTCU2019",pop!DM25,"estado",$A28,"data",DN$5) * 1000000</f>
        <v>37.794758464685501</v>
      </c>
      <c r="DO28">
        <f>GETPIVOTDATA("obitosAcumulado",'mortes acum'!DN25,"estado",$A28,"data",DO$5) / GETPIVOTDATA("populacaoTCU2019",pop!DN25,"estado",$A28,"data",DO$5) * 1000000</f>
        <v>38.146337613194198</v>
      </c>
      <c r="DP28">
        <f>GETPIVOTDATA("obitosAcumulado",'mortes acum'!DO25,"estado",$A28,"data",DP$5) / GETPIVOTDATA("populacaoTCU2019",pop!DO25,"estado",$A28,"data",DP$5) * 1000000</f>
        <v>40.255812504246421</v>
      </c>
      <c r="DQ28">
        <f>GETPIVOTDATA("obitosAcumulado",'mortes acum'!DP25,"estado",$A28,"data",DQ$5) / GETPIVOTDATA("populacaoTCU2019",pop!DP25,"estado",$A28,"data",DQ$5) * 1000000</f>
        <v>41.925813459662749</v>
      </c>
      <c r="DR28">
        <f>GETPIVOTDATA("obitosAcumulado",'mortes acum'!DQ25,"estado",$A28,"data",DR$5) / GETPIVOTDATA("populacaoTCU2019",pop!DQ25,"estado",$A28,"data",DR$5) * 1000000</f>
        <v>43.947393563587788</v>
      </c>
      <c r="DS28">
        <f>GETPIVOTDATA("obitosAcumulado",'mortes acum'!DR25,"estado",$A28,"data",DS$5) / GETPIVOTDATA("populacaoTCU2019",pop!DR25,"estado",$A28,"data",DS$5) * 1000000</f>
        <v>43.947393563587788</v>
      </c>
      <c r="DT28">
        <f>GETPIVOTDATA("obitosAcumulado",'mortes acum'!DS25,"estado",$A28,"data",DT$5) / GETPIVOTDATA("populacaoTCU2019",pop!DS25,"estado",$A28,"data",DT$5) * 1000000</f>
        <v>47.463185048674809</v>
      </c>
      <c r="DU28">
        <f>GETPIVOTDATA("obitosAcumulado",'mortes acum'!DT25,"estado",$A28,"data",DU$5) / GETPIVOTDATA("populacaoTCU2019",pop!DT25,"estado",$A28,"data",DU$5) * 1000000</f>
        <v>48.693712068455277</v>
      </c>
      <c r="DV28">
        <f>GETPIVOTDATA("obitosAcumulado",'mortes acum'!DU25,"estado",$A28,"data",DV$5) / GETPIVOTDATA("populacaoTCU2019",pop!DU25,"estado",$A28,"data",DV$5) * 1000000</f>
        <v>49.133186004091151</v>
      </c>
      <c r="DW28">
        <f>GETPIVOTDATA("obitosAcumulado",'mortes acum'!DV25,"estado",$A28,"data",DW$5) / GETPIVOTDATA("populacaoTCU2019",pop!DV25,"estado",$A28,"data",DW$5) * 1000000</f>
        <v>51.15476610801619</v>
      </c>
      <c r="DX28">
        <f>GETPIVOTDATA("obitosAcumulado",'mortes acum'!DW25,"estado",$A28,"data",DX$5) / GETPIVOTDATA("populacaoTCU2019",pop!DW25,"estado",$A28,"data",DX$5) * 1000000</f>
        <v>53.967399296085809</v>
      </c>
      <c r="DY28">
        <f>GETPIVOTDATA("obitosAcumulado",'mortes acum'!DX25,"estado",$A28,"data",DY$5) / GETPIVOTDATA("populacaoTCU2019",pop!DX25,"estado",$A28,"data",DY$5) * 1000000</f>
        <v>55.901084612883665</v>
      </c>
      <c r="DZ28">
        <f>GETPIVOTDATA("obitosAcumulado",'mortes acum'!DY25,"estado",$A28,"data",DZ$5) / GETPIVOTDATA("populacaoTCU2019",pop!DY25,"estado",$A28,"data",DZ$5) * 1000000</f>
        <v>58.274243865317409</v>
      </c>
      <c r="EA28">
        <f>GETPIVOTDATA("obitosAcumulado",'mortes acum'!DZ25,"estado",$A28,"data",EA$5) / GETPIVOTDATA("populacaoTCU2019",pop!DZ25,"estado",$A28,"data",EA$5) * 1000000</f>
        <v>60.647403117751153</v>
      </c>
      <c r="EB28">
        <f>GETPIVOTDATA("obitosAcumulado",'mortes acum'!EA25,"estado",$A28,"data",EB$5) / GETPIVOTDATA("populacaoTCU2019",pop!EA25,"estado",$A28,"data",EB$5) * 1000000</f>
        <v>62.844772795930545</v>
      </c>
      <c r="EC28">
        <f>GETPIVOTDATA("obitosAcumulado",'mortes acum'!EB25,"estado",$A28,"data",EC$5) / GETPIVOTDATA("populacaoTCU2019",pop!EB25,"estado",$A28,"data",EC$5) * 1000000</f>
        <v>63.899510241456646</v>
      </c>
      <c r="ED28">
        <f>GETPIVOTDATA("obitosAcumulado",'mortes acum'!EC25,"estado",$A28,"data",ED$5) / GETPIVOTDATA("populacaoTCU2019",pop!EC25,"estado",$A28,"data",ED$5) * 1000000</f>
        <v>66.712143429526265</v>
      </c>
      <c r="EE28">
        <f>GETPIVOTDATA("obitosAcumulado",'mortes acum'!ED25,"estado",$A28,"data",EE$5) / GETPIVOTDATA("populacaoTCU2019",pop!ED25,"estado",$A28,"data",EE$5) * 1000000</f>
        <v>69.524776617595876</v>
      </c>
      <c r="EF28">
        <f>GETPIVOTDATA("obitosAcumulado",'mortes acum'!EE25,"estado",$A28,"data",EF$5) / GETPIVOTDATA("populacaoTCU2019",pop!EE25,"estado",$A28,"data",EF$5) * 1000000</f>
        <v>72.513199379919854</v>
      </c>
    </row>
    <row r="29" spans="1:136" x14ac:dyDescent="0.35">
      <c r="A29" t="str">
        <f>'casos acum'!A28</f>
        <v>SC</v>
      </c>
      <c r="B29">
        <f>GETPIVOTDATA("obitosAcumulado",'mortes acum'!A26,"estado",$A29,"data",B$5) / GETPIVOTDATA("populacaoTCU2019",pop!A26,"estado",$A29,"data",B$5) * 1000000</f>
        <v>0</v>
      </c>
      <c r="C29">
        <f>GETPIVOTDATA("obitosAcumulado",'mortes acum'!B26,"estado",$A29,"data",C$5) / GETPIVOTDATA("populacaoTCU2019",pop!B26,"estado",$A29,"data",C$5) * 1000000</f>
        <v>0</v>
      </c>
      <c r="D29">
        <f>GETPIVOTDATA("obitosAcumulado",'mortes acum'!C26,"estado",$A29,"data",D$5) / GETPIVOTDATA("populacaoTCU2019",pop!C26,"estado",$A29,"data",D$5) * 1000000</f>
        <v>0</v>
      </c>
      <c r="E29">
        <f>GETPIVOTDATA("obitosAcumulado",'mortes acum'!D26,"estado",$A29,"data",E$5) / GETPIVOTDATA("populacaoTCU2019",pop!D26,"estado",$A29,"data",E$5) * 1000000</f>
        <v>0</v>
      </c>
      <c r="F29">
        <f>GETPIVOTDATA("obitosAcumulado",'mortes acum'!E26,"estado",$A29,"data",F$5) / GETPIVOTDATA("populacaoTCU2019",pop!E26,"estado",$A29,"data",F$5) * 1000000</f>
        <v>0</v>
      </c>
      <c r="G29">
        <f>GETPIVOTDATA("obitosAcumulado",'mortes acum'!F26,"estado",$A29,"data",G$5) / GETPIVOTDATA("populacaoTCU2019",pop!F26,"estado",$A29,"data",G$5) * 1000000</f>
        <v>0</v>
      </c>
      <c r="H29">
        <f>GETPIVOTDATA("obitosAcumulado",'mortes acum'!G26,"estado",$A29,"data",H$5) / GETPIVOTDATA("populacaoTCU2019",pop!G26,"estado",$A29,"data",H$5) * 1000000</f>
        <v>0</v>
      </c>
      <c r="I29">
        <f>GETPIVOTDATA("obitosAcumulado",'mortes acum'!H26,"estado",$A29,"data",I$5) / GETPIVOTDATA("populacaoTCU2019",pop!H26,"estado",$A29,"data",I$5) * 1000000</f>
        <v>0</v>
      </c>
      <c r="J29">
        <f>GETPIVOTDATA("obitosAcumulado",'mortes acum'!I26,"estado",$A29,"data",J$5) / GETPIVOTDATA("populacaoTCU2019",pop!I26,"estado",$A29,"data",J$5) * 1000000</f>
        <v>0</v>
      </c>
      <c r="K29">
        <f>GETPIVOTDATA("obitosAcumulado",'mortes acum'!J26,"estado",$A29,"data",K$5) / GETPIVOTDATA("populacaoTCU2019",pop!J26,"estado",$A29,"data",K$5) * 1000000</f>
        <v>0</v>
      </c>
      <c r="L29">
        <f>GETPIVOTDATA("obitosAcumulado",'mortes acum'!K26,"estado",$A29,"data",L$5) / GETPIVOTDATA("populacaoTCU2019",pop!K26,"estado",$A29,"data",L$5) * 1000000</f>
        <v>0</v>
      </c>
      <c r="M29">
        <f>GETPIVOTDATA("obitosAcumulado",'mortes acum'!L26,"estado",$A29,"data",M$5) / GETPIVOTDATA("populacaoTCU2019",pop!L26,"estado",$A29,"data",M$5) * 1000000</f>
        <v>0</v>
      </c>
      <c r="N29">
        <f>GETPIVOTDATA("obitosAcumulado",'mortes acum'!M26,"estado",$A29,"data",N$5) / GETPIVOTDATA("populacaoTCU2019",pop!M26,"estado",$A29,"data",N$5) * 1000000</f>
        <v>0</v>
      </c>
      <c r="O29">
        <f>GETPIVOTDATA("obitosAcumulado",'mortes acum'!N26,"estado",$A29,"data",O$5) / GETPIVOTDATA("populacaoTCU2019",pop!N26,"estado",$A29,"data",O$5) * 1000000</f>
        <v>0</v>
      </c>
      <c r="P29">
        <f>GETPIVOTDATA("obitosAcumulado",'mortes acum'!O26,"estado",$A29,"data",P$5) / GETPIVOTDATA("populacaoTCU2019",pop!O26,"estado",$A29,"data",P$5) * 1000000</f>
        <v>0</v>
      </c>
      <c r="Q29">
        <f>GETPIVOTDATA("obitosAcumulado",'mortes acum'!P26,"estado",$A29,"data",Q$5) / GETPIVOTDATA("populacaoTCU2019",pop!P26,"estado",$A29,"data",Q$5) * 1000000</f>
        <v>0</v>
      </c>
      <c r="R29">
        <f>GETPIVOTDATA("obitosAcumulado",'mortes acum'!Q26,"estado",$A29,"data",R$5) / GETPIVOTDATA("populacaoTCU2019",pop!Q26,"estado",$A29,"data",R$5) * 1000000</f>
        <v>0</v>
      </c>
      <c r="S29">
        <f>GETPIVOTDATA("obitosAcumulado",'mortes acum'!R26,"estado",$A29,"data",S$5) / GETPIVOTDATA("populacaoTCU2019",pop!R26,"estado",$A29,"data",S$5) * 1000000</f>
        <v>0</v>
      </c>
      <c r="T29">
        <f>GETPIVOTDATA("obitosAcumulado",'mortes acum'!S26,"estado",$A29,"data",T$5) / GETPIVOTDATA("populacaoTCU2019",pop!S26,"estado",$A29,"data",T$5) * 1000000</f>
        <v>0</v>
      </c>
      <c r="U29">
        <f>GETPIVOTDATA("obitosAcumulado",'mortes acum'!T26,"estado",$A29,"data",U$5) / GETPIVOTDATA("populacaoTCU2019",pop!T26,"estado",$A29,"data",U$5) * 1000000</f>
        <v>0</v>
      </c>
      <c r="V29">
        <f>GETPIVOTDATA("obitosAcumulado",'mortes acum'!U26,"estado",$A29,"data",V$5) / GETPIVOTDATA("populacaoTCU2019",pop!U26,"estado",$A29,"data",V$5) * 1000000</f>
        <v>0</v>
      </c>
      <c r="W29">
        <f>GETPIVOTDATA("obitosAcumulado",'mortes acum'!V26,"estado",$A29,"data",W$5) / GETPIVOTDATA("populacaoTCU2019",pop!V26,"estado",$A29,"data",W$5) * 1000000</f>
        <v>0</v>
      </c>
      <c r="X29">
        <f>GETPIVOTDATA("obitosAcumulado",'mortes acum'!W26,"estado",$A29,"data",X$5) / GETPIVOTDATA("populacaoTCU2019",pop!W26,"estado",$A29,"data",X$5) * 1000000</f>
        <v>0</v>
      </c>
      <c r="Y29">
        <f>GETPIVOTDATA("obitosAcumulado",'mortes acum'!X26,"estado",$A29,"data",Y$5) / GETPIVOTDATA("populacaoTCU2019",pop!X26,"estado",$A29,"data",Y$5) * 1000000</f>
        <v>0</v>
      </c>
      <c r="Z29">
        <f>GETPIVOTDATA("obitosAcumulado",'mortes acum'!Y26,"estado",$A29,"data",Z$5) / GETPIVOTDATA("populacaoTCU2019",pop!Y26,"estado",$A29,"data",Z$5) * 1000000</f>
        <v>0</v>
      </c>
      <c r="AA29">
        <f>GETPIVOTDATA("obitosAcumulado",'mortes acum'!Z26,"estado",$A29,"data",AA$5) / GETPIVOTDATA("populacaoTCU2019",pop!Z26,"estado",$A29,"data",AA$5) * 1000000</f>
        <v>0</v>
      </c>
      <c r="AB29">
        <f>GETPIVOTDATA("obitosAcumulado",'mortes acum'!AA26,"estado",$A29,"data",AB$5) / GETPIVOTDATA("populacaoTCU2019",pop!AA26,"estado",$A29,"data",AB$5) * 1000000</f>
        <v>0</v>
      </c>
      <c r="AC29">
        <f>GETPIVOTDATA("obitosAcumulado",'mortes acum'!AB26,"estado",$A29,"data",AC$5) / GETPIVOTDATA("populacaoTCU2019",pop!AB26,"estado",$A29,"data",AC$5) * 1000000</f>
        <v>0</v>
      </c>
      <c r="AD29">
        <f>GETPIVOTDATA("obitosAcumulado",'mortes acum'!AC26,"estado",$A29,"data",AD$5) / GETPIVOTDATA("populacaoTCU2019",pop!AC26,"estado",$A29,"data",AD$5) * 1000000</f>
        <v>0</v>
      </c>
      <c r="AE29">
        <f>GETPIVOTDATA("obitosAcumulado",'mortes acum'!AD26,"estado",$A29,"data",AE$5) / GETPIVOTDATA("populacaoTCU2019",pop!AD26,"estado",$A29,"data",AE$5) * 1000000</f>
        <v>0</v>
      </c>
      <c r="AF29">
        <f>GETPIVOTDATA("obitosAcumulado",'mortes acum'!AE26,"estado",$A29,"data",AF$5) / GETPIVOTDATA("populacaoTCU2019",pop!AE26,"estado",$A29,"data",AF$5) * 1000000</f>
        <v>0.1395714709214006</v>
      </c>
      <c r="AG29">
        <f>GETPIVOTDATA("obitosAcumulado",'mortes acum'!AF26,"estado",$A29,"data",AG$5) / GETPIVOTDATA("populacaoTCU2019",pop!AF26,"estado",$A29,"data",AG$5) * 1000000</f>
        <v>0.1395714709214006</v>
      </c>
      <c r="AH29">
        <f>GETPIVOTDATA("obitosAcumulado",'mortes acum'!AG26,"estado",$A29,"data",AH$5) / GETPIVOTDATA("populacaoTCU2019",pop!AG26,"estado",$A29,"data",AH$5) * 1000000</f>
        <v>0.1395714709214006</v>
      </c>
      <c r="AI29">
        <f>GETPIVOTDATA("obitosAcumulado",'mortes acum'!AH26,"estado",$A29,"data",AI$5) / GETPIVOTDATA("populacaoTCU2019",pop!AH26,"estado",$A29,"data",AI$5) * 1000000</f>
        <v>0.1395714709214006</v>
      </c>
      <c r="AJ29">
        <f>GETPIVOTDATA("obitosAcumulado",'mortes acum'!AI26,"estado",$A29,"data",AJ$5) / GETPIVOTDATA("populacaoTCU2019",pop!AI26,"estado",$A29,"data",AJ$5) * 1000000</f>
        <v>0.1395714709214006</v>
      </c>
      <c r="AK29">
        <f>GETPIVOTDATA("obitosAcumulado",'mortes acum'!AJ26,"estado",$A29,"data",AK$5) / GETPIVOTDATA("populacaoTCU2019",pop!AJ26,"estado",$A29,"data",AK$5) * 1000000</f>
        <v>0.2791429418428012</v>
      </c>
      <c r="AL29">
        <f>GETPIVOTDATA("obitosAcumulado",'mortes acum'!AK26,"estado",$A29,"data",AL$5) / GETPIVOTDATA("populacaoTCU2019",pop!AK26,"estado",$A29,"data",AL$5) * 1000000</f>
        <v>0.2791429418428012</v>
      </c>
      <c r="AM29">
        <f>GETPIVOTDATA("obitosAcumulado",'mortes acum'!AL26,"estado",$A29,"data",AM$5) / GETPIVOTDATA("populacaoTCU2019",pop!AL26,"estado",$A29,"data",AM$5) * 1000000</f>
        <v>0.2791429418428012</v>
      </c>
      <c r="AN29">
        <f>GETPIVOTDATA("obitosAcumulado",'mortes acum'!AM26,"estado",$A29,"data",AN$5) / GETPIVOTDATA("populacaoTCU2019",pop!AM26,"estado",$A29,"data",AN$5) * 1000000</f>
        <v>0.69785735460700293</v>
      </c>
      <c r="AO29">
        <f>GETPIVOTDATA("obitosAcumulado",'mortes acum'!AN26,"estado",$A29,"data",AO$5) / GETPIVOTDATA("populacaoTCU2019",pop!AN26,"estado",$A29,"data",AO$5) * 1000000</f>
        <v>0.69785735460700293</v>
      </c>
      <c r="AP29">
        <f>GETPIVOTDATA("obitosAcumulado",'mortes acum'!AO26,"estado",$A29,"data",AP$5) / GETPIVOTDATA("populacaoTCU2019",pop!AO26,"estado",$A29,"data",AP$5) * 1000000</f>
        <v>1.3957147092140059</v>
      </c>
      <c r="AQ29">
        <f>GETPIVOTDATA("obitosAcumulado",'mortes acum'!AP26,"estado",$A29,"data",AQ$5) / GETPIVOTDATA("populacaoTCU2019",pop!AP26,"estado",$A29,"data",AQ$5) * 1000000</f>
        <v>1.3957147092140059</v>
      </c>
      <c r="AR29">
        <f>GETPIVOTDATA("obitosAcumulado",'mortes acum'!AQ26,"estado",$A29,"data",AR$5) / GETPIVOTDATA("populacaoTCU2019",pop!AQ26,"estado",$A29,"data",AR$5) * 1000000</f>
        <v>1.5352861801354067</v>
      </c>
      <c r="AS29">
        <f>GETPIVOTDATA("obitosAcumulado",'mortes acum'!AR26,"estado",$A29,"data",AS$5) / GETPIVOTDATA("populacaoTCU2019",pop!AR26,"estado",$A29,"data",AS$5) * 1000000</f>
        <v>2.0935720638210094</v>
      </c>
      <c r="AT29">
        <f>GETPIVOTDATA("obitosAcumulado",'mortes acum'!AS26,"estado",$A29,"data",AT$5) / GETPIVOTDATA("populacaoTCU2019",pop!AS26,"estado",$A29,"data",AT$5) * 1000000</f>
        <v>2.3727150056638102</v>
      </c>
      <c r="AU29">
        <f>GETPIVOTDATA("obitosAcumulado",'mortes acum'!AT26,"estado",$A29,"data",AU$5) / GETPIVOTDATA("populacaoTCU2019",pop!AT26,"estado",$A29,"data",AU$5) * 1000000</f>
        <v>2.5122864765852109</v>
      </c>
      <c r="AV29">
        <f>GETPIVOTDATA("obitosAcumulado",'mortes acum'!AU26,"estado",$A29,"data",AV$5) / GETPIVOTDATA("populacaoTCU2019",pop!AU26,"estado",$A29,"data",AV$5) * 1000000</f>
        <v>2.9310008893494128</v>
      </c>
      <c r="AW29">
        <f>GETPIVOTDATA("obitosAcumulado",'mortes acum'!AV26,"estado",$A29,"data",AW$5) / GETPIVOTDATA("populacaoTCU2019",pop!AV26,"estado",$A29,"data",AW$5) * 1000000</f>
        <v>3.3497153021136143</v>
      </c>
      <c r="AX29">
        <f>GETPIVOTDATA("obitosAcumulado",'mortes acum'!AW26,"estado",$A29,"data",AX$5) / GETPIVOTDATA("populacaoTCU2019",pop!AW26,"estado",$A29,"data",AX$5) * 1000000</f>
        <v>3.3497153021136143</v>
      </c>
      <c r="AY29">
        <f>GETPIVOTDATA("obitosAcumulado",'mortes acum'!AX26,"estado",$A29,"data",AY$5) / GETPIVOTDATA("populacaoTCU2019",pop!AX26,"estado",$A29,"data",AY$5) * 1000000</f>
        <v>3.6288582439564157</v>
      </c>
      <c r="AZ29">
        <f>GETPIVOTDATA("obitosAcumulado",'mortes acum'!AY26,"estado",$A29,"data",AZ$5) / GETPIVOTDATA("populacaoTCU2019",pop!AY26,"estado",$A29,"data",AZ$5) * 1000000</f>
        <v>3.908001185799217</v>
      </c>
      <c r="BA29">
        <f>GETPIVOTDATA("obitosAcumulado",'mortes acum'!AZ26,"estado",$A29,"data",BA$5) / GETPIVOTDATA("populacaoTCU2019",pop!AZ26,"estado",$A29,"data",BA$5) * 1000000</f>
        <v>4.0475726567206172</v>
      </c>
      <c r="BB29">
        <f>GETPIVOTDATA("obitosAcumulado",'mortes acum'!BA26,"estado",$A29,"data",BB$5) / GETPIVOTDATA("populacaoTCU2019",pop!BA26,"estado",$A29,"data",BB$5) * 1000000</f>
        <v>4.1871441276420187</v>
      </c>
      <c r="BC29">
        <f>GETPIVOTDATA("obitosAcumulado",'mortes acum'!BB26,"estado",$A29,"data",BC$5) / GETPIVOTDATA("populacaoTCU2019",pop!BB26,"estado",$A29,"data",BC$5) * 1000000</f>
        <v>4.3267155985634185</v>
      </c>
      <c r="BD29">
        <f>GETPIVOTDATA("obitosAcumulado",'mortes acum'!BC26,"estado",$A29,"data",BD$5) / GETPIVOTDATA("populacaoTCU2019",pop!BC26,"estado",$A29,"data",BD$5) * 1000000</f>
        <v>4.4662870694848191</v>
      </c>
      <c r="BE29">
        <f>GETPIVOTDATA("obitosAcumulado",'mortes acum'!BD26,"estado",$A29,"data",BE$5) / GETPIVOTDATA("populacaoTCU2019",pop!BD26,"estado",$A29,"data",BE$5) * 1000000</f>
        <v>4.8850014822490211</v>
      </c>
      <c r="BF29">
        <f>GETPIVOTDATA("obitosAcumulado",'mortes acum'!BE26,"estado",$A29,"data",BF$5) / GETPIVOTDATA("populacaoTCU2019",pop!BE26,"estado",$A29,"data",BF$5) * 1000000</f>
        <v>4.8850014822490211</v>
      </c>
      <c r="BG29">
        <f>GETPIVOTDATA("obitosAcumulado",'mortes acum'!BF26,"estado",$A29,"data",BG$5) / GETPIVOTDATA("populacaoTCU2019",pop!BF26,"estado",$A29,"data",BG$5) * 1000000</f>
        <v>5.1641444240918224</v>
      </c>
      <c r="BH29">
        <f>GETPIVOTDATA("obitosAcumulado",'mortes acum'!BG26,"estado",$A29,"data",BH$5) / GETPIVOTDATA("populacaoTCU2019",pop!BG26,"estado",$A29,"data",BH$5) * 1000000</f>
        <v>5.4432873659346237</v>
      </c>
      <c r="BI29">
        <f>GETPIVOTDATA("obitosAcumulado",'mortes acum'!BH26,"estado",$A29,"data",BI$5) / GETPIVOTDATA("populacaoTCU2019",pop!BH26,"estado",$A29,"data",BI$5) * 1000000</f>
        <v>5.8620017786988257</v>
      </c>
      <c r="BJ29">
        <f>GETPIVOTDATA("obitosAcumulado",'mortes acum'!BI26,"estado",$A29,"data",BJ$5) / GETPIVOTDATA("populacaoTCU2019",pop!BI26,"estado",$A29,"data",BJ$5) * 1000000</f>
        <v>5.8620017786988257</v>
      </c>
      <c r="BK29">
        <f>GETPIVOTDATA("obitosAcumulado",'mortes acum'!BJ26,"estado",$A29,"data",BK$5) / GETPIVOTDATA("populacaoTCU2019",pop!BJ26,"estado",$A29,"data",BK$5) * 1000000</f>
        <v>5.8620017786988257</v>
      </c>
      <c r="BL29">
        <f>GETPIVOTDATA("obitosAcumulado",'mortes acum'!BK26,"estado",$A29,"data",BL$5) / GETPIVOTDATA("populacaoTCU2019",pop!BK26,"estado",$A29,"data",BL$5) * 1000000</f>
        <v>6.0015732496202263</v>
      </c>
      <c r="BM29">
        <f>GETPIVOTDATA("obitosAcumulado",'mortes acum'!BL26,"estado",$A29,"data",BM$5) / GETPIVOTDATA("populacaoTCU2019",pop!BL26,"estado",$A29,"data",BM$5) * 1000000</f>
        <v>6.141144720541627</v>
      </c>
      <c r="BN29">
        <f>GETPIVOTDATA("obitosAcumulado",'mortes acum'!BM26,"estado",$A29,"data",BN$5) / GETPIVOTDATA("populacaoTCU2019",pop!BM26,"estado",$A29,"data",BN$5) * 1000000</f>
        <v>6.141144720541627</v>
      </c>
      <c r="BO29">
        <f>GETPIVOTDATA("obitosAcumulado",'mortes acum'!BN26,"estado",$A29,"data",BO$5) / GETPIVOTDATA("populacaoTCU2019",pop!BN26,"estado",$A29,"data",BO$5) * 1000000</f>
        <v>6.4202876623844283</v>
      </c>
      <c r="BP29">
        <f>GETPIVOTDATA("obitosAcumulado",'mortes acum'!BO26,"estado",$A29,"data",BP$5) / GETPIVOTDATA("populacaoTCU2019",pop!BO26,"estado",$A29,"data",BP$5) * 1000000</f>
        <v>6.6994306042272287</v>
      </c>
      <c r="BQ29">
        <f>GETPIVOTDATA("obitosAcumulado",'mortes acum'!BP26,"estado",$A29,"data",BQ$5) / GETPIVOTDATA("populacaoTCU2019",pop!BP26,"estado",$A29,"data",BQ$5) * 1000000</f>
        <v>7.2577164879128313</v>
      </c>
      <c r="BR29">
        <f>GETPIVOTDATA("obitosAcumulado",'mortes acum'!BQ26,"estado",$A29,"data",BR$5) / GETPIVOTDATA("populacaoTCU2019",pop!BQ26,"estado",$A29,"data",BR$5) * 1000000</f>
        <v>7.2577164879128313</v>
      </c>
      <c r="BS29">
        <f>GETPIVOTDATA("obitosAcumulado",'mortes acum'!BR26,"estado",$A29,"data",BS$5) / GETPIVOTDATA("populacaoTCU2019",pop!BR26,"estado",$A29,"data",BS$5) * 1000000</f>
        <v>7.2577164879128313</v>
      </c>
      <c r="BT29">
        <f>GETPIVOTDATA("obitosAcumulado",'mortes acum'!BS26,"estado",$A29,"data",BT$5) / GETPIVOTDATA("populacaoTCU2019",pop!BS26,"estado",$A29,"data",BT$5) * 1000000</f>
        <v>7.6764309006770333</v>
      </c>
      <c r="BU29">
        <f>GETPIVOTDATA("obitosAcumulado",'mortes acum'!BT26,"estado",$A29,"data",BU$5) / GETPIVOTDATA("populacaoTCU2019",pop!BT26,"estado",$A29,"data",BU$5) * 1000000</f>
        <v>8.2347167843626359</v>
      </c>
      <c r="BV29">
        <f>GETPIVOTDATA("obitosAcumulado",'mortes acum'!BU26,"estado",$A29,"data",BV$5) / GETPIVOTDATA("populacaoTCU2019",pop!BU26,"estado",$A29,"data",BV$5) * 1000000</f>
        <v>8.7930026680482385</v>
      </c>
      <c r="BW29">
        <f>GETPIVOTDATA("obitosAcumulado",'mortes acum'!BV26,"estado",$A29,"data",BW$5) / GETPIVOTDATA("populacaoTCU2019",pop!BV26,"estado",$A29,"data",BW$5) * 1000000</f>
        <v>8.7930026680482385</v>
      </c>
      <c r="BX29">
        <f>GETPIVOTDATA("obitosAcumulado",'mortes acum'!BW26,"estado",$A29,"data",BX$5) / GETPIVOTDATA("populacaoTCU2019",pop!BW26,"estado",$A29,"data",BX$5) * 1000000</f>
        <v>8.9325741389696383</v>
      </c>
      <c r="BY29">
        <f>GETPIVOTDATA("obitosAcumulado",'mortes acum'!BX26,"estado",$A29,"data",BY$5) / GETPIVOTDATA("populacaoTCU2019",pop!BX26,"estado",$A29,"data",BY$5) * 1000000</f>
        <v>9.0721456098910398</v>
      </c>
      <c r="BZ29">
        <f>GETPIVOTDATA("obitosAcumulado",'mortes acum'!BY26,"estado",$A29,"data",BZ$5) / GETPIVOTDATA("populacaoTCU2019",pop!BY26,"estado",$A29,"data",BZ$5) * 1000000</f>
        <v>9.6304314935766424</v>
      </c>
      <c r="CA29">
        <f>GETPIVOTDATA("obitosAcumulado",'mortes acum'!BZ26,"estado",$A29,"data",CA$5) / GETPIVOTDATA("populacaoTCU2019",pop!BZ26,"estado",$A29,"data",CA$5) * 1000000</f>
        <v>10.188717377262245</v>
      </c>
      <c r="CB29">
        <f>GETPIVOTDATA("obitosAcumulado",'mortes acum'!CA26,"estado",$A29,"data",CB$5) / GETPIVOTDATA("populacaoTCU2019",pop!CA26,"estado",$A29,"data",CB$5) * 1000000</f>
        <v>10.188717377262245</v>
      </c>
      <c r="CC29">
        <f>GETPIVOTDATA("obitosAcumulado",'mortes acum'!CB26,"estado",$A29,"data",CC$5) / GETPIVOTDATA("populacaoTCU2019",pop!CB26,"estado",$A29,"data",CC$5) * 1000000</f>
        <v>10.886574731869247</v>
      </c>
      <c r="CD29">
        <f>GETPIVOTDATA("obitosAcumulado",'mortes acum'!CC26,"estado",$A29,"data",CD$5) / GETPIVOTDATA("populacaoTCU2019",pop!CC26,"estado",$A29,"data",CD$5) * 1000000</f>
        <v>11.026146202790649</v>
      </c>
      <c r="CE29">
        <f>GETPIVOTDATA("obitosAcumulado",'mortes acum'!CD26,"estado",$A29,"data",CE$5) / GETPIVOTDATA("populacaoTCU2019",pop!CD26,"estado",$A29,"data",CE$5) * 1000000</f>
        <v>11.305289144633448</v>
      </c>
      <c r="CF29">
        <f>GETPIVOTDATA("obitosAcumulado",'mortes acum'!CE26,"estado",$A29,"data",CF$5) / GETPIVOTDATA("populacaoTCU2019",pop!CE26,"estado",$A29,"data",CF$5) * 1000000</f>
        <v>11.58443208647625</v>
      </c>
      <c r="CG29">
        <f>GETPIVOTDATA("obitosAcumulado",'mortes acum'!CF26,"estado",$A29,"data",CG$5) / GETPIVOTDATA("populacaoTCU2019",pop!CF26,"estado",$A29,"data",CG$5) * 1000000</f>
        <v>11.863575028319051</v>
      </c>
      <c r="CH29">
        <f>GETPIVOTDATA("obitosAcumulado",'mortes acum'!CG26,"estado",$A29,"data",CH$5) / GETPIVOTDATA("populacaoTCU2019",pop!CG26,"estado",$A29,"data",CH$5) * 1000000</f>
        <v>12.701003853847455</v>
      </c>
      <c r="CI29">
        <f>GETPIVOTDATA("obitosAcumulado",'mortes acum'!CH26,"estado",$A29,"data",CI$5) / GETPIVOTDATA("populacaoTCU2019",pop!CH26,"estado",$A29,"data",CI$5) * 1000000</f>
        <v>13.119718266611656</v>
      </c>
      <c r="CJ29">
        <f>GETPIVOTDATA("obitosAcumulado",'mortes acum'!CI26,"estado",$A29,"data",CJ$5) / GETPIVOTDATA("populacaoTCU2019",pop!CI26,"estado",$A29,"data",CJ$5) * 1000000</f>
        <v>13.67800415029726</v>
      </c>
      <c r="CK29">
        <f>GETPIVOTDATA("obitosAcumulado",'mortes acum'!CJ26,"estado",$A29,"data",CK$5) / GETPIVOTDATA("populacaoTCU2019",pop!CJ26,"estado",$A29,"data",CK$5) * 1000000</f>
        <v>13.95714709214006</v>
      </c>
      <c r="CL29">
        <f>GETPIVOTDATA("obitosAcumulado",'mortes acum'!CK26,"estado",$A29,"data",CL$5) / GETPIVOTDATA("populacaoTCU2019",pop!CK26,"estado",$A29,"data",CL$5) * 1000000</f>
        <v>14.375861504904261</v>
      </c>
      <c r="CM29">
        <f>GETPIVOTDATA("obitosAcumulado",'mortes acum'!CL26,"estado",$A29,"data",CM$5) / GETPIVOTDATA("populacaoTCU2019",pop!CL26,"estado",$A29,"data",CM$5) * 1000000</f>
        <v>14.655004446747064</v>
      </c>
      <c r="CN29">
        <f>GETPIVOTDATA("obitosAcumulado",'mortes acum'!CM26,"estado",$A29,"data",CN$5) / GETPIVOTDATA("populacaoTCU2019",pop!CM26,"estado",$A29,"data",CN$5) * 1000000</f>
        <v>15.213290330432665</v>
      </c>
      <c r="CO29">
        <f>GETPIVOTDATA("obitosAcumulado",'mortes acum'!CN26,"estado",$A29,"data",CO$5) / GETPIVOTDATA("populacaoTCU2019",pop!CN26,"estado",$A29,"data",CO$5) * 1000000</f>
        <v>16.888147981489475</v>
      </c>
      <c r="CP29">
        <f>GETPIVOTDATA("obitosAcumulado",'mortes acum'!CO26,"estado",$A29,"data",CP$5) / GETPIVOTDATA("populacaoTCU2019",pop!CO26,"estado",$A29,"data",CP$5) * 1000000</f>
        <v>17.586005336096477</v>
      </c>
      <c r="CQ29">
        <f>GETPIVOTDATA("obitosAcumulado",'mortes acum'!CP26,"estado",$A29,"data",CQ$5) / GETPIVOTDATA("populacaoTCU2019",pop!CP26,"estado",$A29,"data",CQ$5) * 1000000</f>
        <v>18.283862690703479</v>
      </c>
      <c r="CR29">
        <f>GETPIVOTDATA("obitosAcumulado",'mortes acum'!CQ26,"estado",$A29,"data",CR$5) / GETPIVOTDATA("populacaoTCU2019",pop!CQ26,"estado",$A29,"data",CR$5) * 1000000</f>
        <v>18.702577103467679</v>
      </c>
      <c r="CS29">
        <f>GETPIVOTDATA("obitosAcumulado",'mortes acum'!CR26,"estado",$A29,"data",CS$5) / GETPIVOTDATA("populacaoTCU2019",pop!CR26,"estado",$A29,"data",CS$5) * 1000000</f>
        <v>18.981720045310482</v>
      </c>
      <c r="CT29">
        <f>GETPIVOTDATA("obitosAcumulado",'mortes acum'!CS26,"estado",$A29,"data",CT$5) / GETPIVOTDATA("populacaoTCU2019",pop!CS26,"estado",$A29,"data",CT$5) * 1000000</f>
        <v>19.958720341760284</v>
      </c>
      <c r="CU29">
        <f>GETPIVOTDATA("obitosAcumulado",'mortes acum'!CT26,"estado",$A29,"data",CU$5) / GETPIVOTDATA("populacaoTCU2019",pop!CT26,"estado",$A29,"data",CU$5) * 1000000</f>
        <v>20.37743475452449</v>
      </c>
      <c r="CV29">
        <f>GETPIVOTDATA("obitosAcumulado",'mortes acum'!CU26,"estado",$A29,"data",CV$5) / GETPIVOTDATA("populacaoTCU2019",pop!CU26,"estado",$A29,"data",CV$5) * 1000000</f>
        <v>20.65657769636729</v>
      </c>
      <c r="CW29">
        <f>GETPIVOTDATA("obitosAcumulado",'mortes acum'!CV26,"estado",$A29,"data",CW$5) / GETPIVOTDATA("populacaoTCU2019",pop!CV26,"estado",$A29,"data",CW$5) * 1000000</f>
        <v>21.214863580052892</v>
      </c>
      <c r="CX29">
        <f>GETPIVOTDATA("obitosAcumulado",'mortes acum'!CW26,"estado",$A29,"data",CX$5) / GETPIVOTDATA("populacaoTCU2019",pop!CW26,"estado",$A29,"data",CX$5) * 1000000</f>
        <v>21.773149463738495</v>
      </c>
      <c r="CY29">
        <f>GETPIVOTDATA("obitosAcumulado",'mortes acum'!CX26,"estado",$A29,"data",CY$5) / GETPIVOTDATA("populacaoTCU2019",pop!CX26,"estado",$A29,"data",CY$5) * 1000000</f>
        <v>22.191863876502698</v>
      </c>
      <c r="CZ29">
        <f>GETPIVOTDATA("obitosAcumulado",'mortes acum'!CY26,"estado",$A29,"data",CZ$5) / GETPIVOTDATA("populacaoTCU2019",pop!CY26,"estado",$A29,"data",CZ$5) * 1000000</f>
        <v>23.1688641729525</v>
      </c>
      <c r="DA29">
        <f>GETPIVOTDATA("obitosAcumulado",'mortes acum'!CZ26,"estado",$A29,"data",DA$5) / GETPIVOTDATA("populacaoTCU2019",pop!CZ26,"estado",$A29,"data",DA$5) * 1000000</f>
        <v>23.866721527559502</v>
      </c>
      <c r="DB29">
        <f>GETPIVOTDATA("obitosAcumulado",'mortes acum'!DA26,"estado",$A29,"data",DB$5) / GETPIVOTDATA("populacaoTCU2019",pop!DA26,"estado",$A29,"data",DB$5) * 1000000</f>
        <v>23.866721527559502</v>
      </c>
      <c r="DC29">
        <f>GETPIVOTDATA("obitosAcumulado",'mortes acum'!DB26,"estado",$A29,"data",DC$5) / GETPIVOTDATA("populacaoTCU2019",pop!DB26,"estado",$A29,"data",DC$5) * 1000000</f>
        <v>24.983293294930707</v>
      </c>
      <c r="DD29">
        <f>GETPIVOTDATA("obitosAcumulado",'mortes acum'!DC26,"estado",$A29,"data",DD$5) / GETPIVOTDATA("populacaoTCU2019",pop!DC26,"estado",$A29,"data",DD$5) * 1000000</f>
        <v>25.681150649537713</v>
      </c>
      <c r="DE29">
        <f>GETPIVOTDATA("obitosAcumulado",'mortes acum'!DD26,"estado",$A29,"data",DE$5) / GETPIVOTDATA("populacaoTCU2019",pop!DD26,"estado",$A29,"data",DE$5) * 1000000</f>
        <v>25.960293591380513</v>
      </c>
      <c r="DF29">
        <f>GETPIVOTDATA("obitosAcumulado",'mortes acum'!DE26,"estado",$A29,"data",DF$5) / GETPIVOTDATA("populacaoTCU2019",pop!DE26,"estado",$A29,"data",DF$5) * 1000000</f>
        <v>26.658150945987515</v>
      </c>
      <c r="DG29">
        <f>GETPIVOTDATA("obitosAcumulado",'mortes acum'!DF26,"estado",$A29,"data",DG$5) / GETPIVOTDATA("populacaoTCU2019",pop!DF26,"estado",$A29,"data",DG$5) * 1000000</f>
        <v>26.937293887830318</v>
      </c>
      <c r="DH29">
        <f>GETPIVOTDATA("obitosAcumulado",'mortes acum'!DG26,"estado",$A29,"data",DH$5) / GETPIVOTDATA("populacaoTCU2019",pop!DG26,"estado",$A29,"data",DH$5) * 1000000</f>
        <v>27.216436829673118</v>
      </c>
      <c r="DI29">
        <f>GETPIVOTDATA("obitosAcumulado",'mortes acum'!DH26,"estado",$A29,"data",DI$5) / GETPIVOTDATA("populacaoTCU2019",pop!DH26,"estado",$A29,"data",DI$5) * 1000000</f>
        <v>27.77472271335872</v>
      </c>
      <c r="DJ29">
        <f>GETPIVOTDATA("obitosAcumulado",'mortes acum'!DI26,"estado",$A29,"data",DJ$5) / GETPIVOTDATA("populacaoTCU2019",pop!DI26,"estado",$A29,"data",DJ$5) * 1000000</f>
        <v>29.589151835336928</v>
      </c>
      <c r="DK29">
        <f>GETPIVOTDATA("obitosAcumulado",'mortes acum'!DJ26,"estado",$A29,"data",DK$5) / GETPIVOTDATA("populacaoTCU2019",pop!DJ26,"estado",$A29,"data",DK$5) * 1000000</f>
        <v>30.14743771902253</v>
      </c>
      <c r="DL29">
        <f>GETPIVOTDATA("obitosAcumulado",'mortes acum'!DK26,"estado",$A29,"data",DL$5) / GETPIVOTDATA("populacaoTCU2019",pop!DK26,"estado",$A29,"data",DL$5) * 1000000</f>
        <v>30.984866544550933</v>
      </c>
      <c r="DM29">
        <f>GETPIVOTDATA("obitosAcumulado",'mortes acum'!DL26,"estado",$A29,"data",DM$5) / GETPIVOTDATA("populacaoTCU2019",pop!DL26,"estado",$A29,"data",DM$5) * 1000000</f>
        <v>32.659724195607737</v>
      </c>
      <c r="DN29">
        <f>GETPIVOTDATA("obitosAcumulado",'mortes acum'!DM26,"estado",$A29,"data",DN$5) / GETPIVOTDATA("populacaoTCU2019",pop!DM26,"estado",$A29,"data",DN$5) * 1000000</f>
        <v>33.078438608371947</v>
      </c>
      <c r="DO29">
        <f>GETPIVOTDATA("obitosAcumulado",'mortes acum'!DN26,"estado",$A29,"data",DO$5) / GETPIVOTDATA("populacaoTCU2019",pop!DN26,"estado",$A29,"data",DO$5) * 1000000</f>
        <v>34.334581846664555</v>
      </c>
      <c r="DP29">
        <f>GETPIVOTDATA("obitosAcumulado",'mortes acum'!DO26,"estado",$A29,"data",DP$5) / GETPIVOTDATA("populacaoTCU2019",pop!DO26,"estado",$A29,"data",DP$5) * 1000000</f>
        <v>35.730296555878553</v>
      </c>
      <c r="DQ29">
        <f>GETPIVOTDATA("obitosAcumulado",'mortes acum'!DP26,"estado",$A29,"data",DQ$5) / GETPIVOTDATA("populacaoTCU2019",pop!DP26,"estado",$A29,"data",DQ$5) * 1000000</f>
        <v>36.707296852328362</v>
      </c>
      <c r="DR29">
        <f>GETPIVOTDATA("obitosAcumulado",'mortes acum'!DQ26,"estado",$A29,"data",DR$5) / GETPIVOTDATA("populacaoTCU2019",pop!DQ26,"estado",$A29,"data",DR$5) * 1000000</f>
        <v>38.940440387070765</v>
      </c>
      <c r="DS29">
        <f>GETPIVOTDATA("obitosAcumulado",'mortes acum'!DR26,"estado",$A29,"data",DS$5) / GETPIVOTDATA("populacaoTCU2019",pop!DR26,"estado",$A29,"data",DS$5) * 1000000</f>
        <v>40.336155096284777</v>
      </c>
      <c r="DT29">
        <f>GETPIVOTDATA("obitosAcumulado",'mortes acum'!DS26,"estado",$A29,"data",DT$5) / GETPIVOTDATA("populacaoTCU2019",pop!DS26,"estado",$A29,"data",DT$5) * 1000000</f>
        <v>41.592298334577386</v>
      </c>
      <c r="DU29">
        <f>GETPIVOTDATA("obitosAcumulado",'mortes acum'!DT26,"estado",$A29,"data",DU$5) / GETPIVOTDATA("populacaoTCU2019",pop!DT26,"estado",$A29,"data",DU$5) * 1000000</f>
        <v>42.429727160105784</v>
      </c>
      <c r="DV29">
        <f>GETPIVOTDATA("obitosAcumulado",'mortes acum'!DU26,"estado",$A29,"data",DV$5) / GETPIVOTDATA("populacaoTCU2019",pop!DU26,"estado",$A29,"data",DV$5) * 1000000</f>
        <v>43.54629892747699</v>
      </c>
      <c r="DW29">
        <f>GETPIVOTDATA("obitosAcumulado",'mortes acum'!DV26,"estado",$A29,"data",DW$5) / GETPIVOTDATA("populacaoTCU2019",pop!DV26,"estado",$A29,"data",DW$5) * 1000000</f>
        <v>45.221156578533794</v>
      </c>
      <c r="DX29">
        <f>GETPIVOTDATA("obitosAcumulado",'mortes acum'!DW26,"estado",$A29,"data",DX$5) / GETPIVOTDATA("populacaoTCU2019",pop!DW26,"estado",$A29,"data",DX$5) * 1000000</f>
        <v>47.593871584197608</v>
      </c>
      <c r="DY29">
        <f>GETPIVOTDATA("obitosAcumulado",'mortes acum'!DX26,"estado",$A29,"data",DY$5) / GETPIVOTDATA("populacaoTCU2019",pop!DX26,"estado",$A29,"data",DY$5) * 1000000</f>
        <v>48.431300409726006</v>
      </c>
      <c r="DZ29">
        <f>GETPIVOTDATA("obitosAcumulado",'mortes acum'!DY26,"estado",$A29,"data",DZ$5) / GETPIVOTDATA("populacaoTCU2019",pop!DY26,"estado",$A29,"data",DZ$5) * 1000000</f>
        <v>50.52487247354702</v>
      </c>
      <c r="EA29">
        <f>GETPIVOTDATA("obitosAcumulado",'mortes acum'!DZ26,"estado",$A29,"data",EA$5) / GETPIVOTDATA("populacaoTCU2019",pop!DZ26,"estado",$A29,"data",EA$5) * 1000000</f>
        <v>52.478873066446624</v>
      </c>
      <c r="EB29">
        <f>GETPIVOTDATA("obitosAcumulado",'mortes acum'!EA26,"estado",$A29,"data",EB$5) / GETPIVOTDATA("populacaoTCU2019",pop!EA26,"estado",$A29,"data",EB$5) * 1000000</f>
        <v>53.455873362896433</v>
      </c>
      <c r="EC29">
        <f>GETPIVOTDATA("obitosAcumulado",'mortes acum'!EB26,"estado",$A29,"data",EC$5) / GETPIVOTDATA("populacaoTCU2019",pop!EB26,"estado",$A29,"data",EC$5) * 1000000</f>
        <v>54.851588072110438</v>
      </c>
      <c r="ED29">
        <f>GETPIVOTDATA("obitosAcumulado",'mortes acum'!EC26,"estado",$A29,"data",ED$5) / GETPIVOTDATA("populacaoTCU2019",pop!EC26,"estado",$A29,"data",ED$5) * 1000000</f>
        <v>56.666017194088646</v>
      </c>
      <c r="EE29">
        <f>GETPIVOTDATA("obitosAcumulado",'mortes acum'!ED26,"estado",$A29,"data",EE$5) / GETPIVOTDATA("populacaoTCU2019",pop!ED26,"estado",$A29,"data",EE$5) * 1000000</f>
        <v>58.480446316066853</v>
      </c>
      <c r="EF29">
        <f>GETPIVOTDATA("obitosAcumulado",'mortes acum'!EE26,"estado",$A29,"data",EF$5) / GETPIVOTDATA("populacaoTCU2019",pop!EE26,"estado",$A29,"data",EF$5) * 1000000</f>
        <v>60.294875438045061</v>
      </c>
    </row>
    <row r="30" spans="1:136" x14ac:dyDescent="0.35">
      <c r="A30" t="str">
        <f>'casos acum'!A29</f>
        <v>SE</v>
      </c>
      <c r="B30">
        <f>GETPIVOTDATA("obitosAcumulado",'mortes acum'!A27,"estado",$A30,"data",B$5) / GETPIVOTDATA("populacaoTCU2019",pop!A27,"estado",$A30,"data",B$5) * 1000000</f>
        <v>0</v>
      </c>
      <c r="C30">
        <f>GETPIVOTDATA("obitosAcumulado",'mortes acum'!B27,"estado",$A30,"data",C$5) / GETPIVOTDATA("populacaoTCU2019",pop!B27,"estado",$A30,"data",C$5) * 1000000</f>
        <v>0</v>
      </c>
      <c r="D30">
        <f>GETPIVOTDATA("obitosAcumulado",'mortes acum'!C27,"estado",$A30,"data",D$5) / GETPIVOTDATA("populacaoTCU2019",pop!C27,"estado",$A30,"data",D$5) * 1000000</f>
        <v>0</v>
      </c>
      <c r="E30">
        <f>GETPIVOTDATA("obitosAcumulado",'mortes acum'!D27,"estado",$A30,"data",E$5) / GETPIVOTDATA("populacaoTCU2019",pop!D27,"estado",$A30,"data",E$5) * 1000000</f>
        <v>0</v>
      </c>
      <c r="F30">
        <f>GETPIVOTDATA("obitosAcumulado",'mortes acum'!E27,"estado",$A30,"data",F$5) / GETPIVOTDATA("populacaoTCU2019",pop!E27,"estado",$A30,"data",F$5) * 1000000</f>
        <v>0</v>
      </c>
      <c r="G30">
        <f>GETPIVOTDATA("obitosAcumulado",'mortes acum'!F27,"estado",$A30,"data",G$5) / GETPIVOTDATA("populacaoTCU2019",pop!F27,"estado",$A30,"data",G$5) * 1000000</f>
        <v>0</v>
      </c>
      <c r="H30">
        <f>GETPIVOTDATA("obitosAcumulado",'mortes acum'!G27,"estado",$A30,"data",H$5) / GETPIVOTDATA("populacaoTCU2019",pop!G27,"estado",$A30,"data",H$5) * 1000000</f>
        <v>0</v>
      </c>
      <c r="I30">
        <f>GETPIVOTDATA("obitosAcumulado",'mortes acum'!H27,"estado",$A30,"data",I$5) / GETPIVOTDATA("populacaoTCU2019",pop!H27,"estado",$A30,"data",I$5) * 1000000</f>
        <v>0</v>
      </c>
      <c r="J30">
        <f>GETPIVOTDATA("obitosAcumulado",'mortes acum'!I27,"estado",$A30,"data",J$5) / GETPIVOTDATA("populacaoTCU2019",pop!I27,"estado",$A30,"data",J$5) * 1000000</f>
        <v>0</v>
      </c>
      <c r="K30">
        <f>GETPIVOTDATA("obitosAcumulado",'mortes acum'!J27,"estado",$A30,"data",K$5) / GETPIVOTDATA("populacaoTCU2019",pop!J27,"estado",$A30,"data",K$5) * 1000000</f>
        <v>0</v>
      </c>
      <c r="L30">
        <f>GETPIVOTDATA("obitosAcumulado",'mortes acum'!K27,"estado",$A30,"data",L$5) / GETPIVOTDATA("populacaoTCU2019",pop!K27,"estado",$A30,"data",L$5) * 1000000</f>
        <v>0</v>
      </c>
      <c r="M30">
        <f>GETPIVOTDATA("obitosAcumulado",'mortes acum'!L27,"estado",$A30,"data",M$5) / GETPIVOTDATA("populacaoTCU2019",pop!L27,"estado",$A30,"data",M$5) * 1000000</f>
        <v>0</v>
      </c>
      <c r="N30">
        <f>GETPIVOTDATA("obitosAcumulado",'mortes acum'!M27,"estado",$A30,"data",N$5) / GETPIVOTDATA("populacaoTCU2019",pop!M27,"estado",$A30,"data",N$5) * 1000000</f>
        <v>0</v>
      </c>
      <c r="O30">
        <f>GETPIVOTDATA("obitosAcumulado",'mortes acum'!N27,"estado",$A30,"data",O$5) / GETPIVOTDATA("populacaoTCU2019",pop!N27,"estado",$A30,"data",O$5) * 1000000</f>
        <v>0</v>
      </c>
      <c r="P30">
        <f>GETPIVOTDATA("obitosAcumulado",'mortes acum'!O27,"estado",$A30,"data",P$5) / GETPIVOTDATA("populacaoTCU2019",pop!O27,"estado",$A30,"data",P$5) * 1000000</f>
        <v>0</v>
      </c>
      <c r="Q30">
        <f>GETPIVOTDATA("obitosAcumulado",'mortes acum'!P27,"estado",$A30,"data",Q$5) / GETPIVOTDATA("populacaoTCU2019",pop!P27,"estado",$A30,"data",Q$5) * 1000000</f>
        <v>0</v>
      </c>
      <c r="R30">
        <f>GETPIVOTDATA("obitosAcumulado",'mortes acum'!Q27,"estado",$A30,"data",R$5) / GETPIVOTDATA("populacaoTCU2019",pop!Q27,"estado",$A30,"data",R$5) * 1000000</f>
        <v>0</v>
      </c>
      <c r="S30">
        <f>GETPIVOTDATA("obitosAcumulado",'mortes acum'!R27,"estado",$A30,"data",S$5) / GETPIVOTDATA("populacaoTCU2019",pop!R27,"estado",$A30,"data",S$5) * 1000000</f>
        <v>0</v>
      </c>
      <c r="T30">
        <f>GETPIVOTDATA("obitosAcumulado",'mortes acum'!S27,"estado",$A30,"data",T$5) / GETPIVOTDATA("populacaoTCU2019",pop!S27,"estado",$A30,"data",T$5) * 1000000</f>
        <v>0</v>
      </c>
      <c r="U30">
        <f>GETPIVOTDATA("obitosAcumulado",'mortes acum'!T27,"estado",$A30,"data",U$5) / GETPIVOTDATA("populacaoTCU2019",pop!T27,"estado",$A30,"data",U$5) * 1000000</f>
        <v>0</v>
      </c>
      <c r="V30">
        <f>GETPIVOTDATA("obitosAcumulado",'mortes acum'!U27,"estado",$A30,"data",V$5) / GETPIVOTDATA("populacaoTCU2019",pop!U27,"estado",$A30,"data",V$5) * 1000000</f>
        <v>0</v>
      </c>
      <c r="W30">
        <f>GETPIVOTDATA("obitosAcumulado",'mortes acum'!V27,"estado",$A30,"data",W$5) / GETPIVOTDATA("populacaoTCU2019",pop!V27,"estado",$A30,"data",W$5) * 1000000</f>
        <v>0</v>
      </c>
      <c r="X30">
        <f>GETPIVOTDATA("obitosAcumulado",'mortes acum'!W27,"estado",$A30,"data",X$5) / GETPIVOTDATA("populacaoTCU2019",pop!W27,"estado",$A30,"data",X$5) * 1000000</f>
        <v>0</v>
      </c>
      <c r="Y30">
        <f>GETPIVOTDATA("obitosAcumulado",'mortes acum'!X27,"estado",$A30,"data",Y$5) / GETPIVOTDATA("populacaoTCU2019",pop!X27,"estado",$A30,"data",Y$5) * 1000000</f>
        <v>0</v>
      </c>
      <c r="Z30">
        <f>GETPIVOTDATA("obitosAcumulado",'mortes acum'!Y27,"estado",$A30,"data",Z$5) / GETPIVOTDATA("populacaoTCU2019",pop!Y27,"estado",$A30,"data",Z$5) * 1000000</f>
        <v>0</v>
      </c>
      <c r="AA30">
        <f>GETPIVOTDATA("obitosAcumulado",'mortes acum'!Z27,"estado",$A30,"data",AA$5) / GETPIVOTDATA("populacaoTCU2019",pop!Z27,"estado",$A30,"data",AA$5) * 1000000</f>
        <v>0</v>
      </c>
      <c r="AB30">
        <f>GETPIVOTDATA("obitosAcumulado",'mortes acum'!AA27,"estado",$A30,"data",AB$5) / GETPIVOTDATA("populacaoTCU2019",pop!AA27,"estado",$A30,"data",AB$5) * 1000000</f>
        <v>0</v>
      </c>
      <c r="AC30">
        <f>GETPIVOTDATA("obitosAcumulado",'mortes acum'!AB27,"estado",$A30,"data",AC$5) / GETPIVOTDATA("populacaoTCU2019",pop!AB27,"estado",$A30,"data",AC$5) * 1000000</f>
        <v>0</v>
      </c>
      <c r="AD30">
        <f>GETPIVOTDATA("obitosAcumulado",'mortes acum'!AC27,"estado",$A30,"data",AD$5) / GETPIVOTDATA("populacaoTCU2019",pop!AC27,"estado",$A30,"data",AD$5) * 1000000</f>
        <v>0</v>
      </c>
      <c r="AE30">
        <f>GETPIVOTDATA("obitosAcumulado",'mortes acum'!AD27,"estado",$A30,"data",AE$5) / GETPIVOTDATA("populacaoTCU2019",pop!AD27,"estado",$A30,"data",AE$5) * 1000000</f>
        <v>0</v>
      </c>
      <c r="AF30">
        <f>GETPIVOTDATA("obitosAcumulado",'mortes acum'!AE27,"estado",$A30,"data",AF$5) / GETPIVOTDATA("populacaoTCU2019",pop!AE27,"estado",$A30,"data",AF$5) * 1000000</f>
        <v>0</v>
      </c>
      <c r="AG30">
        <f>GETPIVOTDATA("obitosAcumulado",'mortes acum'!AF27,"estado",$A30,"data",AG$5) / GETPIVOTDATA("populacaoTCU2019",pop!AF27,"estado",$A30,"data",AG$5) * 1000000</f>
        <v>0</v>
      </c>
      <c r="AH30">
        <f>GETPIVOTDATA("obitosAcumulado",'mortes acum'!AG27,"estado",$A30,"data",AH$5) / GETPIVOTDATA("populacaoTCU2019",pop!AG27,"estado",$A30,"data",AH$5) * 1000000</f>
        <v>0</v>
      </c>
      <c r="AI30">
        <f>GETPIVOTDATA("obitosAcumulado",'mortes acum'!AH27,"estado",$A30,"data",AI$5) / GETPIVOTDATA("populacaoTCU2019",pop!AH27,"estado",$A30,"data",AI$5) * 1000000</f>
        <v>0</v>
      </c>
      <c r="AJ30">
        <f>GETPIVOTDATA("obitosAcumulado",'mortes acum'!AI27,"estado",$A30,"data",AJ$5) / GETPIVOTDATA("populacaoTCU2019",pop!AI27,"estado",$A30,"data",AJ$5) * 1000000</f>
        <v>0</v>
      </c>
      <c r="AK30">
        <f>GETPIVOTDATA("obitosAcumulado",'mortes acum'!AJ27,"estado",$A30,"data",AK$5) / GETPIVOTDATA("populacaoTCU2019",pop!AJ27,"estado",$A30,"data",AK$5) * 1000000</f>
        <v>0</v>
      </c>
      <c r="AL30">
        <f>GETPIVOTDATA("obitosAcumulado",'mortes acum'!AK27,"estado",$A30,"data",AL$5) / GETPIVOTDATA("populacaoTCU2019",pop!AK27,"estado",$A30,"data",AL$5) * 1000000</f>
        <v>0</v>
      </c>
      <c r="AM30">
        <f>GETPIVOTDATA("obitosAcumulado",'mortes acum'!AL27,"estado",$A30,"data",AM$5) / GETPIVOTDATA("populacaoTCU2019",pop!AL27,"estado",$A30,"data",AM$5) * 1000000</f>
        <v>0.87005850273372387</v>
      </c>
      <c r="AN30">
        <f>GETPIVOTDATA("obitosAcumulado",'mortes acum'!AM27,"estado",$A30,"data",AN$5) / GETPIVOTDATA("populacaoTCU2019",pop!AM27,"estado",$A30,"data",AN$5) * 1000000</f>
        <v>0.87005850273372387</v>
      </c>
      <c r="AO30">
        <f>GETPIVOTDATA("obitosAcumulado",'mortes acum'!AN27,"estado",$A30,"data",AO$5) / GETPIVOTDATA("populacaoTCU2019",pop!AN27,"estado",$A30,"data",AO$5) * 1000000</f>
        <v>0.87005850273372387</v>
      </c>
      <c r="AP30">
        <f>GETPIVOTDATA("obitosAcumulado",'mortes acum'!AO27,"estado",$A30,"data",AP$5) / GETPIVOTDATA("populacaoTCU2019",pop!AO27,"estado",$A30,"data",AP$5) * 1000000</f>
        <v>1.3050877541005856</v>
      </c>
      <c r="AQ30">
        <f>GETPIVOTDATA("obitosAcumulado",'mortes acum'!AP27,"estado",$A30,"data",AQ$5) / GETPIVOTDATA("populacaoTCU2019",pop!AP27,"estado",$A30,"data",AQ$5) * 1000000</f>
        <v>1.7401170054674477</v>
      </c>
      <c r="AR30">
        <f>GETPIVOTDATA("obitosAcumulado",'mortes acum'!AQ27,"estado",$A30,"data",AR$5) / GETPIVOTDATA("populacaoTCU2019",pop!AQ27,"estado",$A30,"data",AR$5) * 1000000</f>
        <v>1.7401170054674477</v>
      </c>
      <c r="AS30">
        <f>GETPIVOTDATA("obitosAcumulado",'mortes acum'!AR27,"estado",$A30,"data",AS$5) / GETPIVOTDATA("populacaoTCU2019",pop!AR27,"estado",$A30,"data",AS$5) * 1000000</f>
        <v>1.7401170054674477</v>
      </c>
      <c r="AT30">
        <f>GETPIVOTDATA("obitosAcumulado",'mortes acum'!AS27,"estado",$A30,"data",AT$5) / GETPIVOTDATA("populacaoTCU2019",pop!AS27,"estado",$A30,"data",AT$5) * 1000000</f>
        <v>1.7401170054674477</v>
      </c>
      <c r="AU30">
        <f>GETPIVOTDATA("obitosAcumulado",'mortes acum'!AT27,"estado",$A30,"data",AU$5) / GETPIVOTDATA("populacaoTCU2019",pop!AT27,"estado",$A30,"data",AU$5) * 1000000</f>
        <v>1.7401170054674477</v>
      </c>
      <c r="AV30">
        <f>GETPIVOTDATA("obitosAcumulado",'mortes acum'!AU27,"estado",$A30,"data",AV$5) / GETPIVOTDATA("populacaoTCU2019",pop!AU27,"estado",$A30,"data",AV$5) * 1000000</f>
        <v>1.7401170054674477</v>
      </c>
      <c r="AW30">
        <f>GETPIVOTDATA("obitosAcumulado",'mortes acum'!AV27,"estado",$A30,"data",AW$5) / GETPIVOTDATA("populacaoTCU2019",pop!AV27,"estado",$A30,"data",AW$5) * 1000000</f>
        <v>1.7401170054674477</v>
      </c>
      <c r="AX30">
        <f>GETPIVOTDATA("obitosAcumulado",'mortes acum'!AW27,"estado",$A30,"data",AX$5) / GETPIVOTDATA("populacaoTCU2019",pop!AW27,"estado",$A30,"data",AX$5) * 1000000</f>
        <v>1.7401170054674477</v>
      </c>
      <c r="AY30">
        <f>GETPIVOTDATA("obitosAcumulado",'mortes acum'!AX27,"estado",$A30,"data",AY$5) / GETPIVOTDATA("populacaoTCU2019",pop!AX27,"estado",$A30,"data",AY$5) * 1000000</f>
        <v>1.7401170054674477</v>
      </c>
      <c r="AZ30">
        <f>GETPIVOTDATA("obitosAcumulado",'mortes acum'!AY27,"estado",$A30,"data",AZ$5) / GETPIVOTDATA("populacaoTCU2019",pop!AY27,"estado",$A30,"data",AZ$5) * 1000000</f>
        <v>1.7401170054674477</v>
      </c>
      <c r="BA30">
        <f>GETPIVOTDATA("obitosAcumulado",'mortes acum'!AZ27,"estado",$A30,"data",BA$5) / GETPIVOTDATA("populacaoTCU2019",pop!AZ27,"estado",$A30,"data",BA$5) * 1000000</f>
        <v>1.7401170054674477</v>
      </c>
      <c r="BB30">
        <f>GETPIVOTDATA("obitosAcumulado",'mortes acum'!BA27,"estado",$A30,"data",BB$5) / GETPIVOTDATA("populacaoTCU2019",pop!BA27,"estado",$A30,"data",BB$5) * 1000000</f>
        <v>1.7401170054674477</v>
      </c>
      <c r="BC30">
        <f>GETPIVOTDATA("obitosAcumulado",'mortes acum'!BB27,"estado",$A30,"data",BC$5) / GETPIVOTDATA("populacaoTCU2019",pop!BB27,"estado",$A30,"data",BC$5) * 1000000</f>
        <v>2.1751462568343096</v>
      </c>
      <c r="BD30">
        <f>GETPIVOTDATA("obitosAcumulado",'mortes acum'!BC27,"estado",$A30,"data",BD$5) / GETPIVOTDATA("populacaoTCU2019",pop!BC27,"estado",$A30,"data",BD$5) * 1000000</f>
        <v>2.1751462568343096</v>
      </c>
      <c r="BE30">
        <f>GETPIVOTDATA("obitosAcumulado",'mortes acum'!BD27,"estado",$A30,"data",BE$5) / GETPIVOTDATA("populacaoTCU2019",pop!BD27,"estado",$A30,"data",BE$5) * 1000000</f>
        <v>2.1751462568343096</v>
      </c>
      <c r="BF30">
        <f>GETPIVOTDATA("obitosAcumulado",'mortes acum'!BE27,"estado",$A30,"data",BF$5) / GETPIVOTDATA("populacaoTCU2019",pop!BE27,"estado",$A30,"data",BF$5) * 1000000</f>
        <v>2.1751462568343096</v>
      </c>
      <c r="BG30">
        <f>GETPIVOTDATA("obitosAcumulado",'mortes acum'!BF27,"estado",$A30,"data",BG$5) / GETPIVOTDATA("populacaoTCU2019",pop!BF27,"estado",$A30,"data",BG$5) * 1000000</f>
        <v>3.0452047595680334</v>
      </c>
      <c r="BH30">
        <f>GETPIVOTDATA("obitosAcumulado",'mortes acum'!BG27,"estado",$A30,"data",BH$5) / GETPIVOTDATA("populacaoTCU2019",pop!BG27,"estado",$A30,"data",BH$5) * 1000000</f>
        <v>3.4802340109348955</v>
      </c>
      <c r="BI30">
        <f>GETPIVOTDATA("obitosAcumulado",'mortes acum'!BH27,"estado",$A30,"data",BI$5) / GETPIVOTDATA("populacaoTCU2019",pop!BH27,"estado",$A30,"data",BI$5) * 1000000</f>
        <v>3.4802340109348955</v>
      </c>
      <c r="BJ30">
        <f>GETPIVOTDATA("obitosAcumulado",'mortes acum'!BI27,"estado",$A30,"data",BJ$5) / GETPIVOTDATA("populacaoTCU2019",pop!BI27,"estado",$A30,"data",BJ$5) * 1000000</f>
        <v>3.9152632623017576</v>
      </c>
      <c r="BK30">
        <f>GETPIVOTDATA("obitosAcumulado",'mortes acum'!BJ27,"estado",$A30,"data",BK$5) / GETPIVOTDATA("populacaoTCU2019",pop!BJ27,"estado",$A30,"data",BK$5) * 1000000</f>
        <v>3.9152632623017576</v>
      </c>
      <c r="BL30">
        <f>GETPIVOTDATA("obitosAcumulado",'mortes acum'!BK27,"estado",$A30,"data",BL$5) / GETPIVOTDATA("populacaoTCU2019",pop!BK27,"estado",$A30,"data",BL$5) * 1000000</f>
        <v>4.3502925136686192</v>
      </c>
      <c r="BM30">
        <f>GETPIVOTDATA("obitosAcumulado",'mortes acum'!BL27,"estado",$A30,"data",BM$5) / GETPIVOTDATA("populacaoTCU2019",pop!BL27,"estado",$A30,"data",BM$5) * 1000000</f>
        <v>4.7853217650354809</v>
      </c>
      <c r="BN30">
        <f>GETPIVOTDATA("obitosAcumulado",'mortes acum'!BM27,"estado",$A30,"data",BN$5) / GETPIVOTDATA("populacaoTCU2019",pop!BM27,"estado",$A30,"data",BN$5) * 1000000</f>
        <v>5.2203510164023426</v>
      </c>
      <c r="BO30">
        <f>GETPIVOTDATA("obitosAcumulado",'mortes acum'!BN27,"estado",$A30,"data",BO$5) / GETPIVOTDATA("populacaoTCU2019",pop!BN27,"estado",$A30,"data",BO$5) * 1000000</f>
        <v>5.2203510164023426</v>
      </c>
      <c r="BP30">
        <f>GETPIVOTDATA("obitosAcumulado",'mortes acum'!BO27,"estado",$A30,"data",BP$5) / GETPIVOTDATA("populacaoTCU2019",pop!BO27,"estado",$A30,"data",BP$5) * 1000000</f>
        <v>6.0904095191360668</v>
      </c>
      <c r="BQ30">
        <f>GETPIVOTDATA("obitosAcumulado",'mortes acum'!BP27,"estado",$A30,"data",BQ$5) / GETPIVOTDATA("populacaoTCU2019",pop!BP27,"estado",$A30,"data",BQ$5) * 1000000</f>
        <v>6.0904095191360668</v>
      </c>
      <c r="BR30">
        <f>GETPIVOTDATA("obitosAcumulado",'mortes acum'!BQ27,"estado",$A30,"data",BR$5) / GETPIVOTDATA("populacaoTCU2019",pop!BQ27,"estado",$A30,"data",BR$5) * 1000000</f>
        <v>6.0904095191360668</v>
      </c>
      <c r="BS30">
        <f>GETPIVOTDATA("obitosAcumulado",'mortes acum'!BR27,"estado",$A30,"data",BS$5) / GETPIVOTDATA("populacaoTCU2019",pop!BR27,"estado",$A30,"data",BS$5) * 1000000</f>
        <v>7.3954972732366517</v>
      </c>
      <c r="BT30">
        <f>GETPIVOTDATA("obitosAcumulado",'mortes acum'!BS27,"estado",$A30,"data",BT$5) / GETPIVOTDATA("populacaoTCU2019",pop!BS27,"estado",$A30,"data",BT$5) * 1000000</f>
        <v>9.1356142787041001</v>
      </c>
      <c r="BU30">
        <f>GETPIVOTDATA("obitosAcumulado",'mortes acum'!BT27,"estado",$A30,"data",BU$5) / GETPIVOTDATA("populacaoTCU2019",pop!BT27,"estado",$A30,"data",BU$5) * 1000000</f>
        <v>10.005672781437825</v>
      </c>
      <c r="BV30">
        <f>GETPIVOTDATA("obitosAcumulado",'mortes acum'!BU27,"estado",$A30,"data",BV$5) / GETPIVOTDATA("populacaoTCU2019",pop!BU27,"estado",$A30,"data",BV$5) * 1000000</f>
        <v>10.875731284171547</v>
      </c>
      <c r="BW30">
        <f>GETPIVOTDATA("obitosAcumulado",'mortes acum'!BV27,"estado",$A30,"data",BW$5) / GETPIVOTDATA("populacaoTCU2019",pop!BV27,"estado",$A30,"data",BW$5) * 1000000</f>
        <v>12.180819038272134</v>
      </c>
      <c r="BX30">
        <f>GETPIVOTDATA("obitosAcumulado",'mortes acum'!BW27,"estado",$A30,"data",BX$5) / GETPIVOTDATA("populacaoTCU2019",pop!BW27,"estado",$A30,"data",BX$5) * 1000000</f>
        <v>14.355965295106444</v>
      </c>
      <c r="BY30">
        <f>GETPIVOTDATA("obitosAcumulado",'mortes acum'!BX27,"estado",$A30,"data",BY$5) / GETPIVOTDATA("populacaoTCU2019",pop!BX27,"estado",$A30,"data",BY$5) * 1000000</f>
        <v>14.790994546473303</v>
      </c>
      <c r="BZ30">
        <f>GETPIVOTDATA("obitosAcumulado",'mortes acum'!BY27,"estado",$A30,"data",BZ$5) / GETPIVOTDATA("populacaoTCU2019",pop!BY27,"estado",$A30,"data",BZ$5) * 1000000</f>
        <v>16.09608230057389</v>
      </c>
      <c r="CA30">
        <f>GETPIVOTDATA("obitosAcumulado",'mortes acum'!BZ27,"estado",$A30,"data",CA$5) / GETPIVOTDATA("populacaoTCU2019",pop!BZ27,"estado",$A30,"data",CA$5) * 1000000</f>
        <v>16.09608230057389</v>
      </c>
      <c r="CB30">
        <f>GETPIVOTDATA("obitosAcumulado",'mortes acum'!CA27,"estado",$A30,"data",CB$5) / GETPIVOTDATA("populacaoTCU2019",pop!CA27,"estado",$A30,"data",CB$5) * 1000000</f>
        <v>18.2712285574082</v>
      </c>
      <c r="CC30">
        <f>GETPIVOTDATA("obitosAcumulado",'mortes acum'!CB27,"estado",$A30,"data",CC$5) / GETPIVOTDATA("populacaoTCU2019",pop!CB27,"estado",$A30,"data",CC$5) * 1000000</f>
        <v>20.44637481424251</v>
      </c>
      <c r="CD30">
        <f>GETPIVOTDATA("obitosAcumulado",'mortes acum'!CC27,"estado",$A30,"data",CD$5) / GETPIVOTDATA("populacaoTCU2019",pop!CC27,"estado",$A30,"data",CD$5) * 1000000</f>
        <v>21.751462568343094</v>
      </c>
      <c r="CE30">
        <f>GETPIVOTDATA("obitosAcumulado",'mortes acum'!CD27,"estado",$A30,"data",CE$5) / GETPIVOTDATA("populacaoTCU2019",pop!CD27,"estado",$A30,"data",CE$5) * 1000000</f>
        <v>23.05655032244368</v>
      </c>
      <c r="CF30">
        <f>GETPIVOTDATA("obitosAcumulado",'mortes acum'!CE27,"estado",$A30,"data",CF$5) / GETPIVOTDATA("populacaoTCU2019",pop!CE27,"estado",$A30,"data",CF$5) * 1000000</f>
        <v>24.796667327911127</v>
      </c>
      <c r="CG30">
        <f>GETPIVOTDATA("obitosAcumulado",'mortes acum'!CF27,"estado",$A30,"data",CG$5) / GETPIVOTDATA("populacaoTCU2019",pop!CF27,"estado",$A30,"data",CG$5) * 1000000</f>
        <v>25.666725830644854</v>
      </c>
      <c r="CH30">
        <f>GETPIVOTDATA("obitosAcumulado",'mortes acum'!CG27,"estado",$A30,"data",CH$5) / GETPIVOTDATA("populacaoTCU2019",pop!CG27,"estado",$A30,"data",CH$5) * 1000000</f>
        <v>27.406842836112297</v>
      </c>
      <c r="CI30">
        <f>GETPIVOTDATA("obitosAcumulado",'mortes acum'!CH27,"estado",$A30,"data",CI$5) / GETPIVOTDATA("populacaoTCU2019",pop!CH27,"estado",$A30,"data",CI$5) * 1000000</f>
        <v>30.01701834431347</v>
      </c>
      <c r="CJ30">
        <f>GETPIVOTDATA("obitosAcumulado",'mortes acum'!CI27,"estado",$A30,"data",CJ$5) / GETPIVOTDATA("populacaoTCU2019",pop!CI27,"estado",$A30,"data",CJ$5) * 1000000</f>
        <v>33.0622231038815</v>
      </c>
      <c r="CK30">
        <f>GETPIVOTDATA("obitosAcumulado",'mortes acum'!CJ27,"estado",$A30,"data",CK$5) / GETPIVOTDATA("populacaoTCU2019",pop!CJ27,"estado",$A30,"data",CK$5) * 1000000</f>
        <v>35.672398612082681</v>
      </c>
      <c r="CL30">
        <f>GETPIVOTDATA("obitosAcumulado",'mortes acum'!CK27,"estado",$A30,"data",CL$5) / GETPIVOTDATA("populacaoTCU2019",pop!CK27,"estado",$A30,"data",CL$5) * 1000000</f>
        <v>37.41251561755012</v>
      </c>
      <c r="CM30">
        <f>GETPIVOTDATA("obitosAcumulado",'mortes acum'!CL27,"estado",$A30,"data",CM$5) / GETPIVOTDATA("populacaoTCU2019",pop!CL27,"estado",$A30,"data",CM$5) * 1000000</f>
        <v>40.457720377118157</v>
      </c>
      <c r="CN30">
        <f>GETPIVOTDATA("obitosAcumulado",'mortes acum'!CM27,"estado",$A30,"data",CN$5) / GETPIVOTDATA("populacaoTCU2019",pop!CM27,"estado",$A30,"data",CN$5) * 1000000</f>
        <v>44.808012890786777</v>
      </c>
      <c r="CO30">
        <f>GETPIVOTDATA("obitosAcumulado",'mortes acum'!CN27,"estado",$A30,"data",CO$5) / GETPIVOTDATA("populacaoTCU2019",pop!CN27,"estado",$A30,"data",CO$5) * 1000000</f>
        <v>50.463393158555981</v>
      </c>
      <c r="CP30">
        <f>GETPIVOTDATA("obitosAcumulado",'mortes acum'!CO27,"estado",$A30,"data",CP$5) / GETPIVOTDATA("populacaoTCU2019",pop!CO27,"estado",$A30,"data",CP$5) * 1000000</f>
        <v>55.248714923591464</v>
      </c>
      <c r="CQ30">
        <f>GETPIVOTDATA("obitosAcumulado",'mortes acum'!CP27,"estado",$A30,"data",CQ$5) / GETPIVOTDATA("populacaoTCU2019",pop!CP27,"estado",$A30,"data",CQ$5) * 1000000</f>
        <v>58.728948934526358</v>
      </c>
      <c r="CR30">
        <f>GETPIVOTDATA("obitosAcumulado",'mortes acum'!CQ27,"estado",$A30,"data",CR$5) / GETPIVOTDATA("populacaoTCU2019",pop!CQ27,"estado",$A30,"data",CR$5) * 1000000</f>
        <v>61.774153694094394</v>
      </c>
      <c r="CS30">
        <f>GETPIVOTDATA("obitosAcumulado",'mortes acum'!CR27,"estado",$A30,"data",CS$5) / GETPIVOTDATA("populacaoTCU2019",pop!CR27,"estado",$A30,"data",CS$5) * 1000000</f>
        <v>64.819358453662431</v>
      </c>
      <c r="CT30">
        <f>GETPIVOTDATA("obitosAcumulado",'mortes acum'!CS27,"estado",$A30,"data",CT$5) / GETPIVOTDATA("populacaoTCU2019",pop!CS27,"estado",$A30,"data",CT$5) * 1000000</f>
        <v>68.734621715964181</v>
      </c>
      <c r="CU30">
        <f>GETPIVOTDATA("obitosAcumulado",'mortes acum'!CT27,"estado",$A30,"data",CU$5) / GETPIVOTDATA("populacaoTCU2019",pop!CT27,"estado",$A30,"data",CU$5) * 1000000</f>
        <v>72.214855726899074</v>
      </c>
      <c r="CV30">
        <f>GETPIVOTDATA("obitosAcumulado",'mortes acum'!CU27,"estado",$A30,"data",CV$5) / GETPIVOTDATA("populacaoTCU2019",pop!CU27,"estado",$A30,"data",CV$5) * 1000000</f>
        <v>74.825031235100241</v>
      </c>
      <c r="CW30">
        <f>GETPIVOTDATA("obitosAcumulado",'mortes acum'!CV27,"estado",$A30,"data",CW$5) / GETPIVOTDATA("populacaoTCU2019",pop!CV27,"estado",$A30,"data",CW$5) * 1000000</f>
        <v>78.305265246035134</v>
      </c>
      <c r="CX30">
        <f>GETPIVOTDATA("obitosAcumulado",'mortes acum'!CW27,"estado",$A30,"data",CX$5) / GETPIVOTDATA("populacaoTCU2019",pop!CW27,"estado",$A30,"data",CX$5) * 1000000</f>
        <v>80.915440754236315</v>
      </c>
      <c r="CY30">
        <f>GETPIVOTDATA("obitosAcumulado",'mortes acum'!CX27,"estado",$A30,"data",CY$5) / GETPIVOTDATA("populacaoTCU2019",pop!CX27,"estado",$A30,"data",CY$5) * 1000000</f>
        <v>86.135791770638662</v>
      </c>
      <c r="CZ30">
        <f>GETPIVOTDATA("obitosAcumulado",'mortes acum'!CY27,"estado",$A30,"data",CZ$5) / GETPIVOTDATA("populacaoTCU2019",pop!CY27,"estado",$A30,"data",CZ$5) * 1000000</f>
        <v>90.486084284307282</v>
      </c>
      <c r="DA30">
        <f>GETPIVOTDATA("obitosAcumulado",'mortes acum'!CZ27,"estado",$A30,"data",DA$5) / GETPIVOTDATA("populacaoTCU2019",pop!CZ27,"estado",$A30,"data",DA$5) * 1000000</f>
        <v>94.401347546609045</v>
      </c>
      <c r="DB30">
        <f>GETPIVOTDATA("obitosAcumulado",'mortes acum'!DA27,"estado",$A30,"data",DB$5) / GETPIVOTDATA("populacaoTCU2019",pop!DA27,"estado",$A30,"data",DB$5) * 1000000</f>
        <v>101.79684481984569</v>
      </c>
      <c r="DC30">
        <f>GETPIVOTDATA("obitosAcumulado",'mortes acum'!DB27,"estado",$A30,"data",DC$5) / GETPIVOTDATA("populacaoTCU2019",pop!DB27,"estado",$A30,"data",DC$5) * 1000000</f>
        <v>109.62737134444919</v>
      </c>
      <c r="DD30">
        <f>GETPIVOTDATA("obitosAcumulado",'mortes acum'!DC27,"estado",$A30,"data",DD$5) / GETPIVOTDATA("populacaoTCU2019",pop!DC27,"estado",$A30,"data",DD$5) * 1000000</f>
        <v>114.84772236085155</v>
      </c>
      <c r="DE30">
        <f>GETPIVOTDATA("obitosAcumulado",'mortes acum'!DD27,"estado",$A30,"data",DE$5) / GETPIVOTDATA("populacaoTCU2019",pop!DD27,"estado",$A30,"data",DE$5) * 1000000</f>
        <v>123.11327813682192</v>
      </c>
      <c r="DF30">
        <f>GETPIVOTDATA("obitosAcumulado",'mortes acum'!DE27,"estado",$A30,"data",DF$5) / GETPIVOTDATA("populacaoTCU2019",pop!DE27,"estado",$A30,"data",DF$5) * 1000000</f>
        <v>132.68392166689287</v>
      </c>
      <c r="DG30">
        <f>GETPIVOTDATA("obitosAcumulado",'mortes acum'!DF27,"estado",$A30,"data",DG$5) / GETPIVOTDATA("populacaoTCU2019",pop!DF27,"estado",$A30,"data",DG$5) * 1000000</f>
        <v>137.46924343192836</v>
      </c>
      <c r="DH30">
        <f>GETPIVOTDATA("obitosAcumulado",'mortes acum'!DG27,"estado",$A30,"data",DH$5) / GETPIVOTDATA("populacaoTCU2019",pop!DG27,"estado",$A30,"data",DH$5) * 1000000</f>
        <v>143.55965295106441</v>
      </c>
      <c r="DI30">
        <f>GETPIVOTDATA("obitosAcumulado",'mortes acum'!DH27,"estado",$A30,"data",DI$5) / GETPIVOTDATA("populacaoTCU2019",pop!DH27,"estado",$A30,"data",DI$5) * 1000000</f>
        <v>153.13029648113539</v>
      </c>
      <c r="DJ30">
        <f>GETPIVOTDATA("obitosAcumulado",'mortes acum'!DI27,"estado",$A30,"data",DJ$5) / GETPIVOTDATA("populacaoTCU2019",pop!DI27,"estado",$A30,"data",DJ$5) * 1000000</f>
        <v>158.35064749753775</v>
      </c>
      <c r="DK30">
        <f>GETPIVOTDATA("obitosAcumulado",'mortes acum'!DJ27,"estado",$A30,"data",DK$5) / GETPIVOTDATA("populacaoTCU2019",pop!DJ27,"estado",$A30,"data",DK$5) * 1000000</f>
        <v>166.61620327350809</v>
      </c>
      <c r="DL30">
        <f>GETPIVOTDATA("obitosAcumulado",'mortes acum'!DK27,"estado",$A30,"data",DL$5) / GETPIVOTDATA("populacaoTCU2019",pop!DK27,"estado",$A30,"data",DL$5) * 1000000</f>
        <v>174.01170054674475</v>
      </c>
      <c r="DM30">
        <f>GETPIVOTDATA("obitosAcumulado",'mortes acum'!DL27,"estado",$A30,"data",DM$5) / GETPIVOTDATA("populacaoTCU2019",pop!DL27,"estado",$A30,"data",DM$5) * 1000000</f>
        <v>185.32246108228316</v>
      </c>
      <c r="DN30">
        <f>GETPIVOTDATA("obitosAcumulado",'mortes acum'!DM27,"estado",$A30,"data",DN$5) / GETPIVOTDATA("populacaoTCU2019",pop!DM27,"estado",$A30,"data",DN$5) * 1000000</f>
        <v>194.89310461235414</v>
      </c>
      <c r="DO30">
        <f>GETPIVOTDATA("obitosAcumulado",'mortes acum'!DN27,"estado",$A30,"data",DO$5) / GETPIVOTDATA("populacaoTCU2019",pop!DN27,"estado",$A30,"data",DO$5) * 1000000</f>
        <v>200.98351413149021</v>
      </c>
      <c r="DP30">
        <f>GETPIVOTDATA("obitosAcumulado",'mortes acum'!DO27,"estado",$A30,"data",DP$5) / GETPIVOTDATA("populacaoTCU2019",pop!DO27,"estado",$A30,"data",DP$5) * 1000000</f>
        <v>213.59936242112917</v>
      </c>
      <c r="DQ30">
        <f>GETPIVOTDATA("obitosAcumulado",'mortes acum'!DP27,"estado",$A30,"data",DQ$5) / GETPIVOTDATA("populacaoTCU2019",pop!DP27,"estado",$A30,"data",DQ$5) * 1000000</f>
        <v>222.29994744846644</v>
      </c>
      <c r="DR30">
        <f>GETPIVOTDATA("obitosAcumulado",'mortes acum'!DQ27,"estado",$A30,"data",DR$5) / GETPIVOTDATA("populacaoTCU2019",pop!DQ27,"estado",$A30,"data",DR$5) * 1000000</f>
        <v>227.95532771623564</v>
      </c>
      <c r="DS30">
        <f>GETPIVOTDATA("obitosAcumulado",'mortes acum'!DR27,"estado",$A30,"data",DS$5) / GETPIVOTDATA("populacaoTCU2019",pop!DR27,"estado",$A30,"data",DS$5) * 1000000</f>
        <v>241.0062052572415</v>
      </c>
      <c r="DT30">
        <f>GETPIVOTDATA("obitosAcumulado",'mortes acum'!DS27,"estado",$A30,"data",DT$5) / GETPIVOTDATA("populacaoTCU2019",pop!DS27,"estado",$A30,"data",DT$5) * 1000000</f>
        <v>251.88193654141301</v>
      </c>
      <c r="DU30">
        <f>GETPIVOTDATA("obitosAcumulado",'mortes acum'!DT27,"estado",$A30,"data",DU$5) / GETPIVOTDATA("populacaoTCU2019",pop!DT27,"estado",$A30,"data",DU$5) * 1000000</f>
        <v>263.19269707695145</v>
      </c>
      <c r="DV30">
        <f>GETPIVOTDATA("obitosAcumulado",'mortes acum'!DU27,"estado",$A30,"data",DV$5) / GETPIVOTDATA("populacaoTCU2019",pop!DU27,"estado",$A30,"data",DV$5) * 1000000</f>
        <v>269.71813584745439</v>
      </c>
      <c r="DW30">
        <f>GETPIVOTDATA("obitosAcumulado",'mortes acum'!DV27,"estado",$A30,"data",DW$5) / GETPIVOTDATA("populacaoTCU2019",pop!DV27,"estado",$A30,"data",DW$5) * 1000000</f>
        <v>284.07410114256083</v>
      </c>
      <c r="DX30">
        <f>GETPIVOTDATA("obitosAcumulado",'mortes acum'!DW27,"estado",$A30,"data",DX$5) / GETPIVOTDATA("populacaoTCU2019",pop!DW27,"estado",$A30,"data",DX$5) * 1000000</f>
        <v>294.07977392399869</v>
      </c>
      <c r="DY30">
        <f>GETPIVOTDATA("obitosAcumulado",'mortes acum'!DX27,"estado",$A30,"data",DY$5) / GETPIVOTDATA("populacaoTCU2019",pop!DX27,"estado",$A30,"data",DY$5) * 1000000</f>
        <v>304.95550520817022</v>
      </c>
      <c r="DZ30">
        <f>GETPIVOTDATA("obitosAcumulado",'mortes acum'!DY27,"estado",$A30,"data",DZ$5) / GETPIVOTDATA("populacaoTCU2019",pop!DY27,"estado",$A30,"data",DZ$5) * 1000000</f>
        <v>315.39620724097489</v>
      </c>
      <c r="EA30">
        <f>GETPIVOTDATA("obitosAcumulado",'mortes acum'!DZ27,"estado",$A30,"data",EA$5) / GETPIVOTDATA("populacaoTCU2019",pop!DZ27,"estado",$A30,"data",EA$5) * 1000000</f>
        <v>332.3623480442825</v>
      </c>
      <c r="EB30">
        <f>GETPIVOTDATA("obitosAcumulado",'mortes acum'!EA27,"estado",$A30,"data",EB$5) / GETPIVOTDATA("populacaoTCU2019",pop!EA27,"estado",$A30,"data",EB$5) * 1000000</f>
        <v>340.62790382025287</v>
      </c>
      <c r="EC30">
        <f>GETPIVOTDATA("obitosAcumulado",'mortes acum'!EB27,"estado",$A30,"data",EC$5) / GETPIVOTDATA("populacaoTCU2019",pop!EB27,"estado",$A30,"data",EC$5) * 1000000</f>
        <v>347.15334259075581</v>
      </c>
      <c r="ED30">
        <f>GETPIVOTDATA("obitosAcumulado",'mortes acum'!EC27,"estado",$A30,"data",ED$5) / GETPIVOTDATA("populacaoTCU2019",pop!EC27,"estado",$A30,"data",ED$5) * 1000000</f>
        <v>359.3341616290279</v>
      </c>
      <c r="EE30">
        <f>GETPIVOTDATA("obitosAcumulado",'mortes acum'!ED27,"estado",$A30,"data",EE$5) / GETPIVOTDATA("populacaoTCU2019",pop!ED27,"estado",$A30,"data",EE$5) * 1000000</f>
        <v>370.20989291319944</v>
      </c>
      <c r="EF30">
        <f>GETPIVOTDATA("obitosAcumulado",'mortes acum'!EE27,"estado",$A30,"data",EF$5) / GETPIVOTDATA("populacaoTCU2019",pop!EE27,"estado",$A30,"data",EF$5) * 1000000</f>
        <v>380.65059494600416</v>
      </c>
    </row>
    <row r="31" spans="1:136" x14ac:dyDescent="0.35">
      <c r="A31" t="str">
        <f>'casos acum'!A30</f>
        <v>SP</v>
      </c>
      <c r="B31">
        <f>GETPIVOTDATA("obitosAcumulado",'mortes acum'!A28,"estado",$A31,"data",B$5) / GETPIVOTDATA("populacaoTCU2019",pop!A28,"estado",$A31,"data",B$5) * 1000000</f>
        <v>0</v>
      </c>
      <c r="C31">
        <f>GETPIVOTDATA("obitosAcumulado",'mortes acum'!B28,"estado",$A31,"data",C$5) / GETPIVOTDATA("populacaoTCU2019",pop!B28,"estado",$A31,"data",C$5) * 1000000</f>
        <v>0</v>
      </c>
      <c r="D31">
        <f>GETPIVOTDATA("obitosAcumulado",'mortes acum'!C28,"estado",$A31,"data",D$5) / GETPIVOTDATA("populacaoTCU2019",pop!C28,"estado",$A31,"data",D$5) * 1000000</f>
        <v>0</v>
      </c>
      <c r="E31">
        <f>GETPIVOTDATA("obitosAcumulado",'mortes acum'!D28,"estado",$A31,"data",E$5) / GETPIVOTDATA("populacaoTCU2019",pop!D28,"estado",$A31,"data",E$5) * 1000000</f>
        <v>0</v>
      </c>
      <c r="F31">
        <f>GETPIVOTDATA("obitosAcumulado",'mortes acum'!E28,"estado",$A31,"data",F$5) / GETPIVOTDATA("populacaoTCU2019",pop!E28,"estado",$A31,"data",F$5) * 1000000</f>
        <v>0</v>
      </c>
      <c r="G31">
        <f>GETPIVOTDATA("obitosAcumulado",'mortes acum'!F28,"estado",$A31,"data",G$5) / GETPIVOTDATA("populacaoTCU2019",pop!F28,"estado",$A31,"data",G$5) * 1000000</f>
        <v>0</v>
      </c>
      <c r="H31">
        <f>GETPIVOTDATA("obitosAcumulado",'mortes acum'!G28,"estado",$A31,"data",H$5) / GETPIVOTDATA("populacaoTCU2019",pop!G28,"estado",$A31,"data",H$5) * 1000000</f>
        <v>0</v>
      </c>
      <c r="I31">
        <f>GETPIVOTDATA("obitosAcumulado",'mortes acum'!H28,"estado",$A31,"data",I$5) / GETPIVOTDATA("populacaoTCU2019",pop!H28,"estado",$A31,"data",I$5) * 1000000</f>
        <v>0</v>
      </c>
      <c r="J31">
        <f>GETPIVOTDATA("obitosAcumulado",'mortes acum'!I28,"estado",$A31,"data",J$5) / GETPIVOTDATA("populacaoTCU2019",pop!I28,"estado",$A31,"data",J$5) * 1000000</f>
        <v>0</v>
      </c>
      <c r="K31">
        <f>GETPIVOTDATA("obitosAcumulado",'mortes acum'!J28,"estado",$A31,"data",K$5) / GETPIVOTDATA("populacaoTCU2019",pop!J28,"estado",$A31,"data",K$5) * 1000000</f>
        <v>0</v>
      </c>
      <c r="L31">
        <f>GETPIVOTDATA("obitosAcumulado",'mortes acum'!K28,"estado",$A31,"data",L$5) / GETPIVOTDATA("populacaoTCU2019",pop!K28,"estado",$A31,"data",L$5) * 1000000</f>
        <v>0</v>
      </c>
      <c r="M31">
        <f>GETPIVOTDATA("obitosAcumulado",'mortes acum'!L28,"estado",$A31,"data",M$5) / GETPIVOTDATA("populacaoTCU2019",pop!L28,"estado",$A31,"data",M$5) * 1000000</f>
        <v>0</v>
      </c>
      <c r="N31">
        <f>GETPIVOTDATA("obitosAcumulado",'mortes acum'!M28,"estado",$A31,"data",N$5) / GETPIVOTDATA("populacaoTCU2019",pop!M28,"estado",$A31,"data",N$5) * 1000000</f>
        <v>0</v>
      </c>
      <c r="O31">
        <f>GETPIVOTDATA("obitosAcumulado",'mortes acum'!N28,"estado",$A31,"data",O$5) / GETPIVOTDATA("populacaoTCU2019",pop!N28,"estado",$A31,"data",O$5) * 1000000</f>
        <v>0</v>
      </c>
      <c r="P31">
        <f>GETPIVOTDATA("obitosAcumulado",'mortes acum'!O28,"estado",$A31,"data",P$5) / GETPIVOTDATA("populacaoTCU2019",pop!O28,"estado",$A31,"data",P$5) * 1000000</f>
        <v>0</v>
      </c>
      <c r="Q31">
        <f>GETPIVOTDATA("obitosAcumulado",'mortes acum'!P28,"estado",$A31,"data",Q$5) / GETPIVOTDATA("populacaoTCU2019",pop!P28,"estado",$A31,"data",Q$5) * 1000000</f>
        <v>0</v>
      </c>
      <c r="R31">
        <f>GETPIVOTDATA("obitosAcumulado",'mortes acum'!Q28,"estado",$A31,"data",R$5) / GETPIVOTDATA("populacaoTCU2019",pop!Q28,"estado",$A31,"data",R$5) * 1000000</f>
        <v>0</v>
      </c>
      <c r="S31">
        <f>GETPIVOTDATA("obitosAcumulado",'mortes acum'!R28,"estado",$A31,"data",S$5) / GETPIVOTDATA("populacaoTCU2019",pop!R28,"estado",$A31,"data",S$5) * 1000000</f>
        <v>0</v>
      </c>
      <c r="T31">
        <f>GETPIVOTDATA("obitosAcumulado",'mortes acum'!S28,"estado",$A31,"data",T$5) / GETPIVOTDATA("populacaoTCU2019",pop!S28,"estado",$A31,"data",T$5) * 1000000</f>
        <v>0</v>
      </c>
      <c r="U31">
        <f>GETPIVOTDATA("obitosAcumulado",'mortes acum'!T28,"estado",$A31,"data",U$5) / GETPIVOTDATA("populacaoTCU2019",pop!T28,"estado",$A31,"data",U$5) * 1000000</f>
        <v>0</v>
      </c>
      <c r="V31">
        <f>GETPIVOTDATA("obitosAcumulado",'mortes acum'!U28,"estado",$A31,"data",V$5) / GETPIVOTDATA("populacaoTCU2019",pop!U28,"estado",$A31,"data",V$5) * 1000000</f>
        <v>0</v>
      </c>
      <c r="W31">
        <f>GETPIVOTDATA("obitosAcumulado",'mortes acum'!V28,"estado",$A31,"data",W$5) / GETPIVOTDATA("populacaoTCU2019",pop!V28,"estado",$A31,"data",W$5) * 1000000</f>
        <v>2.1777454493885531E-2</v>
      </c>
      <c r="X31">
        <f>GETPIVOTDATA("obitosAcumulado",'mortes acum'!W28,"estado",$A31,"data",X$5) / GETPIVOTDATA("populacaoTCU2019",pop!W28,"estado",$A31,"data",X$5) * 1000000</f>
        <v>8.7109817975542125E-2</v>
      </c>
      <c r="Y31">
        <f>GETPIVOTDATA("obitosAcumulado",'mortes acum'!X28,"estado",$A31,"data",Y$5) / GETPIVOTDATA("populacaoTCU2019",pop!X28,"estado",$A31,"data",Y$5) * 1000000</f>
        <v>8.7109817975542125E-2</v>
      </c>
      <c r="Z31">
        <f>GETPIVOTDATA("obitosAcumulado",'mortes acum'!Y28,"estado",$A31,"data",Z$5) / GETPIVOTDATA("populacaoTCU2019",pop!Y28,"estado",$A31,"data",Z$5) * 1000000</f>
        <v>0.1959970904449698</v>
      </c>
      <c r="AA31">
        <f>GETPIVOTDATA("obitosAcumulado",'mortes acum'!Z28,"estado",$A31,"data",AA$5) / GETPIVOTDATA("populacaoTCU2019",pop!Z28,"estado",$A31,"data",AA$5) * 1000000</f>
        <v>0.32666181740828304</v>
      </c>
      <c r="AB31">
        <f>GETPIVOTDATA("obitosAcumulado",'mortes acum'!AA28,"estado",$A31,"data",AB$5) / GETPIVOTDATA("populacaoTCU2019",pop!AA28,"estado",$A31,"data",AB$5) * 1000000</f>
        <v>0.47910399886548172</v>
      </c>
      <c r="AC31">
        <f>GETPIVOTDATA("obitosAcumulado",'mortes acum'!AB28,"estado",$A31,"data",AC$5) / GETPIVOTDATA("populacaoTCU2019",pop!AB28,"estado",$A31,"data",AC$5) * 1000000</f>
        <v>0.65332363481656608</v>
      </c>
      <c r="AD31">
        <f>GETPIVOTDATA("obitosAcumulado",'mortes acum'!AC28,"estado",$A31,"data",AD$5) / GETPIVOTDATA("populacaoTCU2019",pop!AC28,"estado",$A31,"data",AD$5) * 1000000</f>
        <v>0.87109817975542136</v>
      </c>
      <c r="AE31">
        <f>GETPIVOTDATA("obitosAcumulado",'mortes acum'!AD28,"estado",$A31,"data",AE$5) / GETPIVOTDATA("populacaoTCU2019",pop!AD28,"estado",$A31,"data",AE$5) * 1000000</f>
        <v>1.0453178157065057</v>
      </c>
      <c r="AF31">
        <f>GETPIVOTDATA("obitosAcumulado",'mortes acum'!AE28,"estado",$A31,"data",AF$5) / GETPIVOTDATA("populacaoTCU2019",pop!AE28,"estado",$A31,"data",AF$5) * 1000000</f>
        <v>1.263092360645361</v>
      </c>
      <c r="AG31">
        <f>GETPIVOTDATA("obitosAcumulado",'mortes acum'!AF28,"estado",$A31,"data",AG$5) / GETPIVOTDATA("populacaoTCU2019",pop!AF28,"estado",$A31,"data",AG$5) * 1000000</f>
        <v>1.4808669055842163</v>
      </c>
      <c r="AH31">
        <f>GETPIVOTDATA("obitosAcumulado",'mortes acum'!AG28,"estado",$A31,"data",AH$5) / GETPIVOTDATA("populacaoTCU2019",pop!AG28,"estado",$A31,"data",AH$5) * 1000000</f>
        <v>1.8293061774863848</v>
      </c>
      <c r="AI31">
        <f>GETPIVOTDATA("obitosAcumulado",'mortes acum'!AH28,"estado",$A31,"data",AI$5) / GETPIVOTDATA("populacaoTCU2019",pop!AH28,"estado",$A31,"data",AI$5) * 1000000</f>
        <v>2.1341905404007822</v>
      </c>
      <c r="AJ31">
        <f>GETPIVOTDATA("obitosAcumulado",'mortes acum'!AI28,"estado",$A31,"data",AJ$5) / GETPIVOTDATA("populacaoTCU2019",pop!AI28,"estado",$A31,"data",AJ$5) * 1000000</f>
        <v>2.4608523578090655</v>
      </c>
      <c r="AK31">
        <f>GETPIVOTDATA("obitosAcumulado",'mortes acum'!AJ28,"estado",$A31,"data",AK$5) / GETPIVOTDATA("populacaoTCU2019",pop!AJ28,"estado",$A31,"data",AK$5) * 1000000</f>
        <v>2.9617338111684326</v>
      </c>
      <c r="AL31">
        <f>GETPIVOTDATA("obitosAcumulado",'mortes acum'!AK28,"estado",$A31,"data",AL$5) / GETPIVOTDATA("populacaoTCU2019",pop!AK28,"estado",$A31,"data",AL$5) * 1000000</f>
        <v>3.5715025369972273</v>
      </c>
      <c r="AM31">
        <f>GETPIVOTDATA("obitosAcumulado",'mortes acum'!AL28,"estado",$A31,"data",AM$5) / GETPIVOTDATA("populacaoTCU2019",pop!AL28,"estado",$A31,"data",AM$5) * 1000000</f>
        <v>4.0941614448504806</v>
      </c>
      <c r="AN31">
        <f>GETPIVOTDATA("obitosAcumulado",'mortes acum'!AM28,"estado",$A31,"data",AN$5) / GETPIVOTDATA("populacaoTCU2019",pop!AM28,"estado",$A31,"data",AN$5) * 1000000</f>
        <v>4.7692625341609318</v>
      </c>
      <c r="AO31">
        <f>GETPIVOTDATA("obitosAcumulado",'mortes acum'!AN28,"estado",$A31,"data",AO$5) / GETPIVOTDATA("populacaoTCU2019",pop!AN28,"estado",$A31,"data",AO$5) * 1000000</f>
        <v>5.6621381684102383</v>
      </c>
      <c r="AP31">
        <f>GETPIVOTDATA("obitosAcumulado",'mortes acum'!AO28,"estado",$A31,"data",AP$5) / GETPIVOTDATA("populacaoTCU2019",pop!AO28,"estado",$A31,"data",AP$5) * 1000000</f>
        <v>5.9887999858185212</v>
      </c>
      <c r="AQ31">
        <f>GETPIVOTDATA("obitosAcumulado",'mortes acum'!AP28,"estado",$A31,"data",AQ$5) / GETPIVOTDATA("populacaoTCU2019",pop!AP28,"estado",$A31,"data",AQ$5) * 1000000</f>
        <v>6.6203461661412017</v>
      </c>
      <c r="AR31">
        <f>GETPIVOTDATA("obitosAcumulado",'mortes acum'!AQ28,"estado",$A31,"data",AR$5) / GETPIVOTDATA("populacaoTCU2019",pop!AQ28,"estado",$A31,"data",AR$5) * 1000000</f>
        <v>8.0794356172315336</v>
      </c>
      <c r="AS31">
        <f>GETPIVOTDATA("obitosAcumulado",'mortes acum'!AR28,"estado",$A31,"data",AS$5) / GETPIVOTDATA("populacaoTCU2019",pop!AR28,"estado",$A31,"data",AS$5) * 1000000</f>
        <v>9.3207505233830084</v>
      </c>
      <c r="AT31">
        <f>GETPIVOTDATA("obitosAcumulado",'mortes acum'!AS28,"estado",$A31,"data",AT$5) / GETPIVOTDATA("populacaoTCU2019",pop!AS28,"estado",$A31,"data",AT$5) * 1000000</f>
        <v>10.801617428967223</v>
      </c>
      <c r="AU31">
        <f>GETPIVOTDATA("obitosAcumulado",'mortes acum'!AT28,"estado",$A31,"data",AU$5) / GETPIVOTDATA("populacaoTCU2019",pop!AT28,"estado",$A31,"data",AU$5) * 1000000</f>
        <v>11.759825426698187</v>
      </c>
      <c r="AV31">
        <f>GETPIVOTDATA("obitosAcumulado",'mortes acum'!AU28,"estado",$A31,"data",AV$5) / GETPIVOTDATA("populacaoTCU2019",pop!AU28,"estado",$A31,"data",AV$5) * 1000000</f>
        <v>12.195374516575898</v>
      </c>
      <c r="AW31">
        <f>GETPIVOTDATA("obitosAcumulado",'mortes acum'!AV28,"estado",$A31,"data",AW$5) / GETPIVOTDATA("populacaoTCU2019",pop!AV28,"estado",$A31,"data",AW$5) * 1000000</f>
        <v>12.805143242404693</v>
      </c>
      <c r="AX31">
        <f>GETPIVOTDATA("obitosAcumulado",'mortes acum'!AW28,"estado",$A31,"data",AX$5) / GETPIVOTDATA("populacaoTCU2019",pop!AW28,"estado",$A31,"data",AX$5) * 1000000</f>
        <v>13.240692332282403</v>
      </c>
      <c r="AY31">
        <f>GETPIVOTDATA("obitosAcumulado",'mortes acum'!AX28,"estado",$A31,"data",AY$5) / GETPIVOTDATA("populacaoTCU2019",pop!AX28,"estado",$A31,"data",AY$5) * 1000000</f>
        <v>15.135330873250446</v>
      </c>
      <c r="AZ31">
        <f>GETPIVOTDATA("obitosAcumulado",'mortes acum'!AY28,"estado",$A31,"data",AZ$5) / GETPIVOTDATA("populacaoTCU2019",pop!AY28,"estado",$A31,"data",AZ$5) * 1000000</f>
        <v>16.942859596242947</v>
      </c>
      <c r="BA31">
        <f>GETPIVOTDATA("obitosAcumulado",'mortes acum'!AZ28,"estado",$A31,"data",BA$5) / GETPIVOTDATA("populacaoTCU2019",pop!AZ28,"estado",$A31,"data",BA$5) * 1000000</f>
        <v>18.576168683284362</v>
      </c>
      <c r="BB31">
        <f>GETPIVOTDATA("obitosAcumulado",'mortes acum'!BA28,"estado",$A31,"data",BB$5) / GETPIVOTDATA("populacaoTCU2019",pop!BA28,"estado",$A31,"data",BB$5) * 1000000</f>
        <v>20.209477770325776</v>
      </c>
      <c r="BC31">
        <f>GETPIVOTDATA("obitosAcumulado",'mortes acum'!BB28,"estado",$A31,"data",BC$5) / GETPIVOTDATA("populacaoTCU2019",pop!BB28,"estado",$A31,"data",BC$5) * 1000000</f>
        <v>21.581457403440563</v>
      </c>
      <c r="BD31">
        <f>GETPIVOTDATA("obitosAcumulado",'mortes acum'!BC28,"estado",$A31,"data",BD$5) / GETPIVOTDATA("populacaoTCU2019",pop!BC28,"estado",$A31,"data",BD$5) * 1000000</f>
        <v>22.104116311293815</v>
      </c>
      <c r="BE31">
        <f>GETPIVOTDATA("obitosAcumulado",'mortes acum'!BD28,"estado",$A31,"data",BE$5) / GETPIVOTDATA("populacaoTCU2019",pop!BD28,"estado",$A31,"data",BE$5) * 1000000</f>
        <v>22.583220310159298</v>
      </c>
      <c r="BF31">
        <f>GETPIVOTDATA("obitosAcumulado",'mortes acum'!BE28,"estado",$A31,"data",BF$5) / GETPIVOTDATA("populacaoTCU2019",pop!BE28,"estado",$A31,"data",BF$5) * 1000000</f>
        <v>23.802757761816888</v>
      </c>
      <c r="BG31">
        <f>GETPIVOTDATA("obitosAcumulado",'mortes acum'!BF28,"estado",$A31,"data",BG$5) / GETPIVOTDATA("populacaoTCU2019",pop!BF28,"estado",$A31,"data",BG$5) * 1000000</f>
        <v>24.695633396066192</v>
      </c>
      <c r="BH31">
        <f>GETPIVOTDATA("obitosAcumulado",'mortes acum'!BG28,"estado",$A31,"data",BH$5) / GETPIVOTDATA("populacaoTCU2019",pop!BG28,"estado",$A31,"data",BH$5) * 1000000</f>
        <v>29.290676294276043</v>
      </c>
      <c r="BI31">
        <f>GETPIVOTDATA("obitosAcumulado",'mortes acum'!BH28,"estado",$A31,"data",BI$5) / GETPIVOTDATA("populacaoTCU2019",pop!BH28,"estado",$A31,"data",BI$5) * 1000000</f>
        <v>32.927511194754928</v>
      </c>
      <c r="BJ31">
        <f>GETPIVOTDATA("obitosAcumulado",'mortes acum'!BI28,"estado",$A31,"data",BJ$5) / GETPIVOTDATA("populacaoTCU2019",pop!BI28,"estado",$A31,"data",BJ$5) * 1000000</f>
        <v>36.303016641307181</v>
      </c>
      <c r="BK31">
        <f>GETPIVOTDATA("obitosAcumulado",'mortes acum'!BJ28,"estado",$A31,"data",BK$5) / GETPIVOTDATA("populacaoTCU2019",pop!BJ28,"estado",$A31,"data",BK$5) * 1000000</f>
        <v>37.021672639605406</v>
      </c>
      <c r="BL31">
        <f>GETPIVOTDATA("obitosAcumulado",'mortes acum'!BK28,"estado",$A31,"data",BL$5) / GETPIVOTDATA("populacaoTCU2019",pop!BK28,"estado",$A31,"data",BL$5) * 1000000</f>
        <v>39.7438544513411</v>
      </c>
      <c r="BM31">
        <f>GETPIVOTDATA("obitosAcumulado",'mortes acum'!BL28,"estado",$A31,"data",BM$5) / GETPIVOTDATA("populacaoTCU2019",pop!BL28,"estado",$A31,"data",BM$5) * 1000000</f>
        <v>44.622004257971462</v>
      </c>
      <c r="BN31">
        <f>GETPIVOTDATA("obitosAcumulado",'mortes acum'!BM28,"estado",$A31,"data",BN$5) / GETPIVOTDATA("populacaoTCU2019",pop!BM28,"estado",$A31,"data",BN$5) * 1000000</f>
        <v>48.933940247760795</v>
      </c>
      <c r="BO31">
        <f>GETPIVOTDATA("obitosAcumulado",'mortes acum'!BN28,"estado",$A31,"data",BO$5) / GETPIVOTDATA("populacaoTCU2019",pop!BN28,"estado",$A31,"data",BO$5) * 1000000</f>
        <v>51.721454422978141</v>
      </c>
      <c r="BP31">
        <f>GETPIVOTDATA("obitosAcumulado",'mortes acum'!BO28,"estado",$A31,"data",BP$5) / GETPIVOTDATA("populacaoTCU2019",pop!BO28,"estado",$A31,"data",BP$5) * 1000000</f>
        <v>54.683188234146577</v>
      </c>
      <c r="BQ31">
        <f>GETPIVOTDATA("obitosAcumulado",'mortes acum'!BP28,"estado",$A31,"data",BQ$5) / GETPIVOTDATA("populacaoTCU2019",pop!BP28,"estado",$A31,"data",BQ$5) * 1000000</f>
        <v>56.316497321187988</v>
      </c>
      <c r="BR31">
        <f>GETPIVOTDATA("obitosAcumulado",'mortes acum'!BQ28,"estado",$A31,"data",BR$5) / GETPIVOTDATA("populacaoTCU2019",pop!BQ28,"estado",$A31,"data",BR$5) * 1000000</f>
        <v>57.209372955437296</v>
      </c>
      <c r="BS31">
        <f>GETPIVOTDATA("obitosAcumulado",'mortes acum'!BR28,"estado",$A31,"data",BS$5) / GETPIVOTDATA("populacaoTCU2019",pop!BR28,"estado",$A31,"data",BS$5) * 1000000</f>
        <v>57.797364226772203</v>
      </c>
      <c r="BT31">
        <f>GETPIVOTDATA("obitosAcumulado",'mortes acum'!BS28,"estado",$A31,"data",BT$5) / GETPIVOTDATA("populacaoTCU2019",pop!BS28,"estado",$A31,"data",BT$5) * 1000000</f>
        <v>62.087522762067657</v>
      </c>
      <c r="BU31">
        <f>GETPIVOTDATA("obitosAcumulado",'mortes acum'!BT28,"estado",$A31,"data",BU$5) / GETPIVOTDATA("populacaoTCU2019",pop!BT28,"estado",$A31,"data",BU$5) * 1000000</f>
        <v>66.312348933881452</v>
      </c>
      <c r="BV31">
        <f>GETPIVOTDATA("obitosAcumulado",'mortes acum'!BU28,"estado",$A31,"data",BV$5) / GETPIVOTDATA("populacaoTCU2019",pop!BU28,"estado",$A31,"data",BV$5) * 1000000</f>
        <v>69.818519107397023</v>
      </c>
      <c r="BW31">
        <f>GETPIVOTDATA("obitosAcumulado",'mortes acum'!BV28,"estado",$A31,"data",BW$5) / GETPIVOTDATA("populacaoTCU2019",pop!BV28,"estado",$A31,"data",BW$5) * 1000000</f>
        <v>74.391784551112991</v>
      </c>
      <c r="BX31">
        <f>GETPIVOTDATA("obitosAcumulado",'mortes acum'!BW28,"estado",$A31,"data",BX$5) / GETPIVOTDATA("populacaoTCU2019",pop!BW28,"estado",$A31,"data",BX$5) * 1000000</f>
        <v>78.573055813939007</v>
      </c>
      <c r="BY31">
        <f>GETPIVOTDATA("obitosAcumulado",'mortes acum'!BX28,"estado",$A31,"data",BY$5) / GETPIVOTDATA("populacaoTCU2019",pop!BX28,"estado",$A31,"data",BY$5) * 1000000</f>
        <v>80.772578717821446</v>
      </c>
      <c r="BZ31">
        <f>GETPIVOTDATA("obitosAcumulado",'mortes acum'!BY28,"estado",$A31,"data",BZ$5) / GETPIVOTDATA("populacaoTCU2019",pop!BY28,"estado",$A31,"data",BZ$5) * 1000000</f>
        <v>81.51301217061355</v>
      </c>
      <c r="CA31">
        <f>GETPIVOTDATA("obitosAcumulado",'mortes acum'!BZ28,"estado",$A31,"data",CA$5) / GETPIVOTDATA("populacaoTCU2019",pop!BZ28,"estado",$A31,"data",CA$5) * 1000000</f>
        <v>85.999167796353973</v>
      </c>
      <c r="CB31">
        <f>GETPIVOTDATA("obitosAcumulado",'mortes acum'!CA28,"estado",$A31,"data",CB$5) / GETPIVOTDATA("populacaoTCU2019",pop!CA28,"estado",$A31,"data",CB$5) * 1000000</f>
        <v>89.679557605820634</v>
      </c>
      <c r="CC31">
        <f>GETPIVOTDATA("obitosAcumulado",'mortes acum'!CB28,"estado",$A31,"data",CC$5) / GETPIVOTDATA("populacaoTCU2019",pop!CB28,"estado",$A31,"data",CC$5) * 1000000</f>
        <v>93.969716141116081</v>
      </c>
      <c r="CD31">
        <f>GETPIVOTDATA("obitosAcumulado",'mortes acum'!CC28,"estado",$A31,"data",CD$5) / GETPIVOTDATA("populacaoTCU2019",pop!CC28,"estado",$A31,"data",CD$5) * 1000000</f>
        <v>98.020322676978779</v>
      </c>
      <c r="CE31">
        <f>GETPIVOTDATA("obitosAcumulado",'mortes acum'!CD28,"estado",$A31,"data",CE$5) / GETPIVOTDATA("populacaoTCU2019",pop!CD28,"estado",$A31,"data",CE$5) * 1000000</f>
        <v>102.09270666733538</v>
      </c>
      <c r="CF31">
        <f>GETPIVOTDATA("obitosAcumulado",'mortes acum'!CE28,"estado",$A31,"data",CF$5) / GETPIVOTDATA("populacaoTCU2019",pop!CE28,"estado",$A31,"data",CF$5) * 1000000</f>
        <v>104.13978738976063</v>
      </c>
      <c r="CG31">
        <f>GETPIVOTDATA("obitosAcumulado",'mortes acum'!CF28,"estado",$A31,"data",CG$5) / GETPIVOTDATA("populacaoTCU2019",pop!CF28,"estado",$A31,"data",CG$5) * 1000000</f>
        <v>105.03266302400993</v>
      </c>
      <c r="CH31">
        <f>GETPIVOTDATA("obitosAcumulado",'mortes acum'!CG28,"estado",$A31,"data",CH$5) / GETPIVOTDATA("populacaoTCU2019",pop!CG28,"estado",$A31,"data",CH$5) * 1000000</f>
        <v>112.08855828002885</v>
      </c>
      <c r="CI31">
        <f>GETPIVOTDATA("obitosAcumulado",'mortes acum'!CH28,"estado",$A31,"data",CI$5) / GETPIVOTDATA("populacaoTCU2019",pop!CH28,"estado",$A31,"data",CI$5) * 1000000</f>
        <v>116.79248845070812</v>
      </c>
      <c r="CJ31">
        <f>GETPIVOTDATA("obitosAcumulado",'mortes acum'!CI28,"estado",$A31,"data",CJ$5) / GETPIVOTDATA("populacaoTCU2019",pop!CI28,"estado",$A31,"data",CJ$5) * 1000000</f>
        <v>121.03909207701579</v>
      </c>
      <c r="CK31">
        <f>GETPIVOTDATA("obitosAcumulado",'mortes acum'!CJ28,"estado",$A31,"data",CK$5) / GETPIVOTDATA("populacaoTCU2019",pop!CJ28,"estado",$A31,"data",CK$5) * 1000000</f>
        <v>125.72124479320119</v>
      </c>
      <c r="CL31">
        <f>GETPIVOTDATA("obitosAcumulado",'mortes acum'!CK28,"estado",$A31,"data",CL$5) / GETPIVOTDATA("populacaoTCU2019",pop!CK28,"estado",$A31,"data",CL$5) * 1000000</f>
        <v>131.64471241553804</v>
      </c>
      <c r="CM31">
        <f>GETPIVOTDATA("obitosAcumulado",'mortes acum'!CL28,"estado",$A31,"data",CM$5) / GETPIVOTDATA("populacaoTCU2019",pop!CL28,"estado",$A31,"data",CM$5) * 1000000</f>
        <v>134.21445204581653</v>
      </c>
      <c r="CN31">
        <f>GETPIVOTDATA("obitosAcumulado",'mortes acum'!CM28,"estado",$A31,"data",CN$5) / GETPIVOTDATA("populacaoTCU2019",pop!CM28,"estado",$A31,"data",CN$5) * 1000000</f>
        <v>135.455766951968</v>
      </c>
      <c r="CO31">
        <f>GETPIVOTDATA("obitosAcumulado",'mortes acum'!CN28,"estado",$A31,"data",CO$5) / GETPIVOTDATA("populacaoTCU2019",pop!CN28,"estado",$A31,"data",CO$5) * 1000000</f>
        <v>139.87659021422678</v>
      </c>
      <c r="CP31">
        <f>GETPIVOTDATA("obitosAcumulado",'mortes acum'!CO28,"estado",$A31,"data",CP$5) / GETPIVOTDATA("populacaoTCU2019",pop!CO28,"estado",$A31,"data",CP$5) * 1000000</f>
        <v>146.17027456295972</v>
      </c>
      <c r="CQ31">
        <f>GETPIVOTDATA("obitosAcumulado",'mortes acum'!CP28,"estado",$A31,"data",CQ$5) / GETPIVOTDATA("populacaoTCU2019",pop!CP28,"estado",$A31,"data",CQ$5) * 1000000</f>
        <v>152.00663236732103</v>
      </c>
      <c r="CR31">
        <f>GETPIVOTDATA("obitosAcumulado",'mortes acum'!CQ28,"estado",$A31,"data",CR$5) / GETPIVOTDATA("populacaoTCU2019",pop!CQ28,"estado",$A31,"data",CR$5) * 1000000</f>
        <v>158.43098144301726</v>
      </c>
      <c r="CS31">
        <f>GETPIVOTDATA("obitosAcumulado",'mortes acum'!CR28,"estado",$A31,"data",CS$5) / GETPIVOTDATA("populacaoTCU2019",pop!CR28,"estado",$A31,"data",CS$5) * 1000000</f>
        <v>164.02778724794584</v>
      </c>
      <c r="CT31">
        <f>GETPIVOTDATA("obitosAcumulado",'mortes acum'!CS28,"estado",$A31,"data",CT$5) / GETPIVOTDATA("populacaoTCU2019",pop!CS28,"estado",$A31,"data",CT$5) * 1000000</f>
        <v>165.83531597093832</v>
      </c>
      <c r="CU31">
        <f>GETPIVOTDATA("obitosAcumulado",'mortes acum'!CT28,"estado",$A31,"data",CU$5) / GETPIVOTDATA("populacaoTCU2019",pop!CT28,"estado",$A31,"data",CU$5) * 1000000</f>
        <v>166.96774360462038</v>
      </c>
      <c r="CV31">
        <f>GETPIVOTDATA("obitosAcumulado",'mortes acum'!CU28,"estado",$A31,"data",CV$5) / GETPIVOTDATA("populacaoTCU2019",pop!CU28,"estado",$A31,"data",CV$5) * 1000000</f>
        <v>174.08897122412097</v>
      </c>
      <c r="CW31">
        <f>GETPIVOTDATA("obitosAcumulado",'mortes acum'!CV28,"estado",$A31,"data",CW$5) / GETPIVOTDATA("populacaoTCU2019",pop!CV28,"estado",$A31,"data",CW$5) * 1000000</f>
        <v>180.23021339139669</v>
      </c>
      <c r="CX31">
        <f>GETPIVOTDATA("obitosAcumulado",'mortes acum'!CW28,"estado",$A31,"data",CX$5) / GETPIVOTDATA("populacaoTCU2019",pop!CW28,"estado",$A31,"data",CX$5) * 1000000</f>
        <v>186.41501046766015</v>
      </c>
      <c r="CY31">
        <f>GETPIVOTDATA("obitosAcumulado",'mortes acum'!CX28,"estado",$A31,"data",CY$5) / GETPIVOTDATA("populacaoTCU2019",pop!CX28,"estado",$A31,"data",CY$5) * 1000000</f>
        <v>192.5562526349359</v>
      </c>
      <c r="CZ31">
        <f>GETPIVOTDATA("obitosAcumulado",'mortes acum'!CY28,"estado",$A31,"data",CZ$5) / GETPIVOTDATA("populacaoTCU2019",pop!CY28,"estado",$A31,"data",CZ$5) * 1000000</f>
        <v>197.26018280561516</v>
      </c>
      <c r="DA31">
        <f>GETPIVOTDATA("obitosAcumulado",'mortes acum'!CZ28,"estado",$A31,"data",DA$5) / GETPIVOTDATA("populacaoTCU2019",pop!CZ28,"estado",$A31,"data",DA$5) * 1000000</f>
        <v>199.15482134658319</v>
      </c>
      <c r="DB31">
        <f>GETPIVOTDATA("obitosAcumulado",'mortes acum'!DA28,"estado",$A31,"data",DB$5) / GETPIVOTDATA("populacaoTCU2019",pop!DA28,"estado",$A31,"data",DB$5) * 1000000</f>
        <v>200.09125188982028</v>
      </c>
      <c r="DC31">
        <f>GETPIVOTDATA("obitosAcumulado",'mortes acum'!DB28,"estado",$A31,"data",DC$5) / GETPIVOTDATA("populacaoTCU2019",pop!DB28,"estado",$A31,"data",DC$5) * 1000000</f>
        <v>207.36492169077803</v>
      </c>
      <c r="DD31">
        <f>GETPIVOTDATA("obitosAcumulado",'mortes acum'!DC28,"estado",$A31,"data",DD$5) / GETPIVOTDATA("populacaoTCU2019",pop!DC28,"estado",$A31,"data",DD$5) * 1000000</f>
        <v>214.76925621869913</v>
      </c>
      <c r="DE31">
        <f>GETPIVOTDATA("obitosAcumulado",'mortes acum'!DD28,"estado",$A31,"data",DE$5) / GETPIVOTDATA("populacaoTCU2019",pop!DD28,"estado",$A31,"data",DE$5) * 1000000</f>
        <v>220.93227584046872</v>
      </c>
      <c r="DF31">
        <f>GETPIVOTDATA("obitosAcumulado",'mortes acum'!DE28,"estado",$A31,"data",DF$5) / GETPIVOTDATA("populacaoTCU2019",pop!DE28,"estado",$A31,"data",DF$5) * 1000000</f>
        <v>225.78864819260522</v>
      </c>
      <c r="DG31">
        <f>GETPIVOTDATA("obitosAcumulado",'mortes acum'!DF28,"estado",$A31,"data",DG$5) / GETPIVOTDATA("populacaoTCU2019",pop!DF28,"estado",$A31,"data",DG$5) * 1000000</f>
        <v>230.42724599980284</v>
      </c>
      <c r="DH31">
        <f>GETPIVOTDATA("obitosAcumulado",'mortes acum'!DG28,"estado",$A31,"data",DH$5) / GETPIVOTDATA("populacaoTCU2019",pop!DG28,"estado",$A31,"data",DH$5) * 1000000</f>
        <v>232.88809835761191</v>
      </c>
      <c r="DI31">
        <f>GETPIVOTDATA("obitosAcumulado",'mortes acum'!DH28,"estado",$A31,"data",DI$5) / GETPIVOTDATA("populacaoTCU2019",pop!DH28,"estado",$A31,"data",DI$5) * 1000000</f>
        <v>234.47785253566553</v>
      </c>
      <c r="DJ31">
        <f>GETPIVOTDATA("obitosAcumulado",'mortes acum'!DI28,"estado",$A31,"data",DJ$5) / GETPIVOTDATA("populacaoTCU2019",pop!DI28,"estado",$A31,"data",DJ$5) * 1000000</f>
        <v>242.42662342593374</v>
      </c>
      <c r="DK31">
        <f>GETPIVOTDATA("obitosAcumulado",'mortes acum'!DJ28,"estado",$A31,"data",DK$5) / GETPIVOTDATA("populacaoTCU2019",pop!DJ28,"estado",$A31,"data",DK$5) * 1000000</f>
        <v>250.89805322405522</v>
      </c>
      <c r="DL31">
        <f>GETPIVOTDATA("obitosAcumulado",'mortes acum'!DK28,"estado",$A31,"data",DL$5) / GETPIVOTDATA("populacaoTCU2019",pop!DK28,"estado",$A31,"data",DL$5) * 1000000</f>
        <v>257.975725934568</v>
      </c>
      <c r="DM31">
        <f>GETPIVOTDATA("obitosAcumulado",'mortes acum'!DL28,"estado",$A31,"data",DM$5) / GETPIVOTDATA("populacaoTCU2019",pop!DL28,"estado",$A31,"data",DM$5) * 1000000</f>
        <v>266.38182336920784</v>
      </c>
      <c r="DN31">
        <f>GETPIVOTDATA("obitosAcumulado",'mortes acum'!DM28,"estado",$A31,"data",DN$5) / GETPIVOTDATA("populacaoTCU2019",pop!DM28,"estado",$A31,"data",DN$5) * 1000000</f>
        <v>272.08751644660589</v>
      </c>
      <c r="DO31">
        <f>GETPIVOTDATA("obitosAcumulado",'mortes acum'!DN28,"estado",$A31,"data",DO$5) / GETPIVOTDATA("populacaoTCU2019",pop!DN28,"estado",$A31,"data",DO$5) * 1000000</f>
        <v>274.13459716903111</v>
      </c>
      <c r="DP31">
        <f>GETPIVOTDATA("obitosAcumulado",'mortes acum'!DO28,"estado",$A31,"data",DP$5) / GETPIVOTDATA("populacaoTCU2019",pop!DO28,"estado",$A31,"data",DP$5) * 1000000</f>
        <v>275.13636007574979</v>
      </c>
      <c r="DQ31">
        <f>GETPIVOTDATA("obitosAcumulado",'mortes acum'!DP28,"estado",$A31,"data",DQ$5) / GETPIVOTDATA("populacaoTCU2019",pop!DP28,"estado",$A31,"data",DQ$5) * 1000000</f>
        <v>284.58777532609611</v>
      </c>
      <c r="DR31">
        <f>GETPIVOTDATA("obitosAcumulado",'mortes acum'!DQ28,"estado",$A31,"data",DR$5) / GETPIVOTDATA("populacaoTCU2019",pop!DQ28,"estado",$A31,"data",DR$5) * 1000000</f>
        <v>290.77257240235963</v>
      </c>
      <c r="DS31">
        <f>GETPIVOTDATA("obitosAcumulado",'mortes acum'!DR28,"estado",$A31,"data",DS$5) / GETPIVOTDATA("populacaoTCU2019",pop!DR28,"estado",$A31,"data",DS$5) * 1000000</f>
        <v>299.63599638137106</v>
      </c>
      <c r="DT31">
        <f>GETPIVOTDATA("obitosAcumulado",'mortes acum'!DS28,"estado",$A31,"data",DT$5) / GETPIVOTDATA("populacaoTCU2019",pop!DS28,"estado",$A31,"data",DT$5) * 1000000</f>
        <v>304.14392946160541</v>
      </c>
      <c r="DU31">
        <f>GETPIVOTDATA("obitosAcumulado",'mortes acum'!DT28,"estado",$A31,"data",DU$5) / GETPIVOTDATA("populacaoTCU2019",pop!DT28,"estado",$A31,"data",DU$5) * 1000000</f>
        <v>310.61183344628938</v>
      </c>
      <c r="DV31">
        <f>GETPIVOTDATA("obitosAcumulado",'mortes acum'!DU28,"estado",$A31,"data",DV$5) / GETPIVOTDATA("populacaoTCU2019",pop!DU28,"estado",$A31,"data",DV$5) * 1000000</f>
        <v>312.24514253333081</v>
      </c>
      <c r="DW31">
        <f>GETPIVOTDATA("obitosAcumulado",'mortes acum'!DV28,"estado",$A31,"data",DW$5) / GETPIVOTDATA("populacaoTCU2019",pop!DV28,"estado",$A31,"data",DW$5) * 1000000</f>
        <v>313.55178980296387</v>
      </c>
      <c r="DX31">
        <f>GETPIVOTDATA("obitosAcumulado",'mortes acum'!DW28,"estado",$A31,"data",DX$5) / GETPIVOTDATA("populacaoTCU2019",pop!DW28,"estado",$A31,"data",DX$5) * 1000000</f>
        <v>321.50056069323216</v>
      </c>
      <c r="DY31">
        <f>GETPIVOTDATA("obitosAcumulado",'mortes acum'!DX28,"estado",$A31,"data",DY$5) / GETPIVOTDATA("populacaoTCU2019",pop!DX28,"estado",$A31,"data",DY$5) * 1000000</f>
        <v>327.31514104309957</v>
      </c>
      <c r="DZ31">
        <f>GETPIVOTDATA("obitosAcumulado",'mortes acum'!DY28,"estado",$A31,"data",DZ$5) / GETPIVOTDATA("populacaoTCU2019",pop!DY28,"estado",$A31,"data",DZ$5) * 1000000</f>
        <v>334.30570393563681</v>
      </c>
      <c r="EA31">
        <f>GETPIVOTDATA("obitosAcumulado",'mortes acum'!DZ28,"estado",$A31,"data",EA$5) / GETPIVOTDATA("populacaoTCU2019",pop!DZ28,"estado",$A31,"data",EA$5) * 1000000</f>
        <v>341.77537082703952</v>
      </c>
      <c r="EB31">
        <f>GETPIVOTDATA("obitosAcumulado",'mortes acum'!EA28,"estado",$A31,"data",EB$5) / GETPIVOTDATA("populacaoTCU2019",pop!EA28,"estado",$A31,"data",EB$5) * 1000000</f>
        <v>348.35216208419297</v>
      </c>
      <c r="EC31">
        <f>GETPIVOTDATA("obitosAcumulado",'mortes acum'!EB28,"estado",$A31,"data",EC$5) / GETPIVOTDATA("populacaoTCU2019",pop!EB28,"estado",$A31,"data",EC$5) * 1000000</f>
        <v>350.13791335269161</v>
      </c>
      <c r="ED31">
        <f>GETPIVOTDATA("obitosAcumulado",'mortes acum'!EC28,"estado",$A31,"data",ED$5) / GETPIVOTDATA("populacaoTCU2019",pop!EC28,"estado",$A31,"data",ED$5) * 1000000</f>
        <v>351.35745080434918</v>
      </c>
      <c r="EE31">
        <f>GETPIVOTDATA("obitosAcumulado",'mortes acum'!ED28,"estado",$A31,"data",EE$5) / GETPIVOTDATA("populacaoTCU2019",pop!ED28,"estado",$A31,"data",EE$5) * 1000000</f>
        <v>358.78356278676421</v>
      </c>
      <c r="EF31">
        <f>GETPIVOTDATA("obitosAcumulado",'mortes acum'!EE28,"estado",$A31,"data",EF$5) / GETPIVOTDATA("populacaoTCU2019",pop!EE28,"estado",$A31,"data",EF$5) * 1000000</f>
        <v>365.59990604335036</v>
      </c>
    </row>
    <row r="32" spans="1:136" x14ac:dyDescent="0.35">
      <c r="A32" t="str">
        <f>'casos acum'!A31</f>
        <v>TO</v>
      </c>
      <c r="B32">
        <f>GETPIVOTDATA("obitosAcumulado",'mortes acum'!A29,"estado",$A32,"data",B$5) / GETPIVOTDATA("populacaoTCU2019",pop!A29,"estado",$A32,"data",B$5) * 1000000</f>
        <v>0</v>
      </c>
      <c r="C32">
        <f>GETPIVOTDATA("obitosAcumulado",'mortes acum'!B29,"estado",$A32,"data",C$5) / GETPIVOTDATA("populacaoTCU2019",pop!B29,"estado",$A32,"data",C$5) * 1000000</f>
        <v>0</v>
      </c>
      <c r="D32">
        <f>GETPIVOTDATA("obitosAcumulado",'mortes acum'!C29,"estado",$A32,"data",D$5) / GETPIVOTDATA("populacaoTCU2019",pop!C29,"estado",$A32,"data",D$5) * 1000000</f>
        <v>0</v>
      </c>
      <c r="E32">
        <f>GETPIVOTDATA("obitosAcumulado",'mortes acum'!D29,"estado",$A32,"data",E$5) / GETPIVOTDATA("populacaoTCU2019",pop!D29,"estado",$A32,"data",E$5) * 1000000</f>
        <v>0</v>
      </c>
      <c r="F32">
        <f>GETPIVOTDATA("obitosAcumulado",'mortes acum'!E29,"estado",$A32,"data",F$5) / GETPIVOTDATA("populacaoTCU2019",pop!E29,"estado",$A32,"data",F$5) * 1000000</f>
        <v>0</v>
      </c>
      <c r="G32">
        <f>GETPIVOTDATA("obitosAcumulado",'mortes acum'!F29,"estado",$A32,"data",G$5) / GETPIVOTDATA("populacaoTCU2019",pop!F29,"estado",$A32,"data",G$5) * 1000000</f>
        <v>0</v>
      </c>
      <c r="H32">
        <f>GETPIVOTDATA("obitosAcumulado",'mortes acum'!G29,"estado",$A32,"data",H$5) / GETPIVOTDATA("populacaoTCU2019",pop!G29,"estado",$A32,"data",H$5) * 1000000</f>
        <v>0</v>
      </c>
      <c r="I32">
        <f>GETPIVOTDATA("obitosAcumulado",'mortes acum'!H29,"estado",$A32,"data",I$5) / GETPIVOTDATA("populacaoTCU2019",pop!H29,"estado",$A32,"data",I$5) * 1000000</f>
        <v>0</v>
      </c>
      <c r="J32">
        <f>GETPIVOTDATA("obitosAcumulado",'mortes acum'!I29,"estado",$A32,"data",J$5) / GETPIVOTDATA("populacaoTCU2019",pop!I29,"estado",$A32,"data",J$5) * 1000000</f>
        <v>0</v>
      </c>
      <c r="K32">
        <f>GETPIVOTDATA("obitosAcumulado",'mortes acum'!J29,"estado",$A32,"data",K$5) / GETPIVOTDATA("populacaoTCU2019",pop!J29,"estado",$A32,"data",K$5) * 1000000</f>
        <v>0</v>
      </c>
      <c r="L32">
        <f>GETPIVOTDATA("obitosAcumulado",'mortes acum'!K29,"estado",$A32,"data",L$5) / GETPIVOTDATA("populacaoTCU2019",pop!K29,"estado",$A32,"data",L$5) * 1000000</f>
        <v>0</v>
      </c>
      <c r="M32">
        <f>GETPIVOTDATA("obitosAcumulado",'mortes acum'!L29,"estado",$A32,"data",M$5) / GETPIVOTDATA("populacaoTCU2019",pop!L29,"estado",$A32,"data",M$5) * 1000000</f>
        <v>0</v>
      </c>
      <c r="N32">
        <f>GETPIVOTDATA("obitosAcumulado",'mortes acum'!M29,"estado",$A32,"data",N$5) / GETPIVOTDATA("populacaoTCU2019",pop!M29,"estado",$A32,"data",N$5) * 1000000</f>
        <v>0</v>
      </c>
      <c r="O32">
        <f>GETPIVOTDATA("obitosAcumulado",'mortes acum'!N29,"estado",$A32,"data",O$5) / GETPIVOTDATA("populacaoTCU2019",pop!N29,"estado",$A32,"data",O$5) * 1000000</f>
        <v>0</v>
      </c>
      <c r="P32">
        <f>GETPIVOTDATA("obitosAcumulado",'mortes acum'!O29,"estado",$A32,"data",P$5) / GETPIVOTDATA("populacaoTCU2019",pop!O29,"estado",$A32,"data",P$5) * 1000000</f>
        <v>0</v>
      </c>
      <c r="Q32">
        <f>GETPIVOTDATA("obitosAcumulado",'mortes acum'!P29,"estado",$A32,"data",Q$5) / GETPIVOTDATA("populacaoTCU2019",pop!P29,"estado",$A32,"data",Q$5) * 1000000</f>
        <v>0</v>
      </c>
      <c r="R32">
        <f>GETPIVOTDATA("obitosAcumulado",'mortes acum'!Q29,"estado",$A32,"data",R$5) / GETPIVOTDATA("populacaoTCU2019",pop!Q29,"estado",$A32,"data",R$5) * 1000000</f>
        <v>0</v>
      </c>
      <c r="S32">
        <f>GETPIVOTDATA("obitosAcumulado",'mortes acum'!R29,"estado",$A32,"data",S$5) / GETPIVOTDATA("populacaoTCU2019",pop!R29,"estado",$A32,"data",S$5) * 1000000</f>
        <v>0</v>
      </c>
      <c r="T32">
        <f>GETPIVOTDATA("obitosAcumulado",'mortes acum'!S29,"estado",$A32,"data",T$5) / GETPIVOTDATA("populacaoTCU2019",pop!S29,"estado",$A32,"data",T$5) * 1000000</f>
        <v>0</v>
      </c>
      <c r="U32">
        <f>GETPIVOTDATA("obitosAcumulado",'mortes acum'!T29,"estado",$A32,"data",U$5) / GETPIVOTDATA("populacaoTCU2019",pop!T29,"estado",$A32,"data",U$5) * 1000000</f>
        <v>0</v>
      </c>
      <c r="V32">
        <f>GETPIVOTDATA("obitosAcumulado",'mortes acum'!U29,"estado",$A32,"data",V$5) / GETPIVOTDATA("populacaoTCU2019",pop!U29,"estado",$A32,"data",V$5) * 1000000</f>
        <v>0</v>
      </c>
      <c r="W32">
        <f>GETPIVOTDATA("obitosAcumulado",'mortes acum'!V29,"estado",$A32,"data",W$5) / GETPIVOTDATA("populacaoTCU2019",pop!V29,"estado",$A32,"data",W$5) * 1000000</f>
        <v>0</v>
      </c>
      <c r="X32">
        <f>GETPIVOTDATA("obitosAcumulado",'mortes acum'!W29,"estado",$A32,"data",X$5) / GETPIVOTDATA("populacaoTCU2019",pop!W29,"estado",$A32,"data",X$5) * 1000000</f>
        <v>0</v>
      </c>
      <c r="Y32">
        <f>GETPIVOTDATA("obitosAcumulado",'mortes acum'!X29,"estado",$A32,"data",Y$5) / GETPIVOTDATA("populacaoTCU2019",pop!X29,"estado",$A32,"data",Y$5) * 1000000</f>
        <v>0</v>
      </c>
      <c r="Z32">
        <f>GETPIVOTDATA("obitosAcumulado",'mortes acum'!Y29,"estado",$A32,"data",Z$5) / GETPIVOTDATA("populacaoTCU2019",pop!Y29,"estado",$A32,"data",Z$5) * 1000000</f>
        <v>0</v>
      </c>
      <c r="AA32">
        <f>GETPIVOTDATA("obitosAcumulado",'mortes acum'!Z29,"estado",$A32,"data",AA$5) / GETPIVOTDATA("populacaoTCU2019",pop!Z29,"estado",$A32,"data",AA$5) * 1000000</f>
        <v>0</v>
      </c>
      <c r="AB32">
        <f>GETPIVOTDATA("obitosAcumulado",'mortes acum'!AA29,"estado",$A32,"data",AB$5) / GETPIVOTDATA("populacaoTCU2019",pop!AA29,"estado",$A32,"data",AB$5) * 1000000</f>
        <v>0</v>
      </c>
      <c r="AC32">
        <f>GETPIVOTDATA("obitosAcumulado",'mortes acum'!AB29,"estado",$A32,"data",AC$5) / GETPIVOTDATA("populacaoTCU2019",pop!AB29,"estado",$A32,"data",AC$5) * 1000000</f>
        <v>0</v>
      </c>
      <c r="AD32">
        <f>GETPIVOTDATA("obitosAcumulado",'mortes acum'!AC29,"estado",$A32,"data",AD$5) / GETPIVOTDATA("populacaoTCU2019",pop!AC29,"estado",$A32,"data",AD$5) * 1000000</f>
        <v>0</v>
      </c>
      <c r="AE32">
        <f>GETPIVOTDATA("obitosAcumulado",'mortes acum'!AD29,"estado",$A32,"data",AE$5) / GETPIVOTDATA("populacaoTCU2019",pop!AD29,"estado",$A32,"data",AE$5) * 1000000</f>
        <v>0</v>
      </c>
      <c r="AF32">
        <f>GETPIVOTDATA("obitosAcumulado",'mortes acum'!AE29,"estado",$A32,"data",AF$5) / GETPIVOTDATA("populacaoTCU2019",pop!AE29,"estado",$A32,"data",AF$5) * 1000000</f>
        <v>0</v>
      </c>
      <c r="AG32">
        <f>GETPIVOTDATA("obitosAcumulado",'mortes acum'!AF29,"estado",$A32,"data",AG$5) / GETPIVOTDATA("populacaoTCU2019",pop!AF29,"estado",$A32,"data",AG$5) * 1000000</f>
        <v>0</v>
      </c>
      <c r="AH32">
        <f>GETPIVOTDATA("obitosAcumulado",'mortes acum'!AG29,"estado",$A32,"data",AH$5) / GETPIVOTDATA("populacaoTCU2019",pop!AG29,"estado",$A32,"data",AH$5) * 1000000</f>
        <v>0</v>
      </c>
      <c r="AI32">
        <f>GETPIVOTDATA("obitosAcumulado",'mortes acum'!AH29,"estado",$A32,"data",AI$5) / GETPIVOTDATA("populacaoTCU2019",pop!AH29,"estado",$A32,"data",AI$5) * 1000000</f>
        <v>0</v>
      </c>
      <c r="AJ32">
        <f>GETPIVOTDATA("obitosAcumulado",'mortes acum'!AI29,"estado",$A32,"data",AJ$5) / GETPIVOTDATA("populacaoTCU2019",pop!AI29,"estado",$A32,"data",AJ$5) * 1000000</f>
        <v>0</v>
      </c>
      <c r="AK32">
        <f>GETPIVOTDATA("obitosAcumulado",'mortes acum'!AJ29,"estado",$A32,"data",AK$5) / GETPIVOTDATA("populacaoTCU2019",pop!AJ29,"estado",$A32,"data",AK$5) * 1000000</f>
        <v>0</v>
      </c>
      <c r="AL32">
        <f>GETPIVOTDATA("obitosAcumulado",'mortes acum'!AK29,"estado",$A32,"data",AL$5) / GETPIVOTDATA("populacaoTCU2019",pop!AK29,"estado",$A32,"data",AL$5) * 1000000</f>
        <v>0</v>
      </c>
      <c r="AM32">
        <f>GETPIVOTDATA("obitosAcumulado",'mortes acum'!AL29,"estado",$A32,"data",AM$5) / GETPIVOTDATA("populacaoTCU2019",pop!AL29,"estado",$A32,"data",AM$5) * 1000000</f>
        <v>0</v>
      </c>
      <c r="AN32">
        <f>GETPIVOTDATA("obitosAcumulado",'mortes acum'!AM29,"estado",$A32,"data",AN$5) / GETPIVOTDATA("populacaoTCU2019",pop!AM29,"estado",$A32,"data",AN$5) * 1000000</f>
        <v>0</v>
      </c>
      <c r="AO32">
        <f>GETPIVOTDATA("obitosAcumulado",'mortes acum'!AN29,"estado",$A32,"data",AO$5) / GETPIVOTDATA("populacaoTCU2019",pop!AN29,"estado",$A32,"data",AO$5) * 1000000</f>
        <v>0</v>
      </c>
      <c r="AP32">
        <f>GETPIVOTDATA("obitosAcumulado",'mortes acum'!AO29,"estado",$A32,"data",AP$5) / GETPIVOTDATA("populacaoTCU2019",pop!AO29,"estado",$A32,"data",AP$5) * 1000000</f>
        <v>0</v>
      </c>
      <c r="AQ32">
        <f>GETPIVOTDATA("obitosAcumulado",'mortes acum'!AP29,"estado",$A32,"data",AQ$5) / GETPIVOTDATA("populacaoTCU2019",pop!AP29,"estado",$A32,"data",AQ$5) * 1000000</f>
        <v>0</v>
      </c>
      <c r="AR32">
        <f>GETPIVOTDATA("obitosAcumulado",'mortes acum'!AQ29,"estado",$A32,"data",AR$5) / GETPIVOTDATA("populacaoTCU2019",pop!AQ29,"estado",$A32,"data",AR$5) * 1000000</f>
        <v>0</v>
      </c>
      <c r="AS32">
        <f>GETPIVOTDATA("obitosAcumulado",'mortes acum'!AR29,"estado",$A32,"data",AS$5) / GETPIVOTDATA("populacaoTCU2019",pop!AR29,"estado",$A32,"data",AS$5) * 1000000</f>
        <v>0</v>
      </c>
      <c r="AT32">
        <f>GETPIVOTDATA("obitosAcumulado",'mortes acum'!AS29,"estado",$A32,"data",AT$5) / GETPIVOTDATA("populacaoTCU2019",pop!AS29,"estado",$A32,"data",AT$5) * 1000000</f>
        <v>0</v>
      </c>
      <c r="AU32">
        <f>GETPIVOTDATA("obitosAcumulado",'mortes acum'!AT29,"estado",$A32,"data",AU$5) / GETPIVOTDATA("populacaoTCU2019",pop!AT29,"estado",$A32,"data",AU$5) * 1000000</f>
        <v>0</v>
      </c>
      <c r="AV32">
        <f>GETPIVOTDATA("obitosAcumulado",'mortes acum'!AU29,"estado",$A32,"data",AV$5) / GETPIVOTDATA("populacaoTCU2019",pop!AU29,"estado",$A32,"data",AV$5) * 1000000</f>
        <v>0</v>
      </c>
      <c r="AW32">
        <f>GETPIVOTDATA("obitosAcumulado",'mortes acum'!AV29,"estado",$A32,"data",AW$5) / GETPIVOTDATA("populacaoTCU2019",pop!AV29,"estado",$A32,"data",AW$5) * 1000000</f>
        <v>0</v>
      </c>
      <c r="AX32">
        <f>GETPIVOTDATA("obitosAcumulado",'mortes acum'!AW29,"estado",$A32,"data",AX$5) / GETPIVOTDATA("populacaoTCU2019",pop!AW29,"estado",$A32,"data",AX$5) * 1000000</f>
        <v>0</v>
      </c>
      <c r="AY32">
        <f>GETPIVOTDATA("obitosAcumulado",'mortes acum'!AX29,"estado",$A32,"data",AY$5) / GETPIVOTDATA("populacaoTCU2019",pop!AX29,"estado",$A32,"data",AY$5) * 1000000</f>
        <v>0</v>
      </c>
      <c r="AZ32">
        <f>GETPIVOTDATA("obitosAcumulado",'mortes acum'!AY29,"estado",$A32,"data",AZ$5) / GETPIVOTDATA("populacaoTCU2019",pop!AY29,"estado",$A32,"data",AZ$5) * 1000000</f>
        <v>0.63578206916545976</v>
      </c>
      <c r="BA32">
        <f>GETPIVOTDATA("obitosAcumulado",'mortes acum'!AZ29,"estado",$A32,"data",BA$5) / GETPIVOTDATA("populacaoTCU2019",pop!AZ29,"estado",$A32,"data",BA$5) * 1000000</f>
        <v>0.63578206916545976</v>
      </c>
      <c r="BB32">
        <f>GETPIVOTDATA("obitosAcumulado",'mortes acum'!BA29,"estado",$A32,"data",BB$5) / GETPIVOTDATA("populacaoTCU2019",pop!BA29,"estado",$A32,"data",BB$5) * 1000000</f>
        <v>0.63578206916545976</v>
      </c>
      <c r="BC32">
        <f>GETPIVOTDATA("obitosAcumulado",'mortes acum'!BB29,"estado",$A32,"data",BC$5) / GETPIVOTDATA("populacaoTCU2019",pop!BB29,"estado",$A32,"data",BC$5) * 1000000</f>
        <v>0.63578206916545976</v>
      </c>
      <c r="BD32">
        <f>GETPIVOTDATA("obitosAcumulado",'mortes acum'!BC29,"estado",$A32,"data",BD$5) / GETPIVOTDATA("populacaoTCU2019",pop!BC29,"estado",$A32,"data",BD$5) * 1000000</f>
        <v>0.63578206916545976</v>
      </c>
      <c r="BE32">
        <f>GETPIVOTDATA("obitosAcumulado",'mortes acum'!BD29,"estado",$A32,"data",BE$5) / GETPIVOTDATA("populacaoTCU2019",pop!BD29,"estado",$A32,"data",BE$5) * 1000000</f>
        <v>0.63578206916545976</v>
      </c>
      <c r="BF32">
        <f>GETPIVOTDATA("obitosAcumulado",'mortes acum'!BE29,"estado",$A32,"data",BF$5) / GETPIVOTDATA("populacaoTCU2019",pop!BE29,"estado",$A32,"data",BF$5) * 1000000</f>
        <v>0.63578206916545976</v>
      </c>
      <c r="BG32">
        <f>GETPIVOTDATA("obitosAcumulado",'mortes acum'!BF29,"estado",$A32,"data",BG$5) / GETPIVOTDATA("populacaoTCU2019",pop!BF29,"estado",$A32,"data",BG$5) * 1000000</f>
        <v>0.63578206916545976</v>
      </c>
      <c r="BH32">
        <f>GETPIVOTDATA("obitosAcumulado",'mortes acum'!BG29,"estado",$A32,"data",BH$5) / GETPIVOTDATA("populacaoTCU2019",pop!BG29,"estado",$A32,"data",BH$5) * 1000000</f>
        <v>1.2715641383309195</v>
      </c>
      <c r="BI32">
        <f>GETPIVOTDATA("obitosAcumulado",'mortes acum'!BH29,"estado",$A32,"data",BI$5) / GETPIVOTDATA("populacaoTCU2019",pop!BH29,"estado",$A32,"data",BI$5) * 1000000</f>
        <v>1.2715641383309195</v>
      </c>
      <c r="BJ32">
        <f>GETPIVOTDATA("obitosAcumulado",'mortes acum'!BI29,"estado",$A32,"data",BJ$5) / GETPIVOTDATA("populacaoTCU2019",pop!BI29,"estado",$A32,"data",BJ$5) * 1000000</f>
        <v>1.2715641383309195</v>
      </c>
      <c r="BK32">
        <f>GETPIVOTDATA("obitosAcumulado",'mortes acum'!BJ29,"estado",$A32,"data",BK$5) / GETPIVOTDATA("populacaoTCU2019",pop!BJ29,"estado",$A32,"data",BK$5) * 1000000</f>
        <v>1.2715641383309195</v>
      </c>
      <c r="BL32">
        <f>GETPIVOTDATA("obitosAcumulado",'mortes acum'!BK29,"estado",$A32,"data",BL$5) / GETPIVOTDATA("populacaoTCU2019",pop!BK29,"estado",$A32,"data",BL$5) * 1000000</f>
        <v>1.2715641383309195</v>
      </c>
      <c r="BM32">
        <f>GETPIVOTDATA("obitosAcumulado",'mortes acum'!BL29,"estado",$A32,"data",BM$5) / GETPIVOTDATA("populacaoTCU2019",pop!BL29,"estado",$A32,"data",BM$5) * 1000000</f>
        <v>1.2715641383309195</v>
      </c>
      <c r="BN32">
        <f>GETPIVOTDATA("obitosAcumulado",'mortes acum'!BM29,"estado",$A32,"data",BN$5) / GETPIVOTDATA("populacaoTCU2019",pop!BM29,"estado",$A32,"data",BN$5) * 1000000</f>
        <v>1.9073462074963792</v>
      </c>
      <c r="BO32">
        <f>GETPIVOTDATA("obitosAcumulado",'mortes acum'!BN29,"estado",$A32,"data",BO$5) / GETPIVOTDATA("populacaoTCU2019",pop!BN29,"estado",$A32,"data",BO$5) * 1000000</f>
        <v>1.9073462074963792</v>
      </c>
      <c r="BP32">
        <f>GETPIVOTDATA("obitosAcumulado",'mortes acum'!BO29,"estado",$A32,"data",BP$5) / GETPIVOTDATA("populacaoTCU2019",pop!BO29,"estado",$A32,"data",BP$5) * 1000000</f>
        <v>1.9073462074963792</v>
      </c>
      <c r="BQ32">
        <f>GETPIVOTDATA("obitosAcumulado",'mortes acum'!BP29,"estado",$A32,"data",BQ$5) / GETPIVOTDATA("populacaoTCU2019",pop!BP29,"estado",$A32,"data",BQ$5) * 1000000</f>
        <v>2.543128276661839</v>
      </c>
      <c r="BR32">
        <f>GETPIVOTDATA("obitosAcumulado",'mortes acum'!BQ29,"estado",$A32,"data",BR$5) / GETPIVOTDATA("populacaoTCU2019",pop!BQ29,"estado",$A32,"data",BR$5) * 1000000</f>
        <v>2.543128276661839</v>
      </c>
      <c r="BS32">
        <f>GETPIVOTDATA("obitosAcumulado",'mortes acum'!BR29,"estado",$A32,"data",BS$5) / GETPIVOTDATA("populacaoTCU2019",pop!BR29,"estado",$A32,"data",BS$5) * 1000000</f>
        <v>3.8146924149927584</v>
      </c>
      <c r="BT32">
        <f>GETPIVOTDATA("obitosAcumulado",'mortes acum'!BS29,"estado",$A32,"data",BT$5) / GETPIVOTDATA("populacaoTCU2019",pop!BS29,"estado",$A32,"data",BT$5) * 1000000</f>
        <v>4.4504744841582182</v>
      </c>
      <c r="BU32">
        <f>GETPIVOTDATA("obitosAcumulado",'mortes acum'!BT29,"estado",$A32,"data",BU$5) / GETPIVOTDATA("populacaoTCU2019",pop!BT29,"estado",$A32,"data",BU$5) * 1000000</f>
        <v>5.722038622489138</v>
      </c>
      <c r="BV32">
        <f>GETPIVOTDATA("obitosAcumulado",'mortes acum'!BU29,"estado",$A32,"data",BV$5) / GETPIVOTDATA("populacaoTCU2019",pop!BU29,"estado",$A32,"data",BV$5) * 1000000</f>
        <v>5.722038622489138</v>
      </c>
      <c r="BW32">
        <f>GETPIVOTDATA("obitosAcumulado",'mortes acum'!BV29,"estado",$A32,"data",BW$5) / GETPIVOTDATA("populacaoTCU2019",pop!BV29,"estado",$A32,"data",BW$5) * 1000000</f>
        <v>5.722038622489138</v>
      </c>
      <c r="BX32">
        <f>GETPIVOTDATA("obitosAcumulado",'mortes acum'!BW29,"estado",$A32,"data",BX$5) / GETPIVOTDATA("populacaoTCU2019",pop!BW29,"estado",$A32,"data",BX$5) * 1000000</f>
        <v>5.722038622489138</v>
      </c>
      <c r="BY32">
        <f>GETPIVOTDATA("obitosAcumulado",'mortes acum'!BX29,"estado",$A32,"data",BY$5) / GETPIVOTDATA("populacaoTCU2019",pop!BX29,"estado",$A32,"data",BY$5) * 1000000</f>
        <v>6.9936027608200568</v>
      </c>
      <c r="BZ32">
        <f>GETPIVOTDATA("obitosAcumulado",'mortes acum'!BY29,"estado",$A32,"data",BZ$5) / GETPIVOTDATA("populacaoTCU2019",pop!BY29,"estado",$A32,"data",BZ$5) * 1000000</f>
        <v>7.6293848299855167</v>
      </c>
      <c r="CA32">
        <f>GETPIVOTDATA("obitosAcumulado",'mortes acum'!BZ29,"estado",$A32,"data",CA$5) / GETPIVOTDATA("populacaoTCU2019",pop!BZ29,"estado",$A32,"data",CA$5) * 1000000</f>
        <v>8.9009489683164364</v>
      </c>
      <c r="CB32">
        <f>GETPIVOTDATA("obitosAcumulado",'mortes acum'!CA29,"estado",$A32,"data",CB$5) / GETPIVOTDATA("populacaoTCU2019",pop!CA29,"estado",$A32,"data",CB$5) * 1000000</f>
        <v>13.351423452474656</v>
      </c>
      <c r="CC32">
        <f>GETPIVOTDATA("obitosAcumulado",'mortes acum'!CB29,"estado",$A32,"data",CC$5) / GETPIVOTDATA("populacaoTCU2019",pop!CB29,"estado",$A32,"data",CC$5) * 1000000</f>
        <v>14.622987590805574</v>
      </c>
      <c r="CD32">
        <f>GETPIVOTDATA("obitosAcumulado",'mortes acum'!CC29,"estado",$A32,"data",CD$5) / GETPIVOTDATA("populacaoTCU2019",pop!CC29,"estado",$A32,"data",CD$5) * 1000000</f>
        <v>15.258769659971033</v>
      </c>
      <c r="CE32">
        <f>GETPIVOTDATA("obitosAcumulado",'mortes acum'!CD29,"estado",$A32,"data",CE$5) / GETPIVOTDATA("populacaoTCU2019",pop!CD29,"estado",$A32,"data",CE$5) * 1000000</f>
        <v>17.166115867467411</v>
      </c>
      <c r="CF32">
        <f>GETPIVOTDATA("obitosAcumulado",'mortes acum'!CE29,"estado",$A32,"data",CF$5) / GETPIVOTDATA("populacaoTCU2019",pop!CE29,"estado",$A32,"data",CF$5) * 1000000</f>
        <v>19.709244144129251</v>
      </c>
      <c r="CG32">
        <f>GETPIVOTDATA("obitosAcumulado",'mortes acum'!CF29,"estado",$A32,"data",CG$5) / GETPIVOTDATA("populacaoTCU2019",pop!CF29,"estado",$A32,"data",CG$5) * 1000000</f>
        <v>20.345026213294712</v>
      </c>
      <c r="CH32">
        <f>GETPIVOTDATA("obitosAcumulado",'mortes acum'!CG29,"estado",$A32,"data",CH$5) / GETPIVOTDATA("populacaoTCU2019",pop!CG29,"estado",$A32,"data",CH$5) * 1000000</f>
        <v>24.159718628287468</v>
      </c>
      <c r="CI32">
        <f>GETPIVOTDATA("obitosAcumulado",'mortes acum'!CH29,"estado",$A32,"data",CI$5) / GETPIVOTDATA("populacaoTCU2019",pop!CH29,"estado",$A32,"data",CI$5) * 1000000</f>
        <v>26.702846904949311</v>
      </c>
      <c r="CJ32">
        <f>GETPIVOTDATA("obitosAcumulado",'mortes acum'!CI29,"estado",$A32,"data",CJ$5) / GETPIVOTDATA("populacaoTCU2019",pop!CI29,"estado",$A32,"data",CJ$5) * 1000000</f>
        <v>29.881757250776609</v>
      </c>
      <c r="CK32">
        <f>GETPIVOTDATA("obitosAcumulado",'mortes acum'!CJ29,"estado",$A32,"data",CK$5) / GETPIVOTDATA("populacaoTCU2019",pop!CJ29,"estado",$A32,"data",CK$5) * 1000000</f>
        <v>31.153321389107525</v>
      </c>
      <c r="CL32">
        <f>GETPIVOTDATA("obitosAcumulado",'mortes acum'!CK29,"estado",$A32,"data",CL$5) / GETPIVOTDATA("populacaoTCU2019",pop!CK29,"estado",$A32,"data",CL$5) * 1000000</f>
        <v>32.424885527438448</v>
      </c>
      <c r="CM32">
        <f>GETPIVOTDATA("obitosAcumulado",'mortes acum'!CL29,"estado",$A32,"data",CM$5) / GETPIVOTDATA("populacaoTCU2019",pop!CL29,"estado",$A32,"data",CM$5) * 1000000</f>
        <v>33.060667596603906</v>
      </c>
      <c r="CN32">
        <f>GETPIVOTDATA("obitosAcumulado",'mortes acum'!CM29,"estado",$A32,"data",CN$5) / GETPIVOTDATA("populacaoTCU2019",pop!CM29,"estado",$A32,"data",CN$5) * 1000000</f>
        <v>36.875360011596669</v>
      </c>
      <c r="CO32">
        <f>GETPIVOTDATA("obitosAcumulado",'mortes acum'!CN29,"estado",$A32,"data",CO$5) / GETPIVOTDATA("populacaoTCU2019",pop!CN29,"estado",$A32,"data",CO$5) * 1000000</f>
        <v>40.690052426589425</v>
      </c>
      <c r="CP32">
        <f>GETPIVOTDATA("obitosAcumulado",'mortes acum'!CO29,"estado",$A32,"data",CP$5) / GETPIVOTDATA("populacaoTCU2019",pop!CO29,"estado",$A32,"data",CP$5) * 1000000</f>
        <v>41.325834495754883</v>
      </c>
      <c r="CQ32">
        <f>GETPIVOTDATA("obitosAcumulado",'mortes acum'!CP29,"estado",$A32,"data",CQ$5) / GETPIVOTDATA("populacaoTCU2019",pop!CP29,"estado",$A32,"data",CQ$5) * 1000000</f>
        <v>43.233180703251264</v>
      </c>
      <c r="CR32">
        <f>GETPIVOTDATA("obitosAcumulado",'mortes acum'!CQ29,"estado",$A32,"data",CR$5) / GETPIVOTDATA("populacaoTCU2019",pop!CQ29,"estado",$A32,"data",CR$5) * 1000000</f>
        <v>44.50474484158218</v>
      </c>
      <c r="CS32">
        <f>GETPIVOTDATA("obitosAcumulado",'mortes acum'!CR29,"estado",$A32,"data",CS$5) / GETPIVOTDATA("populacaoTCU2019",pop!CR29,"estado",$A32,"data",CS$5) * 1000000</f>
        <v>45.140526910747646</v>
      </c>
      <c r="CT32">
        <f>GETPIVOTDATA("obitosAcumulado",'mortes acum'!CS29,"estado",$A32,"data",CT$5) / GETPIVOTDATA("populacaoTCU2019",pop!CS29,"estado",$A32,"data",CT$5) * 1000000</f>
        <v>46.412091049078562</v>
      </c>
      <c r="CU32">
        <f>GETPIVOTDATA("obitosAcumulado",'mortes acum'!CT29,"estado",$A32,"data",CU$5) / GETPIVOTDATA("populacaoTCU2019",pop!CT29,"estado",$A32,"data",CU$5) * 1000000</f>
        <v>48.319437256574936</v>
      </c>
      <c r="CV32">
        <f>GETPIVOTDATA("obitosAcumulado",'mortes acum'!CU29,"estado",$A32,"data",CV$5) / GETPIVOTDATA("populacaoTCU2019",pop!CU29,"estado",$A32,"data",CV$5) * 1000000</f>
        <v>50.226783464071318</v>
      </c>
      <c r="CW32">
        <f>GETPIVOTDATA("obitosAcumulado",'mortes acum'!CV29,"estado",$A32,"data",CW$5) / GETPIVOTDATA("populacaoTCU2019",pop!CV29,"estado",$A32,"data",CW$5) * 1000000</f>
        <v>52.134129671567699</v>
      </c>
      <c r="CX32">
        <f>GETPIVOTDATA("obitosAcumulado",'mortes acum'!CW29,"estado",$A32,"data",CX$5) / GETPIVOTDATA("populacaoTCU2019",pop!CW29,"estado",$A32,"data",CX$5) * 1000000</f>
        <v>55.313040017395004</v>
      </c>
      <c r="CY32">
        <f>GETPIVOTDATA("obitosAcumulado",'mortes acum'!CX29,"estado",$A32,"data",CY$5) / GETPIVOTDATA("populacaoTCU2019",pop!CX29,"estado",$A32,"data",CY$5) * 1000000</f>
        <v>56.584604155725913</v>
      </c>
      <c r="CZ32">
        <f>GETPIVOTDATA("obitosAcumulado",'mortes acum'!CY29,"estado",$A32,"data",CZ$5) / GETPIVOTDATA("populacaoTCU2019",pop!CY29,"estado",$A32,"data",CZ$5) * 1000000</f>
        <v>61.035078639884134</v>
      </c>
      <c r="DA32">
        <f>GETPIVOTDATA("obitosAcumulado",'mortes acum'!CZ29,"estado",$A32,"data",DA$5) / GETPIVOTDATA("populacaoTCU2019",pop!CZ29,"estado",$A32,"data",DA$5) * 1000000</f>
        <v>62.942424847380508</v>
      </c>
      <c r="DB32">
        <f>GETPIVOTDATA("obitosAcumulado",'mortes acum'!DA29,"estado",$A32,"data",DB$5) / GETPIVOTDATA("populacaoTCU2019",pop!DA29,"estado",$A32,"data",DB$5) * 1000000</f>
        <v>68.664463469869645</v>
      </c>
      <c r="DC32">
        <f>GETPIVOTDATA("obitosAcumulado",'mortes acum'!DB29,"estado",$A32,"data",DC$5) / GETPIVOTDATA("populacaoTCU2019",pop!DB29,"estado",$A32,"data",DC$5) * 1000000</f>
        <v>72.479155884862408</v>
      </c>
      <c r="DD32">
        <f>GETPIVOTDATA("obitosAcumulado",'mortes acum'!DC29,"estado",$A32,"data",DD$5) / GETPIVOTDATA("populacaoTCU2019",pop!DC29,"estado",$A32,"data",DD$5) * 1000000</f>
        <v>76.293848299855171</v>
      </c>
      <c r="DE32">
        <f>GETPIVOTDATA("obitosAcumulado",'mortes acum'!DD29,"estado",$A32,"data",DE$5) / GETPIVOTDATA("populacaoTCU2019",pop!DD29,"estado",$A32,"data",DE$5) * 1000000</f>
        <v>78.836976576517003</v>
      </c>
      <c r="DF32">
        <f>GETPIVOTDATA("obitosAcumulado",'mortes acum'!DE29,"estado",$A32,"data",DF$5) / GETPIVOTDATA("populacaoTCU2019",pop!DE29,"estado",$A32,"data",DF$5) * 1000000</f>
        <v>81.38010485317885</v>
      </c>
      <c r="DG32">
        <f>GETPIVOTDATA("obitosAcumulado",'mortes acum'!DF29,"estado",$A32,"data",DG$5) / GETPIVOTDATA("populacaoTCU2019",pop!DF29,"estado",$A32,"data",DG$5) * 1000000</f>
        <v>82.651668991509766</v>
      </c>
      <c r="DH32">
        <f>GETPIVOTDATA("obitosAcumulado",'mortes acum'!DG29,"estado",$A32,"data",DH$5) / GETPIVOTDATA("populacaoTCU2019",pop!DG29,"estado",$A32,"data",DH$5) * 1000000</f>
        <v>83.923233129840682</v>
      </c>
      <c r="DI32">
        <f>GETPIVOTDATA("obitosAcumulado",'mortes acum'!DH29,"estado",$A32,"data",DI$5) / GETPIVOTDATA("populacaoTCU2019",pop!DH29,"estado",$A32,"data",DI$5) * 1000000</f>
        <v>86.466361406502529</v>
      </c>
      <c r="DJ32">
        <f>GETPIVOTDATA("obitosAcumulado",'mortes acum'!DI29,"estado",$A32,"data",DJ$5) / GETPIVOTDATA("populacaoTCU2019",pop!DI29,"estado",$A32,"data",DJ$5) * 1000000</f>
        <v>89.009489683164361</v>
      </c>
      <c r="DK32">
        <f>GETPIVOTDATA("obitosAcumulado",'mortes acum'!DJ29,"estado",$A32,"data",DK$5) / GETPIVOTDATA("populacaoTCU2019",pop!DJ29,"estado",$A32,"data",DK$5) * 1000000</f>
        <v>94.731528305653498</v>
      </c>
      <c r="DL32">
        <f>GETPIVOTDATA("obitosAcumulado",'mortes acum'!DK29,"estado",$A32,"data",DL$5) / GETPIVOTDATA("populacaoTCU2019",pop!DK29,"estado",$A32,"data",DL$5) * 1000000</f>
        <v>96.638874513149872</v>
      </c>
      <c r="DM32">
        <f>GETPIVOTDATA("obitosAcumulado",'mortes acum'!DL29,"estado",$A32,"data",DM$5) / GETPIVOTDATA("populacaoTCU2019",pop!DL29,"estado",$A32,"data",DM$5) * 1000000</f>
        <v>101.08934899730809</v>
      </c>
      <c r="DN32">
        <f>GETPIVOTDATA("obitosAcumulado",'mortes acum'!DM29,"estado",$A32,"data",DN$5) / GETPIVOTDATA("populacaoTCU2019",pop!DM29,"estado",$A32,"data",DN$5) * 1000000</f>
        <v>106.17560555063179</v>
      </c>
      <c r="DO32">
        <f>GETPIVOTDATA("obitosAcumulado",'mortes acum'!DN29,"estado",$A32,"data",DO$5) / GETPIVOTDATA("populacaoTCU2019",pop!DN29,"estado",$A32,"data",DO$5) * 1000000</f>
        <v>111.26186210395547</v>
      </c>
      <c r="DP32">
        <f>GETPIVOTDATA("obitosAcumulado",'mortes acum'!DO29,"estado",$A32,"data",DP$5) / GETPIVOTDATA("populacaoTCU2019",pop!DO29,"estado",$A32,"data",DP$5) * 1000000</f>
        <v>113.16920831145183</v>
      </c>
      <c r="DQ32">
        <f>GETPIVOTDATA("obitosAcumulado",'mortes acum'!DP29,"estado",$A32,"data",DQ$5) / GETPIVOTDATA("populacaoTCU2019",pop!DP29,"estado",$A32,"data",DQ$5) * 1000000</f>
        <v>113.80499038061728</v>
      </c>
      <c r="DR32">
        <f>GETPIVOTDATA("obitosAcumulado",'mortes acum'!DQ29,"estado",$A32,"data",DR$5) / GETPIVOTDATA("populacaoTCU2019",pop!DQ29,"estado",$A32,"data",DR$5) * 1000000</f>
        <v>115.07655451894821</v>
      </c>
      <c r="DS32">
        <f>GETPIVOTDATA("obitosAcumulado",'mortes acum'!DR29,"estado",$A32,"data",DS$5) / GETPIVOTDATA("populacaoTCU2019",pop!DR29,"estado",$A32,"data",DS$5) * 1000000</f>
        <v>116.34811865727913</v>
      </c>
      <c r="DT32">
        <f>GETPIVOTDATA("obitosAcumulado",'mortes acum'!DS29,"estado",$A32,"data",DT$5) / GETPIVOTDATA("populacaoTCU2019",pop!DS29,"estado",$A32,"data",DT$5) * 1000000</f>
        <v>118.2554648647755</v>
      </c>
      <c r="DU32">
        <f>GETPIVOTDATA("obitosAcumulado",'mortes acum'!DT29,"estado",$A32,"data",DU$5) / GETPIVOTDATA("populacaoTCU2019",pop!DT29,"estado",$A32,"data",DU$5) * 1000000</f>
        <v>121.43437521060281</v>
      </c>
      <c r="DV32">
        <f>GETPIVOTDATA("obitosAcumulado",'mortes acum'!DU29,"estado",$A32,"data",DV$5) / GETPIVOTDATA("populacaoTCU2019",pop!DU29,"estado",$A32,"data",DV$5) * 1000000</f>
        <v>122.07015727976827</v>
      </c>
      <c r="DW32">
        <f>GETPIVOTDATA("obitosAcumulado",'mortes acum'!DV29,"estado",$A32,"data",DW$5) / GETPIVOTDATA("populacaoTCU2019",pop!DV29,"estado",$A32,"data",DW$5) * 1000000</f>
        <v>123.97750348726466</v>
      </c>
      <c r="DX32">
        <f>GETPIVOTDATA("obitosAcumulado",'mortes acum'!DW29,"estado",$A32,"data",DX$5) / GETPIVOTDATA("populacaoTCU2019",pop!DW29,"estado",$A32,"data",DX$5) * 1000000</f>
        <v>127.15641383309195</v>
      </c>
      <c r="DY32">
        <f>GETPIVOTDATA("obitosAcumulado",'mortes acum'!DX29,"estado",$A32,"data",DY$5) / GETPIVOTDATA("populacaoTCU2019",pop!DX29,"estado",$A32,"data",DY$5) * 1000000</f>
        <v>129.69954210975379</v>
      </c>
      <c r="DZ32">
        <f>GETPIVOTDATA("obitosAcumulado",'mortes acum'!DY29,"estado",$A32,"data",DZ$5) / GETPIVOTDATA("populacaoTCU2019",pop!DY29,"estado",$A32,"data",DZ$5) * 1000000</f>
        <v>132.87845245558108</v>
      </c>
      <c r="EA32">
        <f>GETPIVOTDATA("obitosAcumulado",'mortes acum'!DZ29,"estado",$A32,"data",EA$5) / GETPIVOTDATA("populacaoTCU2019",pop!DZ29,"estado",$A32,"data",EA$5) * 1000000</f>
        <v>134.15001659391203</v>
      </c>
      <c r="EB32">
        <f>GETPIVOTDATA("obitosAcumulado",'mortes acum'!EA29,"estado",$A32,"data",EB$5) / GETPIVOTDATA("populacaoTCU2019",pop!EA29,"estado",$A32,"data",EB$5) * 1000000</f>
        <v>136.69314487057386</v>
      </c>
      <c r="EC32">
        <f>GETPIVOTDATA("obitosAcumulado",'mortes acum'!EB29,"estado",$A32,"data",EC$5) / GETPIVOTDATA("populacaoTCU2019",pop!EB29,"estado",$A32,"data",EC$5) * 1000000</f>
        <v>139.87205521640115</v>
      </c>
      <c r="ED32">
        <f>GETPIVOTDATA("obitosAcumulado",'mortes acum'!EC29,"estado",$A32,"data",ED$5) / GETPIVOTDATA("populacaoTCU2019",pop!EC29,"estado",$A32,"data",ED$5) * 1000000</f>
        <v>142.41518349306298</v>
      </c>
      <c r="EE32">
        <f>GETPIVOTDATA("obitosAcumulado",'mortes acum'!ED29,"estado",$A32,"data",EE$5) / GETPIVOTDATA("populacaoTCU2019",pop!ED29,"estado",$A32,"data",EE$5) * 1000000</f>
        <v>144.95831176972482</v>
      </c>
      <c r="EF32">
        <f>GETPIVOTDATA("obitosAcumulado",'mortes acum'!EE29,"estado",$A32,"data",EF$5) / GETPIVOTDATA("populacaoTCU2019",pop!EE29,"estado",$A32,"data",EF$5) * 1000000</f>
        <v>148.13722211555211</v>
      </c>
    </row>
    <row r="33" spans="1:136" ht="5.5" customHeight="1" x14ac:dyDescent="0.35"/>
    <row r="34" spans="1:136" ht="21" x14ac:dyDescent="0.5">
      <c r="A34" s="8" t="s">
        <v>195</v>
      </c>
    </row>
    <row r="35" spans="1:136" ht="8" customHeight="1" x14ac:dyDescent="0.35"/>
    <row r="36" spans="1:136" x14ac:dyDescent="0.35">
      <c r="A36" t="s">
        <v>193</v>
      </c>
    </row>
    <row r="37" spans="1:136" x14ac:dyDescent="0.35">
      <c r="A37" s="7" t="s">
        <v>196</v>
      </c>
      <c r="B37" s="5">
        <v>1</v>
      </c>
      <c r="C37" t="s">
        <v>199</v>
      </c>
    </row>
    <row r="39" spans="1:136" x14ac:dyDescent="0.35">
      <c r="B39" s="6"/>
      <c r="C39" t="str">
        <f t="shared" ref="C39:AH39" si="28">C5</f>
        <v>26/fev</v>
      </c>
      <c r="D39" t="str">
        <f t="shared" si="28"/>
        <v>27/fev</v>
      </c>
      <c r="E39" t="str">
        <f t="shared" si="28"/>
        <v>28/fev</v>
      </c>
      <c r="F39" t="str">
        <f t="shared" si="28"/>
        <v>29/fev</v>
      </c>
      <c r="G39" t="str">
        <f t="shared" si="28"/>
        <v>01/mar</v>
      </c>
      <c r="H39" t="str">
        <f t="shared" si="28"/>
        <v>02/mar</v>
      </c>
      <c r="I39" t="str">
        <f t="shared" si="28"/>
        <v>03/mar</v>
      </c>
      <c r="J39" t="str">
        <f t="shared" si="28"/>
        <v>04/mar</v>
      </c>
      <c r="K39" t="str">
        <f t="shared" si="28"/>
        <v>05/mar</v>
      </c>
      <c r="L39" t="str">
        <f t="shared" si="28"/>
        <v>06/mar</v>
      </c>
      <c r="M39" t="str">
        <f t="shared" si="28"/>
        <v>07/mar</v>
      </c>
      <c r="N39" t="str">
        <f t="shared" si="28"/>
        <v>08/mar</v>
      </c>
      <c r="O39" t="str">
        <f t="shared" si="28"/>
        <v>09/mar</v>
      </c>
      <c r="P39" t="str">
        <f t="shared" si="28"/>
        <v>10/mar</v>
      </c>
      <c r="Q39" t="str">
        <f t="shared" si="28"/>
        <v>11/mar</v>
      </c>
      <c r="R39" t="str">
        <f t="shared" si="28"/>
        <v>12/mar</v>
      </c>
      <c r="S39" t="str">
        <f t="shared" si="28"/>
        <v>13/mar</v>
      </c>
      <c r="T39" t="str">
        <f t="shared" si="28"/>
        <v>14/mar</v>
      </c>
      <c r="U39" t="str">
        <f t="shared" si="28"/>
        <v>15/mar</v>
      </c>
      <c r="V39" t="str">
        <f t="shared" si="28"/>
        <v>16/mar</v>
      </c>
      <c r="W39" t="str">
        <f t="shared" si="28"/>
        <v>17/mar</v>
      </c>
      <c r="X39" t="str">
        <f t="shared" si="28"/>
        <v>18/mar</v>
      </c>
      <c r="Y39" t="str">
        <f t="shared" si="28"/>
        <v>19/mar</v>
      </c>
      <c r="Z39" t="str">
        <f t="shared" si="28"/>
        <v>20/mar</v>
      </c>
      <c r="AA39" t="str">
        <f t="shared" si="28"/>
        <v>21/mar</v>
      </c>
      <c r="AB39" t="str">
        <f t="shared" si="28"/>
        <v>22/mar</v>
      </c>
      <c r="AC39" t="str">
        <f t="shared" si="28"/>
        <v>23/mar</v>
      </c>
      <c r="AD39" t="str">
        <f t="shared" si="28"/>
        <v>24/mar</v>
      </c>
      <c r="AE39" t="str">
        <f t="shared" si="28"/>
        <v>25/mar</v>
      </c>
      <c r="AF39" t="str">
        <f t="shared" si="28"/>
        <v>26/mar</v>
      </c>
      <c r="AG39" t="str">
        <f t="shared" si="28"/>
        <v>27/mar</v>
      </c>
      <c r="AH39" t="str">
        <f t="shared" si="28"/>
        <v>28/mar</v>
      </c>
      <c r="AI39" t="str">
        <f t="shared" ref="AI39:BO39" si="29">AI5</f>
        <v>29/mar</v>
      </c>
      <c r="AJ39" t="str">
        <f t="shared" si="29"/>
        <v>30/mar</v>
      </c>
      <c r="AK39" t="str">
        <f t="shared" si="29"/>
        <v>31/mar</v>
      </c>
      <c r="AL39" t="str">
        <f t="shared" si="29"/>
        <v>01/abr</v>
      </c>
      <c r="AM39" t="str">
        <f t="shared" si="29"/>
        <v>02/abr</v>
      </c>
      <c r="AN39" t="str">
        <f t="shared" si="29"/>
        <v>03/abr</v>
      </c>
      <c r="AO39" t="str">
        <f t="shared" si="29"/>
        <v>04/abr</v>
      </c>
      <c r="AP39" t="str">
        <f t="shared" si="29"/>
        <v>05/abr</v>
      </c>
      <c r="AQ39" t="str">
        <f t="shared" si="29"/>
        <v>06/abr</v>
      </c>
      <c r="AR39" t="str">
        <f t="shared" si="29"/>
        <v>07/abr</v>
      </c>
      <c r="AS39" t="str">
        <f t="shared" si="29"/>
        <v>08/abr</v>
      </c>
      <c r="AT39" t="str">
        <f t="shared" si="29"/>
        <v>09/abr</v>
      </c>
      <c r="AU39" t="str">
        <f t="shared" si="29"/>
        <v>10/abr</v>
      </c>
      <c r="AV39" t="str">
        <f t="shared" si="29"/>
        <v>11/abr</v>
      </c>
      <c r="AW39" t="str">
        <f t="shared" si="29"/>
        <v>12/abr</v>
      </c>
      <c r="AX39" t="str">
        <f t="shared" si="29"/>
        <v>13/abr</v>
      </c>
      <c r="AY39" t="str">
        <f t="shared" si="29"/>
        <v>14/abr</v>
      </c>
      <c r="AZ39" t="str">
        <f t="shared" si="29"/>
        <v>15/abr</v>
      </c>
      <c r="BA39" t="str">
        <f t="shared" si="29"/>
        <v>16/abr</v>
      </c>
      <c r="BB39" t="str">
        <f t="shared" si="29"/>
        <v>17/abr</v>
      </c>
      <c r="BC39" t="str">
        <f t="shared" si="29"/>
        <v>18/abr</v>
      </c>
      <c r="BD39" t="str">
        <f t="shared" si="29"/>
        <v>19/abr</v>
      </c>
      <c r="BE39" t="str">
        <f t="shared" si="29"/>
        <v>20/abr</v>
      </c>
      <c r="BF39" t="str">
        <f t="shared" si="29"/>
        <v>21/abr</v>
      </c>
      <c r="BG39" t="str">
        <f t="shared" si="29"/>
        <v>22/abr</v>
      </c>
      <c r="BH39" t="str">
        <f t="shared" si="29"/>
        <v>23/abr</v>
      </c>
      <c r="BI39" t="str">
        <f t="shared" si="29"/>
        <v>24/abr</v>
      </c>
      <c r="BJ39" t="str">
        <f t="shared" si="29"/>
        <v>25/abr</v>
      </c>
      <c r="BK39" t="str">
        <f t="shared" si="29"/>
        <v>26/abr</v>
      </c>
      <c r="BL39" t="str">
        <f t="shared" si="29"/>
        <v>27/abr</v>
      </c>
      <c r="BM39" t="str">
        <f t="shared" si="29"/>
        <v>28/abr</v>
      </c>
      <c r="BN39" t="str">
        <f t="shared" si="29"/>
        <v>29/abr</v>
      </c>
      <c r="BO39" t="str">
        <f t="shared" si="29"/>
        <v>30/abr</v>
      </c>
      <c r="BP39" t="str">
        <f t="shared" ref="BP39:DF39" si="30">BP5</f>
        <v>01/mai</v>
      </c>
      <c r="BQ39" t="str">
        <f t="shared" si="30"/>
        <v>02/mai</v>
      </c>
      <c r="BR39" t="str">
        <f t="shared" si="30"/>
        <v>03/mai</v>
      </c>
      <c r="BS39" t="str">
        <f t="shared" si="30"/>
        <v>04/mai</v>
      </c>
      <c r="BT39" t="str">
        <f t="shared" si="30"/>
        <v>05/mai</v>
      </c>
      <c r="BU39" t="str">
        <f t="shared" si="30"/>
        <v>06/mai</v>
      </c>
      <c r="BV39" t="str">
        <f t="shared" si="30"/>
        <v>07/mai</v>
      </c>
      <c r="BW39" t="str">
        <f t="shared" si="30"/>
        <v>08/mai</v>
      </c>
      <c r="BX39" t="str">
        <f t="shared" si="30"/>
        <v>09/mai</v>
      </c>
      <c r="BY39" t="str">
        <f t="shared" si="30"/>
        <v>10/mai</v>
      </c>
      <c r="BZ39" t="str">
        <f t="shared" si="30"/>
        <v>11/mai</v>
      </c>
      <c r="CA39" t="str">
        <f t="shared" si="30"/>
        <v>12/mai</v>
      </c>
      <c r="CB39" t="str">
        <f t="shared" si="30"/>
        <v>13/mai</v>
      </c>
      <c r="CC39" t="str">
        <f t="shared" si="30"/>
        <v>14/mai</v>
      </c>
      <c r="CD39" t="str">
        <f t="shared" si="30"/>
        <v>15/mai</v>
      </c>
      <c r="CE39" t="str">
        <f t="shared" si="30"/>
        <v>16/mai</v>
      </c>
      <c r="CF39" t="str">
        <f t="shared" si="30"/>
        <v>17/mai</v>
      </c>
      <c r="CG39" t="str">
        <f t="shared" si="30"/>
        <v>18/mai</v>
      </c>
      <c r="CH39" t="str">
        <f t="shared" si="30"/>
        <v>19/mai</v>
      </c>
      <c r="CI39" t="str">
        <f t="shared" si="30"/>
        <v>20/mai</v>
      </c>
      <c r="CJ39" t="str">
        <f t="shared" si="30"/>
        <v>21/mai</v>
      </c>
      <c r="CK39" t="str">
        <f t="shared" si="30"/>
        <v>22/mai</v>
      </c>
      <c r="CL39" t="str">
        <f t="shared" si="30"/>
        <v>23/mai</v>
      </c>
      <c r="CM39" t="str">
        <f t="shared" si="30"/>
        <v>24/mai</v>
      </c>
      <c r="CN39" t="str">
        <f t="shared" si="30"/>
        <v>25/mai</v>
      </c>
      <c r="CO39" t="str">
        <f t="shared" si="30"/>
        <v>26/mai</v>
      </c>
      <c r="CP39" t="str">
        <f t="shared" si="30"/>
        <v>27/mai</v>
      </c>
      <c r="CQ39" t="str">
        <f t="shared" si="30"/>
        <v>28/mai</v>
      </c>
      <c r="CR39" t="str">
        <f t="shared" si="30"/>
        <v>29/mai</v>
      </c>
      <c r="CS39" t="str">
        <f t="shared" si="30"/>
        <v>30/mai</v>
      </c>
      <c r="CT39" t="str">
        <f t="shared" si="30"/>
        <v>31/mai</v>
      </c>
      <c r="CU39" t="str">
        <f t="shared" si="30"/>
        <v>01/jun</v>
      </c>
      <c r="CV39" t="str">
        <f t="shared" si="30"/>
        <v>02/jun</v>
      </c>
      <c r="CW39" t="str">
        <f t="shared" si="30"/>
        <v>03/jun</v>
      </c>
      <c r="CX39" t="str">
        <f t="shared" si="30"/>
        <v>04/jun</v>
      </c>
      <c r="CY39" t="str">
        <f t="shared" si="30"/>
        <v>05/jun</v>
      </c>
      <c r="CZ39" t="str">
        <f t="shared" si="30"/>
        <v>06/jun</v>
      </c>
      <c r="DA39" t="str">
        <f t="shared" si="30"/>
        <v>07/jun</v>
      </c>
      <c r="DB39" t="str">
        <f t="shared" si="30"/>
        <v>08/jun</v>
      </c>
      <c r="DC39" t="str">
        <f t="shared" si="30"/>
        <v>09/jun</v>
      </c>
      <c r="DD39" t="str">
        <f t="shared" si="30"/>
        <v>10/jun</v>
      </c>
      <c r="DE39" t="str">
        <f t="shared" si="30"/>
        <v>11/jun</v>
      </c>
      <c r="DF39" t="str">
        <f t="shared" si="30"/>
        <v>12/jun</v>
      </c>
      <c r="DG39" t="str">
        <f t="shared" ref="DG39:EN39" si="31">DG5</f>
        <v>13/jun</v>
      </c>
      <c r="DH39" t="str">
        <f t="shared" si="31"/>
        <v>14/jun</v>
      </c>
      <c r="DI39" t="str">
        <f t="shared" si="31"/>
        <v>15/jun</v>
      </c>
      <c r="DJ39" t="str">
        <f t="shared" si="31"/>
        <v>16/jun</v>
      </c>
      <c r="DK39" t="str">
        <f t="shared" si="31"/>
        <v>17/jun</v>
      </c>
      <c r="DL39" t="str">
        <f t="shared" si="31"/>
        <v>18/jun</v>
      </c>
      <c r="DM39" t="str">
        <f t="shared" si="31"/>
        <v>19/jun</v>
      </c>
      <c r="DN39" t="str">
        <f t="shared" si="31"/>
        <v>20/jun</v>
      </c>
      <c r="DO39" t="str">
        <f t="shared" si="31"/>
        <v>21/jun</v>
      </c>
      <c r="DP39" t="str">
        <f t="shared" si="31"/>
        <v>22/jun</v>
      </c>
      <c r="DQ39" t="str">
        <f t="shared" si="31"/>
        <v>23/jun</v>
      </c>
      <c r="DR39" t="str">
        <f t="shared" si="31"/>
        <v>24/jun</v>
      </c>
      <c r="DS39" t="str">
        <f t="shared" si="31"/>
        <v>25/jun</v>
      </c>
      <c r="DT39" t="str">
        <f t="shared" si="31"/>
        <v>26/jun</v>
      </c>
      <c r="DU39" t="str">
        <f t="shared" si="31"/>
        <v>27/jun</v>
      </c>
      <c r="DV39" t="str">
        <f t="shared" si="31"/>
        <v>28/jun</v>
      </c>
      <c r="DW39" t="str">
        <f t="shared" si="31"/>
        <v>29/jun</v>
      </c>
      <c r="DX39" t="str">
        <f t="shared" si="31"/>
        <v>30/jun</v>
      </c>
      <c r="DY39" t="str">
        <f t="shared" si="31"/>
        <v>01/jul</v>
      </c>
      <c r="DZ39" t="str">
        <f t="shared" si="31"/>
        <v>02/jul</v>
      </c>
      <c r="EA39" t="str">
        <f t="shared" si="31"/>
        <v>03/jul</v>
      </c>
      <c r="EB39" t="str">
        <f t="shared" si="31"/>
        <v>04/jul</v>
      </c>
      <c r="EC39" t="str">
        <f t="shared" si="31"/>
        <v>05/jul</v>
      </c>
      <c r="ED39" t="str">
        <f t="shared" si="31"/>
        <v>06/jul</v>
      </c>
      <c r="EE39" t="str">
        <f t="shared" si="31"/>
        <v>07/jul</v>
      </c>
      <c r="EF39" t="str">
        <f t="shared" si="31"/>
        <v>08/jul</v>
      </c>
    </row>
    <row r="40" spans="1:136" x14ac:dyDescent="0.35">
      <c r="A40" t="str">
        <f t="shared" ref="A40:A66" si="32">A6</f>
        <v>AC</v>
      </c>
      <c r="B40" s="6">
        <v>0</v>
      </c>
      <c r="C40">
        <f>IF( AND(C6 &gt;= $B$37, SUM($B40:B40)  &lt; $B$37 ), 1, 0)</f>
        <v>0</v>
      </c>
      <c r="D40">
        <f>IF( AND(D6 &gt;= $B$37, SUM($B40:C40)  &lt; $B$37 ), 1, 0)</f>
        <v>0</v>
      </c>
      <c r="E40">
        <f>IF( AND(E6 &gt;= $B$37, SUM($B40:D40)  &lt; $B$37 ), 1, 0)</f>
        <v>0</v>
      </c>
      <c r="F40">
        <f>IF( AND(F6 &gt;= $B$37, SUM($B40:E40)  &lt; $B$37 ), 1, 0)</f>
        <v>0</v>
      </c>
      <c r="G40">
        <f>IF( AND(G6 &gt;= $B$37, SUM($B40:F40)  &lt; $B$37 ), 1, 0)</f>
        <v>0</v>
      </c>
      <c r="H40">
        <f>IF( AND(H6 &gt;= $B$37, SUM($B40:G40)  &lt; $B$37 ), 1, 0)</f>
        <v>0</v>
      </c>
      <c r="I40">
        <f>IF( AND(I6 &gt;= $B$37, SUM($B40:H40)  &lt; $B$37 ), 1, 0)</f>
        <v>0</v>
      </c>
      <c r="J40">
        <f>IF( AND(J6 &gt;= $B$37, SUM($B40:I40)  &lt; $B$37 ), 1, 0)</f>
        <v>0</v>
      </c>
      <c r="K40">
        <f>IF( AND(K6 &gt;= $B$37, SUM($B40:J40)  &lt; $B$37 ), 1, 0)</f>
        <v>0</v>
      </c>
      <c r="L40">
        <f>IF( AND(L6 &gt;= $B$37, SUM($B40:K40)  &lt; $B$37 ), 1, 0)</f>
        <v>0</v>
      </c>
      <c r="M40">
        <f>IF( AND(M6 &gt;= $B$37, SUM($B40:L40)  &lt; $B$37 ), 1, 0)</f>
        <v>0</v>
      </c>
      <c r="N40">
        <f>IF( AND(N6 &gt;= $B$37, SUM($B40:M40)  &lt; $B$37 ), 1, 0)</f>
        <v>0</v>
      </c>
      <c r="O40">
        <f>IF( AND(O6 &gt;= $B$37, SUM($B40:N40)  &lt; $B$37 ), 1, 0)</f>
        <v>0</v>
      </c>
      <c r="P40">
        <f>IF( AND(P6 &gt;= $B$37, SUM($B40:O40)  &lt; $B$37 ), 1, 0)</f>
        <v>0</v>
      </c>
      <c r="Q40">
        <f>IF( AND(Q6 &gt;= $B$37, SUM($B40:P40)  &lt; $B$37 ), 1, 0)</f>
        <v>0</v>
      </c>
      <c r="R40">
        <f>IF( AND(R6 &gt;= $B$37, SUM($B40:Q40)  &lt; $B$37 ), 1, 0)</f>
        <v>0</v>
      </c>
      <c r="S40">
        <f>IF( AND(S6 &gt;= $B$37, SUM($B40:R40)  &lt; $B$37 ), 1, 0)</f>
        <v>0</v>
      </c>
      <c r="T40">
        <f>IF( AND(T6 &gt;= $B$37, SUM($B40:S40)  &lt; $B$37 ), 1, 0)</f>
        <v>0</v>
      </c>
      <c r="U40">
        <f>IF( AND(U6 &gt;= $B$37, SUM($B40:T40)  &lt; $B$37 ), 1, 0)</f>
        <v>0</v>
      </c>
      <c r="V40">
        <f>IF( AND(V6 &gt;= $B$37, SUM($B40:U40)  &lt; $B$37 ), 1, 0)</f>
        <v>0</v>
      </c>
      <c r="W40">
        <f>IF( AND(W6 &gt;= $B$37, SUM($B40:V40)  &lt; $B$37 ), 1, 0)</f>
        <v>0</v>
      </c>
      <c r="X40">
        <f>IF( AND(X6 &gt;= $B$37, SUM($B40:W40)  &lt; $B$37 ), 1, 0)</f>
        <v>0</v>
      </c>
      <c r="Y40">
        <f>IF( AND(Y6 &gt;= $B$37, SUM($B40:X40)  &lt; $B$37 ), 1, 0)</f>
        <v>0</v>
      </c>
      <c r="Z40">
        <f>IF( AND(Z6 &gt;= $B$37, SUM($B40:Y40)  &lt; $B$37 ), 1, 0)</f>
        <v>0</v>
      </c>
      <c r="AA40">
        <f>IF( AND(AA6 &gt;= $B$37, SUM($B40:Z40)  &lt; $B$37 ), 1, 0)</f>
        <v>0</v>
      </c>
      <c r="AB40">
        <f>IF( AND(AB6 &gt;= $B$37, SUM($B40:AA40)  &lt; $B$37 ), 1, 0)</f>
        <v>0</v>
      </c>
      <c r="AC40">
        <f>IF( AND(AC6 &gt;= $B$37, SUM($B40:AB40)  &lt; $B$37 ), 1, 0)</f>
        <v>0</v>
      </c>
      <c r="AD40">
        <f>IF( AND(AD6 &gt;= $B$37, SUM($B40:AC40)  &lt; $B$37 ), 1, 0)</f>
        <v>0</v>
      </c>
      <c r="AE40">
        <f>IF( AND(AE6 &gt;= $B$37, SUM($B40:AD40)  &lt; $B$37 ), 1, 0)</f>
        <v>0</v>
      </c>
      <c r="AF40">
        <f>IF( AND(AF6 &gt;= $B$37, SUM($B40:AE40)  &lt; $B$37 ), 1, 0)</f>
        <v>0</v>
      </c>
      <c r="AG40">
        <f>IF( AND(AG6 &gt;= $B$37, SUM($B40:AF40)  &lt; $B$37 ), 1, 0)</f>
        <v>0</v>
      </c>
      <c r="AH40">
        <f>IF( AND(AH6 &gt;= $B$37, SUM($B40:AG40)  &lt; $B$37 ), 1, 0)</f>
        <v>0</v>
      </c>
      <c r="AI40">
        <f>IF( AND(AI6 &gt;= $B$37, SUM($B40:AH40)  &lt; $B$37 ), 1, 0)</f>
        <v>0</v>
      </c>
      <c r="AJ40">
        <f>IF( AND(AJ6 &gt;= $B$37, SUM($B40:AI40)  &lt; $B$37 ), 1, 0)</f>
        <v>0</v>
      </c>
      <c r="AK40">
        <f>IF( AND(AK6 &gt;= $B$37, SUM($B40:AJ40)  &lt; $B$37 ), 1, 0)</f>
        <v>0</v>
      </c>
      <c r="AL40">
        <f>IF( AND(AL6 &gt;= $B$37, SUM($B40:AK40)  &lt; $B$37 ), 1, 0)</f>
        <v>0</v>
      </c>
      <c r="AM40">
        <f>IF( AND(AM6 &gt;= $B$37, SUM($B40:AL40)  &lt; $B$37 ), 1, 0)</f>
        <v>0</v>
      </c>
      <c r="AN40">
        <f>IF( AND(AN6 &gt;= $B$37, SUM($B40:AM40)  &lt; $B$37 ), 1, 0)</f>
        <v>0</v>
      </c>
      <c r="AO40">
        <f>IF( AND(AO6 &gt;= $B$37, SUM($B40:AN40)  &lt; $B$37 ), 1, 0)</f>
        <v>0</v>
      </c>
      <c r="AP40">
        <f>IF( AND(AP6 &gt;= $B$37, SUM($B40:AO40)  &lt; $B$37 ), 1, 0)</f>
        <v>0</v>
      </c>
      <c r="AQ40">
        <f>IF( AND(AQ6 &gt;= $B$37, SUM($B40:AP40)  &lt; $B$37 ), 1, 0)</f>
        <v>0</v>
      </c>
      <c r="AR40">
        <f>IF( AND(AR6 &gt;= $B$37, SUM($B40:AQ40)  &lt; $B$37 ), 1, 0)</f>
        <v>1</v>
      </c>
      <c r="AS40">
        <f>IF( AND(AS6 &gt;= $B$37, SUM($B40:AR40)  &lt; $B$37 ), 1, 0)</f>
        <v>0</v>
      </c>
      <c r="AT40">
        <f>IF( AND(AT6 &gt;= $B$37, SUM($B40:AS40)  &lt; $B$37 ), 1, 0)</f>
        <v>0</v>
      </c>
      <c r="AU40">
        <f>IF( AND(AU6 &gt;= $B$37, SUM($B40:AT40)  &lt; $B$37 ), 1, 0)</f>
        <v>0</v>
      </c>
      <c r="AV40">
        <f>IF( AND(AV6 &gt;= $B$37, SUM($B40:AU40)  &lt; $B$37 ), 1, 0)</f>
        <v>0</v>
      </c>
      <c r="AW40">
        <f>IF( AND(AW6 &gt;= $B$37, SUM($B40:AV40)  &lt; $B$37 ), 1, 0)</f>
        <v>0</v>
      </c>
      <c r="AX40">
        <f>IF( AND(AX6 &gt;= $B$37, SUM($B40:AW40)  &lt; $B$37 ), 1, 0)</f>
        <v>0</v>
      </c>
      <c r="AY40">
        <f>IF( AND(AY6 &gt;= $B$37, SUM($B40:AX40)  &lt; $B$37 ), 1, 0)</f>
        <v>0</v>
      </c>
      <c r="AZ40">
        <f>IF( AND(AZ6 &gt;= $B$37, SUM($B40:AY40)  &lt; $B$37 ), 1, 0)</f>
        <v>0</v>
      </c>
      <c r="BA40">
        <f>IF( AND(BA6 &gt;= $B$37, SUM($B40:AZ40)  &lt; $B$37 ), 1, 0)</f>
        <v>0</v>
      </c>
      <c r="BB40">
        <f>IF( AND(BB6 &gt;= $B$37, SUM($B40:BA40)  &lt; $B$37 ), 1, 0)</f>
        <v>0</v>
      </c>
      <c r="BC40">
        <f>IF( AND(BC6 &gt;= $B$37, SUM($B40:BB40)  &lt; $B$37 ), 1, 0)</f>
        <v>0</v>
      </c>
      <c r="BD40">
        <f>IF( AND(BD6 &gt;= $B$37, SUM($B40:BC40)  &lt; $B$37 ), 1, 0)</f>
        <v>0</v>
      </c>
      <c r="BE40">
        <f>IF( AND(BE6 &gt;= $B$37, SUM($B40:BD40)  &lt; $B$37 ), 1, 0)</f>
        <v>0</v>
      </c>
      <c r="BF40">
        <f>IF( AND(BF6 &gt;= $B$37, SUM($B40:BE40)  &lt; $B$37 ), 1, 0)</f>
        <v>0</v>
      </c>
      <c r="BG40">
        <f>IF( AND(BG6 &gt;= $B$37, SUM($B40:BF40)  &lt; $B$37 ), 1, 0)</f>
        <v>0</v>
      </c>
      <c r="BH40">
        <f>IF( AND(BH6 &gt;= $B$37, SUM($B40:BG40)  &lt; $B$37 ), 1, 0)</f>
        <v>0</v>
      </c>
      <c r="BI40">
        <f>IF( AND(BI6 &gt;= $B$37, SUM($B40:BH40)  &lt; $B$37 ), 1, 0)</f>
        <v>0</v>
      </c>
      <c r="BJ40">
        <f>IF( AND(BJ6 &gt;= $B$37, SUM($B40:BI40)  &lt; $B$37 ), 1, 0)</f>
        <v>0</v>
      </c>
      <c r="BK40">
        <f>IF( AND(BK6 &gt;= $B$37, SUM($B40:BJ40)  &lt; $B$37 ), 1, 0)</f>
        <v>0</v>
      </c>
      <c r="BL40">
        <f>IF( AND(BL6 &gt;= $B$37, SUM($B40:BK40)  &lt; $B$37 ), 1, 0)</f>
        <v>0</v>
      </c>
      <c r="BM40">
        <f>IF( AND(BM6 &gt;= $B$37, SUM($B40:BL40)  &lt; $B$37 ), 1, 0)</f>
        <v>0</v>
      </c>
      <c r="BN40">
        <f>IF( AND(BN6 &gt;= $B$37, SUM($B40:BM40)  &lt; $B$37 ), 1, 0)</f>
        <v>0</v>
      </c>
      <c r="BO40">
        <f>IF( AND(BO6 &gt;= $B$37, SUM($B40:BN40)  &lt; $B$37 ), 1, 0)</f>
        <v>0</v>
      </c>
      <c r="BP40">
        <f>IF( AND(BP6 &gt;= $B$37, SUM($B40:BO40)  &lt; $B$37 ), 1, 0)</f>
        <v>0</v>
      </c>
      <c r="BQ40">
        <f>IF( AND(BQ6 &gt;= $B$37, SUM($B40:BP40)  &lt; $B$37 ), 1, 0)</f>
        <v>0</v>
      </c>
      <c r="BR40">
        <f>IF( AND(BR6 &gt;= $B$37, SUM($B40:BQ40)  &lt; $B$37 ), 1, 0)</f>
        <v>0</v>
      </c>
      <c r="BS40">
        <f>IF( AND(BS6 &gt;= $B$37, SUM($B40:BR40)  &lt; $B$37 ), 1, 0)</f>
        <v>0</v>
      </c>
      <c r="BT40">
        <f>IF( AND(BT6 &gt;= $B$37, SUM($B40:BS40)  &lt; $B$37 ), 1, 0)</f>
        <v>0</v>
      </c>
      <c r="BU40">
        <f>IF( AND(BU6 &gt;= $B$37, SUM($B40:BT40)  &lt; $B$37 ), 1, 0)</f>
        <v>0</v>
      </c>
      <c r="BV40">
        <f>IF( AND(BV6 &gt;= $B$37, SUM($B40:BU40)  &lt; $B$37 ), 1, 0)</f>
        <v>0</v>
      </c>
      <c r="BW40">
        <f>IF( AND(BW6 &gt;= $B$37, SUM($B40:BV40)  &lt; $B$37 ), 1, 0)</f>
        <v>0</v>
      </c>
      <c r="BX40">
        <f>IF( AND(BX6 &gt;= $B$37, SUM($B40:BW40)  &lt; $B$37 ), 1, 0)</f>
        <v>0</v>
      </c>
      <c r="BY40">
        <f>IF( AND(BY6 &gt;= $B$37, SUM($B40:BX40)  &lt; $B$37 ), 1, 0)</f>
        <v>0</v>
      </c>
      <c r="BZ40">
        <f>IF( AND(BZ6 &gt;= $B$37, SUM($B40:BY40)  &lt; $B$37 ), 1, 0)</f>
        <v>0</v>
      </c>
      <c r="CA40">
        <f>IF( AND(CA6 &gt;= $B$37, SUM($B40:BZ40)  &lt; $B$37 ), 1, 0)</f>
        <v>0</v>
      </c>
      <c r="CB40">
        <f>IF( AND(CB6 &gt;= $B$37, SUM($B40:CA40)  &lt; $B$37 ), 1, 0)</f>
        <v>0</v>
      </c>
      <c r="CC40">
        <f>IF( AND(CC6 &gt;= $B$37, SUM($B40:CB40)  &lt; $B$37 ), 1, 0)</f>
        <v>0</v>
      </c>
      <c r="CD40">
        <f>IF( AND(CD6 &gt;= $B$37, SUM($B40:CC40)  &lt; $B$37 ), 1, 0)</f>
        <v>0</v>
      </c>
      <c r="CE40">
        <f>IF( AND(CE6 &gt;= $B$37, SUM($B40:CD40)  &lt; $B$37 ), 1, 0)</f>
        <v>0</v>
      </c>
      <c r="CF40">
        <f>IF( AND(CF6 &gt;= $B$37, SUM($B40:CE40)  &lt; $B$37 ), 1, 0)</f>
        <v>0</v>
      </c>
      <c r="CG40">
        <f>IF( AND(CG6 &gt;= $B$37, SUM($B40:CF40)  &lt; $B$37 ), 1, 0)</f>
        <v>0</v>
      </c>
      <c r="CH40">
        <f>IF( AND(CH6 &gt;= $B$37, SUM($B40:CG40)  &lt; $B$37 ), 1, 0)</f>
        <v>0</v>
      </c>
      <c r="CI40">
        <f>IF( AND(CI6 &gt;= $B$37, SUM($B40:CH40)  &lt; $B$37 ), 1, 0)</f>
        <v>0</v>
      </c>
      <c r="CJ40">
        <f>IF( AND(CJ6 &gt;= $B$37, SUM($B40:CI40)  &lt; $B$37 ), 1, 0)</f>
        <v>0</v>
      </c>
      <c r="CK40">
        <f>IF( AND(CK6 &gt;= $B$37, SUM($B40:CJ40)  &lt; $B$37 ), 1, 0)</f>
        <v>0</v>
      </c>
      <c r="CL40">
        <f>IF( AND(CL6 &gt;= $B$37, SUM($B40:CK40)  &lt; $B$37 ), 1, 0)</f>
        <v>0</v>
      </c>
      <c r="CM40">
        <f>IF( AND(CM6 &gt;= $B$37, SUM($B40:CL40)  &lt; $B$37 ), 1, 0)</f>
        <v>0</v>
      </c>
      <c r="CN40">
        <f>IF( AND(CN6 &gt;= $B$37, SUM($B40:CM40)  &lt; $B$37 ), 1, 0)</f>
        <v>0</v>
      </c>
      <c r="CO40">
        <f>IF( AND(CO6 &gt;= $B$37, SUM($B40:CN40)  &lt; $B$37 ), 1, 0)</f>
        <v>0</v>
      </c>
      <c r="CP40">
        <f>IF( AND(CP6 &gt;= $B$37, SUM($B40:CO40)  &lt; $B$37 ), 1, 0)</f>
        <v>0</v>
      </c>
      <c r="CQ40">
        <f>IF( AND(CQ6 &gt;= $B$37, SUM($B40:CP40)  &lt; $B$37 ), 1, 0)</f>
        <v>0</v>
      </c>
      <c r="CR40">
        <f>IF( AND(CR6 &gt;= $B$37, SUM($B40:CQ40)  &lt; $B$37 ), 1, 0)</f>
        <v>0</v>
      </c>
      <c r="CS40">
        <f>IF( AND(CS6 &gt;= $B$37, SUM($B40:CR40)  &lt; $B$37 ), 1, 0)</f>
        <v>0</v>
      </c>
      <c r="CT40">
        <f>IF( AND(CT6 &gt;= $B$37, SUM($B40:CS40)  &lt; $B$37 ), 1, 0)</f>
        <v>0</v>
      </c>
      <c r="CU40">
        <f>IF( AND(CU6 &gt;= $B$37, SUM($B40:CT40)  &lt; $B$37 ), 1, 0)</f>
        <v>0</v>
      </c>
      <c r="CV40">
        <f>IF( AND(CV6 &gt;= $B$37, SUM($B40:CU40)  &lt; $B$37 ), 1, 0)</f>
        <v>0</v>
      </c>
      <c r="CW40">
        <f>IF( AND(CW6 &gt;= $B$37, SUM($B40:CV40)  &lt; $B$37 ), 1, 0)</f>
        <v>0</v>
      </c>
      <c r="CX40">
        <f>IF( AND(CX6 &gt;= $B$37, SUM($B40:CW40)  &lt; $B$37 ), 1, 0)</f>
        <v>0</v>
      </c>
      <c r="CY40">
        <f>IF( AND(CY6 &gt;= $B$37, SUM($B40:CX40)  &lt; $B$37 ), 1, 0)</f>
        <v>0</v>
      </c>
      <c r="CZ40">
        <f>IF( AND(CZ6 &gt;= $B$37, SUM($B40:CY40)  &lt; $B$37 ), 1, 0)</f>
        <v>0</v>
      </c>
      <c r="DA40">
        <f>IF( AND(DA6 &gt;= $B$37, SUM($B40:CZ40)  &lt; $B$37 ), 1, 0)</f>
        <v>0</v>
      </c>
      <c r="DB40">
        <f>IF( AND(DB6 &gt;= $B$37, SUM($B40:DA40)  &lt; $B$37 ), 1, 0)</f>
        <v>0</v>
      </c>
      <c r="DC40">
        <f>IF( AND(DC6 &gt;= $B$37, SUM($B40:DB40)  &lt; $B$37 ), 1, 0)</f>
        <v>0</v>
      </c>
      <c r="DD40">
        <f>IF( AND(DD6 &gt;= $B$37, SUM($B40:DC40)  &lt; $B$37 ), 1, 0)</f>
        <v>0</v>
      </c>
      <c r="DE40">
        <f>IF( AND(DE6 &gt;= $B$37, SUM($B40:DD40)  &lt; $B$37 ), 1, 0)</f>
        <v>0</v>
      </c>
      <c r="DF40">
        <f>IF( AND(DF6 &gt;= $B$37, SUM($B40:DE40)  &lt; $B$37 ), 1, 0)</f>
        <v>0</v>
      </c>
      <c r="DG40">
        <f>IF( AND(DG6 &gt;= $B$37, SUM($B40:DF40)  &lt; $B$37 ), 1, 0)</f>
        <v>0</v>
      </c>
      <c r="DH40">
        <f>IF( AND(DH6 &gt;= $B$37, SUM($B40:DG40)  &lt; $B$37 ), 1, 0)</f>
        <v>0</v>
      </c>
      <c r="DI40">
        <f>IF( AND(DI6 &gt;= $B$37, SUM($B40:DH40)  &lt; $B$37 ), 1, 0)</f>
        <v>0</v>
      </c>
      <c r="DJ40">
        <f>IF( AND(DJ6 &gt;= $B$37, SUM($B40:DI40)  &lt; $B$37 ), 1, 0)</f>
        <v>0</v>
      </c>
      <c r="DK40">
        <f>IF( AND(DK6 &gt;= $B$37, SUM($B40:DJ40)  &lt; $B$37 ), 1, 0)</f>
        <v>0</v>
      </c>
      <c r="DL40">
        <f>IF( AND(DL6 &gt;= $B$37, SUM($B40:DK40)  &lt; $B$37 ), 1, 0)</f>
        <v>0</v>
      </c>
      <c r="DM40">
        <f>IF( AND(DM6 &gt;= $B$37, SUM($B40:DL40)  &lt; $B$37 ), 1, 0)</f>
        <v>0</v>
      </c>
      <c r="DN40">
        <f>IF( AND(DN6 &gt;= $B$37, SUM($B40:DM40)  &lt; $B$37 ), 1, 0)</f>
        <v>0</v>
      </c>
      <c r="DO40">
        <f>IF( AND(DO6 &gt;= $B$37, SUM($B40:DN40)  &lt; $B$37 ), 1, 0)</f>
        <v>0</v>
      </c>
      <c r="DP40">
        <f>IF( AND(DP6 &gt;= $B$37, SUM($B40:DO40)  &lt; $B$37 ), 1, 0)</f>
        <v>0</v>
      </c>
      <c r="DQ40">
        <f>IF( AND(DQ6 &gt;= $B$37, SUM($B40:DP40)  &lt; $B$37 ), 1, 0)</f>
        <v>0</v>
      </c>
      <c r="DR40">
        <f>IF( AND(DR6 &gt;= $B$37, SUM($B40:DQ40)  &lt; $B$37 ), 1, 0)</f>
        <v>0</v>
      </c>
      <c r="DS40">
        <f>IF( AND(DS6 &gt;= $B$37, SUM($B40:DR40)  &lt; $B$37 ), 1, 0)</f>
        <v>0</v>
      </c>
      <c r="DT40">
        <f>IF( AND(DT6 &gt;= $B$37, SUM($B40:DS40)  &lt; $B$37 ), 1, 0)</f>
        <v>0</v>
      </c>
      <c r="DU40">
        <f>IF( AND(DU6 &gt;= $B$37, SUM($B40:DT40)  &lt; $B$37 ), 1, 0)</f>
        <v>0</v>
      </c>
      <c r="DV40">
        <f>IF( AND(DV6 &gt;= $B$37, SUM($B40:DU40)  &lt; $B$37 ), 1, 0)</f>
        <v>0</v>
      </c>
      <c r="DW40">
        <f>IF( AND(DW6 &gt;= $B$37, SUM($B40:DV40)  &lt; $B$37 ), 1, 0)</f>
        <v>0</v>
      </c>
      <c r="DX40">
        <f>IF( AND(DX6 &gt;= $B$37, SUM($B40:DW40)  &lt; $B$37 ), 1, 0)</f>
        <v>0</v>
      </c>
      <c r="DY40">
        <f>IF( AND(DY6 &gt;= $B$37, SUM($B40:DX40)  &lt; $B$37 ), 1, 0)</f>
        <v>0</v>
      </c>
      <c r="DZ40">
        <f>IF( AND(DZ6 &gt;= $B$37, SUM($B40:DY40)  &lt; $B$37 ), 1, 0)</f>
        <v>0</v>
      </c>
      <c r="EA40">
        <f>IF( AND(EA6 &gt;= $B$37, SUM($B40:DZ40)  &lt; $B$37 ), 1, 0)</f>
        <v>0</v>
      </c>
      <c r="EB40">
        <f>IF( AND(EB6 &gt;= $B$37, SUM($B40:EA40)  &lt; $B$37 ), 1, 0)</f>
        <v>0</v>
      </c>
      <c r="EC40">
        <f>IF( AND(EC6 &gt;= $B$37, SUM($B40:EB40)  &lt; $B$37 ), 1, 0)</f>
        <v>0</v>
      </c>
      <c r="ED40">
        <f>IF( AND(ED6 &gt;= $B$37, SUM($B40:EC40)  &lt; $B$37 ), 1, 0)</f>
        <v>0</v>
      </c>
      <c r="EE40">
        <f>IF( AND(EE6 &gt;= $B$37, SUM($B40:ED40)  &lt; $B$37 ), 1, 0)</f>
        <v>0</v>
      </c>
      <c r="EF40">
        <f>IF( AND(EF6 &gt;= $B$37, SUM($B40:EE40)  &lt; $B$37 ), 1, 0)</f>
        <v>0</v>
      </c>
    </row>
    <row r="41" spans="1:136" x14ac:dyDescent="0.35">
      <c r="A41" t="str">
        <f t="shared" si="32"/>
        <v>AL</v>
      </c>
      <c r="B41" s="6">
        <v>0</v>
      </c>
      <c r="C41">
        <f>IF( AND(C7 &gt;= $B$37, SUM($B41:B41)  &lt; $B$37 ), 1, 0)</f>
        <v>0</v>
      </c>
      <c r="D41">
        <f>IF( AND(D7 &gt;= $B$37, SUM($B41:C41)  &lt; $B$37 ), 1, 0)</f>
        <v>0</v>
      </c>
      <c r="E41">
        <f>IF( AND(E7 &gt;= $B$37, SUM($B41:D41)  &lt; $B$37 ), 1, 0)</f>
        <v>0</v>
      </c>
      <c r="F41">
        <f>IF( AND(F7 &gt;= $B$37, SUM($B41:E41)  &lt; $B$37 ), 1, 0)</f>
        <v>0</v>
      </c>
      <c r="G41">
        <f>IF( AND(G7 &gt;= $B$37, SUM($B41:F41)  &lt; $B$37 ), 1, 0)</f>
        <v>0</v>
      </c>
      <c r="H41">
        <f>IF( AND(H7 &gt;= $B$37, SUM($B41:G41)  &lt; $B$37 ), 1, 0)</f>
        <v>0</v>
      </c>
      <c r="I41">
        <f>IF( AND(I7 &gt;= $B$37, SUM($B41:H41)  &lt; $B$37 ), 1, 0)</f>
        <v>0</v>
      </c>
      <c r="J41">
        <f>IF( AND(J7 &gt;= $B$37, SUM($B41:I41)  &lt; $B$37 ), 1, 0)</f>
        <v>0</v>
      </c>
      <c r="K41">
        <f>IF( AND(K7 &gt;= $B$37, SUM($B41:J41)  &lt; $B$37 ), 1, 0)</f>
        <v>0</v>
      </c>
      <c r="L41">
        <f>IF( AND(L7 &gt;= $B$37, SUM($B41:K41)  &lt; $B$37 ), 1, 0)</f>
        <v>0</v>
      </c>
      <c r="M41">
        <f>IF( AND(M7 &gt;= $B$37, SUM($B41:L41)  &lt; $B$37 ), 1, 0)</f>
        <v>0</v>
      </c>
      <c r="N41">
        <f>IF( AND(N7 &gt;= $B$37, SUM($B41:M41)  &lt; $B$37 ), 1, 0)</f>
        <v>0</v>
      </c>
      <c r="O41">
        <f>IF( AND(O7 &gt;= $B$37, SUM($B41:N41)  &lt; $B$37 ), 1, 0)</f>
        <v>0</v>
      </c>
      <c r="P41">
        <f>IF( AND(P7 &gt;= $B$37, SUM($B41:O41)  &lt; $B$37 ), 1, 0)</f>
        <v>0</v>
      </c>
      <c r="Q41">
        <f>IF( AND(Q7 &gt;= $B$37, SUM($B41:P41)  &lt; $B$37 ), 1, 0)</f>
        <v>0</v>
      </c>
      <c r="R41">
        <f>IF( AND(R7 &gt;= $B$37, SUM($B41:Q41)  &lt; $B$37 ), 1, 0)</f>
        <v>0</v>
      </c>
      <c r="S41">
        <f>IF( AND(S7 &gt;= $B$37, SUM($B41:R41)  &lt; $B$37 ), 1, 0)</f>
        <v>0</v>
      </c>
      <c r="T41">
        <f>IF( AND(T7 &gt;= $B$37, SUM($B41:S41)  &lt; $B$37 ), 1, 0)</f>
        <v>0</v>
      </c>
      <c r="U41">
        <f>IF( AND(U7 &gt;= $B$37, SUM($B41:T41)  &lt; $B$37 ), 1, 0)</f>
        <v>0</v>
      </c>
      <c r="V41">
        <f>IF( AND(V7 &gt;= $B$37, SUM($B41:U41)  &lt; $B$37 ), 1, 0)</f>
        <v>0</v>
      </c>
      <c r="W41">
        <f>IF( AND(W7 &gt;= $B$37, SUM($B41:V41)  &lt; $B$37 ), 1, 0)</f>
        <v>0</v>
      </c>
      <c r="X41">
        <f>IF( AND(X7 &gt;= $B$37, SUM($B41:W41)  &lt; $B$37 ), 1, 0)</f>
        <v>0</v>
      </c>
      <c r="Y41">
        <f>IF( AND(Y7 &gt;= $B$37, SUM($B41:X41)  &lt; $B$37 ), 1, 0)</f>
        <v>0</v>
      </c>
      <c r="Z41">
        <f>IF( AND(Z7 &gt;= $B$37, SUM($B41:Y41)  &lt; $B$37 ), 1, 0)</f>
        <v>0</v>
      </c>
      <c r="AA41">
        <f>IF( AND(AA7 &gt;= $B$37, SUM($B41:Z41)  &lt; $B$37 ), 1, 0)</f>
        <v>0</v>
      </c>
      <c r="AB41">
        <f>IF( AND(AB7 &gt;= $B$37, SUM($B41:AA41)  &lt; $B$37 ), 1, 0)</f>
        <v>0</v>
      </c>
      <c r="AC41">
        <f>IF( AND(AC7 &gt;= $B$37, SUM($B41:AB41)  &lt; $B$37 ), 1, 0)</f>
        <v>0</v>
      </c>
      <c r="AD41">
        <f>IF( AND(AD7 &gt;= $B$37, SUM($B41:AC41)  &lt; $B$37 ), 1, 0)</f>
        <v>0</v>
      </c>
      <c r="AE41">
        <f>IF( AND(AE7 &gt;= $B$37, SUM($B41:AD41)  &lt; $B$37 ), 1, 0)</f>
        <v>0</v>
      </c>
      <c r="AF41">
        <f>IF( AND(AF7 &gt;= $B$37, SUM($B41:AE41)  &lt; $B$37 ), 1, 0)</f>
        <v>0</v>
      </c>
      <c r="AG41">
        <f>IF( AND(AG7 &gt;= $B$37, SUM($B41:AF41)  &lt; $B$37 ), 1, 0)</f>
        <v>0</v>
      </c>
      <c r="AH41">
        <f>IF( AND(AH7 &gt;= $B$37, SUM($B41:AG41)  &lt; $B$37 ), 1, 0)</f>
        <v>0</v>
      </c>
      <c r="AI41">
        <f>IF( AND(AI7 &gt;= $B$37, SUM($B41:AH41)  &lt; $B$37 ), 1, 0)</f>
        <v>0</v>
      </c>
      <c r="AJ41">
        <f>IF( AND(AJ7 &gt;= $B$37, SUM($B41:AI41)  &lt; $B$37 ), 1, 0)</f>
        <v>0</v>
      </c>
      <c r="AK41">
        <f>IF( AND(AK7 &gt;= $B$37, SUM($B41:AJ41)  &lt; $B$37 ), 1, 0)</f>
        <v>0</v>
      </c>
      <c r="AL41">
        <f>IF( AND(AL7 &gt;= $B$37, SUM($B41:AK41)  &lt; $B$37 ), 1, 0)</f>
        <v>0</v>
      </c>
      <c r="AM41">
        <f>IF( AND(AM7 &gt;= $B$37, SUM($B41:AL41)  &lt; $B$37 ), 1, 0)</f>
        <v>0</v>
      </c>
      <c r="AN41">
        <f>IF( AND(AN7 &gt;= $B$37, SUM($B41:AM41)  &lt; $B$37 ), 1, 0)</f>
        <v>0</v>
      </c>
      <c r="AO41">
        <f>IF( AND(AO7 &gt;= $B$37, SUM($B41:AN41)  &lt; $B$37 ), 1, 0)</f>
        <v>0</v>
      </c>
      <c r="AP41">
        <f>IF( AND(AP7 &gt;= $B$37, SUM($B41:AO41)  &lt; $B$37 ), 1, 0)</f>
        <v>0</v>
      </c>
      <c r="AQ41">
        <f>IF( AND(AQ7 &gt;= $B$37, SUM($B41:AP41)  &lt; $B$37 ), 1, 0)</f>
        <v>0</v>
      </c>
      <c r="AR41">
        <f>IF( AND(AR7 &gt;= $B$37, SUM($B41:AQ41)  &lt; $B$37 ), 1, 0)</f>
        <v>0</v>
      </c>
      <c r="AS41">
        <f>IF( AND(AS7 &gt;= $B$37, SUM($B41:AR41)  &lt; $B$37 ), 1, 0)</f>
        <v>0</v>
      </c>
      <c r="AT41">
        <f>IF( AND(AT7 &gt;= $B$37, SUM($B41:AS41)  &lt; $B$37 ), 1, 0)</f>
        <v>0</v>
      </c>
      <c r="AU41">
        <f>IF( AND(AU7 &gt;= $B$37, SUM($B41:AT41)  &lt; $B$37 ), 1, 0)</f>
        <v>0</v>
      </c>
      <c r="AV41">
        <f>IF( AND(AV7 &gt;= $B$37, SUM($B41:AU41)  &lt; $B$37 ), 1, 0)</f>
        <v>0</v>
      </c>
      <c r="AW41">
        <f>IF( AND(AW7 &gt;= $B$37, SUM($B41:AV41)  &lt; $B$37 ), 1, 0)</f>
        <v>0</v>
      </c>
      <c r="AX41">
        <f>IF( AND(AX7 &gt;= $B$37, SUM($B41:AW41)  &lt; $B$37 ), 1, 0)</f>
        <v>0</v>
      </c>
      <c r="AY41">
        <f>IF( AND(AY7 &gt;= $B$37, SUM($B41:AX41)  &lt; $B$37 ), 1, 0)</f>
        <v>1</v>
      </c>
      <c r="AZ41">
        <f>IF( AND(AZ7 &gt;= $B$37, SUM($B41:AY41)  &lt; $B$37 ), 1, 0)</f>
        <v>0</v>
      </c>
      <c r="BA41">
        <f>IF( AND(BA7 &gt;= $B$37, SUM($B41:AZ41)  &lt; $B$37 ), 1, 0)</f>
        <v>0</v>
      </c>
      <c r="BB41">
        <f>IF( AND(BB7 &gt;= $B$37, SUM($B41:BA41)  &lt; $B$37 ), 1, 0)</f>
        <v>0</v>
      </c>
      <c r="BC41">
        <f>IF( AND(BC7 &gt;= $B$37, SUM($B41:BB41)  &lt; $B$37 ), 1, 0)</f>
        <v>0</v>
      </c>
      <c r="BD41">
        <f>IF( AND(BD7 &gt;= $B$37, SUM($B41:BC41)  &lt; $B$37 ), 1, 0)</f>
        <v>0</v>
      </c>
      <c r="BE41">
        <f>IF( AND(BE7 &gt;= $B$37, SUM($B41:BD41)  &lt; $B$37 ), 1, 0)</f>
        <v>0</v>
      </c>
      <c r="BF41">
        <f>IF( AND(BF7 &gt;= $B$37, SUM($B41:BE41)  &lt; $B$37 ), 1, 0)</f>
        <v>0</v>
      </c>
      <c r="BG41">
        <f>IF( AND(BG7 &gt;= $B$37, SUM($B41:BF41)  &lt; $B$37 ), 1, 0)</f>
        <v>0</v>
      </c>
      <c r="BH41">
        <f>IF( AND(BH7 &gt;= $B$37, SUM($B41:BG41)  &lt; $B$37 ), 1, 0)</f>
        <v>0</v>
      </c>
      <c r="BI41">
        <f>IF( AND(BI7 &gt;= $B$37, SUM($B41:BH41)  &lt; $B$37 ), 1, 0)</f>
        <v>0</v>
      </c>
      <c r="BJ41">
        <f>IF( AND(BJ7 &gt;= $B$37, SUM($B41:BI41)  &lt; $B$37 ), 1, 0)</f>
        <v>0</v>
      </c>
      <c r="BK41">
        <f>IF( AND(BK7 &gt;= $B$37, SUM($B41:BJ41)  &lt; $B$37 ), 1, 0)</f>
        <v>0</v>
      </c>
      <c r="BL41">
        <f>IF( AND(BL7 &gt;= $B$37, SUM($B41:BK41)  &lt; $B$37 ), 1, 0)</f>
        <v>0</v>
      </c>
      <c r="BM41">
        <f>IF( AND(BM7 &gt;= $B$37, SUM($B41:BL41)  &lt; $B$37 ), 1, 0)</f>
        <v>0</v>
      </c>
      <c r="BN41">
        <f>IF( AND(BN7 &gt;= $B$37, SUM($B41:BM41)  &lt; $B$37 ), 1, 0)</f>
        <v>0</v>
      </c>
      <c r="BO41">
        <f>IF( AND(BO7 &gt;= $B$37, SUM($B41:BN41)  &lt; $B$37 ), 1, 0)</f>
        <v>0</v>
      </c>
      <c r="BP41">
        <f>IF( AND(BP7 &gt;= $B$37, SUM($B41:BO41)  &lt; $B$37 ), 1, 0)</f>
        <v>0</v>
      </c>
      <c r="BQ41">
        <f>IF( AND(BQ7 &gt;= $B$37, SUM($B41:BP41)  &lt; $B$37 ), 1, 0)</f>
        <v>0</v>
      </c>
      <c r="BR41">
        <f>IF( AND(BR7 &gt;= $B$37, SUM($B41:BQ41)  &lt; $B$37 ), 1, 0)</f>
        <v>0</v>
      </c>
      <c r="BS41">
        <f>IF( AND(BS7 &gt;= $B$37, SUM($B41:BR41)  &lt; $B$37 ), 1, 0)</f>
        <v>0</v>
      </c>
      <c r="BT41">
        <f>IF( AND(BT7 &gt;= $B$37, SUM($B41:BS41)  &lt; $B$37 ), 1, 0)</f>
        <v>0</v>
      </c>
      <c r="BU41">
        <f>IF( AND(BU7 &gt;= $B$37, SUM($B41:BT41)  &lt; $B$37 ), 1, 0)</f>
        <v>0</v>
      </c>
      <c r="BV41">
        <f>IF( AND(BV7 &gt;= $B$37, SUM($B41:BU41)  &lt; $B$37 ), 1, 0)</f>
        <v>0</v>
      </c>
      <c r="BW41">
        <f>IF( AND(BW7 &gt;= $B$37, SUM($B41:BV41)  &lt; $B$37 ), 1, 0)</f>
        <v>0</v>
      </c>
      <c r="BX41">
        <f>IF( AND(BX7 &gt;= $B$37, SUM($B41:BW41)  &lt; $B$37 ), 1, 0)</f>
        <v>0</v>
      </c>
      <c r="BY41">
        <f>IF( AND(BY7 &gt;= $B$37, SUM($B41:BX41)  &lt; $B$37 ), 1, 0)</f>
        <v>0</v>
      </c>
      <c r="BZ41">
        <f>IF( AND(BZ7 &gt;= $B$37, SUM($B41:BY41)  &lt; $B$37 ), 1, 0)</f>
        <v>0</v>
      </c>
      <c r="CA41">
        <f>IF( AND(CA7 &gt;= $B$37, SUM($B41:BZ41)  &lt; $B$37 ), 1, 0)</f>
        <v>0</v>
      </c>
      <c r="CB41">
        <f>IF( AND(CB7 &gt;= $B$37, SUM($B41:CA41)  &lt; $B$37 ), 1, 0)</f>
        <v>0</v>
      </c>
      <c r="CC41">
        <f>IF( AND(CC7 &gt;= $B$37, SUM($B41:CB41)  &lt; $B$37 ), 1, 0)</f>
        <v>0</v>
      </c>
      <c r="CD41">
        <f>IF( AND(CD7 &gt;= $B$37, SUM($B41:CC41)  &lt; $B$37 ), 1, 0)</f>
        <v>0</v>
      </c>
      <c r="CE41">
        <f>IF( AND(CE7 &gt;= $B$37, SUM($B41:CD41)  &lt; $B$37 ), 1, 0)</f>
        <v>0</v>
      </c>
      <c r="CF41">
        <f>IF( AND(CF7 &gt;= $B$37, SUM($B41:CE41)  &lt; $B$37 ), 1, 0)</f>
        <v>0</v>
      </c>
      <c r="CG41">
        <f>IF( AND(CG7 &gt;= $B$37, SUM($B41:CF41)  &lt; $B$37 ), 1, 0)</f>
        <v>0</v>
      </c>
      <c r="CH41">
        <f>IF( AND(CH7 &gt;= $B$37, SUM($B41:CG41)  &lt; $B$37 ), 1, 0)</f>
        <v>0</v>
      </c>
      <c r="CI41">
        <f>IF( AND(CI7 &gt;= $B$37, SUM($B41:CH41)  &lt; $B$37 ), 1, 0)</f>
        <v>0</v>
      </c>
      <c r="CJ41">
        <f>IF( AND(CJ7 &gt;= $B$37, SUM($B41:CI41)  &lt; $B$37 ), 1, 0)</f>
        <v>0</v>
      </c>
      <c r="CK41">
        <f>IF( AND(CK7 &gt;= $B$37, SUM($B41:CJ41)  &lt; $B$37 ), 1, 0)</f>
        <v>0</v>
      </c>
      <c r="CL41">
        <f>IF( AND(CL7 &gt;= $B$37, SUM($B41:CK41)  &lt; $B$37 ), 1, 0)</f>
        <v>0</v>
      </c>
      <c r="CM41">
        <f>IF( AND(CM7 &gt;= $B$37, SUM($B41:CL41)  &lt; $B$37 ), 1, 0)</f>
        <v>0</v>
      </c>
      <c r="CN41">
        <f>IF( AND(CN7 &gt;= $B$37, SUM($B41:CM41)  &lt; $B$37 ), 1, 0)</f>
        <v>0</v>
      </c>
      <c r="CO41">
        <f>IF( AND(CO7 &gt;= $B$37, SUM($B41:CN41)  &lt; $B$37 ), 1, 0)</f>
        <v>0</v>
      </c>
      <c r="CP41">
        <f>IF( AND(CP7 &gt;= $B$37, SUM($B41:CO41)  &lt; $B$37 ), 1, 0)</f>
        <v>0</v>
      </c>
      <c r="CQ41">
        <f>IF( AND(CQ7 &gt;= $B$37, SUM($B41:CP41)  &lt; $B$37 ), 1, 0)</f>
        <v>0</v>
      </c>
      <c r="CR41">
        <f>IF( AND(CR7 &gt;= $B$37, SUM($B41:CQ41)  &lt; $B$37 ), 1, 0)</f>
        <v>0</v>
      </c>
      <c r="CS41">
        <f>IF( AND(CS7 &gt;= $B$37, SUM($B41:CR41)  &lt; $B$37 ), 1, 0)</f>
        <v>0</v>
      </c>
      <c r="CT41">
        <f>IF( AND(CT7 &gt;= $B$37, SUM($B41:CS41)  &lt; $B$37 ), 1, 0)</f>
        <v>0</v>
      </c>
      <c r="CU41">
        <f>IF( AND(CU7 &gt;= $B$37, SUM($B41:CT41)  &lt; $B$37 ), 1, 0)</f>
        <v>0</v>
      </c>
      <c r="CV41">
        <f>IF( AND(CV7 &gt;= $B$37, SUM($B41:CU41)  &lt; $B$37 ), 1, 0)</f>
        <v>0</v>
      </c>
      <c r="CW41">
        <f>IF( AND(CW7 &gt;= $B$37, SUM($B41:CV41)  &lt; $B$37 ), 1, 0)</f>
        <v>0</v>
      </c>
      <c r="CX41">
        <f>IF( AND(CX7 &gt;= $B$37, SUM($B41:CW41)  &lt; $B$37 ), 1, 0)</f>
        <v>0</v>
      </c>
      <c r="CY41">
        <f>IF( AND(CY7 &gt;= $B$37, SUM($B41:CX41)  &lt; $B$37 ), 1, 0)</f>
        <v>0</v>
      </c>
      <c r="CZ41">
        <f>IF( AND(CZ7 &gt;= $B$37, SUM($B41:CY41)  &lt; $B$37 ), 1, 0)</f>
        <v>0</v>
      </c>
      <c r="DA41">
        <f>IF( AND(DA7 &gt;= $B$37, SUM($B41:CZ41)  &lt; $B$37 ), 1, 0)</f>
        <v>0</v>
      </c>
      <c r="DB41">
        <f>IF( AND(DB7 &gt;= $B$37, SUM($B41:DA41)  &lt; $B$37 ), 1, 0)</f>
        <v>0</v>
      </c>
      <c r="DC41">
        <f>IF( AND(DC7 &gt;= $B$37, SUM($B41:DB41)  &lt; $B$37 ), 1, 0)</f>
        <v>0</v>
      </c>
      <c r="DD41">
        <f>IF( AND(DD7 &gt;= $B$37, SUM($B41:DC41)  &lt; $B$37 ), 1, 0)</f>
        <v>0</v>
      </c>
      <c r="DE41">
        <f>IF( AND(DE7 &gt;= $B$37, SUM($B41:DD41)  &lt; $B$37 ), 1, 0)</f>
        <v>0</v>
      </c>
      <c r="DF41">
        <f>IF( AND(DF7 &gt;= $B$37, SUM($B41:DE41)  &lt; $B$37 ), 1, 0)</f>
        <v>0</v>
      </c>
      <c r="DG41">
        <f>IF( AND(DG7 &gt;= $B$37, SUM($B41:DF41)  &lt; $B$37 ), 1, 0)</f>
        <v>0</v>
      </c>
      <c r="DH41">
        <f>IF( AND(DH7 &gt;= $B$37, SUM($B41:DG41)  &lt; $B$37 ), 1, 0)</f>
        <v>0</v>
      </c>
      <c r="DI41">
        <f>IF( AND(DI7 &gt;= $B$37, SUM($B41:DH41)  &lt; $B$37 ), 1, 0)</f>
        <v>0</v>
      </c>
      <c r="DJ41">
        <f>IF( AND(DJ7 &gt;= $B$37, SUM($B41:DI41)  &lt; $B$37 ), 1, 0)</f>
        <v>0</v>
      </c>
      <c r="DK41">
        <f>IF( AND(DK7 &gt;= $B$37, SUM($B41:DJ41)  &lt; $B$37 ), 1, 0)</f>
        <v>0</v>
      </c>
      <c r="DL41">
        <f>IF( AND(DL7 &gt;= $B$37, SUM($B41:DK41)  &lt; $B$37 ), 1, 0)</f>
        <v>0</v>
      </c>
      <c r="DM41">
        <f>IF( AND(DM7 &gt;= $B$37, SUM($B41:DL41)  &lt; $B$37 ), 1, 0)</f>
        <v>0</v>
      </c>
      <c r="DN41">
        <f>IF( AND(DN7 &gt;= $B$37, SUM($B41:DM41)  &lt; $B$37 ), 1, 0)</f>
        <v>0</v>
      </c>
      <c r="DO41">
        <f>IF( AND(DO7 &gt;= $B$37, SUM($B41:DN41)  &lt; $B$37 ), 1, 0)</f>
        <v>0</v>
      </c>
      <c r="DP41">
        <f>IF( AND(DP7 &gt;= $B$37, SUM($B41:DO41)  &lt; $B$37 ), 1, 0)</f>
        <v>0</v>
      </c>
      <c r="DQ41">
        <f>IF( AND(DQ7 &gt;= $B$37, SUM($B41:DP41)  &lt; $B$37 ), 1, 0)</f>
        <v>0</v>
      </c>
      <c r="DR41">
        <f>IF( AND(DR7 &gt;= $B$37, SUM($B41:DQ41)  &lt; $B$37 ), 1, 0)</f>
        <v>0</v>
      </c>
      <c r="DS41">
        <f>IF( AND(DS7 &gt;= $B$37, SUM($B41:DR41)  &lt; $B$37 ), 1, 0)</f>
        <v>0</v>
      </c>
      <c r="DT41">
        <f>IF( AND(DT7 &gt;= $B$37, SUM($B41:DS41)  &lt; $B$37 ), 1, 0)</f>
        <v>0</v>
      </c>
      <c r="DU41">
        <f>IF( AND(DU7 &gt;= $B$37, SUM($B41:DT41)  &lt; $B$37 ), 1, 0)</f>
        <v>0</v>
      </c>
      <c r="DV41">
        <f>IF( AND(DV7 &gt;= $B$37, SUM($B41:DU41)  &lt; $B$37 ), 1, 0)</f>
        <v>0</v>
      </c>
      <c r="DW41">
        <f>IF( AND(DW7 &gt;= $B$37, SUM($B41:DV41)  &lt; $B$37 ), 1, 0)</f>
        <v>0</v>
      </c>
      <c r="DX41">
        <f>IF( AND(DX7 &gt;= $B$37, SUM($B41:DW41)  &lt; $B$37 ), 1, 0)</f>
        <v>0</v>
      </c>
      <c r="DY41">
        <f>IF( AND(DY7 &gt;= $B$37, SUM($B41:DX41)  &lt; $B$37 ), 1, 0)</f>
        <v>0</v>
      </c>
      <c r="DZ41">
        <f>IF( AND(DZ7 &gt;= $B$37, SUM($B41:DY41)  &lt; $B$37 ), 1, 0)</f>
        <v>0</v>
      </c>
      <c r="EA41">
        <f>IF( AND(EA7 &gt;= $B$37, SUM($B41:DZ41)  &lt; $B$37 ), 1, 0)</f>
        <v>0</v>
      </c>
      <c r="EB41">
        <f>IF( AND(EB7 &gt;= $B$37, SUM($B41:EA41)  &lt; $B$37 ), 1, 0)</f>
        <v>0</v>
      </c>
      <c r="EC41">
        <f>IF( AND(EC7 &gt;= $B$37, SUM($B41:EB41)  &lt; $B$37 ), 1, 0)</f>
        <v>0</v>
      </c>
      <c r="ED41">
        <f>IF( AND(ED7 &gt;= $B$37, SUM($B41:EC41)  &lt; $B$37 ), 1, 0)</f>
        <v>0</v>
      </c>
      <c r="EE41">
        <f>IF( AND(EE7 &gt;= $B$37, SUM($B41:ED41)  &lt; $B$37 ), 1, 0)</f>
        <v>0</v>
      </c>
      <c r="EF41">
        <f>IF( AND(EF7 &gt;= $B$37, SUM($B41:EE41)  &lt; $B$37 ), 1, 0)</f>
        <v>0</v>
      </c>
    </row>
    <row r="42" spans="1:136" x14ac:dyDescent="0.35">
      <c r="A42" t="str">
        <f t="shared" si="32"/>
        <v>AM</v>
      </c>
      <c r="B42" s="6">
        <v>0</v>
      </c>
      <c r="C42">
        <f>IF( AND(C8 &gt;= $B$37, SUM($B42:B42)  &lt; $B$37 ), 1, 0)</f>
        <v>0</v>
      </c>
      <c r="D42">
        <f>IF( AND(D8 &gt;= $B$37, SUM($B42:C42)  &lt; $B$37 ), 1, 0)</f>
        <v>0</v>
      </c>
      <c r="E42">
        <f>IF( AND(E8 &gt;= $B$37, SUM($B42:D42)  &lt; $B$37 ), 1, 0)</f>
        <v>0</v>
      </c>
      <c r="F42">
        <f>IF( AND(F8 &gt;= $B$37, SUM($B42:E42)  &lt; $B$37 ), 1, 0)</f>
        <v>0</v>
      </c>
      <c r="G42">
        <f>IF( AND(G8 &gt;= $B$37, SUM($B42:F42)  &lt; $B$37 ), 1, 0)</f>
        <v>0</v>
      </c>
      <c r="H42">
        <f>IF( AND(H8 &gt;= $B$37, SUM($B42:G42)  &lt; $B$37 ), 1, 0)</f>
        <v>0</v>
      </c>
      <c r="I42">
        <f>IF( AND(I8 &gt;= $B$37, SUM($B42:H42)  &lt; $B$37 ), 1, 0)</f>
        <v>0</v>
      </c>
      <c r="J42">
        <f>IF( AND(J8 &gt;= $B$37, SUM($B42:I42)  &lt; $B$37 ), 1, 0)</f>
        <v>0</v>
      </c>
      <c r="K42">
        <f>IF( AND(K8 &gt;= $B$37, SUM($B42:J42)  &lt; $B$37 ), 1, 0)</f>
        <v>0</v>
      </c>
      <c r="L42">
        <f>IF( AND(L8 &gt;= $B$37, SUM($B42:K42)  &lt; $B$37 ), 1, 0)</f>
        <v>0</v>
      </c>
      <c r="M42">
        <f>IF( AND(M8 &gt;= $B$37, SUM($B42:L42)  &lt; $B$37 ), 1, 0)</f>
        <v>0</v>
      </c>
      <c r="N42">
        <f>IF( AND(N8 &gt;= $B$37, SUM($B42:M42)  &lt; $B$37 ), 1, 0)</f>
        <v>0</v>
      </c>
      <c r="O42">
        <f>IF( AND(O8 &gt;= $B$37, SUM($B42:N42)  &lt; $B$37 ), 1, 0)</f>
        <v>0</v>
      </c>
      <c r="P42">
        <f>IF( AND(P8 &gt;= $B$37, SUM($B42:O42)  &lt; $B$37 ), 1, 0)</f>
        <v>0</v>
      </c>
      <c r="Q42">
        <f>IF( AND(Q8 &gt;= $B$37, SUM($B42:P42)  &lt; $B$37 ), 1, 0)</f>
        <v>0</v>
      </c>
      <c r="R42">
        <f>IF( AND(R8 &gt;= $B$37, SUM($B42:Q42)  &lt; $B$37 ), 1, 0)</f>
        <v>0</v>
      </c>
      <c r="S42">
        <f>IF( AND(S8 &gt;= $B$37, SUM($B42:R42)  &lt; $B$37 ), 1, 0)</f>
        <v>0</v>
      </c>
      <c r="T42">
        <f>IF( AND(T8 &gt;= $B$37, SUM($B42:S42)  &lt; $B$37 ), 1, 0)</f>
        <v>0</v>
      </c>
      <c r="U42">
        <f>IF( AND(U8 &gt;= $B$37, SUM($B42:T42)  &lt; $B$37 ), 1, 0)</f>
        <v>0</v>
      </c>
      <c r="V42">
        <f>IF( AND(V8 &gt;= $B$37, SUM($B42:U42)  &lt; $B$37 ), 1, 0)</f>
        <v>0</v>
      </c>
      <c r="W42">
        <f>IF( AND(W8 &gt;= $B$37, SUM($B42:V42)  &lt; $B$37 ), 1, 0)</f>
        <v>0</v>
      </c>
      <c r="X42">
        <f>IF( AND(X8 &gt;= $B$37, SUM($B42:W42)  &lt; $B$37 ), 1, 0)</f>
        <v>0</v>
      </c>
      <c r="Y42">
        <f>IF( AND(Y8 &gt;= $B$37, SUM($B42:X42)  &lt; $B$37 ), 1, 0)</f>
        <v>0</v>
      </c>
      <c r="Z42">
        <f>IF( AND(Z8 &gt;= $B$37, SUM($B42:Y42)  &lt; $B$37 ), 1, 0)</f>
        <v>0</v>
      </c>
      <c r="AA42">
        <f>IF( AND(AA8 &gt;= $B$37, SUM($B42:Z42)  &lt; $B$37 ), 1, 0)</f>
        <v>0</v>
      </c>
      <c r="AB42">
        <f>IF( AND(AB8 &gt;= $B$37, SUM($B42:AA42)  &lt; $B$37 ), 1, 0)</f>
        <v>0</v>
      </c>
      <c r="AC42">
        <f>IF( AND(AC8 &gt;= $B$37, SUM($B42:AB42)  &lt; $B$37 ), 1, 0)</f>
        <v>0</v>
      </c>
      <c r="AD42">
        <f>IF( AND(AD8 &gt;= $B$37, SUM($B42:AC42)  &lt; $B$37 ), 1, 0)</f>
        <v>0</v>
      </c>
      <c r="AE42">
        <f>IF( AND(AE8 &gt;= $B$37, SUM($B42:AD42)  &lt; $B$37 ), 1, 0)</f>
        <v>0</v>
      </c>
      <c r="AF42">
        <f>IF( AND(AF8 &gt;= $B$37, SUM($B42:AE42)  &lt; $B$37 ), 1, 0)</f>
        <v>0</v>
      </c>
      <c r="AG42">
        <f>IF( AND(AG8 &gt;= $B$37, SUM($B42:AF42)  &lt; $B$37 ), 1, 0)</f>
        <v>0</v>
      </c>
      <c r="AH42">
        <f>IF( AND(AH8 &gt;= $B$37, SUM($B42:AG42)  &lt; $B$37 ), 1, 0)</f>
        <v>0</v>
      </c>
      <c r="AI42">
        <f>IF( AND(AI8 &gt;= $B$37, SUM($B42:AH42)  &lt; $B$37 ), 1, 0)</f>
        <v>0</v>
      </c>
      <c r="AJ42">
        <f>IF( AND(AJ8 &gt;= $B$37, SUM($B42:AI42)  &lt; $B$37 ), 1, 0)</f>
        <v>0</v>
      </c>
      <c r="AK42">
        <f>IF( AND(AK8 &gt;= $B$37, SUM($B42:AJ42)  &lt; $B$37 ), 1, 0)</f>
        <v>0</v>
      </c>
      <c r="AL42">
        <f>IF( AND(AL8 &gt;= $B$37, SUM($B42:AK42)  &lt; $B$37 ), 1, 0)</f>
        <v>0</v>
      </c>
      <c r="AM42">
        <f>IF( AND(AM8 &gt;= $B$37, SUM($B42:AL42)  &lt; $B$37 ), 1, 0)</f>
        <v>0</v>
      </c>
      <c r="AN42">
        <f>IF( AND(AN8 &gt;= $B$37, SUM($B42:AM42)  &lt; $B$37 ), 1, 0)</f>
        <v>1</v>
      </c>
      <c r="AO42">
        <f>IF( AND(AO8 &gt;= $B$37, SUM($B42:AN42)  &lt; $B$37 ), 1, 0)</f>
        <v>0</v>
      </c>
      <c r="AP42">
        <f>IF( AND(AP8 &gt;= $B$37, SUM($B42:AO42)  &lt; $B$37 ), 1, 0)</f>
        <v>0</v>
      </c>
      <c r="AQ42">
        <f>IF( AND(AQ8 &gt;= $B$37, SUM($B42:AP42)  &lt; $B$37 ), 1, 0)</f>
        <v>0</v>
      </c>
      <c r="AR42">
        <f>IF( AND(AR8 &gt;= $B$37, SUM($B42:AQ42)  &lt; $B$37 ), 1, 0)</f>
        <v>0</v>
      </c>
      <c r="AS42">
        <f>IF( AND(AS8 &gt;= $B$37, SUM($B42:AR42)  &lt; $B$37 ), 1, 0)</f>
        <v>0</v>
      </c>
      <c r="AT42">
        <f>IF( AND(AT8 &gt;= $B$37, SUM($B42:AS42)  &lt; $B$37 ), 1, 0)</f>
        <v>0</v>
      </c>
      <c r="AU42">
        <f>IF( AND(AU8 &gt;= $B$37, SUM($B42:AT42)  &lt; $B$37 ), 1, 0)</f>
        <v>0</v>
      </c>
      <c r="AV42">
        <f>IF( AND(AV8 &gt;= $B$37, SUM($B42:AU42)  &lt; $B$37 ), 1, 0)</f>
        <v>0</v>
      </c>
      <c r="AW42">
        <f>IF( AND(AW8 &gt;= $B$37, SUM($B42:AV42)  &lt; $B$37 ), 1, 0)</f>
        <v>0</v>
      </c>
      <c r="AX42">
        <f>IF( AND(AX8 &gt;= $B$37, SUM($B42:AW42)  &lt; $B$37 ), 1, 0)</f>
        <v>0</v>
      </c>
      <c r="AY42">
        <f>IF( AND(AY8 &gt;= $B$37, SUM($B42:AX42)  &lt; $B$37 ), 1, 0)</f>
        <v>0</v>
      </c>
      <c r="AZ42">
        <f>IF( AND(AZ8 &gt;= $B$37, SUM($B42:AY42)  &lt; $B$37 ), 1, 0)</f>
        <v>0</v>
      </c>
      <c r="BA42">
        <f>IF( AND(BA8 &gt;= $B$37, SUM($B42:AZ42)  &lt; $B$37 ), 1, 0)</f>
        <v>0</v>
      </c>
      <c r="BB42">
        <f>IF( AND(BB8 &gt;= $B$37, SUM($B42:BA42)  &lt; $B$37 ), 1, 0)</f>
        <v>0</v>
      </c>
      <c r="BC42">
        <f>IF( AND(BC8 &gt;= $B$37, SUM($B42:BB42)  &lt; $B$37 ), 1, 0)</f>
        <v>0</v>
      </c>
      <c r="BD42">
        <f>IF( AND(BD8 &gt;= $B$37, SUM($B42:BC42)  &lt; $B$37 ), 1, 0)</f>
        <v>0</v>
      </c>
      <c r="BE42">
        <f>IF( AND(BE8 &gt;= $B$37, SUM($B42:BD42)  &lt; $B$37 ), 1, 0)</f>
        <v>0</v>
      </c>
      <c r="BF42">
        <f>IF( AND(BF8 &gt;= $B$37, SUM($B42:BE42)  &lt; $B$37 ), 1, 0)</f>
        <v>0</v>
      </c>
      <c r="BG42">
        <f>IF( AND(BG8 &gt;= $B$37, SUM($B42:BF42)  &lt; $B$37 ), 1, 0)</f>
        <v>0</v>
      </c>
      <c r="BH42">
        <f>IF( AND(BH8 &gt;= $B$37, SUM($B42:BG42)  &lt; $B$37 ), 1, 0)</f>
        <v>0</v>
      </c>
      <c r="BI42">
        <f>IF( AND(BI8 &gt;= $B$37, SUM($B42:BH42)  &lt; $B$37 ), 1, 0)</f>
        <v>0</v>
      </c>
      <c r="BJ42">
        <f>IF( AND(BJ8 &gt;= $B$37, SUM($B42:BI42)  &lt; $B$37 ), 1, 0)</f>
        <v>0</v>
      </c>
      <c r="BK42">
        <f>IF( AND(BK8 &gt;= $B$37, SUM($B42:BJ42)  &lt; $B$37 ), 1, 0)</f>
        <v>0</v>
      </c>
      <c r="BL42">
        <f>IF( AND(BL8 &gt;= $B$37, SUM($B42:BK42)  &lt; $B$37 ), 1, 0)</f>
        <v>0</v>
      </c>
      <c r="BM42">
        <f>IF( AND(BM8 &gt;= $B$37, SUM($B42:BL42)  &lt; $B$37 ), 1, 0)</f>
        <v>0</v>
      </c>
      <c r="BN42">
        <f>IF( AND(BN8 &gt;= $B$37, SUM($B42:BM42)  &lt; $B$37 ), 1, 0)</f>
        <v>0</v>
      </c>
      <c r="BO42">
        <f>IF( AND(BO8 &gt;= $B$37, SUM($B42:BN42)  &lt; $B$37 ), 1, 0)</f>
        <v>0</v>
      </c>
      <c r="BP42">
        <f>IF( AND(BP8 &gt;= $B$37, SUM($B42:BO42)  &lt; $B$37 ), 1, 0)</f>
        <v>0</v>
      </c>
      <c r="BQ42">
        <f>IF( AND(BQ8 &gt;= $B$37, SUM($B42:BP42)  &lt; $B$37 ), 1, 0)</f>
        <v>0</v>
      </c>
      <c r="BR42">
        <f>IF( AND(BR8 &gt;= $B$37, SUM($B42:BQ42)  &lt; $B$37 ), 1, 0)</f>
        <v>0</v>
      </c>
      <c r="BS42">
        <f>IF( AND(BS8 &gt;= $B$37, SUM($B42:BR42)  &lt; $B$37 ), 1, 0)</f>
        <v>0</v>
      </c>
      <c r="BT42">
        <f>IF( AND(BT8 &gt;= $B$37, SUM($B42:BS42)  &lt; $B$37 ), 1, 0)</f>
        <v>0</v>
      </c>
      <c r="BU42">
        <f>IF( AND(BU8 &gt;= $B$37, SUM($B42:BT42)  &lt; $B$37 ), 1, 0)</f>
        <v>0</v>
      </c>
      <c r="BV42">
        <f>IF( AND(BV8 &gt;= $B$37, SUM($B42:BU42)  &lt; $B$37 ), 1, 0)</f>
        <v>0</v>
      </c>
      <c r="BW42">
        <f>IF( AND(BW8 &gt;= $B$37, SUM($B42:BV42)  &lt; $B$37 ), 1, 0)</f>
        <v>0</v>
      </c>
      <c r="BX42">
        <f>IF( AND(BX8 &gt;= $B$37, SUM($B42:BW42)  &lt; $B$37 ), 1, 0)</f>
        <v>0</v>
      </c>
      <c r="BY42">
        <f>IF( AND(BY8 &gt;= $B$37, SUM($B42:BX42)  &lt; $B$37 ), 1, 0)</f>
        <v>0</v>
      </c>
      <c r="BZ42">
        <f>IF( AND(BZ8 &gt;= $B$37, SUM($B42:BY42)  &lt; $B$37 ), 1, 0)</f>
        <v>0</v>
      </c>
      <c r="CA42">
        <f>IF( AND(CA8 &gt;= $B$37, SUM($B42:BZ42)  &lt; $B$37 ), 1, 0)</f>
        <v>0</v>
      </c>
      <c r="CB42">
        <f>IF( AND(CB8 &gt;= $B$37, SUM($B42:CA42)  &lt; $B$37 ), 1, 0)</f>
        <v>0</v>
      </c>
      <c r="CC42">
        <f>IF( AND(CC8 &gt;= $B$37, SUM($B42:CB42)  &lt; $B$37 ), 1, 0)</f>
        <v>0</v>
      </c>
      <c r="CD42">
        <f>IF( AND(CD8 &gt;= $B$37, SUM($B42:CC42)  &lt; $B$37 ), 1, 0)</f>
        <v>0</v>
      </c>
      <c r="CE42">
        <f>IF( AND(CE8 &gt;= $B$37, SUM($B42:CD42)  &lt; $B$37 ), 1, 0)</f>
        <v>0</v>
      </c>
      <c r="CF42">
        <f>IF( AND(CF8 &gt;= $B$37, SUM($B42:CE42)  &lt; $B$37 ), 1, 0)</f>
        <v>0</v>
      </c>
      <c r="CG42">
        <f>IF( AND(CG8 &gt;= $B$37, SUM($B42:CF42)  &lt; $B$37 ), 1, 0)</f>
        <v>0</v>
      </c>
      <c r="CH42">
        <f>IF( AND(CH8 &gt;= $B$37, SUM($B42:CG42)  &lt; $B$37 ), 1, 0)</f>
        <v>0</v>
      </c>
      <c r="CI42">
        <f>IF( AND(CI8 &gt;= $B$37, SUM($B42:CH42)  &lt; $B$37 ), 1, 0)</f>
        <v>0</v>
      </c>
      <c r="CJ42">
        <f>IF( AND(CJ8 &gt;= $B$37, SUM($B42:CI42)  &lt; $B$37 ), 1, 0)</f>
        <v>0</v>
      </c>
      <c r="CK42">
        <f>IF( AND(CK8 &gt;= $B$37, SUM($B42:CJ42)  &lt; $B$37 ), 1, 0)</f>
        <v>0</v>
      </c>
      <c r="CL42">
        <f>IF( AND(CL8 &gt;= $B$37, SUM($B42:CK42)  &lt; $B$37 ), 1, 0)</f>
        <v>0</v>
      </c>
      <c r="CM42">
        <f>IF( AND(CM8 &gt;= $B$37, SUM($B42:CL42)  &lt; $B$37 ), 1, 0)</f>
        <v>0</v>
      </c>
      <c r="CN42">
        <f>IF( AND(CN8 &gt;= $B$37, SUM($B42:CM42)  &lt; $B$37 ), 1, 0)</f>
        <v>0</v>
      </c>
      <c r="CO42">
        <f>IF( AND(CO8 &gt;= $B$37, SUM($B42:CN42)  &lt; $B$37 ), 1, 0)</f>
        <v>0</v>
      </c>
      <c r="CP42">
        <f>IF( AND(CP8 &gt;= $B$37, SUM($B42:CO42)  &lt; $B$37 ), 1, 0)</f>
        <v>0</v>
      </c>
      <c r="CQ42">
        <f>IF( AND(CQ8 &gt;= $B$37, SUM($B42:CP42)  &lt; $B$37 ), 1, 0)</f>
        <v>0</v>
      </c>
      <c r="CR42">
        <f>IF( AND(CR8 &gt;= $B$37, SUM($B42:CQ42)  &lt; $B$37 ), 1, 0)</f>
        <v>0</v>
      </c>
      <c r="CS42">
        <f>IF( AND(CS8 &gt;= $B$37, SUM($B42:CR42)  &lt; $B$37 ), 1, 0)</f>
        <v>0</v>
      </c>
      <c r="CT42">
        <f>IF( AND(CT8 &gt;= $B$37, SUM($B42:CS42)  &lt; $B$37 ), 1, 0)</f>
        <v>0</v>
      </c>
      <c r="CU42">
        <f>IF( AND(CU8 &gt;= $B$37, SUM($B42:CT42)  &lt; $B$37 ), 1, 0)</f>
        <v>0</v>
      </c>
      <c r="CV42">
        <f>IF( AND(CV8 &gt;= $B$37, SUM($B42:CU42)  &lt; $B$37 ), 1, 0)</f>
        <v>0</v>
      </c>
      <c r="CW42">
        <f>IF( AND(CW8 &gt;= $B$37, SUM($B42:CV42)  &lt; $B$37 ), 1, 0)</f>
        <v>0</v>
      </c>
      <c r="CX42">
        <f>IF( AND(CX8 &gt;= $B$37, SUM($B42:CW42)  &lt; $B$37 ), 1, 0)</f>
        <v>0</v>
      </c>
      <c r="CY42">
        <f>IF( AND(CY8 &gt;= $B$37, SUM($B42:CX42)  &lt; $B$37 ), 1, 0)</f>
        <v>0</v>
      </c>
      <c r="CZ42">
        <f>IF( AND(CZ8 &gt;= $B$37, SUM($B42:CY42)  &lt; $B$37 ), 1, 0)</f>
        <v>0</v>
      </c>
      <c r="DA42">
        <f>IF( AND(DA8 &gt;= $B$37, SUM($B42:CZ42)  &lt; $B$37 ), 1, 0)</f>
        <v>0</v>
      </c>
      <c r="DB42">
        <f>IF( AND(DB8 &gt;= $B$37, SUM($B42:DA42)  &lt; $B$37 ), 1, 0)</f>
        <v>0</v>
      </c>
      <c r="DC42">
        <f>IF( AND(DC8 &gt;= $B$37, SUM($B42:DB42)  &lt; $B$37 ), 1, 0)</f>
        <v>0</v>
      </c>
      <c r="DD42">
        <f>IF( AND(DD8 &gt;= $B$37, SUM($B42:DC42)  &lt; $B$37 ), 1, 0)</f>
        <v>0</v>
      </c>
      <c r="DE42">
        <f>IF( AND(DE8 &gt;= $B$37, SUM($B42:DD42)  &lt; $B$37 ), 1, 0)</f>
        <v>0</v>
      </c>
      <c r="DF42">
        <f>IF( AND(DF8 &gt;= $B$37, SUM($B42:DE42)  &lt; $B$37 ), 1, 0)</f>
        <v>0</v>
      </c>
      <c r="DG42">
        <f>IF( AND(DG8 &gt;= $B$37, SUM($B42:DF42)  &lt; $B$37 ), 1, 0)</f>
        <v>0</v>
      </c>
      <c r="DH42">
        <f>IF( AND(DH8 &gt;= $B$37, SUM($B42:DG42)  &lt; $B$37 ), 1, 0)</f>
        <v>0</v>
      </c>
      <c r="DI42">
        <f>IF( AND(DI8 &gt;= $B$37, SUM($B42:DH42)  &lt; $B$37 ), 1, 0)</f>
        <v>0</v>
      </c>
      <c r="DJ42">
        <f>IF( AND(DJ8 &gt;= $B$37, SUM($B42:DI42)  &lt; $B$37 ), 1, 0)</f>
        <v>0</v>
      </c>
      <c r="DK42">
        <f>IF( AND(DK8 &gt;= $B$37, SUM($B42:DJ42)  &lt; $B$37 ), 1, 0)</f>
        <v>0</v>
      </c>
      <c r="DL42">
        <f>IF( AND(DL8 &gt;= $B$37, SUM($B42:DK42)  &lt; $B$37 ), 1, 0)</f>
        <v>0</v>
      </c>
      <c r="DM42">
        <f>IF( AND(DM8 &gt;= $B$37, SUM($B42:DL42)  &lt; $B$37 ), 1, 0)</f>
        <v>0</v>
      </c>
      <c r="DN42">
        <f>IF( AND(DN8 &gt;= $B$37, SUM($B42:DM42)  &lt; $B$37 ), 1, 0)</f>
        <v>0</v>
      </c>
      <c r="DO42">
        <f>IF( AND(DO8 &gt;= $B$37, SUM($B42:DN42)  &lt; $B$37 ), 1, 0)</f>
        <v>0</v>
      </c>
      <c r="DP42">
        <f>IF( AND(DP8 &gt;= $B$37, SUM($B42:DO42)  &lt; $B$37 ), 1, 0)</f>
        <v>0</v>
      </c>
      <c r="DQ42">
        <f>IF( AND(DQ8 &gt;= $B$37, SUM($B42:DP42)  &lt; $B$37 ), 1, 0)</f>
        <v>0</v>
      </c>
      <c r="DR42">
        <f>IF( AND(DR8 &gt;= $B$37, SUM($B42:DQ42)  &lt; $B$37 ), 1, 0)</f>
        <v>0</v>
      </c>
      <c r="DS42">
        <f>IF( AND(DS8 &gt;= $B$37, SUM($B42:DR42)  &lt; $B$37 ), 1, 0)</f>
        <v>0</v>
      </c>
      <c r="DT42">
        <f>IF( AND(DT8 &gt;= $B$37, SUM($B42:DS42)  &lt; $B$37 ), 1, 0)</f>
        <v>0</v>
      </c>
      <c r="DU42">
        <f>IF( AND(DU8 &gt;= $B$37, SUM($B42:DT42)  &lt; $B$37 ), 1, 0)</f>
        <v>0</v>
      </c>
      <c r="DV42">
        <f>IF( AND(DV8 &gt;= $B$37, SUM($B42:DU42)  &lt; $B$37 ), 1, 0)</f>
        <v>0</v>
      </c>
      <c r="DW42">
        <f>IF( AND(DW8 &gt;= $B$37, SUM($B42:DV42)  &lt; $B$37 ), 1, 0)</f>
        <v>0</v>
      </c>
      <c r="DX42">
        <f>IF( AND(DX8 &gt;= $B$37, SUM($B42:DW42)  &lt; $B$37 ), 1, 0)</f>
        <v>0</v>
      </c>
      <c r="DY42">
        <f>IF( AND(DY8 &gt;= $B$37, SUM($B42:DX42)  &lt; $B$37 ), 1, 0)</f>
        <v>0</v>
      </c>
      <c r="DZ42">
        <f>IF( AND(DZ8 &gt;= $B$37, SUM($B42:DY42)  &lt; $B$37 ), 1, 0)</f>
        <v>0</v>
      </c>
      <c r="EA42">
        <f>IF( AND(EA8 &gt;= $B$37, SUM($B42:DZ42)  &lt; $B$37 ), 1, 0)</f>
        <v>0</v>
      </c>
      <c r="EB42">
        <f>IF( AND(EB8 &gt;= $B$37, SUM($B42:EA42)  &lt; $B$37 ), 1, 0)</f>
        <v>0</v>
      </c>
      <c r="EC42">
        <f>IF( AND(EC8 &gt;= $B$37, SUM($B42:EB42)  &lt; $B$37 ), 1, 0)</f>
        <v>0</v>
      </c>
      <c r="ED42">
        <f>IF( AND(ED8 &gt;= $B$37, SUM($B42:EC42)  &lt; $B$37 ), 1, 0)</f>
        <v>0</v>
      </c>
      <c r="EE42">
        <f>IF( AND(EE8 &gt;= $B$37, SUM($B42:ED42)  &lt; $B$37 ), 1, 0)</f>
        <v>0</v>
      </c>
      <c r="EF42">
        <f>IF( AND(EF8 &gt;= $B$37, SUM($B42:EE42)  &lt; $B$37 ), 1, 0)</f>
        <v>0</v>
      </c>
    </row>
    <row r="43" spans="1:136" x14ac:dyDescent="0.35">
      <c r="A43" t="str">
        <f t="shared" si="32"/>
        <v>AP</v>
      </c>
      <c r="B43" s="6">
        <v>0</v>
      </c>
      <c r="C43">
        <f>IF( AND(C9 &gt;= $B$37, SUM($B43:B43)  &lt; $B$37 ), 1, 0)</f>
        <v>0</v>
      </c>
      <c r="D43">
        <f>IF( AND(D9 &gt;= $B$37, SUM($B43:C43)  &lt; $B$37 ), 1, 0)</f>
        <v>0</v>
      </c>
      <c r="E43">
        <f>IF( AND(E9 &gt;= $B$37, SUM($B43:D43)  &lt; $B$37 ), 1, 0)</f>
        <v>0</v>
      </c>
      <c r="F43">
        <f>IF( AND(F9 &gt;= $B$37, SUM($B43:E43)  &lt; $B$37 ), 1, 0)</f>
        <v>0</v>
      </c>
      <c r="G43">
        <f>IF( AND(G9 &gt;= $B$37, SUM($B43:F43)  &lt; $B$37 ), 1, 0)</f>
        <v>0</v>
      </c>
      <c r="H43">
        <f>IF( AND(H9 &gt;= $B$37, SUM($B43:G43)  &lt; $B$37 ), 1, 0)</f>
        <v>0</v>
      </c>
      <c r="I43">
        <f>IF( AND(I9 &gt;= $B$37, SUM($B43:H43)  &lt; $B$37 ), 1, 0)</f>
        <v>0</v>
      </c>
      <c r="J43">
        <f>IF( AND(J9 &gt;= $B$37, SUM($B43:I43)  &lt; $B$37 ), 1, 0)</f>
        <v>0</v>
      </c>
      <c r="K43">
        <f>IF( AND(K9 &gt;= $B$37, SUM($B43:J43)  &lt; $B$37 ), 1, 0)</f>
        <v>0</v>
      </c>
      <c r="L43">
        <f>IF( AND(L9 &gt;= $B$37, SUM($B43:K43)  &lt; $B$37 ), 1, 0)</f>
        <v>0</v>
      </c>
      <c r="M43">
        <f>IF( AND(M9 &gt;= $B$37, SUM($B43:L43)  &lt; $B$37 ), 1, 0)</f>
        <v>0</v>
      </c>
      <c r="N43">
        <f>IF( AND(N9 &gt;= $B$37, SUM($B43:M43)  &lt; $B$37 ), 1, 0)</f>
        <v>0</v>
      </c>
      <c r="O43">
        <f>IF( AND(O9 &gt;= $B$37, SUM($B43:N43)  &lt; $B$37 ), 1, 0)</f>
        <v>0</v>
      </c>
      <c r="P43">
        <f>IF( AND(P9 &gt;= $B$37, SUM($B43:O43)  &lt; $B$37 ), 1, 0)</f>
        <v>0</v>
      </c>
      <c r="Q43">
        <f>IF( AND(Q9 &gt;= $B$37, SUM($B43:P43)  &lt; $B$37 ), 1, 0)</f>
        <v>0</v>
      </c>
      <c r="R43">
        <f>IF( AND(R9 &gt;= $B$37, SUM($B43:Q43)  &lt; $B$37 ), 1, 0)</f>
        <v>0</v>
      </c>
      <c r="S43">
        <f>IF( AND(S9 &gt;= $B$37, SUM($B43:R43)  &lt; $B$37 ), 1, 0)</f>
        <v>0</v>
      </c>
      <c r="T43">
        <f>IF( AND(T9 &gt;= $B$37, SUM($B43:S43)  &lt; $B$37 ), 1, 0)</f>
        <v>0</v>
      </c>
      <c r="U43">
        <f>IF( AND(U9 &gt;= $B$37, SUM($B43:T43)  &lt; $B$37 ), 1, 0)</f>
        <v>0</v>
      </c>
      <c r="V43">
        <f>IF( AND(V9 &gt;= $B$37, SUM($B43:U43)  &lt; $B$37 ), 1, 0)</f>
        <v>0</v>
      </c>
      <c r="W43">
        <f>IF( AND(W9 &gt;= $B$37, SUM($B43:V43)  &lt; $B$37 ), 1, 0)</f>
        <v>0</v>
      </c>
      <c r="X43">
        <f>IF( AND(X9 &gt;= $B$37, SUM($B43:W43)  &lt; $B$37 ), 1, 0)</f>
        <v>0</v>
      </c>
      <c r="Y43">
        <f>IF( AND(Y9 &gt;= $B$37, SUM($B43:X43)  &lt; $B$37 ), 1, 0)</f>
        <v>0</v>
      </c>
      <c r="Z43">
        <f>IF( AND(Z9 &gt;= $B$37, SUM($B43:Y43)  &lt; $B$37 ), 1, 0)</f>
        <v>0</v>
      </c>
      <c r="AA43">
        <f>IF( AND(AA9 &gt;= $B$37, SUM($B43:Z43)  &lt; $B$37 ), 1, 0)</f>
        <v>0</v>
      </c>
      <c r="AB43">
        <f>IF( AND(AB9 &gt;= $B$37, SUM($B43:AA43)  &lt; $B$37 ), 1, 0)</f>
        <v>0</v>
      </c>
      <c r="AC43">
        <f>IF( AND(AC9 &gt;= $B$37, SUM($B43:AB43)  &lt; $B$37 ), 1, 0)</f>
        <v>0</v>
      </c>
      <c r="AD43">
        <f>IF( AND(AD9 &gt;= $B$37, SUM($B43:AC43)  &lt; $B$37 ), 1, 0)</f>
        <v>0</v>
      </c>
      <c r="AE43">
        <f>IF( AND(AE9 &gt;= $B$37, SUM($B43:AD43)  &lt; $B$37 ), 1, 0)</f>
        <v>0</v>
      </c>
      <c r="AF43">
        <f>IF( AND(AF9 &gt;= $B$37, SUM($B43:AE43)  &lt; $B$37 ), 1, 0)</f>
        <v>0</v>
      </c>
      <c r="AG43">
        <f>IF( AND(AG9 &gt;= $B$37, SUM($B43:AF43)  &lt; $B$37 ), 1, 0)</f>
        <v>0</v>
      </c>
      <c r="AH43">
        <f>IF( AND(AH9 &gt;= $B$37, SUM($B43:AG43)  &lt; $B$37 ), 1, 0)</f>
        <v>0</v>
      </c>
      <c r="AI43">
        <f>IF( AND(AI9 &gt;= $B$37, SUM($B43:AH43)  &lt; $B$37 ), 1, 0)</f>
        <v>0</v>
      </c>
      <c r="AJ43">
        <f>IF( AND(AJ9 &gt;= $B$37, SUM($B43:AI43)  &lt; $B$37 ), 1, 0)</f>
        <v>0</v>
      </c>
      <c r="AK43">
        <f>IF( AND(AK9 &gt;= $B$37, SUM($B43:AJ43)  &lt; $B$37 ), 1, 0)</f>
        <v>0</v>
      </c>
      <c r="AL43">
        <f>IF( AND(AL9 &gt;= $B$37, SUM($B43:AK43)  &lt; $B$37 ), 1, 0)</f>
        <v>0</v>
      </c>
      <c r="AM43">
        <f>IF( AND(AM9 &gt;= $B$37, SUM($B43:AL43)  &lt; $B$37 ), 1, 0)</f>
        <v>0</v>
      </c>
      <c r="AN43">
        <f>IF( AND(AN9 &gt;= $B$37, SUM($B43:AM43)  &lt; $B$37 ), 1, 0)</f>
        <v>0</v>
      </c>
      <c r="AO43">
        <f>IF( AND(AO9 &gt;= $B$37, SUM($B43:AN43)  &lt; $B$37 ), 1, 0)</f>
        <v>1</v>
      </c>
      <c r="AP43">
        <f>IF( AND(AP9 &gt;= $B$37, SUM($B43:AO43)  &lt; $B$37 ), 1, 0)</f>
        <v>0</v>
      </c>
      <c r="AQ43">
        <f>IF( AND(AQ9 &gt;= $B$37, SUM($B43:AP43)  &lt; $B$37 ), 1, 0)</f>
        <v>0</v>
      </c>
      <c r="AR43">
        <f>IF( AND(AR9 &gt;= $B$37, SUM($B43:AQ43)  &lt; $B$37 ), 1, 0)</f>
        <v>0</v>
      </c>
      <c r="AS43">
        <f>IF( AND(AS9 &gt;= $B$37, SUM($B43:AR43)  &lt; $B$37 ), 1, 0)</f>
        <v>0</v>
      </c>
      <c r="AT43">
        <f>IF( AND(AT9 &gt;= $B$37, SUM($B43:AS43)  &lt; $B$37 ), 1, 0)</f>
        <v>0</v>
      </c>
      <c r="AU43">
        <f>IF( AND(AU9 &gt;= $B$37, SUM($B43:AT43)  &lt; $B$37 ), 1, 0)</f>
        <v>0</v>
      </c>
      <c r="AV43">
        <f>IF( AND(AV9 &gt;= $B$37, SUM($B43:AU43)  &lt; $B$37 ), 1, 0)</f>
        <v>0</v>
      </c>
      <c r="AW43">
        <f>IF( AND(AW9 &gt;= $B$37, SUM($B43:AV43)  &lt; $B$37 ), 1, 0)</f>
        <v>0</v>
      </c>
      <c r="AX43">
        <f>IF( AND(AX9 &gt;= $B$37, SUM($B43:AW43)  &lt; $B$37 ), 1, 0)</f>
        <v>0</v>
      </c>
      <c r="AY43">
        <f>IF( AND(AY9 &gt;= $B$37, SUM($B43:AX43)  &lt; $B$37 ), 1, 0)</f>
        <v>0</v>
      </c>
      <c r="AZ43">
        <f>IF( AND(AZ9 &gt;= $B$37, SUM($B43:AY43)  &lt; $B$37 ), 1, 0)</f>
        <v>0</v>
      </c>
      <c r="BA43">
        <f>IF( AND(BA9 &gt;= $B$37, SUM($B43:AZ43)  &lt; $B$37 ), 1, 0)</f>
        <v>0</v>
      </c>
      <c r="BB43">
        <f>IF( AND(BB9 &gt;= $B$37, SUM($B43:BA43)  &lt; $B$37 ), 1, 0)</f>
        <v>0</v>
      </c>
      <c r="BC43">
        <f>IF( AND(BC9 &gt;= $B$37, SUM($B43:BB43)  &lt; $B$37 ), 1, 0)</f>
        <v>0</v>
      </c>
      <c r="BD43">
        <f>IF( AND(BD9 &gt;= $B$37, SUM($B43:BC43)  &lt; $B$37 ), 1, 0)</f>
        <v>0</v>
      </c>
      <c r="BE43">
        <f>IF( AND(BE9 &gt;= $B$37, SUM($B43:BD43)  &lt; $B$37 ), 1, 0)</f>
        <v>0</v>
      </c>
      <c r="BF43">
        <f>IF( AND(BF9 &gt;= $B$37, SUM($B43:BE43)  &lt; $B$37 ), 1, 0)</f>
        <v>0</v>
      </c>
      <c r="BG43">
        <f>IF( AND(BG9 &gt;= $B$37, SUM($B43:BF43)  &lt; $B$37 ), 1, 0)</f>
        <v>0</v>
      </c>
      <c r="BH43">
        <f>IF( AND(BH9 &gt;= $B$37, SUM($B43:BG43)  &lt; $B$37 ), 1, 0)</f>
        <v>0</v>
      </c>
      <c r="BI43">
        <f>IF( AND(BI9 &gt;= $B$37, SUM($B43:BH43)  &lt; $B$37 ), 1, 0)</f>
        <v>0</v>
      </c>
      <c r="BJ43">
        <f>IF( AND(BJ9 &gt;= $B$37, SUM($B43:BI43)  &lt; $B$37 ), 1, 0)</f>
        <v>0</v>
      </c>
      <c r="BK43">
        <f>IF( AND(BK9 &gt;= $B$37, SUM($B43:BJ43)  &lt; $B$37 ), 1, 0)</f>
        <v>0</v>
      </c>
      <c r="BL43">
        <f>IF( AND(BL9 &gt;= $B$37, SUM($B43:BK43)  &lt; $B$37 ), 1, 0)</f>
        <v>0</v>
      </c>
      <c r="BM43">
        <f>IF( AND(BM9 &gt;= $B$37, SUM($B43:BL43)  &lt; $B$37 ), 1, 0)</f>
        <v>0</v>
      </c>
      <c r="BN43">
        <f>IF( AND(BN9 &gt;= $B$37, SUM($B43:BM43)  &lt; $B$37 ), 1, 0)</f>
        <v>0</v>
      </c>
      <c r="BO43">
        <f>IF( AND(BO9 &gt;= $B$37, SUM($B43:BN43)  &lt; $B$37 ), 1, 0)</f>
        <v>0</v>
      </c>
      <c r="BP43">
        <f>IF( AND(BP9 &gt;= $B$37, SUM($B43:BO43)  &lt; $B$37 ), 1, 0)</f>
        <v>0</v>
      </c>
      <c r="BQ43">
        <f>IF( AND(BQ9 &gt;= $B$37, SUM($B43:BP43)  &lt; $B$37 ), 1, 0)</f>
        <v>0</v>
      </c>
      <c r="BR43">
        <f>IF( AND(BR9 &gt;= $B$37, SUM($B43:BQ43)  &lt; $B$37 ), 1, 0)</f>
        <v>0</v>
      </c>
      <c r="BS43">
        <f>IF( AND(BS9 &gt;= $B$37, SUM($B43:BR43)  &lt; $B$37 ), 1, 0)</f>
        <v>0</v>
      </c>
      <c r="BT43">
        <f>IF( AND(BT9 &gt;= $B$37, SUM($B43:BS43)  &lt; $B$37 ), 1, 0)</f>
        <v>0</v>
      </c>
      <c r="BU43">
        <f>IF( AND(BU9 &gt;= $B$37, SUM($B43:BT43)  &lt; $B$37 ), 1, 0)</f>
        <v>0</v>
      </c>
      <c r="BV43">
        <f>IF( AND(BV9 &gt;= $B$37, SUM($B43:BU43)  &lt; $B$37 ), 1, 0)</f>
        <v>0</v>
      </c>
      <c r="BW43">
        <f>IF( AND(BW9 &gt;= $B$37, SUM($B43:BV43)  &lt; $B$37 ), 1, 0)</f>
        <v>0</v>
      </c>
      <c r="BX43">
        <f>IF( AND(BX9 &gt;= $B$37, SUM($B43:BW43)  &lt; $B$37 ), 1, 0)</f>
        <v>0</v>
      </c>
      <c r="BY43">
        <f>IF( AND(BY9 &gt;= $B$37, SUM($B43:BX43)  &lt; $B$37 ), 1, 0)</f>
        <v>0</v>
      </c>
      <c r="BZ43">
        <f>IF( AND(BZ9 &gt;= $B$37, SUM($B43:BY43)  &lt; $B$37 ), 1, 0)</f>
        <v>0</v>
      </c>
      <c r="CA43">
        <f>IF( AND(CA9 &gt;= $B$37, SUM($B43:BZ43)  &lt; $B$37 ), 1, 0)</f>
        <v>0</v>
      </c>
      <c r="CB43">
        <f>IF( AND(CB9 &gt;= $B$37, SUM($B43:CA43)  &lt; $B$37 ), 1, 0)</f>
        <v>0</v>
      </c>
      <c r="CC43">
        <f>IF( AND(CC9 &gt;= $B$37, SUM($B43:CB43)  &lt; $B$37 ), 1, 0)</f>
        <v>0</v>
      </c>
      <c r="CD43">
        <f>IF( AND(CD9 &gt;= $B$37, SUM($B43:CC43)  &lt; $B$37 ), 1, 0)</f>
        <v>0</v>
      </c>
      <c r="CE43">
        <f>IF( AND(CE9 &gt;= $B$37, SUM($B43:CD43)  &lt; $B$37 ), 1, 0)</f>
        <v>0</v>
      </c>
      <c r="CF43">
        <f>IF( AND(CF9 &gt;= $B$37, SUM($B43:CE43)  &lt; $B$37 ), 1, 0)</f>
        <v>0</v>
      </c>
      <c r="CG43">
        <f>IF( AND(CG9 &gt;= $B$37, SUM($B43:CF43)  &lt; $B$37 ), 1, 0)</f>
        <v>0</v>
      </c>
      <c r="CH43">
        <f>IF( AND(CH9 &gt;= $B$37, SUM($B43:CG43)  &lt; $B$37 ), 1, 0)</f>
        <v>0</v>
      </c>
      <c r="CI43">
        <f>IF( AND(CI9 &gt;= $B$37, SUM($B43:CH43)  &lt; $B$37 ), 1, 0)</f>
        <v>0</v>
      </c>
      <c r="CJ43">
        <f>IF( AND(CJ9 &gt;= $B$37, SUM($B43:CI43)  &lt; $B$37 ), 1, 0)</f>
        <v>0</v>
      </c>
      <c r="CK43">
        <f>IF( AND(CK9 &gt;= $B$37, SUM($B43:CJ43)  &lt; $B$37 ), 1, 0)</f>
        <v>0</v>
      </c>
      <c r="CL43">
        <f>IF( AND(CL9 &gt;= $B$37, SUM($B43:CK43)  &lt; $B$37 ), 1, 0)</f>
        <v>0</v>
      </c>
      <c r="CM43">
        <f>IF( AND(CM9 &gt;= $B$37, SUM($B43:CL43)  &lt; $B$37 ), 1, 0)</f>
        <v>0</v>
      </c>
      <c r="CN43">
        <f>IF( AND(CN9 &gt;= $B$37, SUM($B43:CM43)  &lt; $B$37 ), 1, 0)</f>
        <v>0</v>
      </c>
      <c r="CO43">
        <f>IF( AND(CO9 &gt;= $B$37, SUM($B43:CN43)  &lt; $B$37 ), 1, 0)</f>
        <v>0</v>
      </c>
      <c r="CP43">
        <f>IF( AND(CP9 &gt;= $B$37, SUM($B43:CO43)  &lt; $B$37 ), 1, 0)</f>
        <v>0</v>
      </c>
      <c r="CQ43">
        <f>IF( AND(CQ9 &gt;= $B$37, SUM($B43:CP43)  &lt; $B$37 ), 1, 0)</f>
        <v>0</v>
      </c>
      <c r="CR43">
        <f>IF( AND(CR9 &gt;= $B$37, SUM($B43:CQ43)  &lt; $B$37 ), 1, 0)</f>
        <v>0</v>
      </c>
      <c r="CS43">
        <f>IF( AND(CS9 &gt;= $B$37, SUM($B43:CR43)  &lt; $B$37 ), 1, 0)</f>
        <v>0</v>
      </c>
      <c r="CT43">
        <f>IF( AND(CT9 &gt;= $B$37, SUM($B43:CS43)  &lt; $B$37 ), 1, 0)</f>
        <v>0</v>
      </c>
      <c r="CU43">
        <f>IF( AND(CU9 &gt;= $B$37, SUM($B43:CT43)  &lt; $B$37 ), 1, 0)</f>
        <v>0</v>
      </c>
      <c r="CV43">
        <f>IF( AND(CV9 &gt;= $B$37, SUM($B43:CU43)  &lt; $B$37 ), 1, 0)</f>
        <v>0</v>
      </c>
      <c r="CW43">
        <f>IF( AND(CW9 &gt;= $B$37, SUM($B43:CV43)  &lt; $B$37 ), 1, 0)</f>
        <v>0</v>
      </c>
      <c r="CX43">
        <f>IF( AND(CX9 &gt;= $B$37, SUM($B43:CW43)  &lt; $B$37 ), 1, 0)</f>
        <v>0</v>
      </c>
      <c r="CY43">
        <f>IF( AND(CY9 &gt;= $B$37, SUM($B43:CX43)  &lt; $B$37 ), 1, 0)</f>
        <v>0</v>
      </c>
      <c r="CZ43">
        <f>IF( AND(CZ9 &gt;= $B$37, SUM($B43:CY43)  &lt; $B$37 ), 1, 0)</f>
        <v>0</v>
      </c>
      <c r="DA43">
        <f>IF( AND(DA9 &gt;= $B$37, SUM($B43:CZ43)  &lt; $B$37 ), 1, 0)</f>
        <v>0</v>
      </c>
      <c r="DB43">
        <f>IF( AND(DB9 &gt;= $B$37, SUM($B43:DA43)  &lt; $B$37 ), 1, 0)</f>
        <v>0</v>
      </c>
      <c r="DC43">
        <f>IF( AND(DC9 &gt;= $B$37, SUM($B43:DB43)  &lt; $B$37 ), 1, 0)</f>
        <v>0</v>
      </c>
      <c r="DD43">
        <f>IF( AND(DD9 &gt;= $B$37, SUM($B43:DC43)  &lt; $B$37 ), 1, 0)</f>
        <v>0</v>
      </c>
      <c r="DE43">
        <f>IF( AND(DE9 &gt;= $B$37, SUM($B43:DD43)  &lt; $B$37 ), 1, 0)</f>
        <v>0</v>
      </c>
      <c r="DF43">
        <f>IF( AND(DF9 &gt;= $B$37, SUM($B43:DE43)  &lt; $B$37 ), 1, 0)</f>
        <v>0</v>
      </c>
      <c r="DG43">
        <f>IF( AND(DG9 &gt;= $B$37, SUM($B43:DF43)  &lt; $B$37 ), 1, 0)</f>
        <v>0</v>
      </c>
      <c r="DH43">
        <f>IF( AND(DH9 &gt;= $B$37, SUM($B43:DG43)  &lt; $B$37 ), 1, 0)</f>
        <v>0</v>
      </c>
      <c r="DI43">
        <f>IF( AND(DI9 &gt;= $B$37, SUM($B43:DH43)  &lt; $B$37 ), 1, 0)</f>
        <v>0</v>
      </c>
      <c r="DJ43">
        <f>IF( AND(DJ9 &gt;= $B$37, SUM($B43:DI43)  &lt; $B$37 ), 1, 0)</f>
        <v>0</v>
      </c>
      <c r="DK43">
        <f>IF( AND(DK9 &gt;= $B$37, SUM($B43:DJ43)  &lt; $B$37 ), 1, 0)</f>
        <v>0</v>
      </c>
      <c r="DL43">
        <f>IF( AND(DL9 &gt;= $B$37, SUM($B43:DK43)  &lt; $B$37 ), 1, 0)</f>
        <v>0</v>
      </c>
      <c r="DM43">
        <f>IF( AND(DM9 &gt;= $B$37, SUM($B43:DL43)  &lt; $B$37 ), 1, 0)</f>
        <v>0</v>
      </c>
      <c r="DN43">
        <f>IF( AND(DN9 &gt;= $B$37, SUM($B43:DM43)  &lt; $B$37 ), 1, 0)</f>
        <v>0</v>
      </c>
      <c r="DO43">
        <f>IF( AND(DO9 &gt;= $B$37, SUM($B43:DN43)  &lt; $B$37 ), 1, 0)</f>
        <v>0</v>
      </c>
      <c r="DP43">
        <f>IF( AND(DP9 &gt;= $B$37, SUM($B43:DO43)  &lt; $B$37 ), 1, 0)</f>
        <v>0</v>
      </c>
      <c r="DQ43">
        <f>IF( AND(DQ9 &gt;= $B$37, SUM($B43:DP43)  &lt; $B$37 ), 1, 0)</f>
        <v>0</v>
      </c>
      <c r="DR43">
        <f>IF( AND(DR9 &gt;= $B$37, SUM($B43:DQ43)  &lt; $B$37 ), 1, 0)</f>
        <v>0</v>
      </c>
      <c r="DS43">
        <f>IF( AND(DS9 &gt;= $B$37, SUM($B43:DR43)  &lt; $B$37 ), 1, 0)</f>
        <v>0</v>
      </c>
      <c r="DT43">
        <f>IF( AND(DT9 &gt;= $B$37, SUM($B43:DS43)  &lt; $B$37 ), 1, 0)</f>
        <v>0</v>
      </c>
      <c r="DU43">
        <f>IF( AND(DU9 &gt;= $B$37, SUM($B43:DT43)  &lt; $B$37 ), 1, 0)</f>
        <v>0</v>
      </c>
      <c r="DV43">
        <f>IF( AND(DV9 &gt;= $B$37, SUM($B43:DU43)  &lt; $B$37 ), 1, 0)</f>
        <v>0</v>
      </c>
      <c r="DW43">
        <f>IF( AND(DW9 &gt;= $B$37, SUM($B43:DV43)  &lt; $B$37 ), 1, 0)</f>
        <v>0</v>
      </c>
      <c r="DX43">
        <f>IF( AND(DX9 &gt;= $B$37, SUM($B43:DW43)  &lt; $B$37 ), 1, 0)</f>
        <v>0</v>
      </c>
      <c r="DY43">
        <f>IF( AND(DY9 &gt;= $B$37, SUM($B43:DX43)  &lt; $B$37 ), 1, 0)</f>
        <v>0</v>
      </c>
      <c r="DZ43">
        <f>IF( AND(DZ9 &gt;= $B$37, SUM($B43:DY43)  &lt; $B$37 ), 1, 0)</f>
        <v>0</v>
      </c>
      <c r="EA43">
        <f>IF( AND(EA9 &gt;= $B$37, SUM($B43:DZ43)  &lt; $B$37 ), 1, 0)</f>
        <v>0</v>
      </c>
      <c r="EB43">
        <f>IF( AND(EB9 &gt;= $B$37, SUM($B43:EA43)  &lt; $B$37 ), 1, 0)</f>
        <v>0</v>
      </c>
      <c r="EC43">
        <f>IF( AND(EC9 &gt;= $B$37, SUM($B43:EB43)  &lt; $B$37 ), 1, 0)</f>
        <v>0</v>
      </c>
      <c r="ED43">
        <f>IF( AND(ED9 &gt;= $B$37, SUM($B43:EC43)  &lt; $B$37 ), 1, 0)</f>
        <v>0</v>
      </c>
      <c r="EE43">
        <f>IF( AND(EE9 &gt;= $B$37, SUM($B43:ED43)  &lt; $B$37 ), 1, 0)</f>
        <v>0</v>
      </c>
      <c r="EF43">
        <f>IF( AND(EF9 &gt;= $B$37, SUM($B43:EE43)  &lt; $B$37 ), 1, 0)</f>
        <v>0</v>
      </c>
    </row>
    <row r="44" spans="1:136" x14ac:dyDescent="0.35">
      <c r="A44" t="str">
        <f t="shared" si="32"/>
        <v>BA</v>
      </c>
      <c r="B44" s="6">
        <v>0</v>
      </c>
      <c r="C44">
        <f>IF( AND(C10 &gt;= $B$37, SUM($B44:B44)  &lt; $B$37 ), 1, 0)</f>
        <v>0</v>
      </c>
      <c r="D44">
        <f>IF( AND(D10 &gt;= $B$37, SUM($B44:C44)  &lt; $B$37 ), 1, 0)</f>
        <v>0</v>
      </c>
      <c r="E44">
        <f>IF( AND(E10 &gt;= $B$37, SUM($B44:D44)  &lt; $B$37 ), 1, 0)</f>
        <v>0</v>
      </c>
      <c r="F44">
        <f>IF( AND(F10 &gt;= $B$37, SUM($B44:E44)  &lt; $B$37 ), 1, 0)</f>
        <v>0</v>
      </c>
      <c r="G44">
        <f>IF( AND(G10 &gt;= $B$37, SUM($B44:F44)  &lt; $B$37 ), 1, 0)</f>
        <v>0</v>
      </c>
      <c r="H44">
        <f>IF( AND(H10 &gt;= $B$37, SUM($B44:G44)  &lt; $B$37 ), 1, 0)</f>
        <v>0</v>
      </c>
      <c r="I44">
        <f>IF( AND(I10 &gt;= $B$37, SUM($B44:H44)  &lt; $B$37 ), 1, 0)</f>
        <v>0</v>
      </c>
      <c r="J44">
        <f>IF( AND(J10 &gt;= $B$37, SUM($B44:I44)  &lt; $B$37 ), 1, 0)</f>
        <v>0</v>
      </c>
      <c r="K44">
        <f>IF( AND(K10 &gt;= $B$37, SUM($B44:J44)  &lt; $B$37 ), 1, 0)</f>
        <v>0</v>
      </c>
      <c r="L44">
        <f>IF( AND(L10 &gt;= $B$37, SUM($B44:K44)  &lt; $B$37 ), 1, 0)</f>
        <v>0</v>
      </c>
      <c r="M44">
        <f>IF( AND(M10 &gt;= $B$37, SUM($B44:L44)  &lt; $B$37 ), 1, 0)</f>
        <v>0</v>
      </c>
      <c r="N44">
        <f>IF( AND(N10 &gt;= $B$37, SUM($B44:M44)  &lt; $B$37 ), 1, 0)</f>
        <v>0</v>
      </c>
      <c r="O44">
        <f>IF( AND(O10 &gt;= $B$37, SUM($B44:N44)  &lt; $B$37 ), 1, 0)</f>
        <v>0</v>
      </c>
      <c r="P44">
        <f>IF( AND(P10 &gt;= $B$37, SUM($B44:O44)  &lt; $B$37 ), 1, 0)</f>
        <v>0</v>
      </c>
      <c r="Q44">
        <f>IF( AND(Q10 &gt;= $B$37, SUM($B44:P44)  &lt; $B$37 ), 1, 0)</f>
        <v>0</v>
      </c>
      <c r="R44">
        <f>IF( AND(R10 &gt;= $B$37, SUM($B44:Q44)  &lt; $B$37 ), 1, 0)</f>
        <v>0</v>
      </c>
      <c r="S44">
        <f>IF( AND(S10 &gt;= $B$37, SUM($B44:R44)  &lt; $B$37 ), 1, 0)</f>
        <v>0</v>
      </c>
      <c r="T44">
        <f>IF( AND(T10 &gt;= $B$37, SUM($B44:S44)  &lt; $B$37 ), 1, 0)</f>
        <v>0</v>
      </c>
      <c r="U44">
        <f>IF( AND(U10 &gt;= $B$37, SUM($B44:T44)  &lt; $B$37 ), 1, 0)</f>
        <v>0</v>
      </c>
      <c r="V44">
        <f>IF( AND(V10 &gt;= $B$37, SUM($B44:U44)  &lt; $B$37 ), 1, 0)</f>
        <v>0</v>
      </c>
      <c r="W44">
        <f>IF( AND(W10 &gt;= $B$37, SUM($B44:V44)  &lt; $B$37 ), 1, 0)</f>
        <v>0</v>
      </c>
      <c r="X44">
        <f>IF( AND(X10 &gt;= $B$37, SUM($B44:W44)  &lt; $B$37 ), 1, 0)</f>
        <v>0</v>
      </c>
      <c r="Y44">
        <f>IF( AND(Y10 &gt;= $B$37, SUM($B44:X44)  &lt; $B$37 ), 1, 0)</f>
        <v>0</v>
      </c>
      <c r="Z44">
        <f>IF( AND(Z10 &gt;= $B$37, SUM($B44:Y44)  &lt; $B$37 ), 1, 0)</f>
        <v>0</v>
      </c>
      <c r="AA44">
        <f>IF( AND(AA10 &gt;= $B$37, SUM($B44:Z44)  &lt; $B$37 ), 1, 0)</f>
        <v>0</v>
      </c>
      <c r="AB44">
        <f>IF( AND(AB10 &gt;= $B$37, SUM($B44:AA44)  &lt; $B$37 ), 1, 0)</f>
        <v>0</v>
      </c>
      <c r="AC44">
        <f>IF( AND(AC10 &gt;= $B$37, SUM($B44:AB44)  &lt; $B$37 ), 1, 0)</f>
        <v>0</v>
      </c>
      <c r="AD44">
        <f>IF( AND(AD10 &gt;= $B$37, SUM($B44:AC44)  &lt; $B$37 ), 1, 0)</f>
        <v>0</v>
      </c>
      <c r="AE44">
        <f>IF( AND(AE10 &gt;= $B$37, SUM($B44:AD44)  &lt; $B$37 ), 1, 0)</f>
        <v>0</v>
      </c>
      <c r="AF44">
        <f>IF( AND(AF10 &gt;= $B$37, SUM($B44:AE44)  &lt; $B$37 ), 1, 0)</f>
        <v>0</v>
      </c>
      <c r="AG44">
        <f>IF( AND(AG10 &gt;= $B$37, SUM($B44:AF44)  &lt; $B$37 ), 1, 0)</f>
        <v>0</v>
      </c>
      <c r="AH44">
        <f>IF( AND(AH10 &gt;= $B$37, SUM($B44:AG44)  &lt; $B$37 ), 1, 0)</f>
        <v>0</v>
      </c>
      <c r="AI44">
        <f>IF( AND(AI10 &gt;= $B$37, SUM($B44:AH44)  &lt; $B$37 ), 1, 0)</f>
        <v>0</v>
      </c>
      <c r="AJ44">
        <f>IF( AND(AJ10 &gt;= $B$37, SUM($B44:AI44)  &lt; $B$37 ), 1, 0)</f>
        <v>0</v>
      </c>
      <c r="AK44">
        <f>IF( AND(AK10 &gt;= $B$37, SUM($B44:AJ44)  &lt; $B$37 ), 1, 0)</f>
        <v>0</v>
      </c>
      <c r="AL44">
        <f>IF( AND(AL10 &gt;= $B$37, SUM($B44:AK44)  &lt; $B$37 ), 1, 0)</f>
        <v>0</v>
      </c>
      <c r="AM44">
        <f>IF( AND(AM10 &gt;= $B$37, SUM($B44:AL44)  &lt; $B$37 ), 1, 0)</f>
        <v>0</v>
      </c>
      <c r="AN44">
        <f>IF( AND(AN10 &gt;= $B$37, SUM($B44:AM44)  &lt; $B$37 ), 1, 0)</f>
        <v>0</v>
      </c>
      <c r="AO44">
        <f>IF( AND(AO10 &gt;= $B$37, SUM($B44:AN44)  &lt; $B$37 ), 1, 0)</f>
        <v>0</v>
      </c>
      <c r="AP44">
        <f>IF( AND(AP10 &gt;= $B$37, SUM($B44:AO44)  &lt; $B$37 ), 1, 0)</f>
        <v>0</v>
      </c>
      <c r="AQ44">
        <f>IF( AND(AQ10 &gt;= $B$37, SUM($B44:AP44)  &lt; $B$37 ), 1, 0)</f>
        <v>0</v>
      </c>
      <c r="AR44">
        <f>IF( AND(AR10 &gt;= $B$37, SUM($B44:AQ44)  &lt; $B$37 ), 1, 0)</f>
        <v>0</v>
      </c>
      <c r="AS44">
        <f>IF( AND(AS10 &gt;= $B$37, SUM($B44:AR44)  &lt; $B$37 ), 1, 0)</f>
        <v>1</v>
      </c>
      <c r="AT44">
        <f>IF( AND(AT10 &gt;= $B$37, SUM($B44:AS44)  &lt; $B$37 ), 1, 0)</f>
        <v>0</v>
      </c>
      <c r="AU44">
        <f>IF( AND(AU10 &gt;= $B$37, SUM($B44:AT44)  &lt; $B$37 ), 1, 0)</f>
        <v>0</v>
      </c>
      <c r="AV44">
        <f>IF( AND(AV10 &gt;= $B$37, SUM($B44:AU44)  &lt; $B$37 ), 1, 0)</f>
        <v>0</v>
      </c>
      <c r="AW44">
        <f>IF( AND(AW10 &gt;= $B$37, SUM($B44:AV44)  &lt; $B$37 ), 1, 0)</f>
        <v>0</v>
      </c>
      <c r="AX44">
        <f>IF( AND(AX10 &gt;= $B$37, SUM($B44:AW44)  &lt; $B$37 ), 1, 0)</f>
        <v>0</v>
      </c>
      <c r="AY44">
        <f>IF( AND(AY10 &gt;= $B$37, SUM($B44:AX44)  &lt; $B$37 ), 1, 0)</f>
        <v>0</v>
      </c>
      <c r="AZ44">
        <f>IF( AND(AZ10 &gt;= $B$37, SUM($B44:AY44)  &lt; $B$37 ), 1, 0)</f>
        <v>0</v>
      </c>
      <c r="BA44">
        <f>IF( AND(BA10 &gt;= $B$37, SUM($B44:AZ44)  &lt; $B$37 ), 1, 0)</f>
        <v>0</v>
      </c>
      <c r="BB44">
        <f>IF( AND(BB10 &gt;= $B$37, SUM($B44:BA44)  &lt; $B$37 ), 1, 0)</f>
        <v>0</v>
      </c>
      <c r="BC44">
        <f>IF( AND(BC10 &gt;= $B$37, SUM($B44:BB44)  &lt; $B$37 ), 1, 0)</f>
        <v>0</v>
      </c>
      <c r="BD44">
        <f>IF( AND(BD10 &gt;= $B$37, SUM($B44:BC44)  &lt; $B$37 ), 1, 0)</f>
        <v>0</v>
      </c>
      <c r="BE44">
        <f>IF( AND(BE10 &gt;= $B$37, SUM($B44:BD44)  &lt; $B$37 ), 1, 0)</f>
        <v>0</v>
      </c>
      <c r="BF44">
        <f>IF( AND(BF10 &gt;= $B$37, SUM($B44:BE44)  &lt; $B$37 ), 1, 0)</f>
        <v>0</v>
      </c>
      <c r="BG44">
        <f>IF( AND(BG10 &gt;= $B$37, SUM($B44:BF44)  &lt; $B$37 ), 1, 0)</f>
        <v>0</v>
      </c>
      <c r="BH44">
        <f>IF( AND(BH10 &gt;= $B$37, SUM($B44:BG44)  &lt; $B$37 ), 1, 0)</f>
        <v>0</v>
      </c>
      <c r="BI44">
        <f>IF( AND(BI10 &gt;= $B$37, SUM($B44:BH44)  &lt; $B$37 ), 1, 0)</f>
        <v>0</v>
      </c>
      <c r="BJ44">
        <f>IF( AND(BJ10 &gt;= $B$37, SUM($B44:BI44)  &lt; $B$37 ), 1, 0)</f>
        <v>0</v>
      </c>
      <c r="BK44">
        <f>IF( AND(BK10 &gt;= $B$37, SUM($B44:BJ44)  &lt; $B$37 ), 1, 0)</f>
        <v>0</v>
      </c>
      <c r="BL44">
        <f>IF( AND(BL10 &gt;= $B$37, SUM($B44:BK44)  &lt; $B$37 ), 1, 0)</f>
        <v>0</v>
      </c>
      <c r="BM44">
        <f>IF( AND(BM10 &gt;= $B$37, SUM($B44:BL44)  &lt; $B$37 ), 1, 0)</f>
        <v>0</v>
      </c>
      <c r="BN44">
        <f>IF( AND(BN10 &gt;= $B$37, SUM($B44:BM44)  &lt; $B$37 ), 1, 0)</f>
        <v>0</v>
      </c>
      <c r="BO44">
        <f>IF( AND(BO10 &gt;= $B$37, SUM($B44:BN44)  &lt; $B$37 ), 1, 0)</f>
        <v>0</v>
      </c>
      <c r="BP44">
        <f>IF( AND(BP10 &gt;= $B$37, SUM($B44:BO44)  &lt; $B$37 ), 1, 0)</f>
        <v>0</v>
      </c>
      <c r="BQ44">
        <f>IF( AND(BQ10 &gt;= $B$37, SUM($B44:BP44)  &lt; $B$37 ), 1, 0)</f>
        <v>0</v>
      </c>
      <c r="BR44">
        <f>IF( AND(BR10 &gt;= $B$37, SUM($B44:BQ44)  &lt; $B$37 ), 1, 0)</f>
        <v>0</v>
      </c>
      <c r="BS44">
        <f>IF( AND(BS10 &gt;= $B$37, SUM($B44:BR44)  &lt; $B$37 ), 1, 0)</f>
        <v>0</v>
      </c>
      <c r="BT44">
        <f>IF( AND(BT10 &gt;= $B$37, SUM($B44:BS44)  &lt; $B$37 ), 1, 0)</f>
        <v>0</v>
      </c>
      <c r="BU44">
        <f>IF( AND(BU10 &gt;= $B$37, SUM($B44:BT44)  &lt; $B$37 ), 1, 0)</f>
        <v>0</v>
      </c>
      <c r="BV44">
        <f>IF( AND(BV10 &gt;= $B$37, SUM($B44:BU44)  &lt; $B$37 ), 1, 0)</f>
        <v>0</v>
      </c>
      <c r="BW44">
        <f>IF( AND(BW10 &gt;= $B$37, SUM($B44:BV44)  &lt; $B$37 ), 1, 0)</f>
        <v>0</v>
      </c>
      <c r="BX44">
        <f>IF( AND(BX10 &gt;= $B$37, SUM($B44:BW44)  &lt; $B$37 ), 1, 0)</f>
        <v>0</v>
      </c>
      <c r="BY44">
        <f>IF( AND(BY10 &gt;= $B$37, SUM($B44:BX44)  &lt; $B$37 ), 1, 0)</f>
        <v>0</v>
      </c>
      <c r="BZ44">
        <f>IF( AND(BZ10 &gt;= $B$37, SUM($B44:BY44)  &lt; $B$37 ), 1, 0)</f>
        <v>0</v>
      </c>
      <c r="CA44">
        <f>IF( AND(CA10 &gt;= $B$37, SUM($B44:BZ44)  &lt; $B$37 ), 1, 0)</f>
        <v>0</v>
      </c>
      <c r="CB44">
        <f>IF( AND(CB10 &gt;= $B$37, SUM($B44:CA44)  &lt; $B$37 ), 1, 0)</f>
        <v>0</v>
      </c>
      <c r="CC44">
        <f>IF( AND(CC10 &gt;= $B$37, SUM($B44:CB44)  &lt; $B$37 ), 1, 0)</f>
        <v>0</v>
      </c>
      <c r="CD44">
        <f>IF( AND(CD10 &gt;= $B$37, SUM($B44:CC44)  &lt; $B$37 ), 1, 0)</f>
        <v>0</v>
      </c>
      <c r="CE44">
        <f>IF( AND(CE10 &gt;= $B$37, SUM($B44:CD44)  &lt; $B$37 ), 1, 0)</f>
        <v>0</v>
      </c>
      <c r="CF44">
        <f>IF( AND(CF10 &gt;= $B$37, SUM($B44:CE44)  &lt; $B$37 ), 1, 0)</f>
        <v>0</v>
      </c>
      <c r="CG44">
        <f>IF( AND(CG10 &gt;= $B$37, SUM($B44:CF44)  &lt; $B$37 ), 1, 0)</f>
        <v>0</v>
      </c>
      <c r="CH44">
        <f>IF( AND(CH10 &gt;= $B$37, SUM($B44:CG44)  &lt; $B$37 ), 1, 0)</f>
        <v>0</v>
      </c>
      <c r="CI44">
        <f>IF( AND(CI10 &gt;= $B$37, SUM($B44:CH44)  &lt; $B$37 ), 1, 0)</f>
        <v>0</v>
      </c>
      <c r="CJ44">
        <f>IF( AND(CJ10 &gt;= $B$37, SUM($B44:CI44)  &lt; $B$37 ), 1, 0)</f>
        <v>0</v>
      </c>
      <c r="CK44">
        <f>IF( AND(CK10 &gt;= $B$37, SUM($B44:CJ44)  &lt; $B$37 ), 1, 0)</f>
        <v>0</v>
      </c>
      <c r="CL44">
        <f>IF( AND(CL10 &gt;= $B$37, SUM($B44:CK44)  &lt; $B$37 ), 1, 0)</f>
        <v>0</v>
      </c>
      <c r="CM44">
        <f>IF( AND(CM10 &gt;= $B$37, SUM($B44:CL44)  &lt; $B$37 ), 1, 0)</f>
        <v>0</v>
      </c>
      <c r="CN44">
        <f>IF( AND(CN10 &gt;= $B$37, SUM($B44:CM44)  &lt; $B$37 ), 1, 0)</f>
        <v>0</v>
      </c>
      <c r="CO44">
        <f>IF( AND(CO10 &gt;= $B$37, SUM($B44:CN44)  &lt; $B$37 ), 1, 0)</f>
        <v>0</v>
      </c>
      <c r="CP44">
        <f>IF( AND(CP10 &gt;= $B$37, SUM($B44:CO44)  &lt; $B$37 ), 1, 0)</f>
        <v>0</v>
      </c>
      <c r="CQ44">
        <f>IF( AND(CQ10 &gt;= $B$37, SUM($B44:CP44)  &lt; $B$37 ), 1, 0)</f>
        <v>0</v>
      </c>
      <c r="CR44">
        <f>IF( AND(CR10 &gt;= $B$37, SUM($B44:CQ44)  &lt; $B$37 ), 1, 0)</f>
        <v>0</v>
      </c>
      <c r="CS44">
        <f>IF( AND(CS10 &gt;= $B$37, SUM($B44:CR44)  &lt; $B$37 ), 1, 0)</f>
        <v>0</v>
      </c>
      <c r="CT44">
        <f>IF( AND(CT10 &gt;= $B$37, SUM($B44:CS44)  &lt; $B$37 ), 1, 0)</f>
        <v>0</v>
      </c>
      <c r="CU44">
        <f>IF( AND(CU10 &gt;= $B$37, SUM($B44:CT44)  &lt; $B$37 ), 1, 0)</f>
        <v>0</v>
      </c>
      <c r="CV44">
        <f>IF( AND(CV10 &gt;= $B$37, SUM($B44:CU44)  &lt; $B$37 ), 1, 0)</f>
        <v>0</v>
      </c>
      <c r="CW44">
        <f>IF( AND(CW10 &gt;= $B$37, SUM($B44:CV44)  &lt; $B$37 ), 1, 0)</f>
        <v>0</v>
      </c>
      <c r="CX44">
        <f>IF( AND(CX10 &gt;= $B$37, SUM($B44:CW44)  &lt; $B$37 ), 1, 0)</f>
        <v>0</v>
      </c>
      <c r="CY44">
        <f>IF( AND(CY10 &gt;= $B$37, SUM($B44:CX44)  &lt; $B$37 ), 1, 0)</f>
        <v>0</v>
      </c>
      <c r="CZ44">
        <f>IF( AND(CZ10 &gt;= $B$37, SUM($B44:CY44)  &lt; $B$37 ), 1, 0)</f>
        <v>0</v>
      </c>
      <c r="DA44">
        <f>IF( AND(DA10 &gt;= $B$37, SUM($B44:CZ44)  &lt; $B$37 ), 1, 0)</f>
        <v>0</v>
      </c>
      <c r="DB44">
        <f>IF( AND(DB10 &gt;= $B$37, SUM($B44:DA44)  &lt; $B$37 ), 1, 0)</f>
        <v>0</v>
      </c>
      <c r="DC44">
        <f>IF( AND(DC10 &gt;= $B$37, SUM($B44:DB44)  &lt; $B$37 ), 1, 0)</f>
        <v>0</v>
      </c>
      <c r="DD44">
        <f>IF( AND(DD10 &gt;= $B$37, SUM($B44:DC44)  &lt; $B$37 ), 1, 0)</f>
        <v>0</v>
      </c>
      <c r="DE44">
        <f>IF( AND(DE10 &gt;= $B$37, SUM($B44:DD44)  &lt; $B$37 ), 1, 0)</f>
        <v>0</v>
      </c>
      <c r="DF44">
        <f>IF( AND(DF10 &gt;= $B$37, SUM($B44:DE44)  &lt; $B$37 ), 1, 0)</f>
        <v>0</v>
      </c>
      <c r="DG44">
        <f>IF( AND(DG10 &gt;= $B$37, SUM($B44:DF44)  &lt; $B$37 ), 1, 0)</f>
        <v>0</v>
      </c>
      <c r="DH44">
        <f>IF( AND(DH10 &gt;= $B$37, SUM($B44:DG44)  &lt; $B$37 ), 1, 0)</f>
        <v>0</v>
      </c>
      <c r="DI44">
        <f>IF( AND(DI10 &gt;= $B$37, SUM($B44:DH44)  &lt; $B$37 ), 1, 0)</f>
        <v>0</v>
      </c>
      <c r="DJ44">
        <f>IF( AND(DJ10 &gt;= $B$37, SUM($B44:DI44)  &lt; $B$37 ), 1, 0)</f>
        <v>0</v>
      </c>
      <c r="DK44">
        <f>IF( AND(DK10 &gt;= $B$37, SUM($B44:DJ44)  &lt; $B$37 ), 1, 0)</f>
        <v>0</v>
      </c>
      <c r="DL44">
        <f>IF( AND(DL10 &gt;= $B$37, SUM($B44:DK44)  &lt; $B$37 ), 1, 0)</f>
        <v>0</v>
      </c>
      <c r="DM44">
        <f>IF( AND(DM10 &gt;= $B$37, SUM($B44:DL44)  &lt; $B$37 ), 1, 0)</f>
        <v>0</v>
      </c>
      <c r="DN44">
        <f>IF( AND(DN10 &gt;= $B$37, SUM($B44:DM44)  &lt; $B$37 ), 1, 0)</f>
        <v>0</v>
      </c>
      <c r="DO44">
        <f>IF( AND(DO10 &gt;= $B$37, SUM($B44:DN44)  &lt; $B$37 ), 1, 0)</f>
        <v>0</v>
      </c>
      <c r="DP44">
        <f>IF( AND(DP10 &gt;= $B$37, SUM($B44:DO44)  &lt; $B$37 ), 1, 0)</f>
        <v>0</v>
      </c>
      <c r="DQ44">
        <f>IF( AND(DQ10 &gt;= $B$37, SUM($B44:DP44)  &lt; $B$37 ), 1, 0)</f>
        <v>0</v>
      </c>
      <c r="DR44">
        <f>IF( AND(DR10 &gt;= $B$37, SUM($B44:DQ44)  &lt; $B$37 ), 1, 0)</f>
        <v>0</v>
      </c>
      <c r="DS44">
        <f>IF( AND(DS10 &gt;= $B$37, SUM($B44:DR44)  &lt; $B$37 ), 1, 0)</f>
        <v>0</v>
      </c>
      <c r="DT44">
        <f>IF( AND(DT10 &gt;= $B$37, SUM($B44:DS44)  &lt; $B$37 ), 1, 0)</f>
        <v>0</v>
      </c>
      <c r="DU44">
        <f>IF( AND(DU10 &gt;= $B$37, SUM($B44:DT44)  &lt; $B$37 ), 1, 0)</f>
        <v>0</v>
      </c>
      <c r="DV44">
        <f>IF( AND(DV10 &gt;= $B$37, SUM($B44:DU44)  &lt; $B$37 ), 1, 0)</f>
        <v>0</v>
      </c>
      <c r="DW44">
        <f>IF( AND(DW10 &gt;= $B$37, SUM($B44:DV44)  &lt; $B$37 ), 1, 0)</f>
        <v>0</v>
      </c>
      <c r="DX44">
        <f>IF( AND(DX10 &gt;= $B$37, SUM($B44:DW44)  &lt; $B$37 ), 1, 0)</f>
        <v>0</v>
      </c>
      <c r="DY44">
        <f>IF( AND(DY10 &gt;= $B$37, SUM($B44:DX44)  &lt; $B$37 ), 1, 0)</f>
        <v>0</v>
      </c>
      <c r="DZ44">
        <f>IF( AND(DZ10 &gt;= $B$37, SUM($B44:DY44)  &lt; $B$37 ), 1, 0)</f>
        <v>0</v>
      </c>
      <c r="EA44">
        <f>IF( AND(EA10 &gt;= $B$37, SUM($B44:DZ44)  &lt; $B$37 ), 1, 0)</f>
        <v>0</v>
      </c>
      <c r="EB44">
        <f>IF( AND(EB10 &gt;= $B$37, SUM($B44:EA44)  &lt; $B$37 ), 1, 0)</f>
        <v>0</v>
      </c>
      <c r="EC44">
        <f>IF( AND(EC10 &gt;= $B$37, SUM($B44:EB44)  &lt; $B$37 ), 1, 0)</f>
        <v>0</v>
      </c>
      <c r="ED44">
        <f>IF( AND(ED10 &gt;= $B$37, SUM($B44:EC44)  &lt; $B$37 ), 1, 0)</f>
        <v>0</v>
      </c>
      <c r="EE44">
        <f>IF( AND(EE10 &gt;= $B$37, SUM($B44:ED44)  &lt; $B$37 ), 1, 0)</f>
        <v>0</v>
      </c>
      <c r="EF44">
        <f>IF( AND(EF10 &gt;= $B$37, SUM($B44:EE44)  &lt; $B$37 ), 1, 0)</f>
        <v>0</v>
      </c>
    </row>
    <row r="45" spans="1:136" x14ac:dyDescent="0.35">
      <c r="A45" t="str">
        <f t="shared" si="32"/>
        <v>CE</v>
      </c>
      <c r="B45" s="6">
        <v>0</v>
      </c>
      <c r="C45">
        <f>IF( AND(C11 &gt;= $B$37, SUM($B45:B45)  &lt; $B$37 ), 1, 0)</f>
        <v>0</v>
      </c>
      <c r="D45">
        <f>IF( AND(D11 &gt;= $B$37, SUM($B45:C45)  &lt; $B$37 ), 1, 0)</f>
        <v>0</v>
      </c>
      <c r="E45">
        <f>IF( AND(E11 &gt;= $B$37, SUM($B45:D45)  &lt; $B$37 ), 1, 0)</f>
        <v>0</v>
      </c>
      <c r="F45">
        <f>IF( AND(F11 &gt;= $B$37, SUM($B45:E45)  &lt; $B$37 ), 1, 0)</f>
        <v>0</v>
      </c>
      <c r="G45">
        <f>IF( AND(G11 &gt;= $B$37, SUM($B45:F45)  &lt; $B$37 ), 1, 0)</f>
        <v>0</v>
      </c>
      <c r="H45">
        <f>IF( AND(H11 &gt;= $B$37, SUM($B45:G45)  &lt; $B$37 ), 1, 0)</f>
        <v>0</v>
      </c>
      <c r="I45">
        <f>IF( AND(I11 &gt;= $B$37, SUM($B45:H45)  &lt; $B$37 ), 1, 0)</f>
        <v>0</v>
      </c>
      <c r="J45">
        <f>IF( AND(J11 &gt;= $B$37, SUM($B45:I45)  &lt; $B$37 ), 1, 0)</f>
        <v>0</v>
      </c>
      <c r="K45">
        <f>IF( AND(K11 &gt;= $B$37, SUM($B45:J45)  &lt; $B$37 ), 1, 0)</f>
        <v>0</v>
      </c>
      <c r="L45">
        <f>IF( AND(L11 &gt;= $B$37, SUM($B45:K45)  &lt; $B$37 ), 1, 0)</f>
        <v>0</v>
      </c>
      <c r="M45">
        <f>IF( AND(M11 &gt;= $B$37, SUM($B45:L45)  &lt; $B$37 ), 1, 0)</f>
        <v>0</v>
      </c>
      <c r="N45">
        <f>IF( AND(N11 &gt;= $B$37, SUM($B45:M45)  &lt; $B$37 ), 1, 0)</f>
        <v>0</v>
      </c>
      <c r="O45">
        <f>IF( AND(O11 &gt;= $B$37, SUM($B45:N45)  &lt; $B$37 ), 1, 0)</f>
        <v>0</v>
      </c>
      <c r="P45">
        <f>IF( AND(P11 &gt;= $B$37, SUM($B45:O45)  &lt; $B$37 ), 1, 0)</f>
        <v>0</v>
      </c>
      <c r="Q45">
        <f>IF( AND(Q11 &gt;= $B$37, SUM($B45:P45)  &lt; $B$37 ), 1, 0)</f>
        <v>0</v>
      </c>
      <c r="R45">
        <f>IF( AND(R11 &gt;= $B$37, SUM($B45:Q45)  &lt; $B$37 ), 1, 0)</f>
        <v>0</v>
      </c>
      <c r="S45">
        <f>IF( AND(S11 &gt;= $B$37, SUM($B45:R45)  &lt; $B$37 ), 1, 0)</f>
        <v>0</v>
      </c>
      <c r="T45">
        <f>IF( AND(T11 &gt;= $B$37, SUM($B45:S45)  &lt; $B$37 ), 1, 0)</f>
        <v>0</v>
      </c>
      <c r="U45">
        <f>IF( AND(U11 &gt;= $B$37, SUM($B45:T45)  &lt; $B$37 ), 1, 0)</f>
        <v>0</v>
      </c>
      <c r="V45">
        <f>IF( AND(V11 &gt;= $B$37, SUM($B45:U45)  &lt; $B$37 ), 1, 0)</f>
        <v>0</v>
      </c>
      <c r="W45">
        <f>IF( AND(W11 &gt;= $B$37, SUM($B45:V45)  &lt; $B$37 ), 1, 0)</f>
        <v>0</v>
      </c>
      <c r="X45">
        <f>IF( AND(X11 &gt;= $B$37, SUM($B45:W45)  &lt; $B$37 ), 1, 0)</f>
        <v>0</v>
      </c>
      <c r="Y45">
        <f>IF( AND(Y11 &gt;= $B$37, SUM($B45:X45)  &lt; $B$37 ), 1, 0)</f>
        <v>0</v>
      </c>
      <c r="Z45">
        <f>IF( AND(Z11 &gt;= $B$37, SUM($B45:Y45)  &lt; $B$37 ), 1, 0)</f>
        <v>0</v>
      </c>
      <c r="AA45">
        <f>IF( AND(AA11 &gt;= $B$37, SUM($B45:Z45)  &lt; $B$37 ), 1, 0)</f>
        <v>0</v>
      </c>
      <c r="AB45">
        <f>IF( AND(AB11 &gt;= $B$37, SUM($B45:AA45)  &lt; $B$37 ), 1, 0)</f>
        <v>0</v>
      </c>
      <c r="AC45">
        <f>IF( AND(AC11 &gt;= $B$37, SUM($B45:AB45)  &lt; $B$37 ), 1, 0)</f>
        <v>0</v>
      </c>
      <c r="AD45">
        <f>IF( AND(AD11 &gt;= $B$37, SUM($B45:AC45)  &lt; $B$37 ), 1, 0)</f>
        <v>0</v>
      </c>
      <c r="AE45">
        <f>IF( AND(AE11 &gt;= $B$37, SUM($B45:AD45)  &lt; $B$37 ), 1, 0)</f>
        <v>0</v>
      </c>
      <c r="AF45">
        <f>IF( AND(AF11 &gt;= $B$37, SUM($B45:AE45)  &lt; $B$37 ), 1, 0)</f>
        <v>0</v>
      </c>
      <c r="AG45">
        <f>IF( AND(AG11 &gt;= $B$37, SUM($B45:AF45)  &lt; $B$37 ), 1, 0)</f>
        <v>0</v>
      </c>
      <c r="AH45">
        <f>IF( AND(AH11 &gt;= $B$37, SUM($B45:AG45)  &lt; $B$37 ), 1, 0)</f>
        <v>0</v>
      </c>
      <c r="AI45">
        <f>IF( AND(AI11 &gt;= $B$37, SUM($B45:AH45)  &lt; $B$37 ), 1, 0)</f>
        <v>0</v>
      </c>
      <c r="AJ45">
        <f>IF( AND(AJ11 &gt;= $B$37, SUM($B45:AI45)  &lt; $B$37 ), 1, 0)</f>
        <v>0</v>
      </c>
      <c r="AK45">
        <f>IF( AND(AK11 &gt;= $B$37, SUM($B45:AJ45)  &lt; $B$37 ), 1, 0)</f>
        <v>0</v>
      </c>
      <c r="AL45">
        <f>IF( AND(AL11 &gt;= $B$37, SUM($B45:AK45)  &lt; $B$37 ), 1, 0)</f>
        <v>0</v>
      </c>
      <c r="AM45">
        <f>IF( AND(AM11 &gt;= $B$37, SUM($B45:AL45)  &lt; $B$37 ), 1, 0)</f>
        <v>1</v>
      </c>
      <c r="AN45">
        <f>IF( AND(AN11 &gt;= $B$37, SUM($B45:AM45)  &lt; $B$37 ), 1, 0)</f>
        <v>0</v>
      </c>
      <c r="AO45">
        <f>IF( AND(AO11 &gt;= $B$37, SUM($B45:AN45)  &lt; $B$37 ), 1, 0)</f>
        <v>0</v>
      </c>
      <c r="AP45">
        <f>IF( AND(AP11 &gt;= $B$37, SUM($B45:AO45)  &lt; $B$37 ), 1, 0)</f>
        <v>0</v>
      </c>
      <c r="AQ45">
        <f>IF( AND(AQ11 &gt;= $B$37, SUM($B45:AP45)  &lt; $B$37 ), 1, 0)</f>
        <v>0</v>
      </c>
      <c r="AR45">
        <f>IF( AND(AR11 &gt;= $B$37, SUM($B45:AQ45)  &lt; $B$37 ), 1, 0)</f>
        <v>0</v>
      </c>
      <c r="AS45">
        <f>IF( AND(AS11 &gt;= $B$37, SUM($B45:AR45)  &lt; $B$37 ), 1, 0)</f>
        <v>0</v>
      </c>
      <c r="AT45">
        <f>IF( AND(AT11 &gt;= $B$37, SUM($B45:AS45)  &lt; $B$37 ), 1, 0)</f>
        <v>0</v>
      </c>
      <c r="AU45">
        <f>IF( AND(AU11 &gt;= $B$37, SUM($B45:AT45)  &lt; $B$37 ), 1, 0)</f>
        <v>0</v>
      </c>
      <c r="AV45">
        <f>IF( AND(AV11 &gt;= $B$37, SUM($B45:AU45)  &lt; $B$37 ), 1, 0)</f>
        <v>0</v>
      </c>
      <c r="AW45">
        <f>IF( AND(AW11 &gt;= $B$37, SUM($B45:AV45)  &lt; $B$37 ), 1, 0)</f>
        <v>0</v>
      </c>
      <c r="AX45">
        <f>IF( AND(AX11 &gt;= $B$37, SUM($B45:AW45)  &lt; $B$37 ), 1, 0)</f>
        <v>0</v>
      </c>
      <c r="AY45">
        <f>IF( AND(AY11 &gt;= $B$37, SUM($B45:AX45)  &lt; $B$37 ), 1, 0)</f>
        <v>0</v>
      </c>
      <c r="AZ45">
        <f>IF( AND(AZ11 &gt;= $B$37, SUM($B45:AY45)  &lt; $B$37 ), 1, 0)</f>
        <v>0</v>
      </c>
      <c r="BA45">
        <f>IF( AND(BA11 &gt;= $B$37, SUM($B45:AZ45)  &lt; $B$37 ), 1, 0)</f>
        <v>0</v>
      </c>
      <c r="BB45">
        <f>IF( AND(BB11 &gt;= $B$37, SUM($B45:BA45)  &lt; $B$37 ), 1, 0)</f>
        <v>0</v>
      </c>
      <c r="BC45">
        <f>IF( AND(BC11 &gt;= $B$37, SUM($B45:BB45)  &lt; $B$37 ), 1, 0)</f>
        <v>0</v>
      </c>
      <c r="BD45">
        <f>IF( AND(BD11 &gt;= $B$37, SUM($B45:BC45)  &lt; $B$37 ), 1, 0)</f>
        <v>0</v>
      </c>
      <c r="BE45">
        <f>IF( AND(BE11 &gt;= $B$37, SUM($B45:BD45)  &lt; $B$37 ), 1, 0)</f>
        <v>0</v>
      </c>
      <c r="BF45">
        <f>IF( AND(BF11 &gt;= $B$37, SUM($B45:BE45)  &lt; $B$37 ), 1, 0)</f>
        <v>0</v>
      </c>
      <c r="BG45">
        <f>IF( AND(BG11 &gt;= $B$37, SUM($B45:BF45)  &lt; $B$37 ), 1, 0)</f>
        <v>0</v>
      </c>
      <c r="BH45">
        <f>IF( AND(BH11 &gt;= $B$37, SUM($B45:BG45)  &lt; $B$37 ), 1, 0)</f>
        <v>0</v>
      </c>
      <c r="BI45">
        <f>IF( AND(BI11 &gt;= $B$37, SUM($B45:BH45)  &lt; $B$37 ), 1, 0)</f>
        <v>0</v>
      </c>
      <c r="BJ45">
        <f>IF( AND(BJ11 &gt;= $B$37, SUM($B45:BI45)  &lt; $B$37 ), 1, 0)</f>
        <v>0</v>
      </c>
      <c r="BK45">
        <f>IF( AND(BK11 &gt;= $B$37, SUM($B45:BJ45)  &lt; $B$37 ), 1, 0)</f>
        <v>0</v>
      </c>
      <c r="BL45">
        <f>IF( AND(BL11 &gt;= $B$37, SUM($B45:BK45)  &lt; $B$37 ), 1, 0)</f>
        <v>0</v>
      </c>
      <c r="BM45">
        <f>IF( AND(BM11 &gt;= $B$37, SUM($B45:BL45)  &lt; $B$37 ), 1, 0)</f>
        <v>0</v>
      </c>
      <c r="BN45">
        <f>IF( AND(BN11 &gt;= $B$37, SUM($B45:BM45)  &lt; $B$37 ), 1, 0)</f>
        <v>0</v>
      </c>
      <c r="BO45">
        <f>IF( AND(BO11 &gt;= $B$37, SUM($B45:BN45)  &lt; $B$37 ), 1, 0)</f>
        <v>0</v>
      </c>
      <c r="BP45">
        <f>IF( AND(BP11 &gt;= $B$37, SUM($B45:BO45)  &lt; $B$37 ), 1, 0)</f>
        <v>0</v>
      </c>
      <c r="BQ45">
        <f>IF( AND(BQ11 &gt;= $B$37, SUM($B45:BP45)  &lt; $B$37 ), 1, 0)</f>
        <v>0</v>
      </c>
      <c r="BR45">
        <f>IF( AND(BR11 &gt;= $B$37, SUM($B45:BQ45)  &lt; $B$37 ), 1, 0)</f>
        <v>0</v>
      </c>
      <c r="BS45">
        <f>IF( AND(BS11 &gt;= $B$37, SUM($B45:BR45)  &lt; $B$37 ), 1, 0)</f>
        <v>0</v>
      </c>
      <c r="BT45">
        <f>IF( AND(BT11 &gt;= $B$37, SUM($B45:BS45)  &lt; $B$37 ), 1, 0)</f>
        <v>0</v>
      </c>
      <c r="BU45">
        <f>IF( AND(BU11 &gt;= $B$37, SUM($B45:BT45)  &lt; $B$37 ), 1, 0)</f>
        <v>0</v>
      </c>
      <c r="BV45">
        <f>IF( AND(BV11 &gt;= $B$37, SUM($B45:BU45)  &lt; $B$37 ), 1, 0)</f>
        <v>0</v>
      </c>
      <c r="BW45">
        <f>IF( AND(BW11 &gt;= $B$37, SUM($B45:BV45)  &lt; $B$37 ), 1, 0)</f>
        <v>0</v>
      </c>
      <c r="BX45">
        <f>IF( AND(BX11 &gt;= $B$37, SUM($B45:BW45)  &lt; $B$37 ), 1, 0)</f>
        <v>0</v>
      </c>
      <c r="BY45">
        <f>IF( AND(BY11 &gt;= $B$37, SUM($B45:BX45)  &lt; $B$37 ), 1, 0)</f>
        <v>0</v>
      </c>
      <c r="BZ45">
        <f>IF( AND(BZ11 &gt;= $B$37, SUM($B45:BY45)  &lt; $B$37 ), 1, 0)</f>
        <v>0</v>
      </c>
      <c r="CA45">
        <f>IF( AND(CA11 &gt;= $B$37, SUM($B45:BZ45)  &lt; $B$37 ), 1, 0)</f>
        <v>0</v>
      </c>
      <c r="CB45">
        <f>IF( AND(CB11 &gt;= $B$37, SUM($B45:CA45)  &lt; $B$37 ), 1, 0)</f>
        <v>0</v>
      </c>
      <c r="CC45">
        <f>IF( AND(CC11 &gt;= $B$37, SUM($B45:CB45)  &lt; $B$37 ), 1, 0)</f>
        <v>0</v>
      </c>
      <c r="CD45">
        <f>IF( AND(CD11 &gt;= $B$37, SUM($B45:CC45)  &lt; $B$37 ), 1, 0)</f>
        <v>0</v>
      </c>
      <c r="CE45">
        <f>IF( AND(CE11 &gt;= $B$37, SUM($B45:CD45)  &lt; $B$37 ), 1, 0)</f>
        <v>0</v>
      </c>
      <c r="CF45">
        <f>IF( AND(CF11 &gt;= $B$37, SUM($B45:CE45)  &lt; $B$37 ), 1, 0)</f>
        <v>0</v>
      </c>
      <c r="CG45">
        <f>IF( AND(CG11 &gt;= $B$37, SUM($B45:CF45)  &lt; $B$37 ), 1, 0)</f>
        <v>0</v>
      </c>
      <c r="CH45">
        <f>IF( AND(CH11 &gt;= $B$37, SUM($B45:CG45)  &lt; $B$37 ), 1, 0)</f>
        <v>0</v>
      </c>
      <c r="CI45">
        <f>IF( AND(CI11 &gt;= $B$37, SUM($B45:CH45)  &lt; $B$37 ), 1, 0)</f>
        <v>0</v>
      </c>
      <c r="CJ45">
        <f>IF( AND(CJ11 &gt;= $B$37, SUM($B45:CI45)  &lt; $B$37 ), 1, 0)</f>
        <v>0</v>
      </c>
      <c r="CK45">
        <f>IF( AND(CK11 &gt;= $B$37, SUM($B45:CJ45)  &lt; $B$37 ), 1, 0)</f>
        <v>0</v>
      </c>
      <c r="CL45">
        <f>IF( AND(CL11 &gt;= $B$37, SUM($B45:CK45)  &lt; $B$37 ), 1, 0)</f>
        <v>0</v>
      </c>
      <c r="CM45">
        <f>IF( AND(CM11 &gt;= $B$37, SUM($B45:CL45)  &lt; $B$37 ), 1, 0)</f>
        <v>0</v>
      </c>
      <c r="CN45">
        <f>IF( AND(CN11 &gt;= $B$37, SUM($B45:CM45)  &lt; $B$37 ), 1, 0)</f>
        <v>0</v>
      </c>
      <c r="CO45">
        <f>IF( AND(CO11 &gt;= $B$37, SUM($B45:CN45)  &lt; $B$37 ), 1, 0)</f>
        <v>0</v>
      </c>
      <c r="CP45">
        <f>IF( AND(CP11 &gt;= $B$37, SUM($B45:CO45)  &lt; $B$37 ), 1, 0)</f>
        <v>0</v>
      </c>
      <c r="CQ45">
        <f>IF( AND(CQ11 &gt;= $B$37, SUM($B45:CP45)  &lt; $B$37 ), 1, 0)</f>
        <v>0</v>
      </c>
      <c r="CR45">
        <f>IF( AND(CR11 &gt;= $B$37, SUM($B45:CQ45)  &lt; $B$37 ), 1, 0)</f>
        <v>0</v>
      </c>
      <c r="CS45">
        <f>IF( AND(CS11 &gt;= $B$37, SUM($B45:CR45)  &lt; $B$37 ), 1, 0)</f>
        <v>0</v>
      </c>
      <c r="CT45">
        <f>IF( AND(CT11 &gt;= $B$37, SUM($B45:CS45)  &lt; $B$37 ), 1, 0)</f>
        <v>0</v>
      </c>
      <c r="CU45">
        <f>IF( AND(CU11 &gt;= $B$37, SUM($B45:CT45)  &lt; $B$37 ), 1, 0)</f>
        <v>0</v>
      </c>
      <c r="CV45">
        <f>IF( AND(CV11 &gt;= $B$37, SUM($B45:CU45)  &lt; $B$37 ), 1, 0)</f>
        <v>0</v>
      </c>
      <c r="CW45">
        <f>IF( AND(CW11 &gt;= $B$37, SUM($B45:CV45)  &lt; $B$37 ), 1, 0)</f>
        <v>0</v>
      </c>
      <c r="CX45">
        <f>IF( AND(CX11 &gt;= $B$37, SUM($B45:CW45)  &lt; $B$37 ), 1, 0)</f>
        <v>0</v>
      </c>
      <c r="CY45">
        <f>IF( AND(CY11 &gt;= $B$37, SUM($B45:CX45)  &lt; $B$37 ), 1, 0)</f>
        <v>0</v>
      </c>
      <c r="CZ45">
        <f>IF( AND(CZ11 &gt;= $B$37, SUM($B45:CY45)  &lt; $B$37 ), 1, 0)</f>
        <v>0</v>
      </c>
      <c r="DA45">
        <f>IF( AND(DA11 &gt;= $B$37, SUM($B45:CZ45)  &lt; $B$37 ), 1, 0)</f>
        <v>0</v>
      </c>
      <c r="DB45">
        <f>IF( AND(DB11 &gt;= $B$37, SUM($B45:DA45)  &lt; $B$37 ), 1, 0)</f>
        <v>0</v>
      </c>
      <c r="DC45">
        <f>IF( AND(DC11 &gt;= $B$37, SUM($B45:DB45)  &lt; $B$37 ), 1, 0)</f>
        <v>0</v>
      </c>
      <c r="DD45">
        <f>IF( AND(DD11 &gt;= $B$37, SUM($B45:DC45)  &lt; $B$37 ), 1, 0)</f>
        <v>0</v>
      </c>
      <c r="DE45">
        <f>IF( AND(DE11 &gt;= $B$37, SUM($B45:DD45)  &lt; $B$37 ), 1, 0)</f>
        <v>0</v>
      </c>
      <c r="DF45">
        <f>IF( AND(DF11 &gt;= $B$37, SUM($B45:DE45)  &lt; $B$37 ), 1, 0)</f>
        <v>0</v>
      </c>
      <c r="DG45">
        <f>IF( AND(DG11 &gt;= $B$37, SUM($B45:DF45)  &lt; $B$37 ), 1, 0)</f>
        <v>0</v>
      </c>
      <c r="DH45">
        <f>IF( AND(DH11 &gt;= $B$37, SUM($B45:DG45)  &lt; $B$37 ), 1, 0)</f>
        <v>0</v>
      </c>
      <c r="DI45">
        <f>IF( AND(DI11 &gt;= $B$37, SUM($B45:DH45)  &lt; $B$37 ), 1, 0)</f>
        <v>0</v>
      </c>
      <c r="DJ45">
        <f>IF( AND(DJ11 &gt;= $B$37, SUM($B45:DI45)  &lt; $B$37 ), 1, 0)</f>
        <v>0</v>
      </c>
      <c r="DK45">
        <f>IF( AND(DK11 &gt;= $B$37, SUM($B45:DJ45)  &lt; $B$37 ), 1, 0)</f>
        <v>0</v>
      </c>
      <c r="DL45">
        <f>IF( AND(DL11 &gt;= $B$37, SUM($B45:DK45)  &lt; $B$37 ), 1, 0)</f>
        <v>0</v>
      </c>
      <c r="DM45">
        <f>IF( AND(DM11 &gt;= $B$37, SUM($B45:DL45)  &lt; $B$37 ), 1, 0)</f>
        <v>0</v>
      </c>
      <c r="DN45">
        <f>IF( AND(DN11 &gt;= $B$37, SUM($B45:DM45)  &lt; $B$37 ), 1, 0)</f>
        <v>0</v>
      </c>
      <c r="DO45">
        <f>IF( AND(DO11 &gt;= $B$37, SUM($B45:DN45)  &lt; $B$37 ), 1, 0)</f>
        <v>0</v>
      </c>
      <c r="DP45">
        <f>IF( AND(DP11 &gt;= $B$37, SUM($B45:DO45)  &lt; $B$37 ), 1, 0)</f>
        <v>0</v>
      </c>
      <c r="DQ45">
        <f>IF( AND(DQ11 &gt;= $B$37, SUM($B45:DP45)  &lt; $B$37 ), 1, 0)</f>
        <v>0</v>
      </c>
      <c r="DR45">
        <f>IF( AND(DR11 &gt;= $B$37, SUM($B45:DQ45)  &lt; $B$37 ), 1, 0)</f>
        <v>0</v>
      </c>
      <c r="DS45">
        <f>IF( AND(DS11 &gt;= $B$37, SUM($B45:DR45)  &lt; $B$37 ), 1, 0)</f>
        <v>0</v>
      </c>
      <c r="DT45">
        <f>IF( AND(DT11 &gt;= $B$37, SUM($B45:DS45)  &lt; $B$37 ), 1, 0)</f>
        <v>0</v>
      </c>
      <c r="DU45">
        <f>IF( AND(DU11 &gt;= $B$37, SUM($B45:DT45)  &lt; $B$37 ), 1, 0)</f>
        <v>0</v>
      </c>
      <c r="DV45">
        <f>IF( AND(DV11 &gt;= $B$37, SUM($B45:DU45)  &lt; $B$37 ), 1, 0)</f>
        <v>0</v>
      </c>
      <c r="DW45">
        <f>IF( AND(DW11 &gt;= $B$37, SUM($B45:DV45)  &lt; $B$37 ), 1, 0)</f>
        <v>0</v>
      </c>
      <c r="DX45">
        <f>IF( AND(DX11 &gt;= $B$37, SUM($B45:DW45)  &lt; $B$37 ), 1, 0)</f>
        <v>0</v>
      </c>
      <c r="DY45">
        <f>IF( AND(DY11 &gt;= $B$37, SUM($B45:DX45)  &lt; $B$37 ), 1, 0)</f>
        <v>0</v>
      </c>
      <c r="DZ45">
        <f>IF( AND(DZ11 &gt;= $B$37, SUM($B45:DY45)  &lt; $B$37 ), 1, 0)</f>
        <v>0</v>
      </c>
      <c r="EA45">
        <f>IF( AND(EA11 &gt;= $B$37, SUM($B45:DZ45)  &lt; $B$37 ), 1, 0)</f>
        <v>0</v>
      </c>
      <c r="EB45">
        <f>IF( AND(EB11 &gt;= $B$37, SUM($B45:EA45)  &lt; $B$37 ), 1, 0)</f>
        <v>0</v>
      </c>
      <c r="EC45">
        <f>IF( AND(EC11 &gt;= $B$37, SUM($B45:EB45)  &lt; $B$37 ), 1, 0)</f>
        <v>0</v>
      </c>
      <c r="ED45">
        <f>IF( AND(ED11 &gt;= $B$37, SUM($B45:EC45)  &lt; $B$37 ), 1, 0)</f>
        <v>0</v>
      </c>
      <c r="EE45">
        <f>IF( AND(EE11 &gt;= $B$37, SUM($B45:ED45)  &lt; $B$37 ), 1, 0)</f>
        <v>0</v>
      </c>
      <c r="EF45">
        <f>IF( AND(EF11 &gt;= $B$37, SUM($B45:EE45)  &lt; $B$37 ), 1, 0)</f>
        <v>0</v>
      </c>
    </row>
    <row r="46" spans="1:136" x14ac:dyDescent="0.35">
      <c r="A46" t="str">
        <f t="shared" si="32"/>
        <v>DF</v>
      </c>
      <c r="B46" s="6">
        <v>0</v>
      </c>
      <c r="C46">
        <f>IF( AND(C12 &gt;= $B$37, SUM($B46:B46)  &lt; $B$37 ), 1, 0)</f>
        <v>0</v>
      </c>
      <c r="D46">
        <f>IF( AND(D12 &gt;= $B$37, SUM($B46:C46)  &lt; $B$37 ), 1, 0)</f>
        <v>0</v>
      </c>
      <c r="E46">
        <f>IF( AND(E12 &gt;= $B$37, SUM($B46:D46)  &lt; $B$37 ), 1, 0)</f>
        <v>0</v>
      </c>
      <c r="F46">
        <f>IF( AND(F12 &gt;= $B$37, SUM($B46:E46)  &lt; $B$37 ), 1, 0)</f>
        <v>0</v>
      </c>
      <c r="G46">
        <f>IF( AND(G12 &gt;= $B$37, SUM($B46:F46)  &lt; $B$37 ), 1, 0)</f>
        <v>0</v>
      </c>
      <c r="H46">
        <f>IF( AND(H12 &gt;= $B$37, SUM($B46:G46)  &lt; $B$37 ), 1, 0)</f>
        <v>0</v>
      </c>
      <c r="I46">
        <f>IF( AND(I12 &gt;= $B$37, SUM($B46:H46)  &lt; $B$37 ), 1, 0)</f>
        <v>0</v>
      </c>
      <c r="J46">
        <f>IF( AND(J12 &gt;= $B$37, SUM($B46:I46)  &lt; $B$37 ), 1, 0)</f>
        <v>0</v>
      </c>
      <c r="K46">
        <f>IF( AND(K12 &gt;= $B$37, SUM($B46:J46)  &lt; $B$37 ), 1, 0)</f>
        <v>0</v>
      </c>
      <c r="L46">
        <f>IF( AND(L12 &gt;= $B$37, SUM($B46:K46)  &lt; $B$37 ), 1, 0)</f>
        <v>0</v>
      </c>
      <c r="M46">
        <f>IF( AND(M12 &gt;= $B$37, SUM($B46:L46)  &lt; $B$37 ), 1, 0)</f>
        <v>0</v>
      </c>
      <c r="N46">
        <f>IF( AND(N12 &gt;= $B$37, SUM($B46:M46)  &lt; $B$37 ), 1, 0)</f>
        <v>0</v>
      </c>
      <c r="O46">
        <f>IF( AND(O12 &gt;= $B$37, SUM($B46:N46)  &lt; $B$37 ), 1, 0)</f>
        <v>0</v>
      </c>
      <c r="P46">
        <f>IF( AND(P12 &gt;= $B$37, SUM($B46:O46)  &lt; $B$37 ), 1, 0)</f>
        <v>0</v>
      </c>
      <c r="Q46">
        <f>IF( AND(Q12 &gt;= $B$37, SUM($B46:P46)  &lt; $B$37 ), 1, 0)</f>
        <v>0</v>
      </c>
      <c r="R46">
        <f>IF( AND(R12 &gt;= $B$37, SUM($B46:Q46)  &lt; $B$37 ), 1, 0)</f>
        <v>0</v>
      </c>
      <c r="S46">
        <f>IF( AND(S12 &gt;= $B$37, SUM($B46:R46)  &lt; $B$37 ), 1, 0)</f>
        <v>0</v>
      </c>
      <c r="T46">
        <f>IF( AND(T12 &gt;= $B$37, SUM($B46:S46)  &lt; $B$37 ), 1, 0)</f>
        <v>0</v>
      </c>
      <c r="U46">
        <f>IF( AND(U12 &gt;= $B$37, SUM($B46:T46)  &lt; $B$37 ), 1, 0)</f>
        <v>0</v>
      </c>
      <c r="V46">
        <f>IF( AND(V12 &gt;= $B$37, SUM($B46:U46)  &lt; $B$37 ), 1, 0)</f>
        <v>0</v>
      </c>
      <c r="W46">
        <f>IF( AND(W12 &gt;= $B$37, SUM($B46:V46)  &lt; $B$37 ), 1, 0)</f>
        <v>0</v>
      </c>
      <c r="X46">
        <f>IF( AND(X12 &gt;= $B$37, SUM($B46:W46)  &lt; $B$37 ), 1, 0)</f>
        <v>0</v>
      </c>
      <c r="Y46">
        <f>IF( AND(Y12 &gt;= $B$37, SUM($B46:X46)  &lt; $B$37 ), 1, 0)</f>
        <v>0</v>
      </c>
      <c r="Z46">
        <f>IF( AND(Z12 &gt;= $B$37, SUM($B46:Y46)  &lt; $B$37 ), 1, 0)</f>
        <v>0</v>
      </c>
      <c r="AA46">
        <f>IF( AND(AA12 &gt;= $B$37, SUM($B46:Z46)  &lt; $B$37 ), 1, 0)</f>
        <v>0</v>
      </c>
      <c r="AB46">
        <f>IF( AND(AB12 &gt;= $B$37, SUM($B46:AA46)  &lt; $B$37 ), 1, 0)</f>
        <v>0</v>
      </c>
      <c r="AC46">
        <f>IF( AND(AC12 &gt;= $B$37, SUM($B46:AB46)  &lt; $B$37 ), 1, 0)</f>
        <v>0</v>
      </c>
      <c r="AD46">
        <f>IF( AND(AD12 &gt;= $B$37, SUM($B46:AC46)  &lt; $B$37 ), 1, 0)</f>
        <v>0</v>
      </c>
      <c r="AE46">
        <f>IF( AND(AE12 &gt;= $B$37, SUM($B46:AD46)  &lt; $B$37 ), 1, 0)</f>
        <v>0</v>
      </c>
      <c r="AF46">
        <f>IF( AND(AF12 &gt;= $B$37, SUM($B46:AE46)  &lt; $B$37 ), 1, 0)</f>
        <v>0</v>
      </c>
      <c r="AG46">
        <f>IF( AND(AG12 &gt;= $B$37, SUM($B46:AF46)  &lt; $B$37 ), 1, 0)</f>
        <v>0</v>
      </c>
      <c r="AH46">
        <f>IF( AND(AH12 &gt;= $B$37, SUM($B46:AG46)  &lt; $B$37 ), 1, 0)</f>
        <v>0</v>
      </c>
      <c r="AI46">
        <f>IF( AND(AI12 &gt;= $B$37, SUM($B46:AH46)  &lt; $B$37 ), 1, 0)</f>
        <v>0</v>
      </c>
      <c r="AJ46">
        <f>IF( AND(AJ12 &gt;= $B$37, SUM($B46:AI46)  &lt; $B$37 ), 1, 0)</f>
        <v>0</v>
      </c>
      <c r="AK46">
        <f>IF( AND(AK12 &gt;= $B$37, SUM($B46:AJ46)  &lt; $B$37 ), 1, 0)</f>
        <v>0</v>
      </c>
      <c r="AL46">
        <f>IF( AND(AL12 &gt;= $B$37, SUM($B46:AK46)  &lt; $B$37 ), 1, 0)</f>
        <v>0</v>
      </c>
      <c r="AM46">
        <f>IF( AND(AM12 &gt;= $B$37, SUM($B46:AL46)  &lt; $B$37 ), 1, 0)</f>
        <v>1</v>
      </c>
      <c r="AN46">
        <f>IF( AND(AN12 &gt;= $B$37, SUM($B46:AM46)  &lt; $B$37 ), 1, 0)</f>
        <v>0</v>
      </c>
      <c r="AO46">
        <f>IF( AND(AO12 &gt;= $B$37, SUM($B46:AN46)  &lt; $B$37 ), 1, 0)</f>
        <v>0</v>
      </c>
      <c r="AP46">
        <f>IF( AND(AP12 &gt;= $B$37, SUM($B46:AO46)  &lt; $B$37 ), 1, 0)</f>
        <v>0</v>
      </c>
      <c r="AQ46">
        <f>IF( AND(AQ12 &gt;= $B$37, SUM($B46:AP46)  &lt; $B$37 ), 1, 0)</f>
        <v>0</v>
      </c>
      <c r="AR46">
        <f>IF( AND(AR12 &gt;= $B$37, SUM($B46:AQ46)  &lt; $B$37 ), 1, 0)</f>
        <v>0</v>
      </c>
      <c r="AS46">
        <f>IF( AND(AS12 &gt;= $B$37, SUM($B46:AR46)  &lt; $B$37 ), 1, 0)</f>
        <v>0</v>
      </c>
      <c r="AT46">
        <f>IF( AND(AT12 &gt;= $B$37, SUM($B46:AS46)  &lt; $B$37 ), 1, 0)</f>
        <v>0</v>
      </c>
      <c r="AU46">
        <f>IF( AND(AU12 &gt;= $B$37, SUM($B46:AT46)  &lt; $B$37 ), 1, 0)</f>
        <v>0</v>
      </c>
      <c r="AV46">
        <f>IF( AND(AV12 &gt;= $B$37, SUM($B46:AU46)  &lt; $B$37 ), 1, 0)</f>
        <v>0</v>
      </c>
      <c r="AW46">
        <f>IF( AND(AW12 &gt;= $B$37, SUM($B46:AV46)  &lt; $B$37 ), 1, 0)</f>
        <v>0</v>
      </c>
      <c r="AX46">
        <f>IF( AND(AX12 &gt;= $B$37, SUM($B46:AW46)  &lt; $B$37 ), 1, 0)</f>
        <v>0</v>
      </c>
      <c r="AY46">
        <f>IF( AND(AY12 &gt;= $B$37, SUM($B46:AX46)  &lt; $B$37 ), 1, 0)</f>
        <v>0</v>
      </c>
      <c r="AZ46">
        <f>IF( AND(AZ12 &gt;= $B$37, SUM($B46:AY46)  &lt; $B$37 ), 1, 0)</f>
        <v>0</v>
      </c>
      <c r="BA46">
        <f>IF( AND(BA12 &gt;= $B$37, SUM($B46:AZ46)  &lt; $B$37 ), 1, 0)</f>
        <v>0</v>
      </c>
      <c r="BB46">
        <f>IF( AND(BB12 &gt;= $B$37, SUM($B46:BA46)  &lt; $B$37 ), 1, 0)</f>
        <v>0</v>
      </c>
      <c r="BC46">
        <f>IF( AND(BC12 &gt;= $B$37, SUM($B46:BB46)  &lt; $B$37 ), 1, 0)</f>
        <v>0</v>
      </c>
      <c r="BD46">
        <f>IF( AND(BD12 &gt;= $B$37, SUM($B46:BC46)  &lt; $B$37 ), 1, 0)</f>
        <v>0</v>
      </c>
      <c r="BE46">
        <f>IF( AND(BE12 &gt;= $B$37, SUM($B46:BD46)  &lt; $B$37 ), 1, 0)</f>
        <v>0</v>
      </c>
      <c r="BF46">
        <f>IF( AND(BF12 &gt;= $B$37, SUM($B46:BE46)  &lt; $B$37 ), 1, 0)</f>
        <v>0</v>
      </c>
      <c r="BG46">
        <f>IF( AND(BG12 &gt;= $B$37, SUM($B46:BF46)  &lt; $B$37 ), 1, 0)</f>
        <v>0</v>
      </c>
      <c r="BH46">
        <f>IF( AND(BH12 &gt;= $B$37, SUM($B46:BG46)  &lt; $B$37 ), 1, 0)</f>
        <v>0</v>
      </c>
      <c r="BI46">
        <f>IF( AND(BI12 &gt;= $B$37, SUM($B46:BH46)  &lt; $B$37 ), 1, 0)</f>
        <v>0</v>
      </c>
      <c r="BJ46">
        <f>IF( AND(BJ12 &gt;= $B$37, SUM($B46:BI46)  &lt; $B$37 ), 1, 0)</f>
        <v>0</v>
      </c>
      <c r="BK46">
        <f>IF( AND(BK12 &gt;= $B$37, SUM($B46:BJ46)  &lt; $B$37 ), 1, 0)</f>
        <v>0</v>
      </c>
      <c r="BL46">
        <f>IF( AND(BL12 &gt;= $B$37, SUM($B46:BK46)  &lt; $B$37 ), 1, 0)</f>
        <v>0</v>
      </c>
      <c r="BM46">
        <f>IF( AND(BM12 &gt;= $B$37, SUM($B46:BL46)  &lt; $B$37 ), 1, 0)</f>
        <v>0</v>
      </c>
      <c r="BN46">
        <f>IF( AND(BN12 &gt;= $B$37, SUM($B46:BM46)  &lt; $B$37 ), 1, 0)</f>
        <v>0</v>
      </c>
      <c r="BO46">
        <f>IF( AND(BO12 &gt;= $B$37, SUM($B46:BN46)  &lt; $B$37 ), 1, 0)</f>
        <v>0</v>
      </c>
      <c r="BP46">
        <f>IF( AND(BP12 &gt;= $B$37, SUM($B46:BO46)  &lt; $B$37 ), 1, 0)</f>
        <v>0</v>
      </c>
      <c r="BQ46">
        <f>IF( AND(BQ12 &gt;= $B$37, SUM($B46:BP46)  &lt; $B$37 ), 1, 0)</f>
        <v>0</v>
      </c>
      <c r="BR46">
        <f>IF( AND(BR12 &gt;= $B$37, SUM($B46:BQ46)  &lt; $B$37 ), 1, 0)</f>
        <v>0</v>
      </c>
      <c r="BS46">
        <f>IF( AND(BS12 &gt;= $B$37, SUM($B46:BR46)  &lt; $B$37 ), 1, 0)</f>
        <v>0</v>
      </c>
      <c r="BT46">
        <f>IF( AND(BT12 &gt;= $B$37, SUM($B46:BS46)  &lt; $B$37 ), 1, 0)</f>
        <v>0</v>
      </c>
      <c r="BU46">
        <f>IF( AND(BU12 &gt;= $B$37, SUM($B46:BT46)  &lt; $B$37 ), 1, 0)</f>
        <v>0</v>
      </c>
      <c r="BV46">
        <f>IF( AND(BV12 &gt;= $B$37, SUM($B46:BU46)  &lt; $B$37 ), 1, 0)</f>
        <v>0</v>
      </c>
      <c r="BW46">
        <f>IF( AND(BW12 &gt;= $B$37, SUM($B46:BV46)  &lt; $B$37 ), 1, 0)</f>
        <v>0</v>
      </c>
      <c r="BX46">
        <f>IF( AND(BX12 &gt;= $B$37, SUM($B46:BW46)  &lt; $B$37 ), 1, 0)</f>
        <v>0</v>
      </c>
      <c r="BY46">
        <f>IF( AND(BY12 &gt;= $B$37, SUM($B46:BX46)  &lt; $B$37 ), 1, 0)</f>
        <v>0</v>
      </c>
      <c r="BZ46">
        <f>IF( AND(BZ12 &gt;= $B$37, SUM($B46:BY46)  &lt; $B$37 ), 1, 0)</f>
        <v>0</v>
      </c>
      <c r="CA46">
        <f>IF( AND(CA12 &gt;= $B$37, SUM($B46:BZ46)  &lt; $B$37 ), 1, 0)</f>
        <v>0</v>
      </c>
      <c r="CB46">
        <f>IF( AND(CB12 &gt;= $B$37, SUM($B46:CA46)  &lt; $B$37 ), 1, 0)</f>
        <v>0</v>
      </c>
      <c r="CC46">
        <f>IF( AND(CC12 &gt;= $B$37, SUM($B46:CB46)  &lt; $B$37 ), 1, 0)</f>
        <v>0</v>
      </c>
      <c r="CD46">
        <f>IF( AND(CD12 &gt;= $B$37, SUM($B46:CC46)  &lt; $B$37 ), 1, 0)</f>
        <v>0</v>
      </c>
      <c r="CE46">
        <f>IF( AND(CE12 &gt;= $B$37, SUM($B46:CD46)  &lt; $B$37 ), 1, 0)</f>
        <v>0</v>
      </c>
      <c r="CF46">
        <f>IF( AND(CF12 &gt;= $B$37, SUM($B46:CE46)  &lt; $B$37 ), 1, 0)</f>
        <v>0</v>
      </c>
      <c r="CG46">
        <f>IF( AND(CG12 &gt;= $B$37, SUM($B46:CF46)  &lt; $B$37 ), 1, 0)</f>
        <v>0</v>
      </c>
      <c r="CH46">
        <f>IF( AND(CH12 &gt;= $B$37, SUM($B46:CG46)  &lt; $B$37 ), 1, 0)</f>
        <v>0</v>
      </c>
      <c r="CI46">
        <f>IF( AND(CI12 &gt;= $B$37, SUM($B46:CH46)  &lt; $B$37 ), 1, 0)</f>
        <v>0</v>
      </c>
      <c r="CJ46">
        <f>IF( AND(CJ12 &gt;= $B$37, SUM($B46:CI46)  &lt; $B$37 ), 1, 0)</f>
        <v>0</v>
      </c>
      <c r="CK46">
        <f>IF( AND(CK12 &gt;= $B$37, SUM($B46:CJ46)  &lt; $B$37 ), 1, 0)</f>
        <v>0</v>
      </c>
      <c r="CL46">
        <f>IF( AND(CL12 &gt;= $B$37, SUM($B46:CK46)  &lt; $B$37 ), 1, 0)</f>
        <v>0</v>
      </c>
      <c r="CM46">
        <f>IF( AND(CM12 &gt;= $B$37, SUM($B46:CL46)  &lt; $B$37 ), 1, 0)</f>
        <v>0</v>
      </c>
      <c r="CN46">
        <f>IF( AND(CN12 &gt;= $B$37, SUM($B46:CM46)  &lt; $B$37 ), 1, 0)</f>
        <v>0</v>
      </c>
      <c r="CO46">
        <f>IF( AND(CO12 &gt;= $B$37, SUM($B46:CN46)  &lt; $B$37 ), 1, 0)</f>
        <v>0</v>
      </c>
      <c r="CP46">
        <f>IF( AND(CP12 &gt;= $B$37, SUM($B46:CO46)  &lt; $B$37 ), 1, 0)</f>
        <v>0</v>
      </c>
      <c r="CQ46">
        <f>IF( AND(CQ12 &gt;= $B$37, SUM($B46:CP46)  &lt; $B$37 ), 1, 0)</f>
        <v>0</v>
      </c>
      <c r="CR46">
        <f>IF( AND(CR12 &gt;= $B$37, SUM($B46:CQ46)  &lt; $B$37 ), 1, 0)</f>
        <v>0</v>
      </c>
      <c r="CS46">
        <f>IF( AND(CS12 &gt;= $B$37, SUM($B46:CR46)  &lt; $B$37 ), 1, 0)</f>
        <v>0</v>
      </c>
      <c r="CT46">
        <f>IF( AND(CT12 &gt;= $B$37, SUM($B46:CS46)  &lt; $B$37 ), 1, 0)</f>
        <v>0</v>
      </c>
      <c r="CU46">
        <f>IF( AND(CU12 &gt;= $B$37, SUM($B46:CT46)  &lt; $B$37 ), 1, 0)</f>
        <v>0</v>
      </c>
      <c r="CV46">
        <f>IF( AND(CV12 &gt;= $B$37, SUM($B46:CU46)  &lt; $B$37 ), 1, 0)</f>
        <v>0</v>
      </c>
      <c r="CW46">
        <f>IF( AND(CW12 &gt;= $B$37, SUM($B46:CV46)  &lt; $B$37 ), 1, 0)</f>
        <v>0</v>
      </c>
      <c r="CX46">
        <f>IF( AND(CX12 &gt;= $B$37, SUM($B46:CW46)  &lt; $B$37 ), 1, 0)</f>
        <v>0</v>
      </c>
      <c r="CY46">
        <f>IF( AND(CY12 &gt;= $B$37, SUM($B46:CX46)  &lt; $B$37 ), 1, 0)</f>
        <v>0</v>
      </c>
      <c r="CZ46">
        <f>IF( AND(CZ12 &gt;= $B$37, SUM($B46:CY46)  &lt; $B$37 ), 1, 0)</f>
        <v>0</v>
      </c>
      <c r="DA46">
        <f>IF( AND(DA12 &gt;= $B$37, SUM($B46:CZ46)  &lt; $B$37 ), 1, 0)</f>
        <v>0</v>
      </c>
      <c r="DB46">
        <f>IF( AND(DB12 &gt;= $B$37, SUM($B46:DA46)  &lt; $B$37 ), 1, 0)</f>
        <v>0</v>
      </c>
      <c r="DC46">
        <f>IF( AND(DC12 &gt;= $B$37, SUM($B46:DB46)  &lt; $B$37 ), 1, 0)</f>
        <v>0</v>
      </c>
      <c r="DD46">
        <f>IF( AND(DD12 &gt;= $B$37, SUM($B46:DC46)  &lt; $B$37 ), 1, 0)</f>
        <v>0</v>
      </c>
      <c r="DE46">
        <f>IF( AND(DE12 &gt;= $B$37, SUM($B46:DD46)  &lt; $B$37 ), 1, 0)</f>
        <v>0</v>
      </c>
      <c r="DF46">
        <f>IF( AND(DF12 &gt;= $B$37, SUM($B46:DE46)  &lt; $B$37 ), 1, 0)</f>
        <v>0</v>
      </c>
      <c r="DG46">
        <f>IF( AND(DG12 &gt;= $B$37, SUM($B46:DF46)  &lt; $B$37 ), 1, 0)</f>
        <v>0</v>
      </c>
      <c r="DH46">
        <f>IF( AND(DH12 &gt;= $B$37, SUM($B46:DG46)  &lt; $B$37 ), 1, 0)</f>
        <v>0</v>
      </c>
      <c r="DI46">
        <f>IF( AND(DI12 &gt;= $B$37, SUM($B46:DH46)  &lt; $B$37 ), 1, 0)</f>
        <v>0</v>
      </c>
      <c r="DJ46">
        <f>IF( AND(DJ12 &gt;= $B$37, SUM($B46:DI46)  &lt; $B$37 ), 1, 0)</f>
        <v>0</v>
      </c>
      <c r="DK46">
        <f>IF( AND(DK12 &gt;= $B$37, SUM($B46:DJ46)  &lt; $B$37 ), 1, 0)</f>
        <v>0</v>
      </c>
      <c r="DL46">
        <f>IF( AND(DL12 &gt;= $B$37, SUM($B46:DK46)  &lt; $B$37 ), 1, 0)</f>
        <v>0</v>
      </c>
      <c r="DM46">
        <f>IF( AND(DM12 &gt;= $B$37, SUM($B46:DL46)  &lt; $B$37 ), 1, 0)</f>
        <v>0</v>
      </c>
      <c r="DN46">
        <f>IF( AND(DN12 &gt;= $B$37, SUM($B46:DM46)  &lt; $B$37 ), 1, 0)</f>
        <v>0</v>
      </c>
      <c r="DO46">
        <f>IF( AND(DO12 &gt;= $B$37, SUM($B46:DN46)  &lt; $B$37 ), 1, 0)</f>
        <v>0</v>
      </c>
      <c r="DP46">
        <f>IF( AND(DP12 &gt;= $B$37, SUM($B46:DO46)  &lt; $B$37 ), 1, 0)</f>
        <v>0</v>
      </c>
      <c r="DQ46">
        <f>IF( AND(DQ12 &gt;= $B$37, SUM($B46:DP46)  &lt; $B$37 ), 1, 0)</f>
        <v>0</v>
      </c>
      <c r="DR46">
        <f>IF( AND(DR12 &gt;= $B$37, SUM($B46:DQ46)  &lt; $B$37 ), 1, 0)</f>
        <v>0</v>
      </c>
      <c r="DS46">
        <f>IF( AND(DS12 &gt;= $B$37, SUM($B46:DR46)  &lt; $B$37 ), 1, 0)</f>
        <v>0</v>
      </c>
      <c r="DT46">
        <f>IF( AND(DT12 &gt;= $B$37, SUM($B46:DS46)  &lt; $B$37 ), 1, 0)</f>
        <v>0</v>
      </c>
      <c r="DU46">
        <f>IF( AND(DU12 &gt;= $B$37, SUM($B46:DT46)  &lt; $B$37 ), 1, 0)</f>
        <v>0</v>
      </c>
      <c r="DV46">
        <f>IF( AND(DV12 &gt;= $B$37, SUM($B46:DU46)  &lt; $B$37 ), 1, 0)</f>
        <v>0</v>
      </c>
      <c r="DW46">
        <f>IF( AND(DW12 &gt;= $B$37, SUM($B46:DV46)  &lt; $B$37 ), 1, 0)</f>
        <v>0</v>
      </c>
      <c r="DX46">
        <f>IF( AND(DX12 &gt;= $B$37, SUM($B46:DW46)  &lt; $B$37 ), 1, 0)</f>
        <v>0</v>
      </c>
      <c r="DY46">
        <f>IF( AND(DY12 &gt;= $B$37, SUM($B46:DX46)  &lt; $B$37 ), 1, 0)</f>
        <v>0</v>
      </c>
      <c r="DZ46">
        <f>IF( AND(DZ12 &gt;= $B$37, SUM($B46:DY46)  &lt; $B$37 ), 1, 0)</f>
        <v>0</v>
      </c>
      <c r="EA46">
        <f>IF( AND(EA12 &gt;= $B$37, SUM($B46:DZ46)  &lt; $B$37 ), 1, 0)</f>
        <v>0</v>
      </c>
      <c r="EB46">
        <f>IF( AND(EB12 &gt;= $B$37, SUM($B46:EA46)  &lt; $B$37 ), 1, 0)</f>
        <v>0</v>
      </c>
      <c r="EC46">
        <f>IF( AND(EC12 &gt;= $B$37, SUM($B46:EB46)  &lt; $B$37 ), 1, 0)</f>
        <v>0</v>
      </c>
      <c r="ED46">
        <f>IF( AND(ED12 &gt;= $B$37, SUM($B46:EC46)  &lt; $B$37 ), 1, 0)</f>
        <v>0</v>
      </c>
      <c r="EE46">
        <f>IF( AND(EE12 &gt;= $B$37, SUM($B46:ED46)  &lt; $B$37 ), 1, 0)</f>
        <v>0</v>
      </c>
      <c r="EF46">
        <f>IF( AND(EF12 &gt;= $B$37, SUM($B46:EE46)  &lt; $B$37 ), 1, 0)</f>
        <v>0</v>
      </c>
    </row>
    <row r="47" spans="1:136" x14ac:dyDescent="0.35">
      <c r="A47" t="str">
        <f t="shared" si="32"/>
        <v>ES</v>
      </c>
      <c r="B47" s="6">
        <v>0</v>
      </c>
      <c r="C47">
        <f>IF( AND(C13 &gt;= $B$37, SUM($B47:B47)  &lt; $B$37 ), 1, 0)</f>
        <v>0</v>
      </c>
      <c r="D47">
        <f>IF( AND(D13 &gt;= $B$37, SUM($B47:C47)  &lt; $B$37 ), 1, 0)</f>
        <v>0</v>
      </c>
      <c r="E47">
        <f>IF( AND(E13 &gt;= $B$37, SUM($B47:D47)  &lt; $B$37 ), 1, 0)</f>
        <v>0</v>
      </c>
      <c r="F47">
        <f>IF( AND(F13 &gt;= $B$37, SUM($B47:E47)  &lt; $B$37 ), 1, 0)</f>
        <v>0</v>
      </c>
      <c r="G47">
        <f>IF( AND(G13 &gt;= $B$37, SUM($B47:F47)  &lt; $B$37 ), 1, 0)</f>
        <v>0</v>
      </c>
      <c r="H47">
        <f>IF( AND(H13 &gt;= $B$37, SUM($B47:G47)  &lt; $B$37 ), 1, 0)</f>
        <v>0</v>
      </c>
      <c r="I47">
        <f>IF( AND(I13 &gt;= $B$37, SUM($B47:H47)  &lt; $B$37 ), 1, 0)</f>
        <v>0</v>
      </c>
      <c r="J47">
        <f>IF( AND(J13 &gt;= $B$37, SUM($B47:I47)  &lt; $B$37 ), 1, 0)</f>
        <v>0</v>
      </c>
      <c r="K47">
        <f>IF( AND(K13 &gt;= $B$37, SUM($B47:J47)  &lt; $B$37 ), 1, 0)</f>
        <v>0</v>
      </c>
      <c r="L47">
        <f>IF( AND(L13 &gt;= $B$37, SUM($B47:K47)  &lt; $B$37 ), 1, 0)</f>
        <v>0</v>
      </c>
      <c r="M47">
        <f>IF( AND(M13 &gt;= $B$37, SUM($B47:L47)  &lt; $B$37 ), 1, 0)</f>
        <v>0</v>
      </c>
      <c r="N47">
        <f>IF( AND(N13 &gt;= $B$37, SUM($B47:M47)  &lt; $B$37 ), 1, 0)</f>
        <v>0</v>
      </c>
      <c r="O47">
        <f>IF( AND(O13 &gt;= $B$37, SUM($B47:N47)  &lt; $B$37 ), 1, 0)</f>
        <v>0</v>
      </c>
      <c r="P47">
        <f>IF( AND(P13 &gt;= $B$37, SUM($B47:O47)  &lt; $B$37 ), 1, 0)</f>
        <v>0</v>
      </c>
      <c r="Q47">
        <f>IF( AND(Q13 &gt;= $B$37, SUM($B47:P47)  &lt; $B$37 ), 1, 0)</f>
        <v>0</v>
      </c>
      <c r="R47">
        <f>IF( AND(R13 &gt;= $B$37, SUM($B47:Q47)  &lt; $B$37 ), 1, 0)</f>
        <v>0</v>
      </c>
      <c r="S47">
        <f>IF( AND(S13 &gt;= $B$37, SUM($B47:R47)  &lt; $B$37 ), 1, 0)</f>
        <v>0</v>
      </c>
      <c r="T47">
        <f>IF( AND(T13 &gt;= $B$37, SUM($B47:S47)  &lt; $B$37 ), 1, 0)</f>
        <v>0</v>
      </c>
      <c r="U47">
        <f>IF( AND(U13 &gt;= $B$37, SUM($B47:T47)  &lt; $B$37 ), 1, 0)</f>
        <v>0</v>
      </c>
      <c r="V47">
        <f>IF( AND(V13 &gt;= $B$37, SUM($B47:U47)  &lt; $B$37 ), 1, 0)</f>
        <v>0</v>
      </c>
      <c r="W47">
        <f>IF( AND(W13 &gt;= $B$37, SUM($B47:V47)  &lt; $B$37 ), 1, 0)</f>
        <v>0</v>
      </c>
      <c r="X47">
        <f>IF( AND(X13 &gt;= $B$37, SUM($B47:W47)  &lt; $B$37 ), 1, 0)</f>
        <v>0</v>
      </c>
      <c r="Y47">
        <f>IF( AND(Y13 &gt;= $B$37, SUM($B47:X47)  &lt; $B$37 ), 1, 0)</f>
        <v>0</v>
      </c>
      <c r="Z47">
        <f>IF( AND(Z13 &gt;= $B$37, SUM($B47:Y47)  &lt; $B$37 ), 1, 0)</f>
        <v>0</v>
      </c>
      <c r="AA47">
        <f>IF( AND(AA13 &gt;= $B$37, SUM($B47:Z47)  &lt; $B$37 ), 1, 0)</f>
        <v>0</v>
      </c>
      <c r="AB47">
        <f>IF( AND(AB13 &gt;= $B$37, SUM($B47:AA47)  &lt; $B$37 ), 1, 0)</f>
        <v>0</v>
      </c>
      <c r="AC47">
        <f>IF( AND(AC13 &gt;= $B$37, SUM($B47:AB47)  &lt; $B$37 ), 1, 0)</f>
        <v>0</v>
      </c>
      <c r="AD47">
        <f>IF( AND(AD13 &gt;= $B$37, SUM($B47:AC47)  &lt; $B$37 ), 1, 0)</f>
        <v>0</v>
      </c>
      <c r="AE47">
        <f>IF( AND(AE13 &gt;= $B$37, SUM($B47:AD47)  &lt; $B$37 ), 1, 0)</f>
        <v>0</v>
      </c>
      <c r="AF47">
        <f>IF( AND(AF13 &gt;= $B$37, SUM($B47:AE47)  &lt; $B$37 ), 1, 0)</f>
        <v>0</v>
      </c>
      <c r="AG47">
        <f>IF( AND(AG13 &gt;= $B$37, SUM($B47:AF47)  &lt; $B$37 ), 1, 0)</f>
        <v>0</v>
      </c>
      <c r="AH47">
        <f>IF( AND(AH13 &gt;= $B$37, SUM($B47:AG47)  &lt; $B$37 ), 1, 0)</f>
        <v>0</v>
      </c>
      <c r="AI47">
        <f>IF( AND(AI13 &gt;= $B$37, SUM($B47:AH47)  &lt; $B$37 ), 1, 0)</f>
        <v>0</v>
      </c>
      <c r="AJ47">
        <f>IF( AND(AJ13 &gt;= $B$37, SUM($B47:AI47)  &lt; $B$37 ), 1, 0)</f>
        <v>0</v>
      </c>
      <c r="AK47">
        <f>IF( AND(AK13 &gt;= $B$37, SUM($B47:AJ47)  &lt; $B$37 ), 1, 0)</f>
        <v>0</v>
      </c>
      <c r="AL47">
        <f>IF( AND(AL13 &gt;= $B$37, SUM($B47:AK47)  &lt; $B$37 ), 1, 0)</f>
        <v>0</v>
      </c>
      <c r="AM47">
        <f>IF( AND(AM13 &gt;= $B$37, SUM($B47:AL47)  &lt; $B$37 ), 1, 0)</f>
        <v>0</v>
      </c>
      <c r="AN47">
        <f>IF( AND(AN13 &gt;= $B$37, SUM($B47:AM47)  &lt; $B$37 ), 1, 0)</f>
        <v>0</v>
      </c>
      <c r="AO47">
        <f>IF( AND(AO13 &gt;= $B$37, SUM($B47:AN47)  &lt; $B$37 ), 1, 0)</f>
        <v>1</v>
      </c>
      <c r="AP47">
        <f>IF( AND(AP13 &gt;= $B$37, SUM($B47:AO47)  &lt; $B$37 ), 1, 0)</f>
        <v>0</v>
      </c>
      <c r="AQ47">
        <f>IF( AND(AQ13 &gt;= $B$37, SUM($B47:AP47)  &lt; $B$37 ), 1, 0)</f>
        <v>0</v>
      </c>
      <c r="AR47">
        <f>IF( AND(AR13 &gt;= $B$37, SUM($B47:AQ47)  &lt; $B$37 ), 1, 0)</f>
        <v>0</v>
      </c>
      <c r="AS47">
        <f>IF( AND(AS13 &gt;= $B$37, SUM($B47:AR47)  &lt; $B$37 ), 1, 0)</f>
        <v>0</v>
      </c>
      <c r="AT47">
        <f>IF( AND(AT13 &gt;= $B$37, SUM($B47:AS47)  &lt; $B$37 ), 1, 0)</f>
        <v>0</v>
      </c>
      <c r="AU47">
        <f>IF( AND(AU13 &gt;= $B$37, SUM($B47:AT47)  &lt; $B$37 ), 1, 0)</f>
        <v>0</v>
      </c>
      <c r="AV47">
        <f>IF( AND(AV13 &gt;= $B$37, SUM($B47:AU47)  &lt; $B$37 ), 1, 0)</f>
        <v>0</v>
      </c>
      <c r="AW47">
        <f>IF( AND(AW13 &gt;= $B$37, SUM($B47:AV47)  &lt; $B$37 ), 1, 0)</f>
        <v>0</v>
      </c>
      <c r="AX47">
        <f>IF( AND(AX13 &gt;= $B$37, SUM($B47:AW47)  &lt; $B$37 ), 1, 0)</f>
        <v>0</v>
      </c>
      <c r="AY47">
        <f>IF( AND(AY13 &gt;= $B$37, SUM($B47:AX47)  &lt; $B$37 ), 1, 0)</f>
        <v>0</v>
      </c>
      <c r="AZ47">
        <f>IF( AND(AZ13 &gt;= $B$37, SUM($B47:AY47)  &lt; $B$37 ), 1, 0)</f>
        <v>0</v>
      </c>
      <c r="BA47">
        <f>IF( AND(BA13 &gt;= $B$37, SUM($B47:AZ47)  &lt; $B$37 ), 1, 0)</f>
        <v>0</v>
      </c>
      <c r="BB47">
        <f>IF( AND(BB13 &gt;= $B$37, SUM($B47:BA47)  &lt; $B$37 ), 1, 0)</f>
        <v>0</v>
      </c>
      <c r="BC47">
        <f>IF( AND(BC13 &gt;= $B$37, SUM($B47:BB47)  &lt; $B$37 ), 1, 0)</f>
        <v>0</v>
      </c>
      <c r="BD47">
        <f>IF( AND(BD13 &gt;= $B$37, SUM($B47:BC47)  &lt; $B$37 ), 1, 0)</f>
        <v>0</v>
      </c>
      <c r="BE47">
        <f>IF( AND(BE13 &gt;= $B$37, SUM($B47:BD47)  &lt; $B$37 ), 1, 0)</f>
        <v>0</v>
      </c>
      <c r="BF47">
        <f>IF( AND(BF13 &gt;= $B$37, SUM($B47:BE47)  &lt; $B$37 ), 1, 0)</f>
        <v>0</v>
      </c>
      <c r="BG47">
        <f>IF( AND(BG13 &gt;= $B$37, SUM($B47:BF47)  &lt; $B$37 ), 1, 0)</f>
        <v>0</v>
      </c>
      <c r="BH47">
        <f>IF( AND(BH13 &gt;= $B$37, SUM($B47:BG47)  &lt; $B$37 ), 1, 0)</f>
        <v>0</v>
      </c>
      <c r="BI47">
        <f>IF( AND(BI13 &gt;= $B$37, SUM($B47:BH47)  &lt; $B$37 ), 1, 0)</f>
        <v>0</v>
      </c>
      <c r="BJ47">
        <f>IF( AND(BJ13 &gt;= $B$37, SUM($B47:BI47)  &lt; $B$37 ), 1, 0)</f>
        <v>0</v>
      </c>
      <c r="BK47">
        <f>IF( AND(BK13 &gt;= $B$37, SUM($B47:BJ47)  &lt; $B$37 ), 1, 0)</f>
        <v>0</v>
      </c>
      <c r="BL47">
        <f>IF( AND(BL13 &gt;= $B$37, SUM($B47:BK47)  &lt; $B$37 ), 1, 0)</f>
        <v>0</v>
      </c>
      <c r="BM47">
        <f>IF( AND(BM13 &gt;= $B$37, SUM($B47:BL47)  &lt; $B$37 ), 1, 0)</f>
        <v>0</v>
      </c>
      <c r="BN47">
        <f>IF( AND(BN13 &gt;= $B$37, SUM($B47:BM47)  &lt; $B$37 ), 1, 0)</f>
        <v>0</v>
      </c>
      <c r="BO47">
        <f>IF( AND(BO13 &gt;= $B$37, SUM($B47:BN47)  &lt; $B$37 ), 1, 0)</f>
        <v>0</v>
      </c>
      <c r="BP47">
        <f>IF( AND(BP13 &gt;= $B$37, SUM($B47:BO47)  &lt; $B$37 ), 1, 0)</f>
        <v>0</v>
      </c>
      <c r="BQ47">
        <f>IF( AND(BQ13 &gt;= $B$37, SUM($B47:BP47)  &lt; $B$37 ), 1, 0)</f>
        <v>0</v>
      </c>
      <c r="BR47">
        <f>IF( AND(BR13 &gt;= $B$37, SUM($B47:BQ47)  &lt; $B$37 ), 1, 0)</f>
        <v>0</v>
      </c>
      <c r="BS47">
        <f>IF( AND(BS13 &gt;= $B$37, SUM($B47:BR47)  &lt; $B$37 ), 1, 0)</f>
        <v>0</v>
      </c>
      <c r="BT47">
        <f>IF( AND(BT13 &gt;= $B$37, SUM($B47:BS47)  &lt; $B$37 ), 1, 0)</f>
        <v>0</v>
      </c>
      <c r="BU47">
        <f>IF( AND(BU13 &gt;= $B$37, SUM($B47:BT47)  &lt; $B$37 ), 1, 0)</f>
        <v>0</v>
      </c>
      <c r="BV47">
        <f>IF( AND(BV13 &gt;= $B$37, SUM($B47:BU47)  &lt; $B$37 ), 1, 0)</f>
        <v>0</v>
      </c>
      <c r="BW47">
        <f>IF( AND(BW13 &gt;= $B$37, SUM($B47:BV47)  &lt; $B$37 ), 1, 0)</f>
        <v>0</v>
      </c>
      <c r="BX47">
        <f>IF( AND(BX13 &gt;= $B$37, SUM($B47:BW47)  &lt; $B$37 ), 1, 0)</f>
        <v>0</v>
      </c>
      <c r="BY47">
        <f>IF( AND(BY13 &gt;= $B$37, SUM($B47:BX47)  &lt; $B$37 ), 1, 0)</f>
        <v>0</v>
      </c>
      <c r="BZ47">
        <f>IF( AND(BZ13 &gt;= $B$37, SUM($B47:BY47)  &lt; $B$37 ), 1, 0)</f>
        <v>0</v>
      </c>
      <c r="CA47">
        <f>IF( AND(CA13 &gt;= $B$37, SUM($B47:BZ47)  &lt; $B$37 ), 1, 0)</f>
        <v>0</v>
      </c>
      <c r="CB47">
        <f>IF( AND(CB13 &gt;= $B$37, SUM($B47:CA47)  &lt; $B$37 ), 1, 0)</f>
        <v>0</v>
      </c>
      <c r="CC47">
        <f>IF( AND(CC13 &gt;= $B$37, SUM($B47:CB47)  &lt; $B$37 ), 1, 0)</f>
        <v>0</v>
      </c>
      <c r="CD47">
        <f>IF( AND(CD13 &gt;= $B$37, SUM($B47:CC47)  &lt; $B$37 ), 1, 0)</f>
        <v>0</v>
      </c>
      <c r="CE47">
        <f>IF( AND(CE13 &gt;= $B$37, SUM($B47:CD47)  &lt; $B$37 ), 1, 0)</f>
        <v>0</v>
      </c>
      <c r="CF47">
        <f>IF( AND(CF13 &gt;= $B$37, SUM($B47:CE47)  &lt; $B$37 ), 1, 0)</f>
        <v>0</v>
      </c>
      <c r="CG47">
        <f>IF( AND(CG13 &gt;= $B$37, SUM($B47:CF47)  &lt; $B$37 ), 1, 0)</f>
        <v>0</v>
      </c>
      <c r="CH47">
        <f>IF( AND(CH13 &gt;= $B$37, SUM($B47:CG47)  &lt; $B$37 ), 1, 0)</f>
        <v>0</v>
      </c>
      <c r="CI47">
        <f>IF( AND(CI13 &gt;= $B$37, SUM($B47:CH47)  &lt; $B$37 ), 1, 0)</f>
        <v>0</v>
      </c>
      <c r="CJ47">
        <f>IF( AND(CJ13 &gt;= $B$37, SUM($B47:CI47)  &lt; $B$37 ), 1, 0)</f>
        <v>0</v>
      </c>
      <c r="CK47">
        <f>IF( AND(CK13 &gt;= $B$37, SUM($B47:CJ47)  &lt; $B$37 ), 1, 0)</f>
        <v>0</v>
      </c>
      <c r="CL47">
        <f>IF( AND(CL13 &gt;= $B$37, SUM($B47:CK47)  &lt; $B$37 ), 1, 0)</f>
        <v>0</v>
      </c>
      <c r="CM47">
        <f>IF( AND(CM13 &gt;= $B$37, SUM($B47:CL47)  &lt; $B$37 ), 1, 0)</f>
        <v>0</v>
      </c>
      <c r="CN47">
        <f>IF( AND(CN13 &gt;= $B$37, SUM($B47:CM47)  &lt; $B$37 ), 1, 0)</f>
        <v>0</v>
      </c>
      <c r="CO47">
        <f>IF( AND(CO13 &gt;= $B$37, SUM($B47:CN47)  &lt; $B$37 ), 1, 0)</f>
        <v>0</v>
      </c>
      <c r="CP47">
        <f>IF( AND(CP13 &gt;= $B$37, SUM($B47:CO47)  &lt; $B$37 ), 1, 0)</f>
        <v>0</v>
      </c>
      <c r="CQ47">
        <f>IF( AND(CQ13 &gt;= $B$37, SUM($B47:CP47)  &lt; $B$37 ), 1, 0)</f>
        <v>0</v>
      </c>
      <c r="CR47">
        <f>IF( AND(CR13 &gt;= $B$37, SUM($B47:CQ47)  &lt; $B$37 ), 1, 0)</f>
        <v>0</v>
      </c>
      <c r="CS47">
        <f>IF( AND(CS13 &gt;= $B$37, SUM($B47:CR47)  &lt; $B$37 ), 1, 0)</f>
        <v>0</v>
      </c>
      <c r="CT47">
        <f>IF( AND(CT13 &gt;= $B$37, SUM($B47:CS47)  &lt; $B$37 ), 1, 0)</f>
        <v>0</v>
      </c>
      <c r="CU47">
        <f>IF( AND(CU13 &gt;= $B$37, SUM($B47:CT47)  &lt; $B$37 ), 1, 0)</f>
        <v>0</v>
      </c>
      <c r="CV47">
        <f>IF( AND(CV13 &gt;= $B$37, SUM($B47:CU47)  &lt; $B$37 ), 1, 0)</f>
        <v>0</v>
      </c>
      <c r="CW47">
        <f>IF( AND(CW13 &gt;= $B$37, SUM($B47:CV47)  &lt; $B$37 ), 1, 0)</f>
        <v>0</v>
      </c>
      <c r="CX47">
        <f>IF( AND(CX13 &gt;= $B$37, SUM($B47:CW47)  &lt; $B$37 ), 1, 0)</f>
        <v>0</v>
      </c>
      <c r="CY47">
        <f>IF( AND(CY13 &gt;= $B$37, SUM($B47:CX47)  &lt; $B$37 ), 1, 0)</f>
        <v>0</v>
      </c>
      <c r="CZ47">
        <f>IF( AND(CZ13 &gt;= $B$37, SUM($B47:CY47)  &lt; $B$37 ), 1, 0)</f>
        <v>0</v>
      </c>
      <c r="DA47">
        <f>IF( AND(DA13 &gt;= $B$37, SUM($B47:CZ47)  &lt; $B$37 ), 1, 0)</f>
        <v>0</v>
      </c>
      <c r="DB47">
        <f>IF( AND(DB13 &gt;= $B$37, SUM($B47:DA47)  &lt; $B$37 ), 1, 0)</f>
        <v>0</v>
      </c>
      <c r="DC47">
        <f>IF( AND(DC13 &gt;= $B$37, SUM($B47:DB47)  &lt; $B$37 ), 1, 0)</f>
        <v>0</v>
      </c>
      <c r="DD47">
        <f>IF( AND(DD13 &gt;= $B$37, SUM($B47:DC47)  &lt; $B$37 ), 1, 0)</f>
        <v>0</v>
      </c>
      <c r="DE47">
        <f>IF( AND(DE13 &gt;= $B$37, SUM($B47:DD47)  &lt; $B$37 ), 1, 0)</f>
        <v>0</v>
      </c>
      <c r="DF47">
        <f>IF( AND(DF13 &gt;= $B$37, SUM($B47:DE47)  &lt; $B$37 ), 1, 0)</f>
        <v>0</v>
      </c>
      <c r="DG47">
        <f>IF( AND(DG13 &gt;= $B$37, SUM($B47:DF47)  &lt; $B$37 ), 1, 0)</f>
        <v>0</v>
      </c>
      <c r="DH47">
        <f>IF( AND(DH13 &gt;= $B$37, SUM($B47:DG47)  &lt; $B$37 ), 1, 0)</f>
        <v>0</v>
      </c>
      <c r="DI47">
        <f>IF( AND(DI13 &gt;= $B$37, SUM($B47:DH47)  &lt; $B$37 ), 1, 0)</f>
        <v>0</v>
      </c>
      <c r="DJ47">
        <f>IF( AND(DJ13 &gt;= $B$37, SUM($B47:DI47)  &lt; $B$37 ), 1, 0)</f>
        <v>0</v>
      </c>
      <c r="DK47">
        <f>IF( AND(DK13 &gt;= $B$37, SUM($B47:DJ47)  &lt; $B$37 ), 1, 0)</f>
        <v>0</v>
      </c>
      <c r="DL47">
        <f>IF( AND(DL13 &gt;= $B$37, SUM($B47:DK47)  &lt; $B$37 ), 1, 0)</f>
        <v>0</v>
      </c>
      <c r="DM47">
        <f>IF( AND(DM13 &gt;= $B$37, SUM($B47:DL47)  &lt; $B$37 ), 1, 0)</f>
        <v>0</v>
      </c>
      <c r="DN47">
        <f>IF( AND(DN13 &gt;= $B$37, SUM($B47:DM47)  &lt; $B$37 ), 1, 0)</f>
        <v>0</v>
      </c>
      <c r="DO47">
        <f>IF( AND(DO13 &gt;= $B$37, SUM($B47:DN47)  &lt; $B$37 ), 1, 0)</f>
        <v>0</v>
      </c>
      <c r="DP47">
        <f>IF( AND(DP13 &gt;= $B$37, SUM($B47:DO47)  &lt; $B$37 ), 1, 0)</f>
        <v>0</v>
      </c>
      <c r="DQ47">
        <f>IF( AND(DQ13 &gt;= $B$37, SUM($B47:DP47)  &lt; $B$37 ), 1, 0)</f>
        <v>0</v>
      </c>
      <c r="DR47">
        <f>IF( AND(DR13 &gt;= $B$37, SUM($B47:DQ47)  &lt; $B$37 ), 1, 0)</f>
        <v>0</v>
      </c>
      <c r="DS47">
        <f>IF( AND(DS13 &gt;= $B$37, SUM($B47:DR47)  &lt; $B$37 ), 1, 0)</f>
        <v>0</v>
      </c>
      <c r="DT47">
        <f>IF( AND(DT13 &gt;= $B$37, SUM($B47:DS47)  &lt; $B$37 ), 1, 0)</f>
        <v>0</v>
      </c>
      <c r="DU47">
        <f>IF( AND(DU13 &gt;= $B$37, SUM($B47:DT47)  &lt; $B$37 ), 1, 0)</f>
        <v>0</v>
      </c>
      <c r="DV47">
        <f>IF( AND(DV13 &gt;= $B$37, SUM($B47:DU47)  &lt; $B$37 ), 1, 0)</f>
        <v>0</v>
      </c>
      <c r="DW47">
        <f>IF( AND(DW13 &gt;= $B$37, SUM($B47:DV47)  &lt; $B$37 ), 1, 0)</f>
        <v>0</v>
      </c>
      <c r="DX47">
        <f>IF( AND(DX13 &gt;= $B$37, SUM($B47:DW47)  &lt; $B$37 ), 1, 0)</f>
        <v>0</v>
      </c>
      <c r="DY47">
        <f>IF( AND(DY13 &gt;= $B$37, SUM($B47:DX47)  &lt; $B$37 ), 1, 0)</f>
        <v>0</v>
      </c>
      <c r="DZ47">
        <f>IF( AND(DZ13 &gt;= $B$37, SUM($B47:DY47)  &lt; $B$37 ), 1, 0)</f>
        <v>0</v>
      </c>
      <c r="EA47">
        <f>IF( AND(EA13 &gt;= $B$37, SUM($B47:DZ47)  &lt; $B$37 ), 1, 0)</f>
        <v>0</v>
      </c>
      <c r="EB47">
        <f>IF( AND(EB13 &gt;= $B$37, SUM($B47:EA47)  &lt; $B$37 ), 1, 0)</f>
        <v>0</v>
      </c>
      <c r="EC47">
        <f>IF( AND(EC13 &gt;= $B$37, SUM($B47:EB47)  &lt; $B$37 ), 1, 0)</f>
        <v>0</v>
      </c>
      <c r="ED47">
        <f>IF( AND(ED13 &gt;= $B$37, SUM($B47:EC47)  &lt; $B$37 ), 1, 0)</f>
        <v>0</v>
      </c>
      <c r="EE47">
        <f>IF( AND(EE13 &gt;= $B$37, SUM($B47:ED47)  &lt; $B$37 ), 1, 0)</f>
        <v>0</v>
      </c>
      <c r="EF47">
        <f>IF( AND(EF13 &gt;= $B$37, SUM($B47:EE47)  &lt; $B$37 ), 1, 0)</f>
        <v>0</v>
      </c>
    </row>
    <row r="48" spans="1:136" x14ac:dyDescent="0.35">
      <c r="A48" t="str">
        <f t="shared" si="32"/>
        <v>GO</v>
      </c>
      <c r="B48" s="6">
        <v>0</v>
      </c>
      <c r="C48">
        <f>IF( AND(C14 &gt;= $B$37, SUM($B48:B48)  &lt; $B$37 ), 1, 0)</f>
        <v>0</v>
      </c>
      <c r="D48">
        <f>IF( AND(D14 &gt;= $B$37, SUM($B48:C48)  &lt; $B$37 ), 1, 0)</f>
        <v>0</v>
      </c>
      <c r="E48">
        <f>IF( AND(E14 &gt;= $B$37, SUM($B48:D48)  &lt; $B$37 ), 1, 0)</f>
        <v>0</v>
      </c>
      <c r="F48">
        <f>IF( AND(F14 &gt;= $B$37, SUM($B48:E48)  &lt; $B$37 ), 1, 0)</f>
        <v>0</v>
      </c>
      <c r="G48">
        <f>IF( AND(G14 &gt;= $B$37, SUM($B48:F48)  &lt; $B$37 ), 1, 0)</f>
        <v>0</v>
      </c>
      <c r="H48">
        <f>IF( AND(H14 &gt;= $B$37, SUM($B48:G48)  &lt; $B$37 ), 1, 0)</f>
        <v>0</v>
      </c>
      <c r="I48">
        <f>IF( AND(I14 &gt;= $B$37, SUM($B48:H48)  &lt; $B$37 ), 1, 0)</f>
        <v>0</v>
      </c>
      <c r="J48">
        <f>IF( AND(J14 &gt;= $B$37, SUM($B48:I48)  &lt; $B$37 ), 1, 0)</f>
        <v>0</v>
      </c>
      <c r="K48">
        <f>IF( AND(K14 &gt;= $B$37, SUM($B48:J48)  &lt; $B$37 ), 1, 0)</f>
        <v>0</v>
      </c>
      <c r="L48">
        <f>IF( AND(L14 &gt;= $B$37, SUM($B48:K48)  &lt; $B$37 ), 1, 0)</f>
        <v>0</v>
      </c>
      <c r="M48">
        <f>IF( AND(M14 &gt;= $B$37, SUM($B48:L48)  &lt; $B$37 ), 1, 0)</f>
        <v>0</v>
      </c>
      <c r="N48">
        <f>IF( AND(N14 &gt;= $B$37, SUM($B48:M48)  &lt; $B$37 ), 1, 0)</f>
        <v>0</v>
      </c>
      <c r="O48">
        <f>IF( AND(O14 &gt;= $B$37, SUM($B48:N48)  &lt; $B$37 ), 1, 0)</f>
        <v>0</v>
      </c>
      <c r="P48">
        <f>IF( AND(P14 &gt;= $B$37, SUM($B48:O48)  &lt; $B$37 ), 1, 0)</f>
        <v>0</v>
      </c>
      <c r="Q48">
        <f>IF( AND(Q14 &gt;= $B$37, SUM($B48:P48)  &lt; $B$37 ), 1, 0)</f>
        <v>0</v>
      </c>
      <c r="R48">
        <f>IF( AND(R14 &gt;= $B$37, SUM($B48:Q48)  &lt; $B$37 ), 1, 0)</f>
        <v>0</v>
      </c>
      <c r="S48">
        <f>IF( AND(S14 &gt;= $B$37, SUM($B48:R48)  &lt; $B$37 ), 1, 0)</f>
        <v>0</v>
      </c>
      <c r="T48">
        <f>IF( AND(T14 &gt;= $B$37, SUM($B48:S48)  &lt; $B$37 ), 1, 0)</f>
        <v>0</v>
      </c>
      <c r="U48">
        <f>IF( AND(U14 &gt;= $B$37, SUM($B48:T48)  &lt; $B$37 ), 1, 0)</f>
        <v>0</v>
      </c>
      <c r="V48">
        <f>IF( AND(V14 &gt;= $B$37, SUM($B48:U48)  &lt; $B$37 ), 1, 0)</f>
        <v>0</v>
      </c>
      <c r="W48">
        <f>IF( AND(W14 &gt;= $B$37, SUM($B48:V48)  &lt; $B$37 ), 1, 0)</f>
        <v>0</v>
      </c>
      <c r="X48">
        <f>IF( AND(X14 &gt;= $B$37, SUM($B48:W48)  &lt; $B$37 ), 1, 0)</f>
        <v>0</v>
      </c>
      <c r="Y48">
        <f>IF( AND(Y14 &gt;= $B$37, SUM($B48:X48)  &lt; $B$37 ), 1, 0)</f>
        <v>0</v>
      </c>
      <c r="Z48">
        <f>IF( AND(Z14 &gt;= $B$37, SUM($B48:Y48)  &lt; $B$37 ), 1, 0)</f>
        <v>0</v>
      </c>
      <c r="AA48">
        <f>IF( AND(AA14 &gt;= $B$37, SUM($B48:Z48)  &lt; $B$37 ), 1, 0)</f>
        <v>0</v>
      </c>
      <c r="AB48">
        <f>IF( AND(AB14 &gt;= $B$37, SUM($B48:AA48)  &lt; $B$37 ), 1, 0)</f>
        <v>0</v>
      </c>
      <c r="AC48">
        <f>IF( AND(AC14 &gt;= $B$37, SUM($B48:AB48)  &lt; $B$37 ), 1, 0)</f>
        <v>0</v>
      </c>
      <c r="AD48">
        <f>IF( AND(AD14 &gt;= $B$37, SUM($B48:AC48)  &lt; $B$37 ), 1, 0)</f>
        <v>0</v>
      </c>
      <c r="AE48">
        <f>IF( AND(AE14 &gt;= $B$37, SUM($B48:AD48)  &lt; $B$37 ), 1, 0)</f>
        <v>0</v>
      </c>
      <c r="AF48">
        <f>IF( AND(AF14 &gt;= $B$37, SUM($B48:AE48)  &lt; $B$37 ), 1, 0)</f>
        <v>0</v>
      </c>
      <c r="AG48">
        <f>IF( AND(AG14 &gt;= $B$37, SUM($B48:AF48)  &lt; $B$37 ), 1, 0)</f>
        <v>0</v>
      </c>
      <c r="AH48">
        <f>IF( AND(AH14 &gt;= $B$37, SUM($B48:AG48)  &lt; $B$37 ), 1, 0)</f>
        <v>0</v>
      </c>
      <c r="AI48">
        <f>IF( AND(AI14 &gt;= $B$37, SUM($B48:AH48)  &lt; $B$37 ), 1, 0)</f>
        <v>0</v>
      </c>
      <c r="AJ48">
        <f>IF( AND(AJ14 &gt;= $B$37, SUM($B48:AI48)  &lt; $B$37 ), 1, 0)</f>
        <v>0</v>
      </c>
      <c r="AK48">
        <f>IF( AND(AK14 &gt;= $B$37, SUM($B48:AJ48)  &lt; $B$37 ), 1, 0)</f>
        <v>0</v>
      </c>
      <c r="AL48">
        <f>IF( AND(AL14 &gt;= $B$37, SUM($B48:AK48)  &lt; $B$37 ), 1, 0)</f>
        <v>0</v>
      </c>
      <c r="AM48">
        <f>IF( AND(AM14 &gt;= $B$37, SUM($B48:AL48)  &lt; $B$37 ), 1, 0)</f>
        <v>0</v>
      </c>
      <c r="AN48">
        <f>IF( AND(AN14 &gt;= $B$37, SUM($B48:AM48)  &lt; $B$37 ), 1, 0)</f>
        <v>0</v>
      </c>
      <c r="AO48">
        <f>IF( AND(AO14 &gt;= $B$37, SUM($B48:AN48)  &lt; $B$37 ), 1, 0)</f>
        <v>0</v>
      </c>
      <c r="AP48">
        <f>IF( AND(AP14 &gt;= $B$37, SUM($B48:AO48)  &lt; $B$37 ), 1, 0)</f>
        <v>0</v>
      </c>
      <c r="AQ48">
        <f>IF( AND(AQ14 &gt;= $B$37, SUM($B48:AP48)  &lt; $B$37 ), 1, 0)</f>
        <v>0</v>
      </c>
      <c r="AR48">
        <f>IF( AND(AR14 &gt;= $B$37, SUM($B48:AQ48)  &lt; $B$37 ), 1, 0)</f>
        <v>0</v>
      </c>
      <c r="AS48">
        <f>IF( AND(AS14 &gt;= $B$37, SUM($B48:AR48)  &lt; $B$37 ), 1, 0)</f>
        <v>0</v>
      </c>
      <c r="AT48">
        <f>IF( AND(AT14 &gt;= $B$37, SUM($B48:AS48)  &lt; $B$37 ), 1, 0)</f>
        <v>0</v>
      </c>
      <c r="AU48">
        <f>IF( AND(AU14 &gt;= $B$37, SUM($B48:AT48)  &lt; $B$37 ), 1, 0)</f>
        <v>1</v>
      </c>
      <c r="AV48">
        <f>IF( AND(AV14 &gt;= $B$37, SUM($B48:AU48)  &lt; $B$37 ), 1, 0)</f>
        <v>0</v>
      </c>
      <c r="AW48">
        <f>IF( AND(AW14 &gt;= $B$37, SUM($B48:AV48)  &lt; $B$37 ), 1, 0)</f>
        <v>0</v>
      </c>
      <c r="AX48">
        <f>IF( AND(AX14 &gt;= $B$37, SUM($B48:AW48)  &lt; $B$37 ), 1, 0)</f>
        <v>0</v>
      </c>
      <c r="AY48">
        <f>IF( AND(AY14 &gt;= $B$37, SUM($B48:AX48)  &lt; $B$37 ), 1, 0)</f>
        <v>0</v>
      </c>
      <c r="AZ48">
        <f>IF( AND(AZ14 &gt;= $B$37, SUM($B48:AY48)  &lt; $B$37 ), 1, 0)</f>
        <v>0</v>
      </c>
      <c r="BA48">
        <f>IF( AND(BA14 &gt;= $B$37, SUM($B48:AZ48)  &lt; $B$37 ), 1, 0)</f>
        <v>0</v>
      </c>
      <c r="BB48">
        <f>IF( AND(BB14 &gt;= $B$37, SUM($B48:BA48)  &lt; $B$37 ), 1, 0)</f>
        <v>0</v>
      </c>
      <c r="BC48">
        <f>IF( AND(BC14 &gt;= $B$37, SUM($B48:BB48)  &lt; $B$37 ), 1, 0)</f>
        <v>0</v>
      </c>
      <c r="BD48">
        <f>IF( AND(BD14 &gt;= $B$37, SUM($B48:BC48)  &lt; $B$37 ), 1, 0)</f>
        <v>0</v>
      </c>
      <c r="BE48">
        <f>IF( AND(BE14 &gt;= $B$37, SUM($B48:BD48)  &lt; $B$37 ), 1, 0)</f>
        <v>0</v>
      </c>
      <c r="BF48">
        <f>IF( AND(BF14 &gt;= $B$37, SUM($B48:BE48)  &lt; $B$37 ), 1, 0)</f>
        <v>0</v>
      </c>
      <c r="BG48">
        <f>IF( AND(BG14 &gt;= $B$37, SUM($B48:BF48)  &lt; $B$37 ), 1, 0)</f>
        <v>0</v>
      </c>
      <c r="BH48">
        <f>IF( AND(BH14 &gt;= $B$37, SUM($B48:BG48)  &lt; $B$37 ), 1, 0)</f>
        <v>0</v>
      </c>
      <c r="BI48">
        <f>IF( AND(BI14 &gt;= $B$37, SUM($B48:BH48)  &lt; $B$37 ), 1, 0)</f>
        <v>0</v>
      </c>
      <c r="BJ48">
        <f>IF( AND(BJ14 &gt;= $B$37, SUM($B48:BI48)  &lt; $B$37 ), 1, 0)</f>
        <v>0</v>
      </c>
      <c r="BK48">
        <f>IF( AND(BK14 &gt;= $B$37, SUM($B48:BJ48)  &lt; $B$37 ), 1, 0)</f>
        <v>0</v>
      </c>
      <c r="BL48">
        <f>IF( AND(BL14 &gt;= $B$37, SUM($B48:BK48)  &lt; $B$37 ), 1, 0)</f>
        <v>0</v>
      </c>
      <c r="BM48">
        <f>IF( AND(BM14 &gt;= $B$37, SUM($B48:BL48)  &lt; $B$37 ), 1, 0)</f>
        <v>0</v>
      </c>
      <c r="BN48">
        <f>IF( AND(BN14 &gt;= $B$37, SUM($B48:BM48)  &lt; $B$37 ), 1, 0)</f>
        <v>0</v>
      </c>
      <c r="BO48">
        <f>IF( AND(BO14 &gt;= $B$37, SUM($B48:BN48)  &lt; $B$37 ), 1, 0)</f>
        <v>0</v>
      </c>
      <c r="BP48">
        <f>IF( AND(BP14 &gt;= $B$37, SUM($B48:BO48)  &lt; $B$37 ), 1, 0)</f>
        <v>0</v>
      </c>
      <c r="BQ48">
        <f>IF( AND(BQ14 &gt;= $B$37, SUM($B48:BP48)  &lt; $B$37 ), 1, 0)</f>
        <v>0</v>
      </c>
      <c r="BR48">
        <f>IF( AND(BR14 &gt;= $B$37, SUM($B48:BQ48)  &lt; $B$37 ), 1, 0)</f>
        <v>0</v>
      </c>
      <c r="BS48">
        <f>IF( AND(BS14 &gt;= $B$37, SUM($B48:BR48)  &lt; $B$37 ), 1, 0)</f>
        <v>0</v>
      </c>
      <c r="BT48">
        <f>IF( AND(BT14 &gt;= $B$37, SUM($B48:BS48)  &lt; $B$37 ), 1, 0)</f>
        <v>0</v>
      </c>
      <c r="BU48">
        <f>IF( AND(BU14 &gt;= $B$37, SUM($B48:BT48)  &lt; $B$37 ), 1, 0)</f>
        <v>0</v>
      </c>
      <c r="BV48">
        <f>IF( AND(BV14 &gt;= $B$37, SUM($B48:BU48)  &lt; $B$37 ), 1, 0)</f>
        <v>0</v>
      </c>
      <c r="BW48">
        <f>IF( AND(BW14 &gt;= $B$37, SUM($B48:BV48)  &lt; $B$37 ), 1, 0)</f>
        <v>0</v>
      </c>
      <c r="BX48">
        <f>IF( AND(BX14 &gt;= $B$37, SUM($B48:BW48)  &lt; $B$37 ), 1, 0)</f>
        <v>0</v>
      </c>
      <c r="BY48">
        <f>IF( AND(BY14 &gt;= $B$37, SUM($B48:BX48)  &lt; $B$37 ), 1, 0)</f>
        <v>0</v>
      </c>
      <c r="BZ48">
        <f>IF( AND(BZ14 &gt;= $B$37, SUM($B48:BY48)  &lt; $B$37 ), 1, 0)</f>
        <v>0</v>
      </c>
      <c r="CA48">
        <f>IF( AND(CA14 &gt;= $B$37, SUM($B48:BZ48)  &lt; $B$37 ), 1, 0)</f>
        <v>0</v>
      </c>
      <c r="CB48">
        <f>IF( AND(CB14 &gt;= $B$37, SUM($B48:CA48)  &lt; $B$37 ), 1, 0)</f>
        <v>0</v>
      </c>
      <c r="CC48">
        <f>IF( AND(CC14 &gt;= $B$37, SUM($B48:CB48)  &lt; $B$37 ), 1, 0)</f>
        <v>0</v>
      </c>
      <c r="CD48">
        <f>IF( AND(CD14 &gt;= $B$37, SUM($B48:CC48)  &lt; $B$37 ), 1, 0)</f>
        <v>0</v>
      </c>
      <c r="CE48">
        <f>IF( AND(CE14 &gt;= $B$37, SUM($B48:CD48)  &lt; $B$37 ), 1, 0)</f>
        <v>0</v>
      </c>
      <c r="CF48">
        <f>IF( AND(CF14 &gt;= $B$37, SUM($B48:CE48)  &lt; $B$37 ), 1, 0)</f>
        <v>0</v>
      </c>
      <c r="CG48">
        <f>IF( AND(CG14 &gt;= $B$37, SUM($B48:CF48)  &lt; $B$37 ), 1, 0)</f>
        <v>0</v>
      </c>
      <c r="CH48">
        <f>IF( AND(CH14 &gt;= $B$37, SUM($B48:CG48)  &lt; $B$37 ), 1, 0)</f>
        <v>0</v>
      </c>
      <c r="CI48">
        <f>IF( AND(CI14 &gt;= $B$37, SUM($B48:CH48)  &lt; $B$37 ), 1, 0)</f>
        <v>0</v>
      </c>
      <c r="CJ48">
        <f>IF( AND(CJ14 &gt;= $B$37, SUM($B48:CI48)  &lt; $B$37 ), 1, 0)</f>
        <v>0</v>
      </c>
      <c r="CK48">
        <f>IF( AND(CK14 &gt;= $B$37, SUM($B48:CJ48)  &lt; $B$37 ), 1, 0)</f>
        <v>0</v>
      </c>
      <c r="CL48">
        <f>IF( AND(CL14 &gt;= $B$37, SUM($B48:CK48)  &lt; $B$37 ), 1, 0)</f>
        <v>0</v>
      </c>
      <c r="CM48">
        <f>IF( AND(CM14 &gt;= $B$37, SUM($B48:CL48)  &lt; $B$37 ), 1, 0)</f>
        <v>0</v>
      </c>
      <c r="CN48">
        <f>IF( AND(CN14 &gt;= $B$37, SUM($B48:CM48)  &lt; $B$37 ), 1, 0)</f>
        <v>0</v>
      </c>
      <c r="CO48">
        <f>IF( AND(CO14 &gt;= $B$37, SUM($B48:CN48)  &lt; $B$37 ), 1, 0)</f>
        <v>0</v>
      </c>
      <c r="CP48">
        <f>IF( AND(CP14 &gt;= $B$37, SUM($B48:CO48)  &lt; $B$37 ), 1, 0)</f>
        <v>0</v>
      </c>
      <c r="CQ48">
        <f>IF( AND(CQ14 &gt;= $B$37, SUM($B48:CP48)  &lt; $B$37 ), 1, 0)</f>
        <v>0</v>
      </c>
      <c r="CR48">
        <f>IF( AND(CR14 &gt;= $B$37, SUM($B48:CQ48)  &lt; $B$37 ), 1, 0)</f>
        <v>0</v>
      </c>
      <c r="CS48">
        <f>IF( AND(CS14 &gt;= $B$37, SUM($B48:CR48)  &lt; $B$37 ), 1, 0)</f>
        <v>0</v>
      </c>
      <c r="CT48">
        <f>IF( AND(CT14 &gt;= $B$37, SUM($B48:CS48)  &lt; $B$37 ), 1, 0)</f>
        <v>0</v>
      </c>
      <c r="CU48">
        <f>IF( AND(CU14 &gt;= $B$37, SUM($B48:CT48)  &lt; $B$37 ), 1, 0)</f>
        <v>0</v>
      </c>
      <c r="CV48">
        <f>IF( AND(CV14 &gt;= $B$37, SUM($B48:CU48)  &lt; $B$37 ), 1, 0)</f>
        <v>0</v>
      </c>
      <c r="CW48">
        <f>IF( AND(CW14 &gt;= $B$37, SUM($B48:CV48)  &lt; $B$37 ), 1, 0)</f>
        <v>0</v>
      </c>
      <c r="CX48">
        <f>IF( AND(CX14 &gt;= $B$37, SUM($B48:CW48)  &lt; $B$37 ), 1, 0)</f>
        <v>0</v>
      </c>
      <c r="CY48">
        <f>IF( AND(CY14 &gt;= $B$37, SUM($B48:CX48)  &lt; $B$37 ), 1, 0)</f>
        <v>0</v>
      </c>
      <c r="CZ48">
        <f>IF( AND(CZ14 &gt;= $B$37, SUM($B48:CY48)  &lt; $B$37 ), 1, 0)</f>
        <v>0</v>
      </c>
      <c r="DA48">
        <f>IF( AND(DA14 &gt;= $B$37, SUM($B48:CZ48)  &lt; $B$37 ), 1, 0)</f>
        <v>0</v>
      </c>
      <c r="DB48">
        <f>IF( AND(DB14 &gt;= $B$37, SUM($B48:DA48)  &lt; $B$37 ), 1, 0)</f>
        <v>0</v>
      </c>
      <c r="DC48">
        <f>IF( AND(DC14 &gt;= $B$37, SUM($B48:DB48)  &lt; $B$37 ), 1, 0)</f>
        <v>0</v>
      </c>
      <c r="DD48">
        <f>IF( AND(DD14 &gt;= $B$37, SUM($B48:DC48)  &lt; $B$37 ), 1, 0)</f>
        <v>0</v>
      </c>
      <c r="DE48">
        <f>IF( AND(DE14 &gt;= $B$37, SUM($B48:DD48)  &lt; $B$37 ), 1, 0)</f>
        <v>0</v>
      </c>
      <c r="DF48">
        <f>IF( AND(DF14 &gt;= $B$37, SUM($B48:DE48)  &lt; $B$37 ), 1, 0)</f>
        <v>0</v>
      </c>
      <c r="DG48">
        <f>IF( AND(DG14 &gt;= $B$37, SUM($B48:DF48)  &lt; $B$37 ), 1, 0)</f>
        <v>0</v>
      </c>
      <c r="DH48">
        <f>IF( AND(DH14 &gt;= $B$37, SUM($B48:DG48)  &lt; $B$37 ), 1, 0)</f>
        <v>0</v>
      </c>
      <c r="DI48">
        <f>IF( AND(DI14 &gt;= $B$37, SUM($B48:DH48)  &lt; $B$37 ), 1, 0)</f>
        <v>0</v>
      </c>
      <c r="DJ48">
        <f>IF( AND(DJ14 &gt;= $B$37, SUM($B48:DI48)  &lt; $B$37 ), 1, 0)</f>
        <v>0</v>
      </c>
      <c r="DK48">
        <f>IF( AND(DK14 &gt;= $B$37, SUM($B48:DJ48)  &lt; $B$37 ), 1, 0)</f>
        <v>0</v>
      </c>
      <c r="DL48">
        <f>IF( AND(DL14 &gt;= $B$37, SUM($B48:DK48)  &lt; $B$37 ), 1, 0)</f>
        <v>0</v>
      </c>
      <c r="DM48">
        <f>IF( AND(DM14 &gt;= $B$37, SUM($B48:DL48)  &lt; $B$37 ), 1, 0)</f>
        <v>0</v>
      </c>
      <c r="DN48">
        <f>IF( AND(DN14 &gt;= $B$37, SUM($B48:DM48)  &lt; $B$37 ), 1, 0)</f>
        <v>0</v>
      </c>
      <c r="DO48">
        <f>IF( AND(DO14 &gt;= $B$37, SUM($B48:DN48)  &lt; $B$37 ), 1, 0)</f>
        <v>0</v>
      </c>
      <c r="DP48">
        <f>IF( AND(DP14 &gt;= $B$37, SUM($B48:DO48)  &lt; $B$37 ), 1, 0)</f>
        <v>0</v>
      </c>
      <c r="DQ48">
        <f>IF( AND(DQ14 &gt;= $B$37, SUM($B48:DP48)  &lt; $B$37 ), 1, 0)</f>
        <v>0</v>
      </c>
      <c r="DR48">
        <f>IF( AND(DR14 &gt;= $B$37, SUM($B48:DQ48)  &lt; $B$37 ), 1, 0)</f>
        <v>0</v>
      </c>
      <c r="DS48">
        <f>IF( AND(DS14 &gt;= $B$37, SUM($B48:DR48)  &lt; $B$37 ), 1, 0)</f>
        <v>0</v>
      </c>
      <c r="DT48">
        <f>IF( AND(DT14 &gt;= $B$37, SUM($B48:DS48)  &lt; $B$37 ), 1, 0)</f>
        <v>0</v>
      </c>
      <c r="DU48">
        <f>IF( AND(DU14 &gt;= $B$37, SUM($B48:DT48)  &lt; $B$37 ), 1, 0)</f>
        <v>0</v>
      </c>
      <c r="DV48">
        <f>IF( AND(DV14 &gt;= $B$37, SUM($B48:DU48)  &lt; $B$37 ), 1, 0)</f>
        <v>0</v>
      </c>
      <c r="DW48">
        <f>IF( AND(DW14 &gt;= $B$37, SUM($B48:DV48)  &lt; $B$37 ), 1, 0)</f>
        <v>0</v>
      </c>
      <c r="DX48">
        <f>IF( AND(DX14 &gt;= $B$37, SUM($B48:DW48)  &lt; $B$37 ), 1, 0)</f>
        <v>0</v>
      </c>
      <c r="DY48">
        <f>IF( AND(DY14 &gt;= $B$37, SUM($B48:DX48)  &lt; $B$37 ), 1, 0)</f>
        <v>0</v>
      </c>
      <c r="DZ48">
        <f>IF( AND(DZ14 &gt;= $B$37, SUM($B48:DY48)  &lt; $B$37 ), 1, 0)</f>
        <v>0</v>
      </c>
      <c r="EA48">
        <f>IF( AND(EA14 &gt;= $B$37, SUM($B48:DZ48)  &lt; $B$37 ), 1, 0)</f>
        <v>0</v>
      </c>
      <c r="EB48">
        <f>IF( AND(EB14 &gt;= $B$37, SUM($B48:EA48)  &lt; $B$37 ), 1, 0)</f>
        <v>0</v>
      </c>
      <c r="EC48">
        <f>IF( AND(EC14 &gt;= $B$37, SUM($B48:EB48)  &lt; $B$37 ), 1, 0)</f>
        <v>0</v>
      </c>
      <c r="ED48">
        <f>IF( AND(ED14 &gt;= $B$37, SUM($B48:EC48)  &lt; $B$37 ), 1, 0)</f>
        <v>0</v>
      </c>
      <c r="EE48">
        <f>IF( AND(EE14 &gt;= $B$37, SUM($B48:ED48)  &lt; $B$37 ), 1, 0)</f>
        <v>0</v>
      </c>
      <c r="EF48">
        <f>IF( AND(EF14 &gt;= $B$37, SUM($B48:EE48)  &lt; $B$37 ), 1, 0)</f>
        <v>0</v>
      </c>
    </row>
    <row r="49" spans="1:136" x14ac:dyDescent="0.35">
      <c r="A49" t="str">
        <f t="shared" si="32"/>
        <v>MA</v>
      </c>
      <c r="B49" s="6">
        <v>0</v>
      </c>
      <c r="C49">
        <f>IF( AND(C15 &gt;= $B$37, SUM($B49:B49)  &lt; $B$37 ), 1, 0)</f>
        <v>0</v>
      </c>
      <c r="D49">
        <f>IF( AND(D15 &gt;= $B$37, SUM($B49:C49)  &lt; $B$37 ), 1, 0)</f>
        <v>0</v>
      </c>
      <c r="E49">
        <f>IF( AND(E15 &gt;= $B$37, SUM($B49:D49)  &lt; $B$37 ), 1, 0)</f>
        <v>0</v>
      </c>
      <c r="F49">
        <f>IF( AND(F15 &gt;= $B$37, SUM($B49:E49)  &lt; $B$37 ), 1, 0)</f>
        <v>0</v>
      </c>
      <c r="G49">
        <f>IF( AND(G15 &gt;= $B$37, SUM($B49:F49)  &lt; $B$37 ), 1, 0)</f>
        <v>0</v>
      </c>
      <c r="H49">
        <f>IF( AND(H15 &gt;= $B$37, SUM($B49:G49)  &lt; $B$37 ), 1, 0)</f>
        <v>0</v>
      </c>
      <c r="I49">
        <f>IF( AND(I15 &gt;= $B$37, SUM($B49:H49)  &lt; $B$37 ), 1, 0)</f>
        <v>0</v>
      </c>
      <c r="J49">
        <f>IF( AND(J15 &gt;= $B$37, SUM($B49:I49)  &lt; $B$37 ), 1, 0)</f>
        <v>0</v>
      </c>
      <c r="K49">
        <f>IF( AND(K15 &gt;= $B$37, SUM($B49:J49)  &lt; $B$37 ), 1, 0)</f>
        <v>0</v>
      </c>
      <c r="L49">
        <f>IF( AND(L15 &gt;= $B$37, SUM($B49:K49)  &lt; $B$37 ), 1, 0)</f>
        <v>0</v>
      </c>
      <c r="M49">
        <f>IF( AND(M15 &gt;= $B$37, SUM($B49:L49)  &lt; $B$37 ), 1, 0)</f>
        <v>0</v>
      </c>
      <c r="N49">
        <f>IF( AND(N15 &gt;= $B$37, SUM($B49:M49)  &lt; $B$37 ), 1, 0)</f>
        <v>0</v>
      </c>
      <c r="O49">
        <f>IF( AND(O15 &gt;= $B$37, SUM($B49:N49)  &lt; $B$37 ), 1, 0)</f>
        <v>0</v>
      </c>
      <c r="P49">
        <f>IF( AND(P15 &gt;= $B$37, SUM($B49:O49)  &lt; $B$37 ), 1, 0)</f>
        <v>0</v>
      </c>
      <c r="Q49">
        <f>IF( AND(Q15 &gt;= $B$37, SUM($B49:P49)  &lt; $B$37 ), 1, 0)</f>
        <v>0</v>
      </c>
      <c r="R49">
        <f>IF( AND(R15 &gt;= $B$37, SUM($B49:Q49)  &lt; $B$37 ), 1, 0)</f>
        <v>0</v>
      </c>
      <c r="S49">
        <f>IF( AND(S15 &gt;= $B$37, SUM($B49:R49)  &lt; $B$37 ), 1, 0)</f>
        <v>0</v>
      </c>
      <c r="T49">
        <f>IF( AND(T15 &gt;= $B$37, SUM($B49:S49)  &lt; $B$37 ), 1, 0)</f>
        <v>0</v>
      </c>
      <c r="U49">
        <f>IF( AND(U15 &gt;= $B$37, SUM($B49:T49)  &lt; $B$37 ), 1, 0)</f>
        <v>0</v>
      </c>
      <c r="V49">
        <f>IF( AND(V15 &gt;= $B$37, SUM($B49:U49)  &lt; $B$37 ), 1, 0)</f>
        <v>0</v>
      </c>
      <c r="W49">
        <f>IF( AND(W15 &gt;= $B$37, SUM($B49:V49)  &lt; $B$37 ), 1, 0)</f>
        <v>0</v>
      </c>
      <c r="X49">
        <f>IF( AND(X15 &gt;= $B$37, SUM($B49:W49)  &lt; $B$37 ), 1, 0)</f>
        <v>0</v>
      </c>
      <c r="Y49">
        <f>IF( AND(Y15 &gt;= $B$37, SUM($B49:X49)  &lt; $B$37 ), 1, 0)</f>
        <v>0</v>
      </c>
      <c r="Z49">
        <f>IF( AND(Z15 &gt;= $B$37, SUM($B49:Y49)  &lt; $B$37 ), 1, 0)</f>
        <v>0</v>
      </c>
      <c r="AA49">
        <f>IF( AND(AA15 &gt;= $B$37, SUM($B49:Z49)  &lt; $B$37 ), 1, 0)</f>
        <v>0</v>
      </c>
      <c r="AB49">
        <f>IF( AND(AB15 &gt;= $B$37, SUM($B49:AA49)  &lt; $B$37 ), 1, 0)</f>
        <v>0</v>
      </c>
      <c r="AC49">
        <f>IF( AND(AC15 &gt;= $B$37, SUM($B49:AB49)  &lt; $B$37 ), 1, 0)</f>
        <v>0</v>
      </c>
      <c r="AD49">
        <f>IF( AND(AD15 &gt;= $B$37, SUM($B49:AC49)  &lt; $B$37 ), 1, 0)</f>
        <v>0</v>
      </c>
      <c r="AE49">
        <f>IF( AND(AE15 &gt;= $B$37, SUM($B49:AD49)  &lt; $B$37 ), 1, 0)</f>
        <v>0</v>
      </c>
      <c r="AF49">
        <f>IF( AND(AF15 &gt;= $B$37, SUM($B49:AE49)  &lt; $B$37 ), 1, 0)</f>
        <v>0</v>
      </c>
      <c r="AG49">
        <f>IF( AND(AG15 &gt;= $B$37, SUM($B49:AF49)  &lt; $B$37 ), 1, 0)</f>
        <v>0</v>
      </c>
      <c r="AH49">
        <f>IF( AND(AH15 &gt;= $B$37, SUM($B49:AG49)  &lt; $B$37 ), 1, 0)</f>
        <v>0</v>
      </c>
      <c r="AI49">
        <f>IF( AND(AI15 &gt;= $B$37, SUM($B49:AH49)  &lt; $B$37 ), 1, 0)</f>
        <v>0</v>
      </c>
      <c r="AJ49">
        <f>IF( AND(AJ15 &gt;= $B$37, SUM($B49:AI49)  &lt; $B$37 ), 1, 0)</f>
        <v>0</v>
      </c>
      <c r="AK49">
        <f>IF( AND(AK15 &gt;= $B$37, SUM($B49:AJ49)  &lt; $B$37 ), 1, 0)</f>
        <v>0</v>
      </c>
      <c r="AL49">
        <f>IF( AND(AL15 &gt;= $B$37, SUM($B49:AK49)  &lt; $B$37 ), 1, 0)</f>
        <v>0</v>
      </c>
      <c r="AM49">
        <f>IF( AND(AM15 &gt;= $B$37, SUM($B49:AL49)  &lt; $B$37 ), 1, 0)</f>
        <v>0</v>
      </c>
      <c r="AN49">
        <f>IF( AND(AN15 &gt;= $B$37, SUM($B49:AM49)  &lt; $B$37 ), 1, 0)</f>
        <v>0</v>
      </c>
      <c r="AO49">
        <f>IF( AND(AO15 &gt;= $B$37, SUM($B49:AN49)  &lt; $B$37 ), 1, 0)</f>
        <v>0</v>
      </c>
      <c r="AP49">
        <f>IF( AND(AP15 &gt;= $B$37, SUM($B49:AO49)  &lt; $B$37 ), 1, 0)</f>
        <v>0</v>
      </c>
      <c r="AQ49">
        <f>IF( AND(AQ15 &gt;= $B$37, SUM($B49:AP49)  &lt; $B$37 ), 1, 0)</f>
        <v>0</v>
      </c>
      <c r="AR49">
        <f>IF( AND(AR15 &gt;= $B$37, SUM($B49:AQ49)  &lt; $B$37 ), 1, 0)</f>
        <v>0</v>
      </c>
      <c r="AS49">
        <f>IF( AND(AS15 &gt;= $B$37, SUM($B49:AR49)  &lt; $B$37 ), 1, 0)</f>
        <v>1</v>
      </c>
      <c r="AT49">
        <f>IF( AND(AT15 &gt;= $B$37, SUM($B49:AS49)  &lt; $B$37 ), 1, 0)</f>
        <v>0</v>
      </c>
      <c r="AU49">
        <f>IF( AND(AU15 &gt;= $B$37, SUM($B49:AT49)  &lt; $B$37 ), 1, 0)</f>
        <v>0</v>
      </c>
      <c r="AV49">
        <f>IF( AND(AV15 &gt;= $B$37, SUM($B49:AU49)  &lt; $B$37 ), 1, 0)</f>
        <v>0</v>
      </c>
      <c r="AW49">
        <f>IF( AND(AW15 &gt;= $B$37, SUM($B49:AV49)  &lt; $B$37 ), 1, 0)</f>
        <v>0</v>
      </c>
      <c r="AX49">
        <f>IF( AND(AX15 &gt;= $B$37, SUM($B49:AW49)  &lt; $B$37 ), 1, 0)</f>
        <v>0</v>
      </c>
      <c r="AY49">
        <f>IF( AND(AY15 &gt;= $B$37, SUM($B49:AX49)  &lt; $B$37 ), 1, 0)</f>
        <v>0</v>
      </c>
      <c r="AZ49">
        <f>IF( AND(AZ15 &gt;= $B$37, SUM($B49:AY49)  &lt; $B$37 ), 1, 0)</f>
        <v>0</v>
      </c>
      <c r="BA49">
        <f>IF( AND(BA15 &gt;= $B$37, SUM($B49:AZ49)  &lt; $B$37 ), 1, 0)</f>
        <v>0</v>
      </c>
      <c r="BB49">
        <f>IF( AND(BB15 &gt;= $B$37, SUM($B49:BA49)  &lt; $B$37 ), 1, 0)</f>
        <v>0</v>
      </c>
      <c r="BC49">
        <f>IF( AND(BC15 &gt;= $B$37, SUM($B49:BB49)  &lt; $B$37 ), 1, 0)</f>
        <v>0</v>
      </c>
      <c r="BD49">
        <f>IF( AND(BD15 &gt;= $B$37, SUM($B49:BC49)  &lt; $B$37 ), 1, 0)</f>
        <v>0</v>
      </c>
      <c r="BE49">
        <f>IF( AND(BE15 &gt;= $B$37, SUM($B49:BD49)  &lt; $B$37 ), 1, 0)</f>
        <v>0</v>
      </c>
      <c r="BF49">
        <f>IF( AND(BF15 &gt;= $B$37, SUM($B49:BE49)  &lt; $B$37 ), 1, 0)</f>
        <v>0</v>
      </c>
      <c r="BG49">
        <f>IF( AND(BG15 &gt;= $B$37, SUM($B49:BF49)  &lt; $B$37 ), 1, 0)</f>
        <v>0</v>
      </c>
      <c r="BH49">
        <f>IF( AND(BH15 &gt;= $B$37, SUM($B49:BG49)  &lt; $B$37 ), 1, 0)</f>
        <v>0</v>
      </c>
      <c r="BI49">
        <f>IF( AND(BI15 &gt;= $B$37, SUM($B49:BH49)  &lt; $B$37 ), 1, 0)</f>
        <v>0</v>
      </c>
      <c r="BJ49">
        <f>IF( AND(BJ15 &gt;= $B$37, SUM($B49:BI49)  &lt; $B$37 ), 1, 0)</f>
        <v>0</v>
      </c>
      <c r="BK49">
        <f>IF( AND(BK15 &gt;= $B$37, SUM($B49:BJ49)  &lt; $B$37 ), 1, 0)</f>
        <v>0</v>
      </c>
      <c r="BL49">
        <f>IF( AND(BL15 &gt;= $B$37, SUM($B49:BK49)  &lt; $B$37 ), 1, 0)</f>
        <v>0</v>
      </c>
      <c r="BM49">
        <f>IF( AND(BM15 &gt;= $B$37, SUM($B49:BL49)  &lt; $B$37 ), 1, 0)</f>
        <v>0</v>
      </c>
      <c r="BN49">
        <f>IF( AND(BN15 &gt;= $B$37, SUM($B49:BM49)  &lt; $B$37 ), 1, 0)</f>
        <v>0</v>
      </c>
      <c r="BO49">
        <f>IF( AND(BO15 &gt;= $B$37, SUM($B49:BN49)  &lt; $B$37 ), 1, 0)</f>
        <v>0</v>
      </c>
      <c r="BP49">
        <f>IF( AND(BP15 &gt;= $B$37, SUM($B49:BO49)  &lt; $B$37 ), 1, 0)</f>
        <v>0</v>
      </c>
      <c r="BQ49">
        <f>IF( AND(BQ15 &gt;= $B$37, SUM($B49:BP49)  &lt; $B$37 ), 1, 0)</f>
        <v>0</v>
      </c>
      <c r="BR49">
        <f>IF( AND(BR15 &gt;= $B$37, SUM($B49:BQ49)  &lt; $B$37 ), 1, 0)</f>
        <v>0</v>
      </c>
      <c r="BS49">
        <f>IF( AND(BS15 &gt;= $B$37, SUM($B49:BR49)  &lt; $B$37 ), 1, 0)</f>
        <v>0</v>
      </c>
      <c r="BT49">
        <f>IF( AND(BT15 &gt;= $B$37, SUM($B49:BS49)  &lt; $B$37 ), 1, 0)</f>
        <v>0</v>
      </c>
      <c r="BU49">
        <f>IF( AND(BU15 &gt;= $B$37, SUM($B49:BT49)  &lt; $B$37 ), 1, 0)</f>
        <v>0</v>
      </c>
      <c r="BV49">
        <f>IF( AND(BV15 &gt;= $B$37, SUM($B49:BU49)  &lt; $B$37 ), 1, 0)</f>
        <v>0</v>
      </c>
      <c r="BW49">
        <f>IF( AND(BW15 &gt;= $B$37, SUM($B49:BV49)  &lt; $B$37 ), 1, 0)</f>
        <v>0</v>
      </c>
      <c r="BX49">
        <f>IF( AND(BX15 &gt;= $B$37, SUM($B49:BW49)  &lt; $B$37 ), 1, 0)</f>
        <v>0</v>
      </c>
      <c r="BY49">
        <f>IF( AND(BY15 &gt;= $B$37, SUM($B49:BX49)  &lt; $B$37 ), 1, 0)</f>
        <v>0</v>
      </c>
      <c r="BZ49">
        <f>IF( AND(BZ15 &gt;= $B$37, SUM($B49:BY49)  &lt; $B$37 ), 1, 0)</f>
        <v>0</v>
      </c>
      <c r="CA49">
        <f>IF( AND(CA15 &gt;= $B$37, SUM($B49:BZ49)  &lt; $B$37 ), 1, 0)</f>
        <v>0</v>
      </c>
      <c r="CB49">
        <f>IF( AND(CB15 &gt;= $B$37, SUM($B49:CA49)  &lt; $B$37 ), 1, 0)</f>
        <v>0</v>
      </c>
      <c r="CC49">
        <f>IF( AND(CC15 &gt;= $B$37, SUM($B49:CB49)  &lt; $B$37 ), 1, 0)</f>
        <v>0</v>
      </c>
      <c r="CD49">
        <f>IF( AND(CD15 &gt;= $B$37, SUM($B49:CC49)  &lt; $B$37 ), 1, 0)</f>
        <v>0</v>
      </c>
      <c r="CE49">
        <f>IF( AND(CE15 &gt;= $B$37, SUM($B49:CD49)  &lt; $B$37 ), 1, 0)</f>
        <v>0</v>
      </c>
      <c r="CF49">
        <f>IF( AND(CF15 &gt;= $B$37, SUM($B49:CE49)  &lt; $B$37 ), 1, 0)</f>
        <v>0</v>
      </c>
      <c r="CG49">
        <f>IF( AND(CG15 &gt;= $B$37, SUM($B49:CF49)  &lt; $B$37 ), 1, 0)</f>
        <v>0</v>
      </c>
      <c r="CH49">
        <f>IF( AND(CH15 &gt;= $B$37, SUM($B49:CG49)  &lt; $B$37 ), 1, 0)</f>
        <v>0</v>
      </c>
      <c r="CI49">
        <f>IF( AND(CI15 &gt;= $B$37, SUM($B49:CH49)  &lt; $B$37 ), 1, 0)</f>
        <v>0</v>
      </c>
      <c r="CJ49">
        <f>IF( AND(CJ15 &gt;= $B$37, SUM($B49:CI49)  &lt; $B$37 ), 1, 0)</f>
        <v>0</v>
      </c>
      <c r="CK49">
        <f>IF( AND(CK15 &gt;= $B$37, SUM($B49:CJ49)  &lt; $B$37 ), 1, 0)</f>
        <v>0</v>
      </c>
      <c r="CL49">
        <f>IF( AND(CL15 &gt;= $B$37, SUM($B49:CK49)  &lt; $B$37 ), 1, 0)</f>
        <v>0</v>
      </c>
      <c r="CM49">
        <f>IF( AND(CM15 &gt;= $B$37, SUM($B49:CL49)  &lt; $B$37 ), 1, 0)</f>
        <v>0</v>
      </c>
      <c r="CN49">
        <f>IF( AND(CN15 &gt;= $B$37, SUM($B49:CM49)  &lt; $B$37 ), 1, 0)</f>
        <v>0</v>
      </c>
      <c r="CO49">
        <f>IF( AND(CO15 &gt;= $B$37, SUM($B49:CN49)  &lt; $B$37 ), 1, 0)</f>
        <v>0</v>
      </c>
      <c r="CP49">
        <f>IF( AND(CP15 &gt;= $B$37, SUM($B49:CO49)  &lt; $B$37 ), 1, 0)</f>
        <v>0</v>
      </c>
      <c r="CQ49">
        <f>IF( AND(CQ15 &gt;= $B$37, SUM($B49:CP49)  &lt; $B$37 ), 1, 0)</f>
        <v>0</v>
      </c>
      <c r="CR49">
        <f>IF( AND(CR15 &gt;= $B$37, SUM($B49:CQ49)  &lt; $B$37 ), 1, 0)</f>
        <v>0</v>
      </c>
      <c r="CS49">
        <f>IF( AND(CS15 &gt;= $B$37, SUM($B49:CR49)  &lt; $B$37 ), 1, 0)</f>
        <v>0</v>
      </c>
      <c r="CT49">
        <f>IF( AND(CT15 &gt;= $B$37, SUM($B49:CS49)  &lt; $B$37 ), 1, 0)</f>
        <v>0</v>
      </c>
      <c r="CU49">
        <f>IF( AND(CU15 &gt;= $B$37, SUM($B49:CT49)  &lt; $B$37 ), 1, 0)</f>
        <v>0</v>
      </c>
      <c r="CV49">
        <f>IF( AND(CV15 &gt;= $B$37, SUM($B49:CU49)  &lt; $B$37 ), 1, 0)</f>
        <v>0</v>
      </c>
      <c r="CW49">
        <f>IF( AND(CW15 &gt;= $B$37, SUM($B49:CV49)  &lt; $B$37 ), 1, 0)</f>
        <v>0</v>
      </c>
      <c r="CX49">
        <f>IF( AND(CX15 &gt;= $B$37, SUM($B49:CW49)  &lt; $B$37 ), 1, 0)</f>
        <v>0</v>
      </c>
      <c r="CY49">
        <f>IF( AND(CY15 &gt;= $B$37, SUM($B49:CX49)  &lt; $B$37 ), 1, 0)</f>
        <v>0</v>
      </c>
      <c r="CZ49">
        <f>IF( AND(CZ15 &gt;= $B$37, SUM($B49:CY49)  &lt; $B$37 ), 1, 0)</f>
        <v>0</v>
      </c>
      <c r="DA49">
        <f>IF( AND(DA15 &gt;= $B$37, SUM($B49:CZ49)  &lt; $B$37 ), 1, 0)</f>
        <v>0</v>
      </c>
      <c r="DB49">
        <f>IF( AND(DB15 &gt;= $B$37, SUM($B49:DA49)  &lt; $B$37 ), 1, 0)</f>
        <v>0</v>
      </c>
      <c r="DC49">
        <f>IF( AND(DC15 &gt;= $B$37, SUM($B49:DB49)  &lt; $B$37 ), 1, 0)</f>
        <v>0</v>
      </c>
      <c r="DD49">
        <f>IF( AND(DD15 &gt;= $B$37, SUM($B49:DC49)  &lt; $B$37 ), 1, 0)</f>
        <v>0</v>
      </c>
      <c r="DE49">
        <f>IF( AND(DE15 &gt;= $B$37, SUM($B49:DD49)  &lt; $B$37 ), 1, 0)</f>
        <v>0</v>
      </c>
      <c r="DF49">
        <f>IF( AND(DF15 &gt;= $B$37, SUM($B49:DE49)  &lt; $B$37 ), 1, 0)</f>
        <v>0</v>
      </c>
      <c r="DG49">
        <f>IF( AND(DG15 &gt;= $B$37, SUM($B49:DF49)  &lt; $B$37 ), 1, 0)</f>
        <v>0</v>
      </c>
      <c r="DH49">
        <f>IF( AND(DH15 &gt;= $B$37, SUM($B49:DG49)  &lt; $B$37 ), 1, 0)</f>
        <v>0</v>
      </c>
      <c r="DI49">
        <f>IF( AND(DI15 &gt;= $B$37, SUM($B49:DH49)  &lt; $B$37 ), 1, 0)</f>
        <v>0</v>
      </c>
      <c r="DJ49">
        <f>IF( AND(DJ15 &gt;= $B$37, SUM($B49:DI49)  &lt; $B$37 ), 1, 0)</f>
        <v>0</v>
      </c>
      <c r="DK49">
        <f>IF( AND(DK15 &gt;= $B$37, SUM($B49:DJ49)  &lt; $B$37 ), 1, 0)</f>
        <v>0</v>
      </c>
      <c r="DL49">
        <f>IF( AND(DL15 &gt;= $B$37, SUM($B49:DK49)  &lt; $B$37 ), 1, 0)</f>
        <v>0</v>
      </c>
      <c r="DM49">
        <f>IF( AND(DM15 &gt;= $B$37, SUM($B49:DL49)  &lt; $B$37 ), 1, 0)</f>
        <v>0</v>
      </c>
      <c r="DN49">
        <f>IF( AND(DN15 &gt;= $B$37, SUM($B49:DM49)  &lt; $B$37 ), 1, 0)</f>
        <v>0</v>
      </c>
      <c r="DO49">
        <f>IF( AND(DO15 &gt;= $B$37, SUM($B49:DN49)  &lt; $B$37 ), 1, 0)</f>
        <v>0</v>
      </c>
      <c r="DP49">
        <f>IF( AND(DP15 &gt;= $B$37, SUM($B49:DO49)  &lt; $B$37 ), 1, 0)</f>
        <v>0</v>
      </c>
      <c r="DQ49">
        <f>IF( AND(DQ15 &gt;= $B$37, SUM($B49:DP49)  &lt; $B$37 ), 1, 0)</f>
        <v>0</v>
      </c>
      <c r="DR49">
        <f>IF( AND(DR15 &gt;= $B$37, SUM($B49:DQ49)  &lt; $B$37 ), 1, 0)</f>
        <v>0</v>
      </c>
      <c r="DS49">
        <f>IF( AND(DS15 &gt;= $B$37, SUM($B49:DR49)  &lt; $B$37 ), 1, 0)</f>
        <v>0</v>
      </c>
      <c r="DT49">
        <f>IF( AND(DT15 &gt;= $B$37, SUM($B49:DS49)  &lt; $B$37 ), 1, 0)</f>
        <v>0</v>
      </c>
      <c r="DU49">
        <f>IF( AND(DU15 &gt;= $B$37, SUM($B49:DT49)  &lt; $B$37 ), 1, 0)</f>
        <v>0</v>
      </c>
      <c r="DV49">
        <f>IF( AND(DV15 &gt;= $B$37, SUM($B49:DU49)  &lt; $B$37 ), 1, 0)</f>
        <v>0</v>
      </c>
      <c r="DW49">
        <f>IF( AND(DW15 &gt;= $B$37, SUM($B49:DV49)  &lt; $B$37 ), 1, 0)</f>
        <v>0</v>
      </c>
      <c r="DX49">
        <f>IF( AND(DX15 &gt;= $B$37, SUM($B49:DW49)  &lt; $B$37 ), 1, 0)</f>
        <v>0</v>
      </c>
      <c r="DY49">
        <f>IF( AND(DY15 &gt;= $B$37, SUM($B49:DX49)  &lt; $B$37 ), 1, 0)</f>
        <v>0</v>
      </c>
      <c r="DZ49">
        <f>IF( AND(DZ15 &gt;= $B$37, SUM($B49:DY49)  &lt; $B$37 ), 1, 0)</f>
        <v>0</v>
      </c>
      <c r="EA49">
        <f>IF( AND(EA15 &gt;= $B$37, SUM($B49:DZ49)  &lt; $B$37 ), 1, 0)</f>
        <v>0</v>
      </c>
      <c r="EB49">
        <f>IF( AND(EB15 &gt;= $B$37, SUM($B49:EA49)  &lt; $B$37 ), 1, 0)</f>
        <v>0</v>
      </c>
      <c r="EC49">
        <f>IF( AND(EC15 &gt;= $B$37, SUM($B49:EB49)  &lt; $B$37 ), 1, 0)</f>
        <v>0</v>
      </c>
      <c r="ED49">
        <f>IF( AND(ED15 &gt;= $B$37, SUM($B49:EC49)  &lt; $B$37 ), 1, 0)</f>
        <v>0</v>
      </c>
      <c r="EE49">
        <f>IF( AND(EE15 &gt;= $B$37, SUM($B49:ED49)  &lt; $B$37 ), 1, 0)</f>
        <v>0</v>
      </c>
      <c r="EF49">
        <f>IF( AND(EF15 &gt;= $B$37, SUM($B49:EE49)  &lt; $B$37 ), 1, 0)</f>
        <v>0</v>
      </c>
    </row>
    <row r="50" spans="1:136" x14ac:dyDescent="0.35">
      <c r="A50" t="str">
        <f t="shared" si="32"/>
        <v>MG</v>
      </c>
      <c r="B50" s="6">
        <v>0</v>
      </c>
      <c r="C50">
        <f>IF( AND(C16 &gt;= $B$37, SUM($B50:B50)  &lt; $B$37 ), 1, 0)</f>
        <v>0</v>
      </c>
      <c r="D50">
        <f>IF( AND(D16 &gt;= $B$37, SUM($B50:C50)  &lt; $B$37 ), 1, 0)</f>
        <v>0</v>
      </c>
      <c r="E50">
        <f>IF( AND(E16 &gt;= $B$37, SUM($B50:D50)  &lt; $B$37 ), 1, 0)</f>
        <v>0</v>
      </c>
      <c r="F50">
        <f>IF( AND(F16 &gt;= $B$37, SUM($B50:E50)  &lt; $B$37 ), 1, 0)</f>
        <v>0</v>
      </c>
      <c r="G50">
        <f>IF( AND(G16 &gt;= $B$37, SUM($B50:F50)  &lt; $B$37 ), 1, 0)</f>
        <v>0</v>
      </c>
      <c r="H50">
        <f>IF( AND(H16 &gt;= $B$37, SUM($B50:G50)  &lt; $B$37 ), 1, 0)</f>
        <v>0</v>
      </c>
      <c r="I50">
        <f>IF( AND(I16 &gt;= $B$37, SUM($B50:H50)  &lt; $B$37 ), 1, 0)</f>
        <v>0</v>
      </c>
      <c r="J50">
        <f>IF( AND(J16 &gt;= $B$37, SUM($B50:I50)  &lt; $B$37 ), 1, 0)</f>
        <v>0</v>
      </c>
      <c r="K50">
        <f>IF( AND(K16 &gt;= $B$37, SUM($B50:J50)  &lt; $B$37 ), 1, 0)</f>
        <v>0</v>
      </c>
      <c r="L50">
        <f>IF( AND(L16 &gt;= $B$37, SUM($B50:K50)  &lt; $B$37 ), 1, 0)</f>
        <v>0</v>
      </c>
      <c r="M50">
        <f>IF( AND(M16 &gt;= $B$37, SUM($B50:L50)  &lt; $B$37 ), 1, 0)</f>
        <v>0</v>
      </c>
      <c r="N50">
        <f>IF( AND(N16 &gt;= $B$37, SUM($B50:M50)  &lt; $B$37 ), 1, 0)</f>
        <v>0</v>
      </c>
      <c r="O50">
        <f>IF( AND(O16 &gt;= $B$37, SUM($B50:N50)  &lt; $B$37 ), 1, 0)</f>
        <v>0</v>
      </c>
      <c r="P50">
        <f>IF( AND(P16 &gt;= $B$37, SUM($B50:O50)  &lt; $B$37 ), 1, 0)</f>
        <v>0</v>
      </c>
      <c r="Q50">
        <f>IF( AND(Q16 &gt;= $B$37, SUM($B50:P50)  &lt; $B$37 ), 1, 0)</f>
        <v>0</v>
      </c>
      <c r="R50">
        <f>IF( AND(R16 &gt;= $B$37, SUM($B50:Q50)  &lt; $B$37 ), 1, 0)</f>
        <v>0</v>
      </c>
      <c r="S50">
        <f>IF( AND(S16 &gt;= $B$37, SUM($B50:R50)  &lt; $B$37 ), 1, 0)</f>
        <v>0</v>
      </c>
      <c r="T50">
        <f>IF( AND(T16 &gt;= $B$37, SUM($B50:S50)  &lt; $B$37 ), 1, 0)</f>
        <v>0</v>
      </c>
      <c r="U50">
        <f>IF( AND(U16 &gt;= $B$37, SUM($B50:T50)  &lt; $B$37 ), 1, 0)</f>
        <v>0</v>
      </c>
      <c r="V50">
        <f>IF( AND(V16 &gt;= $B$37, SUM($B50:U50)  &lt; $B$37 ), 1, 0)</f>
        <v>0</v>
      </c>
      <c r="W50">
        <f>IF( AND(W16 &gt;= $B$37, SUM($B50:V50)  &lt; $B$37 ), 1, 0)</f>
        <v>0</v>
      </c>
      <c r="X50">
        <f>IF( AND(X16 &gt;= $B$37, SUM($B50:W50)  &lt; $B$37 ), 1, 0)</f>
        <v>0</v>
      </c>
      <c r="Y50">
        <f>IF( AND(Y16 &gt;= $B$37, SUM($B50:X50)  &lt; $B$37 ), 1, 0)</f>
        <v>0</v>
      </c>
      <c r="Z50">
        <f>IF( AND(Z16 &gt;= $B$37, SUM($B50:Y50)  &lt; $B$37 ), 1, 0)</f>
        <v>0</v>
      </c>
      <c r="AA50">
        <f>IF( AND(AA16 &gt;= $B$37, SUM($B50:Z50)  &lt; $B$37 ), 1, 0)</f>
        <v>0</v>
      </c>
      <c r="AB50">
        <f>IF( AND(AB16 &gt;= $B$37, SUM($B50:AA50)  &lt; $B$37 ), 1, 0)</f>
        <v>0</v>
      </c>
      <c r="AC50">
        <f>IF( AND(AC16 &gt;= $B$37, SUM($B50:AB50)  &lt; $B$37 ), 1, 0)</f>
        <v>0</v>
      </c>
      <c r="AD50">
        <f>IF( AND(AD16 &gt;= $B$37, SUM($B50:AC50)  &lt; $B$37 ), 1, 0)</f>
        <v>0</v>
      </c>
      <c r="AE50">
        <f>IF( AND(AE16 &gt;= $B$37, SUM($B50:AD50)  &lt; $B$37 ), 1, 0)</f>
        <v>0</v>
      </c>
      <c r="AF50">
        <f>IF( AND(AF16 &gt;= $B$37, SUM($B50:AE50)  &lt; $B$37 ), 1, 0)</f>
        <v>0</v>
      </c>
      <c r="AG50">
        <f>IF( AND(AG16 &gt;= $B$37, SUM($B50:AF50)  &lt; $B$37 ), 1, 0)</f>
        <v>0</v>
      </c>
      <c r="AH50">
        <f>IF( AND(AH16 &gt;= $B$37, SUM($B50:AG50)  &lt; $B$37 ), 1, 0)</f>
        <v>0</v>
      </c>
      <c r="AI50">
        <f>IF( AND(AI16 &gt;= $B$37, SUM($B50:AH50)  &lt; $B$37 ), 1, 0)</f>
        <v>0</v>
      </c>
      <c r="AJ50">
        <f>IF( AND(AJ16 &gt;= $B$37, SUM($B50:AI50)  &lt; $B$37 ), 1, 0)</f>
        <v>0</v>
      </c>
      <c r="AK50">
        <f>IF( AND(AK16 &gt;= $B$37, SUM($B50:AJ50)  &lt; $B$37 ), 1, 0)</f>
        <v>0</v>
      </c>
      <c r="AL50">
        <f>IF( AND(AL16 &gt;= $B$37, SUM($B50:AK50)  &lt; $B$37 ), 1, 0)</f>
        <v>0</v>
      </c>
      <c r="AM50">
        <f>IF( AND(AM16 &gt;= $B$37, SUM($B50:AL50)  &lt; $B$37 ), 1, 0)</f>
        <v>0</v>
      </c>
      <c r="AN50">
        <f>IF( AND(AN16 &gt;= $B$37, SUM($B50:AM50)  &lt; $B$37 ), 1, 0)</f>
        <v>0</v>
      </c>
      <c r="AO50">
        <f>IF( AND(AO16 &gt;= $B$37, SUM($B50:AN50)  &lt; $B$37 ), 1, 0)</f>
        <v>0</v>
      </c>
      <c r="AP50">
        <f>IF( AND(AP16 &gt;= $B$37, SUM($B50:AO50)  &lt; $B$37 ), 1, 0)</f>
        <v>0</v>
      </c>
      <c r="AQ50">
        <f>IF( AND(AQ16 &gt;= $B$37, SUM($B50:AP50)  &lt; $B$37 ), 1, 0)</f>
        <v>0</v>
      </c>
      <c r="AR50">
        <f>IF( AND(AR16 &gt;= $B$37, SUM($B50:AQ50)  &lt; $B$37 ), 1, 0)</f>
        <v>0</v>
      </c>
      <c r="AS50">
        <f>IF( AND(AS16 &gt;= $B$37, SUM($B50:AR50)  &lt; $B$37 ), 1, 0)</f>
        <v>0</v>
      </c>
      <c r="AT50">
        <f>IF( AND(AT16 &gt;= $B$37, SUM($B50:AS50)  &lt; $B$37 ), 1, 0)</f>
        <v>0</v>
      </c>
      <c r="AU50">
        <f>IF( AND(AU16 &gt;= $B$37, SUM($B50:AT50)  &lt; $B$37 ), 1, 0)</f>
        <v>0</v>
      </c>
      <c r="AV50">
        <f>IF( AND(AV16 &gt;= $B$37, SUM($B50:AU50)  &lt; $B$37 ), 1, 0)</f>
        <v>0</v>
      </c>
      <c r="AW50">
        <f>IF( AND(AW16 &gt;= $B$37, SUM($B50:AV50)  &lt; $B$37 ), 1, 0)</f>
        <v>0</v>
      </c>
      <c r="AX50">
        <f>IF( AND(AX16 &gt;= $B$37, SUM($B50:AW50)  &lt; $B$37 ), 1, 0)</f>
        <v>1</v>
      </c>
      <c r="AY50">
        <f>IF( AND(AY16 &gt;= $B$37, SUM($B50:AX50)  &lt; $B$37 ), 1, 0)</f>
        <v>0</v>
      </c>
      <c r="AZ50">
        <f>IF( AND(AZ16 &gt;= $B$37, SUM($B50:AY50)  &lt; $B$37 ), 1, 0)</f>
        <v>0</v>
      </c>
      <c r="BA50">
        <f>IF( AND(BA16 &gt;= $B$37, SUM($B50:AZ50)  &lt; $B$37 ), 1, 0)</f>
        <v>0</v>
      </c>
      <c r="BB50">
        <f>IF( AND(BB16 &gt;= $B$37, SUM($B50:BA50)  &lt; $B$37 ), 1, 0)</f>
        <v>0</v>
      </c>
      <c r="BC50">
        <f>IF( AND(BC16 &gt;= $B$37, SUM($B50:BB50)  &lt; $B$37 ), 1, 0)</f>
        <v>0</v>
      </c>
      <c r="BD50">
        <f>IF( AND(BD16 &gt;= $B$37, SUM($B50:BC50)  &lt; $B$37 ), 1, 0)</f>
        <v>0</v>
      </c>
      <c r="BE50">
        <f>IF( AND(BE16 &gt;= $B$37, SUM($B50:BD50)  &lt; $B$37 ), 1, 0)</f>
        <v>0</v>
      </c>
      <c r="BF50">
        <f>IF( AND(BF16 &gt;= $B$37, SUM($B50:BE50)  &lt; $B$37 ), 1, 0)</f>
        <v>0</v>
      </c>
      <c r="BG50">
        <f>IF( AND(BG16 &gt;= $B$37, SUM($B50:BF50)  &lt; $B$37 ), 1, 0)</f>
        <v>0</v>
      </c>
      <c r="BH50">
        <f>IF( AND(BH16 &gt;= $B$37, SUM($B50:BG50)  &lt; $B$37 ), 1, 0)</f>
        <v>0</v>
      </c>
      <c r="BI50">
        <f>IF( AND(BI16 &gt;= $B$37, SUM($B50:BH50)  &lt; $B$37 ), 1, 0)</f>
        <v>0</v>
      </c>
      <c r="BJ50">
        <f>IF( AND(BJ16 &gt;= $B$37, SUM($B50:BI50)  &lt; $B$37 ), 1, 0)</f>
        <v>0</v>
      </c>
      <c r="BK50">
        <f>IF( AND(BK16 &gt;= $B$37, SUM($B50:BJ50)  &lt; $B$37 ), 1, 0)</f>
        <v>0</v>
      </c>
      <c r="BL50">
        <f>IF( AND(BL16 &gt;= $B$37, SUM($B50:BK50)  &lt; $B$37 ), 1, 0)</f>
        <v>0</v>
      </c>
      <c r="BM50">
        <f>IF( AND(BM16 &gt;= $B$37, SUM($B50:BL50)  &lt; $B$37 ), 1, 0)</f>
        <v>0</v>
      </c>
      <c r="BN50">
        <f>IF( AND(BN16 &gt;= $B$37, SUM($B50:BM50)  &lt; $B$37 ), 1, 0)</f>
        <v>0</v>
      </c>
      <c r="BO50">
        <f>IF( AND(BO16 &gt;= $B$37, SUM($B50:BN50)  &lt; $B$37 ), 1, 0)</f>
        <v>0</v>
      </c>
      <c r="BP50">
        <f>IF( AND(BP16 &gt;= $B$37, SUM($B50:BO50)  &lt; $B$37 ), 1, 0)</f>
        <v>0</v>
      </c>
      <c r="BQ50">
        <f>IF( AND(BQ16 &gt;= $B$37, SUM($B50:BP50)  &lt; $B$37 ), 1, 0)</f>
        <v>0</v>
      </c>
      <c r="BR50">
        <f>IF( AND(BR16 &gt;= $B$37, SUM($B50:BQ50)  &lt; $B$37 ), 1, 0)</f>
        <v>0</v>
      </c>
      <c r="BS50">
        <f>IF( AND(BS16 &gt;= $B$37, SUM($B50:BR50)  &lt; $B$37 ), 1, 0)</f>
        <v>0</v>
      </c>
      <c r="BT50">
        <f>IF( AND(BT16 &gt;= $B$37, SUM($B50:BS50)  &lt; $B$37 ), 1, 0)</f>
        <v>0</v>
      </c>
      <c r="BU50">
        <f>IF( AND(BU16 &gt;= $B$37, SUM($B50:BT50)  &lt; $B$37 ), 1, 0)</f>
        <v>0</v>
      </c>
      <c r="BV50">
        <f>IF( AND(BV16 &gt;= $B$37, SUM($B50:BU50)  &lt; $B$37 ), 1, 0)</f>
        <v>0</v>
      </c>
      <c r="BW50">
        <f>IF( AND(BW16 &gt;= $B$37, SUM($B50:BV50)  &lt; $B$37 ), 1, 0)</f>
        <v>0</v>
      </c>
      <c r="BX50">
        <f>IF( AND(BX16 &gt;= $B$37, SUM($B50:BW50)  &lt; $B$37 ), 1, 0)</f>
        <v>0</v>
      </c>
      <c r="BY50">
        <f>IF( AND(BY16 &gt;= $B$37, SUM($B50:BX50)  &lt; $B$37 ), 1, 0)</f>
        <v>0</v>
      </c>
      <c r="BZ50">
        <f>IF( AND(BZ16 &gt;= $B$37, SUM($B50:BY50)  &lt; $B$37 ), 1, 0)</f>
        <v>0</v>
      </c>
      <c r="CA50">
        <f>IF( AND(CA16 &gt;= $B$37, SUM($B50:BZ50)  &lt; $B$37 ), 1, 0)</f>
        <v>0</v>
      </c>
      <c r="CB50">
        <f>IF( AND(CB16 &gt;= $B$37, SUM($B50:CA50)  &lt; $B$37 ), 1, 0)</f>
        <v>0</v>
      </c>
      <c r="CC50">
        <f>IF( AND(CC16 &gt;= $B$37, SUM($B50:CB50)  &lt; $B$37 ), 1, 0)</f>
        <v>0</v>
      </c>
      <c r="CD50">
        <f>IF( AND(CD16 &gt;= $B$37, SUM($B50:CC50)  &lt; $B$37 ), 1, 0)</f>
        <v>0</v>
      </c>
      <c r="CE50">
        <f>IF( AND(CE16 &gt;= $B$37, SUM($B50:CD50)  &lt; $B$37 ), 1, 0)</f>
        <v>0</v>
      </c>
      <c r="CF50">
        <f>IF( AND(CF16 &gt;= $B$37, SUM($B50:CE50)  &lt; $B$37 ), 1, 0)</f>
        <v>0</v>
      </c>
      <c r="CG50">
        <f>IF( AND(CG16 &gt;= $B$37, SUM($B50:CF50)  &lt; $B$37 ), 1, 0)</f>
        <v>0</v>
      </c>
      <c r="CH50">
        <f>IF( AND(CH16 &gt;= $B$37, SUM($B50:CG50)  &lt; $B$37 ), 1, 0)</f>
        <v>0</v>
      </c>
      <c r="CI50">
        <f>IF( AND(CI16 &gt;= $B$37, SUM($B50:CH50)  &lt; $B$37 ), 1, 0)</f>
        <v>0</v>
      </c>
      <c r="CJ50">
        <f>IF( AND(CJ16 &gt;= $B$37, SUM($B50:CI50)  &lt; $B$37 ), 1, 0)</f>
        <v>0</v>
      </c>
      <c r="CK50">
        <f>IF( AND(CK16 &gt;= $B$37, SUM($B50:CJ50)  &lt; $B$37 ), 1, 0)</f>
        <v>0</v>
      </c>
      <c r="CL50">
        <f>IF( AND(CL16 &gt;= $B$37, SUM($B50:CK50)  &lt; $B$37 ), 1, 0)</f>
        <v>0</v>
      </c>
      <c r="CM50">
        <f>IF( AND(CM16 &gt;= $B$37, SUM($B50:CL50)  &lt; $B$37 ), 1, 0)</f>
        <v>0</v>
      </c>
      <c r="CN50">
        <f>IF( AND(CN16 &gt;= $B$37, SUM($B50:CM50)  &lt; $B$37 ), 1, 0)</f>
        <v>0</v>
      </c>
      <c r="CO50">
        <f>IF( AND(CO16 &gt;= $B$37, SUM($B50:CN50)  &lt; $B$37 ), 1, 0)</f>
        <v>0</v>
      </c>
      <c r="CP50">
        <f>IF( AND(CP16 &gt;= $B$37, SUM($B50:CO50)  &lt; $B$37 ), 1, 0)</f>
        <v>0</v>
      </c>
      <c r="CQ50">
        <f>IF( AND(CQ16 &gt;= $B$37, SUM($B50:CP50)  &lt; $B$37 ), 1, 0)</f>
        <v>0</v>
      </c>
      <c r="CR50">
        <f>IF( AND(CR16 &gt;= $B$37, SUM($B50:CQ50)  &lt; $B$37 ), 1, 0)</f>
        <v>0</v>
      </c>
      <c r="CS50">
        <f>IF( AND(CS16 &gt;= $B$37, SUM($B50:CR50)  &lt; $B$37 ), 1, 0)</f>
        <v>0</v>
      </c>
      <c r="CT50">
        <f>IF( AND(CT16 &gt;= $B$37, SUM($B50:CS50)  &lt; $B$37 ), 1, 0)</f>
        <v>0</v>
      </c>
      <c r="CU50">
        <f>IF( AND(CU16 &gt;= $B$37, SUM($B50:CT50)  &lt; $B$37 ), 1, 0)</f>
        <v>0</v>
      </c>
      <c r="CV50">
        <f>IF( AND(CV16 &gt;= $B$37, SUM($B50:CU50)  &lt; $B$37 ), 1, 0)</f>
        <v>0</v>
      </c>
      <c r="CW50">
        <f>IF( AND(CW16 &gt;= $B$37, SUM($B50:CV50)  &lt; $B$37 ), 1, 0)</f>
        <v>0</v>
      </c>
      <c r="CX50">
        <f>IF( AND(CX16 &gt;= $B$37, SUM($B50:CW50)  &lt; $B$37 ), 1, 0)</f>
        <v>0</v>
      </c>
      <c r="CY50">
        <f>IF( AND(CY16 &gt;= $B$37, SUM($B50:CX50)  &lt; $B$37 ), 1, 0)</f>
        <v>0</v>
      </c>
      <c r="CZ50">
        <f>IF( AND(CZ16 &gt;= $B$37, SUM($B50:CY50)  &lt; $B$37 ), 1, 0)</f>
        <v>0</v>
      </c>
      <c r="DA50">
        <f>IF( AND(DA16 &gt;= $B$37, SUM($B50:CZ50)  &lt; $B$37 ), 1, 0)</f>
        <v>0</v>
      </c>
      <c r="DB50">
        <f>IF( AND(DB16 &gt;= $B$37, SUM($B50:DA50)  &lt; $B$37 ), 1, 0)</f>
        <v>0</v>
      </c>
      <c r="DC50">
        <f>IF( AND(DC16 &gt;= $B$37, SUM($B50:DB50)  &lt; $B$37 ), 1, 0)</f>
        <v>0</v>
      </c>
      <c r="DD50">
        <f>IF( AND(DD16 &gt;= $B$37, SUM($B50:DC50)  &lt; $B$37 ), 1, 0)</f>
        <v>0</v>
      </c>
      <c r="DE50">
        <f>IF( AND(DE16 &gt;= $B$37, SUM($B50:DD50)  &lt; $B$37 ), 1, 0)</f>
        <v>0</v>
      </c>
      <c r="DF50">
        <f>IF( AND(DF16 &gt;= $B$37, SUM($B50:DE50)  &lt; $B$37 ), 1, 0)</f>
        <v>0</v>
      </c>
      <c r="DG50">
        <f>IF( AND(DG16 &gt;= $B$37, SUM($B50:DF50)  &lt; $B$37 ), 1, 0)</f>
        <v>0</v>
      </c>
      <c r="DH50">
        <f>IF( AND(DH16 &gt;= $B$37, SUM($B50:DG50)  &lt; $B$37 ), 1, 0)</f>
        <v>0</v>
      </c>
      <c r="DI50">
        <f>IF( AND(DI16 &gt;= $B$37, SUM($B50:DH50)  &lt; $B$37 ), 1, 0)</f>
        <v>0</v>
      </c>
      <c r="DJ50">
        <f>IF( AND(DJ16 &gt;= $B$37, SUM($B50:DI50)  &lt; $B$37 ), 1, 0)</f>
        <v>0</v>
      </c>
      <c r="DK50">
        <f>IF( AND(DK16 &gt;= $B$37, SUM($B50:DJ50)  &lt; $B$37 ), 1, 0)</f>
        <v>0</v>
      </c>
      <c r="DL50">
        <f>IF( AND(DL16 &gt;= $B$37, SUM($B50:DK50)  &lt; $B$37 ), 1, 0)</f>
        <v>0</v>
      </c>
      <c r="DM50">
        <f>IF( AND(DM16 &gt;= $B$37, SUM($B50:DL50)  &lt; $B$37 ), 1, 0)</f>
        <v>0</v>
      </c>
      <c r="DN50">
        <f>IF( AND(DN16 &gt;= $B$37, SUM($B50:DM50)  &lt; $B$37 ), 1, 0)</f>
        <v>0</v>
      </c>
      <c r="DO50">
        <f>IF( AND(DO16 &gt;= $B$37, SUM($B50:DN50)  &lt; $B$37 ), 1, 0)</f>
        <v>0</v>
      </c>
      <c r="DP50">
        <f>IF( AND(DP16 &gt;= $B$37, SUM($B50:DO50)  &lt; $B$37 ), 1, 0)</f>
        <v>0</v>
      </c>
      <c r="DQ50">
        <f>IF( AND(DQ16 &gt;= $B$37, SUM($B50:DP50)  &lt; $B$37 ), 1, 0)</f>
        <v>0</v>
      </c>
      <c r="DR50">
        <f>IF( AND(DR16 &gt;= $B$37, SUM($B50:DQ50)  &lt; $B$37 ), 1, 0)</f>
        <v>0</v>
      </c>
      <c r="DS50">
        <f>IF( AND(DS16 &gt;= $B$37, SUM($B50:DR50)  &lt; $B$37 ), 1, 0)</f>
        <v>0</v>
      </c>
      <c r="DT50">
        <f>IF( AND(DT16 &gt;= $B$37, SUM($B50:DS50)  &lt; $B$37 ), 1, 0)</f>
        <v>0</v>
      </c>
      <c r="DU50">
        <f>IF( AND(DU16 &gt;= $B$37, SUM($B50:DT50)  &lt; $B$37 ), 1, 0)</f>
        <v>0</v>
      </c>
      <c r="DV50">
        <f>IF( AND(DV16 &gt;= $B$37, SUM($B50:DU50)  &lt; $B$37 ), 1, 0)</f>
        <v>0</v>
      </c>
      <c r="DW50">
        <f>IF( AND(DW16 &gt;= $B$37, SUM($B50:DV50)  &lt; $B$37 ), 1, 0)</f>
        <v>0</v>
      </c>
      <c r="DX50">
        <f>IF( AND(DX16 &gt;= $B$37, SUM($B50:DW50)  &lt; $B$37 ), 1, 0)</f>
        <v>0</v>
      </c>
      <c r="DY50">
        <f>IF( AND(DY16 &gt;= $B$37, SUM($B50:DX50)  &lt; $B$37 ), 1, 0)</f>
        <v>0</v>
      </c>
      <c r="DZ50">
        <f>IF( AND(DZ16 &gt;= $B$37, SUM($B50:DY50)  &lt; $B$37 ), 1, 0)</f>
        <v>0</v>
      </c>
      <c r="EA50">
        <f>IF( AND(EA16 &gt;= $B$37, SUM($B50:DZ50)  &lt; $B$37 ), 1, 0)</f>
        <v>0</v>
      </c>
      <c r="EB50">
        <f>IF( AND(EB16 &gt;= $B$37, SUM($B50:EA50)  &lt; $B$37 ), 1, 0)</f>
        <v>0</v>
      </c>
      <c r="EC50">
        <f>IF( AND(EC16 &gt;= $B$37, SUM($B50:EB50)  &lt; $B$37 ), 1, 0)</f>
        <v>0</v>
      </c>
      <c r="ED50">
        <f>IF( AND(ED16 &gt;= $B$37, SUM($B50:EC50)  &lt; $B$37 ), 1, 0)</f>
        <v>0</v>
      </c>
      <c r="EE50">
        <f>IF( AND(EE16 &gt;= $B$37, SUM($B50:ED50)  &lt; $B$37 ), 1, 0)</f>
        <v>0</v>
      </c>
      <c r="EF50">
        <f>IF( AND(EF16 &gt;= $B$37, SUM($B50:EE50)  &lt; $B$37 ), 1, 0)</f>
        <v>0</v>
      </c>
    </row>
    <row r="51" spans="1:136" x14ac:dyDescent="0.35">
      <c r="A51" t="str">
        <f t="shared" si="32"/>
        <v>MS</v>
      </c>
      <c r="B51" s="6">
        <v>0</v>
      </c>
      <c r="C51">
        <f>IF( AND(C17 &gt;= $B$37, SUM($B51:B51)  &lt; $B$37 ), 1, 0)</f>
        <v>0</v>
      </c>
      <c r="D51">
        <f>IF( AND(D17 &gt;= $B$37, SUM($B51:C51)  &lt; $B$37 ), 1, 0)</f>
        <v>0</v>
      </c>
      <c r="E51">
        <f>IF( AND(E17 &gt;= $B$37, SUM($B51:D51)  &lt; $B$37 ), 1, 0)</f>
        <v>0</v>
      </c>
      <c r="F51">
        <f>IF( AND(F17 &gt;= $B$37, SUM($B51:E51)  &lt; $B$37 ), 1, 0)</f>
        <v>0</v>
      </c>
      <c r="G51">
        <f>IF( AND(G17 &gt;= $B$37, SUM($B51:F51)  &lt; $B$37 ), 1, 0)</f>
        <v>0</v>
      </c>
      <c r="H51">
        <f>IF( AND(H17 &gt;= $B$37, SUM($B51:G51)  &lt; $B$37 ), 1, 0)</f>
        <v>0</v>
      </c>
      <c r="I51">
        <f>IF( AND(I17 &gt;= $B$37, SUM($B51:H51)  &lt; $B$37 ), 1, 0)</f>
        <v>0</v>
      </c>
      <c r="J51">
        <f>IF( AND(J17 &gt;= $B$37, SUM($B51:I51)  &lt; $B$37 ), 1, 0)</f>
        <v>0</v>
      </c>
      <c r="K51">
        <f>IF( AND(K17 &gt;= $B$37, SUM($B51:J51)  &lt; $B$37 ), 1, 0)</f>
        <v>0</v>
      </c>
      <c r="L51">
        <f>IF( AND(L17 &gt;= $B$37, SUM($B51:K51)  &lt; $B$37 ), 1, 0)</f>
        <v>0</v>
      </c>
      <c r="M51">
        <f>IF( AND(M17 &gt;= $B$37, SUM($B51:L51)  &lt; $B$37 ), 1, 0)</f>
        <v>0</v>
      </c>
      <c r="N51">
        <f>IF( AND(N17 &gt;= $B$37, SUM($B51:M51)  &lt; $B$37 ), 1, 0)</f>
        <v>0</v>
      </c>
      <c r="O51">
        <f>IF( AND(O17 &gt;= $B$37, SUM($B51:N51)  &lt; $B$37 ), 1, 0)</f>
        <v>0</v>
      </c>
      <c r="P51">
        <f>IF( AND(P17 &gt;= $B$37, SUM($B51:O51)  &lt; $B$37 ), 1, 0)</f>
        <v>0</v>
      </c>
      <c r="Q51">
        <f>IF( AND(Q17 &gt;= $B$37, SUM($B51:P51)  &lt; $B$37 ), 1, 0)</f>
        <v>0</v>
      </c>
      <c r="R51">
        <f>IF( AND(R17 &gt;= $B$37, SUM($B51:Q51)  &lt; $B$37 ), 1, 0)</f>
        <v>0</v>
      </c>
      <c r="S51">
        <f>IF( AND(S17 &gt;= $B$37, SUM($B51:R51)  &lt; $B$37 ), 1, 0)</f>
        <v>0</v>
      </c>
      <c r="T51">
        <f>IF( AND(T17 &gt;= $B$37, SUM($B51:S51)  &lt; $B$37 ), 1, 0)</f>
        <v>0</v>
      </c>
      <c r="U51">
        <f>IF( AND(U17 &gt;= $B$37, SUM($B51:T51)  &lt; $B$37 ), 1, 0)</f>
        <v>0</v>
      </c>
      <c r="V51">
        <f>IF( AND(V17 &gt;= $B$37, SUM($B51:U51)  &lt; $B$37 ), 1, 0)</f>
        <v>0</v>
      </c>
      <c r="W51">
        <f>IF( AND(W17 &gt;= $B$37, SUM($B51:V51)  &lt; $B$37 ), 1, 0)</f>
        <v>0</v>
      </c>
      <c r="X51">
        <f>IF( AND(X17 &gt;= $B$37, SUM($B51:W51)  &lt; $B$37 ), 1, 0)</f>
        <v>0</v>
      </c>
      <c r="Y51">
        <f>IF( AND(Y17 &gt;= $B$37, SUM($B51:X51)  &lt; $B$37 ), 1, 0)</f>
        <v>0</v>
      </c>
      <c r="Z51">
        <f>IF( AND(Z17 &gt;= $B$37, SUM($B51:Y51)  &lt; $B$37 ), 1, 0)</f>
        <v>0</v>
      </c>
      <c r="AA51">
        <f>IF( AND(AA17 &gt;= $B$37, SUM($B51:Z51)  &lt; $B$37 ), 1, 0)</f>
        <v>0</v>
      </c>
      <c r="AB51">
        <f>IF( AND(AB17 &gt;= $B$37, SUM($B51:AA51)  &lt; $B$37 ), 1, 0)</f>
        <v>0</v>
      </c>
      <c r="AC51">
        <f>IF( AND(AC17 &gt;= $B$37, SUM($B51:AB51)  &lt; $B$37 ), 1, 0)</f>
        <v>0</v>
      </c>
      <c r="AD51">
        <f>IF( AND(AD17 &gt;= $B$37, SUM($B51:AC51)  &lt; $B$37 ), 1, 0)</f>
        <v>0</v>
      </c>
      <c r="AE51">
        <f>IF( AND(AE17 &gt;= $B$37, SUM($B51:AD51)  &lt; $B$37 ), 1, 0)</f>
        <v>0</v>
      </c>
      <c r="AF51">
        <f>IF( AND(AF17 &gt;= $B$37, SUM($B51:AE51)  &lt; $B$37 ), 1, 0)</f>
        <v>0</v>
      </c>
      <c r="AG51">
        <f>IF( AND(AG17 &gt;= $B$37, SUM($B51:AF51)  &lt; $B$37 ), 1, 0)</f>
        <v>0</v>
      </c>
      <c r="AH51">
        <f>IF( AND(AH17 &gt;= $B$37, SUM($B51:AG51)  &lt; $B$37 ), 1, 0)</f>
        <v>0</v>
      </c>
      <c r="AI51">
        <f>IF( AND(AI17 &gt;= $B$37, SUM($B51:AH51)  &lt; $B$37 ), 1, 0)</f>
        <v>0</v>
      </c>
      <c r="AJ51">
        <f>IF( AND(AJ17 &gt;= $B$37, SUM($B51:AI51)  &lt; $B$37 ), 1, 0)</f>
        <v>0</v>
      </c>
      <c r="AK51">
        <f>IF( AND(AK17 &gt;= $B$37, SUM($B51:AJ51)  &lt; $B$37 ), 1, 0)</f>
        <v>0</v>
      </c>
      <c r="AL51">
        <f>IF( AND(AL17 &gt;= $B$37, SUM($B51:AK51)  &lt; $B$37 ), 1, 0)</f>
        <v>0</v>
      </c>
      <c r="AM51">
        <f>IF( AND(AM17 &gt;= $B$37, SUM($B51:AL51)  &lt; $B$37 ), 1, 0)</f>
        <v>0</v>
      </c>
      <c r="AN51">
        <f>IF( AND(AN17 &gt;= $B$37, SUM($B51:AM51)  &lt; $B$37 ), 1, 0)</f>
        <v>0</v>
      </c>
      <c r="AO51">
        <f>IF( AND(AO17 &gt;= $B$37, SUM($B51:AN51)  &lt; $B$37 ), 1, 0)</f>
        <v>0</v>
      </c>
      <c r="AP51">
        <f>IF( AND(AP17 &gt;= $B$37, SUM($B51:AO51)  &lt; $B$37 ), 1, 0)</f>
        <v>0</v>
      </c>
      <c r="AQ51">
        <f>IF( AND(AQ17 &gt;= $B$37, SUM($B51:AP51)  &lt; $B$37 ), 1, 0)</f>
        <v>0</v>
      </c>
      <c r="AR51">
        <f>IF( AND(AR17 &gt;= $B$37, SUM($B51:AQ51)  &lt; $B$37 ), 1, 0)</f>
        <v>0</v>
      </c>
      <c r="AS51">
        <f>IF( AND(AS17 &gt;= $B$37, SUM($B51:AR51)  &lt; $B$37 ), 1, 0)</f>
        <v>0</v>
      </c>
      <c r="AT51">
        <f>IF( AND(AT17 &gt;= $B$37, SUM($B51:AS51)  &lt; $B$37 ), 1, 0)</f>
        <v>0</v>
      </c>
      <c r="AU51">
        <f>IF( AND(AU17 &gt;= $B$37, SUM($B51:AT51)  &lt; $B$37 ), 1, 0)</f>
        <v>0</v>
      </c>
      <c r="AV51">
        <f>IF( AND(AV17 &gt;= $B$37, SUM($B51:AU51)  &lt; $B$37 ), 1, 0)</f>
        <v>0</v>
      </c>
      <c r="AW51">
        <f>IF( AND(AW17 &gt;= $B$37, SUM($B51:AV51)  &lt; $B$37 ), 1, 0)</f>
        <v>0</v>
      </c>
      <c r="AX51">
        <f>IF( AND(AX17 &gt;= $B$37, SUM($B51:AW51)  &lt; $B$37 ), 1, 0)</f>
        <v>1</v>
      </c>
      <c r="AY51">
        <f>IF( AND(AY17 &gt;= $B$37, SUM($B51:AX51)  &lt; $B$37 ), 1, 0)</f>
        <v>0</v>
      </c>
      <c r="AZ51">
        <f>IF( AND(AZ17 &gt;= $B$37, SUM($B51:AY51)  &lt; $B$37 ), 1, 0)</f>
        <v>0</v>
      </c>
      <c r="BA51">
        <f>IF( AND(BA17 &gt;= $B$37, SUM($B51:AZ51)  &lt; $B$37 ), 1, 0)</f>
        <v>0</v>
      </c>
      <c r="BB51">
        <f>IF( AND(BB17 &gt;= $B$37, SUM($B51:BA51)  &lt; $B$37 ), 1, 0)</f>
        <v>0</v>
      </c>
      <c r="BC51">
        <f>IF( AND(BC17 &gt;= $B$37, SUM($B51:BB51)  &lt; $B$37 ), 1, 0)</f>
        <v>0</v>
      </c>
      <c r="BD51">
        <f>IF( AND(BD17 &gt;= $B$37, SUM($B51:BC51)  &lt; $B$37 ), 1, 0)</f>
        <v>0</v>
      </c>
      <c r="BE51">
        <f>IF( AND(BE17 &gt;= $B$37, SUM($B51:BD51)  &lt; $B$37 ), 1, 0)</f>
        <v>0</v>
      </c>
      <c r="BF51">
        <f>IF( AND(BF17 &gt;= $B$37, SUM($B51:BE51)  &lt; $B$37 ), 1, 0)</f>
        <v>0</v>
      </c>
      <c r="BG51">
        <f>IF( AND(BG17 &gt;= $B$37, SUM($B51:BF51)  &lt; $B$37 ), 1, 0)</f>
        <v>0</v>
      </c>
      <c r="BH51">
        <f>IF( AND(BH17 &gt;= $B$37, SUM($B51:BG51)  &lt; $B$37 ), 1, 0)</f>
        <v>0</v>
      </c>
      <c r="BI51">
        <f>IF( AND(BI17 &gt;= $B$37, SUM($B51:BH51)  &lt; $B$37 ), 1, 0)</f>
        <v>0</v>
      </c>
      <c r="BJ51">
        <f>IF( AND(BJ17 &gt;= $B$37, SUM($B51:BI51)  &lt; $B$37 ), 1, 0)</f>
        <v>0</v>
      </c>
      <c r="BK51">
        <f>IF( AND(BK17 &gt;= $B$37, SUM($B51:BJ51)  &lt; $B$37 ), 1, 0)</f>
        <v>0</v>
      </c>
      <c r="BL51">
        <f>IF( AND(BL17 &gt;= $B$37, SUM($B51:BK51)  &lt; $B$37 ), 1, 0)</f>
        <v>0</v>
      </c>
      <c r="BM51">
        <f>IF( AND(BM17 &gt;= $B$37, SUM($B51:BL51)  &lt; $B$37 ), 1, 0)</f>
        <v>0</v>
      </c>
      <c r="BN51">
        <f>IF( AND(BN17 &gt;= $B$37, SUM($B51:BM51)  &lt; $B$37 ), 1, 0)</f>
        <v>0</v>
      </c>
      <c r="BO51">
        <f>IF( AND(BO17 &gt;= $B$37, SUM($B51:BN51)  &lt; $B$37 ), 1, 0)</f>
        <v>0</v>
      </c>
      <c r="BP51">
        <f>IF( AND(BP17 &gt;= $B$37, SUM($B51:BO51)  &lt; $B$37 ), 1, 0)</f>
        <v>0</v>
      </c>
      <c r="BQ51">
        <f>IF( AND(BQ17 &gt;= $B$37, SUM($B51:BP51)  &lt; $B$37 ), 1, 0)</f>
        <v>0</v>
      </c>
      <c r="BR51">
        <f>IF( AND(BR17 &gt;= $B$37, SUM($B51:BQ51)  &lt; $B$37 ), 1, 0)</f>
        <v>0</v>
      </c>
      <c r="BS51">
        <f>IF( AND(BS17 &gt;= $B$37, SUM($B51:BR51)  &lt; $B$37 ), 1, 0)</f>
        <v>0</v>
      </c>
      <c r="BT51">
        <f>IF( AND(BT17 &gt;= $B$37, SUM($B51:BS51)  &lt; $B$37 ), 1, 0)</f>
        <v>0</v>
      </c>
      <c r="BU51">
        <f>IF( AND(BU17 &gt;= $B$37, SUM($B51:BT51)  &lt; $B$37 ), 1, 0)</f>
        <v>0</v>
      </c>
      <c r="BV51">
        <f>IF( AND(BV17 &gt;= $B$37, SUM($B51:BU51)  &lt; $B$37 ), 1, 0)</f>
        <v>0</v>
      </c>
      <c r="BW51">
        <f>IF( AND(BW17 &gt;= $B$37, SUM($B51:BV51)  &lt; $B$37 ), 1, 0)</f>
        <v>0</v>
      </c>
      <c r="BX51">
        <f>IF( AND(BX17 &gt;= $B$37, SUM($B51:BW51)  &lt; $B$37 ), 1, 0)</f>
        <v>0</v>
      </c>
      <c r="BY51">
        <f>IF( AND(BY17 &gt;= $B$37, SUM($B51:BX51)  &lt; $B$37 ), 1, 0)</f>
        <v>0</v>
      </c>
      <c r="BZ51">
        <f>IF( AND(BZ17 &gt;= $B$37, SUM($B51:BY51)  &lt; $B$37 ), 1, 0)</f>
        <v>0</v>
      </c>
      <c r="CA51">
        <f>IF( AND(CA17 &gt;= $B$37, SUM($B51:BZ51)  &lt; $B$37 ), 1, 0)</f>
        <v>0</v>
      </c>
      <c r="CB51">
        <f>IF( AND(CB17 &gt;= $B$37, SUM($B51:CA51)  &lt; $B$37 ), 1, 0)</f>
        <v>0</v>
      </c>
      <c r="CC51">
        <f>IF( AND(CC17 &gt;= $B$37, SUM($B51:CB51)  &lt; $B$37 ), 1, 0)</f>
        <v>0</v>
      </c>
      <c r="CD51">
        <f>IF( AND(CD17 &gt;= $B$37, SUM($B51:CC51)  &lt; $B$37 ), 1, 0)</f>
        <v>0</v>
      </c>
      <c r="CE51">
        <f>IF( AND(CE17 &gt;= $B$37, SUM($B51:CD51)  &lt; $B$37 ), 1, 0)</f>
        <v>0</v>
      </c>
      <c r="CF51">
        <f>IF( AND(CF17 &gt;= $B$37, SUM($B51:CE51)  &lt; $B$37 ), 1, 0)</f>
        <v>0</v>
      </c>
      <c r="CG51">
        <f>IF( AND(CG17 &gt;= $B$37, SUM($B51:CF51)  &lt; $B$37 ), 1, 0)</f>
        <v>0</v>
      </c>
      <c r="CH51">
        <f>IF( AND(CH17 &gt;= $B$37, SUM($B51:CG51)  &lt; $B$37 ), 1, 0)</f>
        <v>0</v>
      </c>
      <c r="CI51">
        <f>IF( AND(CI17 &gt;= $B$37, SUM($B51:CH51)  &lt; $B$37 ), 1, 0)</f>
        <v>0</v>
      </c>
      <c r="CJ51">
        <f>IF( AND(CJ17 &gt;= $B$37, SUM($B51:CI51)  &lt; $B$37 ), 1, 0)</f>
        <v>0</v>
      </c>
      <c r="CK51">
        <f>IF( AND(CK17 &gt;= $B$37, SUM($B51:CJ51)  &lt; $B$37 ), 1, 0)</f>
        <v>0</v>
      </c>
      <c r="CL51">
        <f>IF( AND(CL17 &gt;= $B$37, SUM($B51:CK51)  &lt; $B$37 ), 1, 0)</f>
        <v>0</v>
      </c>
      <c r="CM51">
        <f>IF( AND(CM17 &gt;= $B$37, SUM($B51:CL51)  &lt; $B$37 ), 1, 0)</f>
        <v>0</v>
      </c>
      <c r="CN51">
        <f>IF( AND(CN17 &gt;= $B$37, SUM($B51:CM51)  &lt; $B$37 ), 1, 0)</f>
        <v>0</v>
      </c>
      <c r="CO51">
        <f>IF( AND(CO17 &gt;= $B$37, SUM($B51:CN51)  &lt; $B$37 ), 1, 0)</f>
        <v>0</v>
      </c>
      <c r="CP51">
        <f>IF( AND(CP17 &gt;= $B$37, SUM($B51:CO51)  &lt; $B$37 ), 1, 0)</f>
        <v>0</v>
      </c>
      <c r="CQ51">
        <f>IF( AND(CQ17 &gt;= $B$37, SUM($B51:CP51)  &lt; $B$37 ), 1, 0)</f>
        <v>0</v>
      </c>
      <c r="CR51">
        <f>IF( AND(CR17 &gt;= $B$37, SUM($B51:CQ51)  &lt; $B$37 ), 1, 0)</f>
        <v>0</v>
      </c>
      <c r="CS51">
        <f>IF( AND(CS17 &gt;= $B$37, SUM($B51:CR51)  &lt; $B$37 ), 1, 0)</f>
        <v>0</v>
      </c>
      <c r="CT51">
        <f>IF( AND(CT17 &gt;= $B$37, SUM($B51:CS51)  &lt; $B$37 ), 1, 0)</f>
        <v>0</v>
      </c>
      <c r="CU51">
        <f>IF( AND(CU17 &gt;= $B$37, SUM($B51:CT51)  &lt; $B$37 ), 1, 0)</f>
        <v>0</v>
      </c>
      <c r="CV51">
        <f>IF( AND(CV17 &gt;= $B$37, SUM($B51:CU51)  &lt; $B$37 ), 1, 0)</f>
        <v>0</v>
      </c>
      <c r="CW51">
        <f>IF( AND(CW17 &gt;= $B$37, SUM($B51:CV51)  &lt; $B$37 ), 1, 0)</f>
        <v>0</v>
      </c>
      <c r="CX51">
        <f>IF( AND(CX17 &gt;= $B$37, SUM($B51:CW51)  &lt; $B$37 ), 1, 0)</f>
        <v>0</v>
      </c>
      <c r="CY51">
        <f>IF( AND(CY17 &gt;= $B$37, SUM($B51:CX51)  &lt; $B$37 ), 1, 0)</f>
        <v>0</v>
      </c>
      <c r="CZ51">
        <f>IF( AND(CZ17 &gt;= $B$37, SUM($B51:CY51)  &lt; $B$37 ), 1, 0)</f>
        <v>0</v>
      </c>
      <c r="DA51">
        <f>IF( AND(DA17 &gt;= $B$37, SUM($B51:CZ51)  &lt; $B$37 ), 1, 0)</f>
        <v>0</v>
      </c>
      <c r="DB51">
        <f>IF( AND(DB17 &gt;= $B$37, SUM($B51:DA51)  &lt; $B$37 ), 1, 0)</f>
        <v>0</v>
      </c>
      <c r="DC51">
        <f>IF( AND(DC17 &gt;= $B$37, SUM($B51:DB51)  &lt; $B$37 ), 1, 0)</f>
        <v>0</v>
      </c>
      <c r="DD51">
        <f>IF( AND(DD17 &gt;= $B$37, SUM($B51:DC51)  &lt; $B$37 ), 1, 0)</f>
        <v>0</v>
      </c>
      <c r="DE51">
        <f>IF( AND(DE17 &gt;= $B$37, SUM($B51:DD51)  &lt; $B$37 ), 1, 0)</f>
        <v>0</v>
      </c>
      <c r="DF51">
        <f>IF( AND(DF17 &gt;= $B$37, SUM($B51:DE51)  &lt; $B$37 ), 1, 0)</f>
        <v>0</v>
      </c>
      <c r="DG51">
        <f>IF( AND(DG17 &gt;= $B$37, SUM($B51:DF51)  &lt; $B$37 ), 1, 0)</f>
        <v>0</v>
      </c>
      <c r="DH51">
        <f>IF( AND(DH17 &gt;= $B$37, SUM($B51:DG51)  &lt; $B$37 ), 1, 0)</f>
        <v>0</v>
      </c>
      <c r="DI51">
        <f>IF( AND(DI17 &gt;= $B$37, SUM($B51:DH51)  &lt; $B$37 ), 1, 0)</f>
        <v>0</v>
      </c>
      <c r="DJ51">
        <f>IF( AND(DJ17 &gt;= $B$37, SUM($B51:DI51)  &lt; $B$37 ), 1, 0)</f>
        <v>0</v>
      </c>
      <c r="DK51">
        <f>IF( AND(DK17 &gt;= $B$37, SUM($B51:DJ51)  &lt; $B$37 ), 1, 0)</f>
        <v>0</v>
      </c>
      <c r="DL51">
        <f>IF( AND(DL17 &gt;= $B$37, SUM($B51:DK51)  &lt; $B$37 ), 1, 0)</f>
        <v>0</v>
      </c>
      <c r="DM51">
        <f>IF( AND(DM17 &gt;= $B$37, SUM($B51:DL51)  &lt; $B$37 ), 1, 0)</f>
        <v>0</v>
      </c>
      <c r="DN51">
        <f>IF( AND(DN17 &gt;= $B$37, SUM($B51:DM51)  &lt; $B$37 ), 1, 0)</f>
        <v>0</v>
      </c>
      <c r="DO51">
        <f>IF( AND(DO17 &gt;= $B$37, SUM($B51:DN51)  &lt; $B$37 ), 1, 0)</f>
        <v>0</v>
      </c>
      <c r="DP51">
        <f>IF( AND(DP17 &gt;= $B$37, SUM($B51:DO51)  &lt; $B$37 ), 1, 0)</f>
        <v>0</v>
      </c>
      <c r="DQ51">
        <f>IF( AND(DQ17 &gt;= $B$37, SUM($B51:DP51)  &lt; $B$37 ), 1, 0)</f>
        <v>0</v>
      </c>
      <c r="DR51">
        <f>IF( AND(DR17 &gt;= $B$37, SUM($B51:DQ51)  &lt; $B$37 ), 1, 0)</f>
        <v>0</v>
      </c>
      <c r="DS51">
        <f>IF( AND(DS17 &gt;= $B$37, SUM($B51:DR51)  &lt; $B$37 ), 1, 0)</f>
        <v>0</v>
      </c>
      <c r="DT51">
        <f>IF( AND(DT17 &gt;= $B$37, SUM($B51:DS51)  &lt; $B$37 ), 1, 0)</f>
        <v>0</v>
      </c>
      <c r="DU51">
        <f>IF( AND(DU17 &gt;= $B$37, SUM($B51:DT51)  &lt; $B$37 ), 1, 0)</f>
        <v>0</v>
      </c>
      <c r="DV51">
        <f>IF( AND(DV17 &gt;= $B$37, SUM($B51:DU51)  &lt; $B$37 ), 1, 0)</f>
        <v>0</v>
      </c>
      <c r="DW51">
        <f>IF( AND(DW17 &gt;= $B$37, SUM($B51:DV51)  &lt; $B$37 ), 1, 0)</f>
        <v>0</v>
      </c>
      <c r="DX51">
        <f>IF( AND(DX17 &gt;= $B$37, SUM($B51:DW51)  &lt; $B$37 ), 1, 0)</f>
        <v>0</v>
      </c>
      <c r="DY51">
        <f>IF( AND(DY17 &gt;= $B$37, SUM($B51:DX51)  &lt; $B$37 ), 1, 0)</f>
        <v>0</v>
      </c>
      <c r="DZ51">
        <f>IF( AND(DZ17 &gt;= $B$37, SUM($B51:DY51)  &lt; $B$37 ), 1, 0)</f>
        <v>0</v>
      </c>
      <c r="EA51">
        <f>IF( AND(EA17 &gt;= $B$37, SUM($B51:DZ51)  &lt; $B$37 ), 1, 0)</f>
        <v>0</v>
      </c>
      <c r="EB51">
        <f>IF( AND(EB17 &gt;= $B$37, SUM($B51:EA51)  &lt; $B$37 ), 1, 0)</f>
        <v>0</v>
      </c>
      <c r="EC51">
        <f>IF( AND(EC17 &gt;= $B$37, SUM($B51:EB51)  &lt; $B$37 ), 1, 0)</f>
        <v>0</v>
      </c>
      <c r="ED51">
        <f>IF( AND(ED17 &gt;= $B$37, SUM($B51:EC51)  &lt; $B$37 ), 1, 0)</f>
        <v>0</v>
      </c>
      <c r="EE51">
        <f>IF( AND(EE17 &gt;= $B$37, SUM($B51:ED51)  &lt; $B$37 ), 1, 0)</f>
        <v>0</v>
      </c>
      <c r="EF51">
        <f>IF( AND(EF17 &gt;= $B$37, SUM($B51:EE51)  &lt; $B$37 ), 1, 0)</f>
        <v>0</v>
      </c>
    </row>
    <row r="52" spans="1:136" x14ac:dyDescent="0.35">
      <c r="A52" t="str">
        <f t="shared" si="32"/>
        <v>MT</v>
      </c>
      <c r="B52" s="6">
        <v>0</v>
      </c>
      <c r="C52">
        <f>IF( AND(C18 &gt;= $B$37, SUM($B52:B52)  &lt; $B$37 ), 1, 0)</f>
        <v>0</v>
      </c>
      <c r="D52">
        <f>IF( AND(D18 &gt;= $B$37, SUM($B52:C52)  &lt; $B$37 ), 1, 0)</f>
        <v>0</v>
      </c>
      <c r="E52">
        <f>IF( AND(E18 &gt;= $B$37, SUM($B52:D52)  &lt; $B$37 ), 1, 0)</f>
        <v>0</v>
      </c>
      <c r="F52">
        <f>IF( AND(F18 &gt;= $B$37, SUM($B52:E52)  &lt; $B$37 ), 1, 0)</f>
        <v>0</v>
      </c>
      <c r="G52">
        <f>IF( AND(G18 &gt;= $B$37, SUM($B52:F52)  &lt; $B$37 ), 1, 0)</f>
        <v>0</v>
      </c>
      <c r="H52">
        <f>IF( AND(H18 &gt;= $B$37, SUM($B52:G52)  &lt; $B$37 ), 1, 0)</f>
        <v>0</v>
      </c>
      <c r="I52">
        <f>IF( AND(I18 &gt;= $B$37, SUM($B52:H52)  &lt; $B$37 ), 1, 0)</f>
        <v>0</v>
      </c>
      <c r="J52">
        <f>IF( AND(J18 &gt;= $B$37, SUM($B52:I52)  &lt; $B$37 ), 1, 0)</f>
        <v>0</v>
      </c>
      <c r="K52">
        <f>IF( AND(K18 &gt;= $B$37, SUM($B52:J52)  &lt; $B$37 ), 1, 0)</f>
        <v>0</v>
      </c>
      <c r="L52">
        <f>IF( AND(L18 &gt;= $B$37, SUM($B52:K52)  &lt; $B$37 ), 1, 0)</f>
        <v>0</v>
      </c>
      <c r="M52">
        <f>IF( AND(M18 &gt;= $B$37, SUM($B52:L52)  &lt; $B$37 ), 1, 0)</f>
        <v>0</v>
      </c>
      <c r="N52">
        <f>IF( AND(N18 &gt;= $B$37, SUM($B52:M52)  &lt; $B$37 ), 1, 0)</f>
        <v>0</v>
      </c>
      <c r="O52">
        <f>IF( AND(O18 &gt;= $B$37, SUM($B52:N52)  &lt; $B$37 ), 1, 0)</f>
        <v>0</v>
      </c>
      <c r="P52">
        <f>IF( AND(P18 &gt;= $B$37, SUM($B52:O52)  &lt; $B$37 ), 1, 0)</f>
        <v>0</v>
      </c>
      <c r="Q52">
        <f>IF( AND(Q18 &gt;= $B$37, SUM($B52:P52)  &lt; $B$37 ), 1, 0)</f>
        <v>0</v>
      </c>
      <c r="R52">
        <f>IF( AND(R18 &gt;= $B$37, SUM($B52:Q52)  &lt; $B$37 ), 1, 0)</f>
        <v>0</v>
      </c>
      <c r="S52">
        <f>IF( AND(S18 &gt;= $B$37, SUM($B52:R52)  &lt; $B$37 ), 1, 0)</f>
        <v>0</v>
      </c>
      <c r="T52">
        <f>IF( AND(T18 &gt;= $B$37, SUM($B52:S52)  &lt; $B$37 ), 1, 0)</f>
        <v>0</v>
      </c>
      <c r="U52">
        <f>IF( AND(U18 &gt;= $B$37, SUM($B52:T52)  &lt; $B$37 ), 1, 0)</f>
        <v>0</v>
      </c>
      <c r="V52">
        <f>IF( AND(V18 &gt;= $B$37, SUM($B52:U52)  &lt; $B$37 ), 1, 0)</f>
        <v>0</v>
      </c>
      <c r="W52">
        <f>IF( AND(W18 &gt;= $B$37, SUM($B52:V52)  &lt; $B$37 ), 1, 0)</f>
        <v>0</v>
      </c>
      <c r="X52">
        <f>IF( AND(X18 &gt;= $B$37, SUM($B52:W52)  &lt; $B$37 ), 1, 0)</f>
        <v>0</v>
      </c>
      <c r="Y52">
        <f>IF( AND(Y18 &gt;= $B$37, SUM($B52:X52)  &lt; $B$37 ), 1, 0)</f>
        <v>0</v>
      </c>
      <c r="Z52">
        <f>IF( AND(Z18 &gt;= $B$37, SUM($B52:Y52)  &lt; $B$37 ), 1, 0)</f>
        <v>0</v>
      </c>
      <c r="AA52">
        <f>IF( AND(AA18 &gt;= $B$37, SUM($B52:Z52)  &lt; $B$37 ), 1, 0)</f>
        <v>0</v>
      </c>
      <c r="AB52">
        <f>IF( AND(AB18 &gt;= $B$37, SUM($B52:AA52)  &lt; $B$37 ), 1, 0)</f>
        <v>0</v>
      </c>
      <c r="AC52">
        <f>IF( AND(AC18 &gt;= $B$37, SUM($B52:AB52)  &lt; $B$37 ), 1, 0)</f>
        <v>0</v>
      </c>
      <c r="AD52">
        <f>IF( AND(AD18 &gt;= $B$37, SUM($B52:AC52)  &lt; $B$37 ), 1, 0)</f>
        <v>0</v>
      </c>
      <c r="AE52">
        <f>IF( AND(AE18 &gt;= $B$37, SUM($B52:AD52)  &lt; $B$37 ), 1, 0)</f>
        <v>0</v>
      </c>
      <c r="AF52">
        <f>IF( AND(AF18 &gt;= $B$37, SUM($B52:AE52)  &lt; $B$37 ), 1, 0)</f>
        <v>0</v>
      </c>
      <c r="AG52">
        <f>IF( AND(AG18 &gt;= $B$37, SUM($B52:AF52)  &lt; $B$37 ), 1, 0)</f>
        <v>0</v>
      </c>
      <c r="AH52">
        <f>IF( AND(AH18 &gt;= $B$37, SUM($B52:AG52)  &lt; $B$37 ), 1, 0)</f>
        <v>0</v>
      </c>
      <c r="AI52">
        <f>IF( AND(AI18 &gt;= $B$37, SUM($B52:AH52)  &lt; $B$37 ), 1, 0)</f>
        <v>0</v>
      </c>
      <c r="AJ52">
        <f>IF( AND(AJ18 &gt;= $B$37, SUM($B52:AI52)  &lt; $B$37 ), 1, 0)</f>
        <v>0</v>
      </c>
      <c r="AK52">
        <f>IF( AND(AK18 &gt;= $B$37, SUM($B52:AJ52)  &lt; $B$37 ), 1, 0)</f>
        <v>0</v>
      </c>
      <c r="AL52">
        <f>IF( AND(AL18 &gt;= $B$37, SUM($B52:AK52)  &lt; $B$37 ), 1, 0)</f>
        <v>0</v>
      </c>
      <c r="AM52">
        <f>IF( AND(AM18 &gt;= $B$37, SUM($B52:AL52)  &lt; $B$37 ), 1, 0)</f>
        <v>0</v>
      </c>
      <c r="AN52">
        <f>IF( AND(AN18 &gt;= $B$37, SUM($B52:AM52)  &lt; $B$37 ), 1, 0)</f>
        <v>0</v>
      </c>
      <c r="AO52">
        <f>IF( AND(AO18 &gt;= $B$37, SUM($B52:AN52)  &lt; $B$37 ), 1, 0)</f>
        <v>0</v>
      </c>
      <c r="AP52">
        <f>IF( AND(AP18 &gt;= $B$37, SUM($B52:AO52)  &lt; $B$37 ), 1, 0)</f>
        <v>0</v>
      </c>
      <c r="AQ52">
        <f>IF( AND(AQ18 &gt;= $B$37, SUM($B52:AP52)  &lt; $B$37 ), 1, 0)</f>
        <v>0</v>
      </c>
      <c r="AR52">
        <f>IF( AND(AR18 &gt;= $B$37, SUM($B52:AQ52)  &lt; $B$37 ), 1, 0)</f>
        <v>0</v>
      </c>
      <c r="AS52">
        <f>IF( AND(AS18 &gt;= $B$37, SUM($B52:AR52)  &lt; $B$37 ), 1, 0)</f>
        <v>0</v>
      </c>
      <c r="AT52">
        <f>IF( AND(AT18 &gt;= $B$37, SUM($B52:AS52)  &lt; $B$37 ), 1, 0)</f>
        <v>0</v>
      </c>
      <c r="AU52">
        <f>IF( AND(AU18 &gt;= $B$37, SUM($B52:AT52)  &lt; $B$37 ), 1, 0)</f>
        <v>0</v>
      </c>
      <c r="AV52">
        <f>IF( AND(AV18 &gt;= $B$37, SUM($B52:AU52)  &lt; $B$37 ), 1, 0)</f>
        <v>0</v>
      </c>
      <c r="AW52">
        <f>IF( AND(AW18 &gt;= $B$37, SUM($B52:AV52)  &lt; $B$37 ), 1, 0)</f>
        <v>0</v>
      </c>
      <c r="AX52">
        <f>IF( AND(AX18 &gt;= $B$37, SUM($B52:AW52)  &lt; $B$37 ), 1, 0)</f>
        <v>1</v>
      </c>
      <c r="AY52">
        <f>IF( AND(AY18 &gt;= $B$37, SUM($B52:AX52)  &lt; $B$37 ), 1, 0)</f>
        <v>0</v>
      </c>
      <c r="AZ52">
        <f>IF( AND(AZ18 &gt;= $B$37, SUM($B52:AY52)  &lt; $B$37 ), 1, 0)</f>
        <v>0</v>
      </c>
      <c r="BA52">
        <f>IF( AND(BA18 &gt;= $B$37, SUM($B52:AZ52)  &lt; $B$37 ), 1, 0)</f>
        <v>0</v>
      </c>
      <c r="BB52">
        <f>IF( AND(BB18 &gt;= $B$37, SUM($B52:BA52)  &lt; $B$37 ), 1, 0)</f>
        <v>0</v>
      </c>
      <c r="BC52">
        <f>IF( AND(BC18 &gt;= $B$37, SUM($B52:BB52)  &lt; $B$37 ), 1, 0)</f>
        <v>0</v>
      </c>
      <c r="BD52">
        <f>IF( AND(BD18 &gt;= $B$37, SUM($B52:BC52)  &lt; $B$37 ), 1, 0)</f>
        <v>0</v>
      </c>
      <c r="BE52">
        <f>IF( AND(BE18 &gt;= $B$37, SUM($B52:BD52)  &lt; $B$37 ), 1, 0)</f>
        <v>0</v>
      </c>
      <c r="BF52">
        <f>IF( AND(BF18 &gt;= $B$37, SUM($B52:BE52)  &lt; $B$37 ), 1, 0)</f>
        <v>0</v>
      </c>
      <c r="BG52">
        <f>IF( AND(BG18 &gt;= $B$37, SUM($B52:BF52)  &lt; $B$37 ), 1, 0)</f>
        <v>0</v>
      </c>
      <c r="BH52">
        <f>IF( AND(BH18 &gt;= $B$37, SUM($B52:BG52)  &lt; $B$37 ), 1, 0)</f>
        <v>0</v>
      </c>
      <c r="BI52">
        <f>IF( AND(BI18 &gt;= $B$37, SUM($B52:BH52)  &lt; $B$37 ), 1, 0)</f>
        <v>0</v>
      </c>
      <c r="BJ52">
        <f>IF( AND(BJ18 &gt;= $B$37, SUM($B52:BI52)  &lt; $B$37 ), 1, 0)</f>
        <v>0</v>
      </c>
      <c r="BK52">
        <f>IF( AND(BK18 &gt;= $B$37, SUM($B52:BJ52)  &lt; $B$37 ), 1, 0)</f>
        <v>0</v>
      </c>
      <c r="BL52">
        <f>IF( AND(BL18 &gt;= $B$37, SUM($B52:BK52)  &lt; $B$37 ), 1, 0)</f>
        <v>0</v>
      </c>
      <c r="BM52">
        <f>IF( AND(BM18 &gt;= $B$37, SUM($B52:BL52)  &lt; $B$37 ), 1, 0)</f>
        <v>0</v>
      </c>
      <c r="BN52">
        <f>IF( AND(BN18 &gt;= $B$37, SUM($B52:BM52)  &lt; $B$37 ), 1, 0)</f>
        <v>0</v>
      </c>
      <c r="BO52">
        <f>IF( AND(BO18 &gt;= $B$37, SUM($B52:BN52)  &lt; $B$37 ), 1, 0)</f>
        <v>0</v>
      </c>
      <c r="BP52">
        <f>IF( AND(BP18 &gt;= $B$37, SUM($B52:BO52)  &lt; $B$37 ), 1, 0)</f>
        <v>0</v>
      </c>
      <c r="BQ52">
        <f>IF( AND(BQ18 &gt;= $B$37, SUM($B52:BP52)  &lt; $B$37 ), 1, 0)</f>
        <v>0</v>
      </c>
      <c r="BR52">
        <f>IF( AND(BR18 &gt;= $B$37, SUM($B52:BQ52)  &lt; $B$37 ), 1, 0)</f>
        <v>0</v>
      </c>
      <c r="BS52">
        <f>IF( AND(BS18 &gt;= $B$37, SUM($B52:BR52)  &lt; $B$37 ), 1, 0)</f>
        <v>0</v>
      </c>
      <c r="BT52">
        <f>IF( AND(BT18 &gt;= $B$37, SUM($B52:BS52)  &lt; $B$37 ), 1, 0)</f>
        <v>0</v>
      </c>
      <c r="BU52">
        <f>IF( AND(BU18 &gt;= $B$37, SUM($B52:BT52)  &lt; $B$37 ), 1, 0)</f>
        <v>0</v>
      </c>
      <c r="BV52">
        <f>IF( AND(BV18 &gt;= $B$37, SUM($B52:BU52)  &lt; $B$37 ), 1, 0)</f>
        <v>0</v>
      </c>
      <c r="BW52">
        <f>IF( AND(BW18 &gt;= $B$37, SUM($B52:BV52)  &lt; $B$37 ), 1, 0)</f>
        <v>0</v>
      </c>
      <c r="BX52">
        <f>IF( AND(BX18 &gt;= $B$37, SUM($B52:BW52)  &lt; $B$37 ), 1, 0)</f>
        <v>0</v>
      </c>
      <c r="BY52">
        <f>IF( AND(BY18 &gt;= $B$37, SUM($B52:BX52)  &lt; $B$37 ), 1, 0)</f>
        <v>0</v>
      </c>
      <c r="BZ52">
        <f>IF( AND(BZ18 &gt;= $B$37, SUM($B52:BY52)  &lt; $B$37 ), 1, 0)</f>
        <v>0</v>
      </c>
      <c r="CA52">
        <f>IF( AND(CA18 &gt;= $B$37, SUM($B52:BZ52)  &lt; $B$37 ), 1, 0)</f>
        <v>0</v>
      </c>
      <c r="CB52">
        <f>IF( AND(CB18 &gt;= $B$37, SUM($B52:CA52)  &lt; $B$37 ), 1, 0)</f>
        <v>0</v>
      </c>
      <c r="CC52">
        <f>IF( AND(CC18 &gt;= $B$37, SUM($B52:CB52)  &lt; $B$37 ), 1, 0)</f>
        <v>0</v>
      </c>
      <c r="CD52">
        <f>IF( AND(CD18 &gt;= $B$37, SUM($B52:CC52)  &lt; $B$37 ), 1, 0)</f>
        <v>0</v>
      </c>
      <c r="CE52">
        <f>IF( AND(CE18 &gt;= $B$37, SUM($B52:CD52)  &lt; $B$37 ), 1, 0)</f>
        <v>0</v>
      </c>
      <c r="CF52">
        <f>IF( AND(CF18 &gt;= $B$37, SUM($B52:CE52)  &lt; $B$37 ), 1, 0)</f>
        <v>0</v>
      </c>
      <c r="CG52">
        <f>IF( AND(CG18 &gt;= $B$37, SUM($B52:CF52)  &lt; $B$37 ), 1, 0)</f>
        <v>0</v>
      </c>
      <c r="CH52">
        <f>IF( AND(CH18 &gt;= $B$37, SUM($B52:CG52)  &lt; $B$37 ), 1, 0)</f>
        <v>0</v>
      </c>
      <c r="CI52">
        <f>IF( AND(CI18 &gt;= $B$37, SUM($B52:CH52)  &lt; $B$37 ), 1, 0)</f>
        <v>0</v>
      </c>
      <c r="CJ52">
        <f>IF( AND(CJ18 &gt;= $B$37, SUM($B52:CI52)  &lt; $B$37 ), 1, 0)</f>
        <v>0</v>
      </c>
      <c r="CK52">
        <f>IF( AND(CK18 &gt;= $B$37, SUM($B52:CJ52)  &lt; $B$37 ), 1, 0)</f>
        <v>0</v>
      </c>
      <c r="CL52">
        <f>IF( AND(CL18 &gt;= $B$37, SUM($B52:CK52)  &lt; $B$37 ), 1, 0)</f>
        <v>0</v>
      </c>
      <c r="CM52">
        <f>IF( AND(CM18 &gt;= $B$37, SUM($B52:CL52)  &lt; $B$37 ), 1, 0)</f>
        <v>0</v>
      </c>
      <c r="CN52">
        <f>IF( AND(CN18 &gt;= $B$37, SUM($B52:CM52)  &lt; $B$37 ), 1, 0)</f>
        <v>0</v>
      </c>
      <c r="CO52">
        <f>IF( AND(CO18 &gt;= $B$37, SUM($B52:CN52)  &lt; $B$37 ), 1, 0)</f>
        <v>0</v>
      </c>
      <c r="CP52">
        <f>IF( AND(CP18 &gt;= $B$37, SUM($B52:CO52)  &lt; $B$37 ), 1, 0)</f>
        <v>0</v>
      </c>
      <c r="CQ52">
        <f>IF( AND(CQ18 &gt;= $B$37, SUM($B52:CP52)  &lt; $B$37 ), 1, 0)</f>
        <v>0</v>
      </c>
      <c r="CR52">
        <f>IF( AND(CR18 &gt;= $B$37, SUM($B52:CQ52)  &lt; $B$37 ), 1, 0)</f>
        <v>0</v>
      </c>
      <c r="CS52">
        <f>IF( AND(CS18 &gt;= $B$37, SUM($B52:CR52)  &lt; $B$37 ), 1, 0)</f>
        <v>0</v>
      </c>
      <c r="CT52">
        <f>IF( AND(CT18 &gt;= $B$37, SUM($B52:CS52)  &lt; $B$37 ), 1, 0)</f>
        <v>0</v>
      </c>
      <c r="CU52">
        <f>IF( AND(CU18 &gt;= $B$37, SUM($B52:CT52)  &lt; $B$37 ), 1, 0)</f>
        <v>0</v>
      </c>
      <c r="CV52">
        <f>IF( AND(CV18 &gt;= $B$37, SUM($B52:CU52)  &lt; $B$37 ), 1, 0)</f>
        <v>0</v>
      </c>
      <c r="CW52">
        <f>IF( AND(CW18 &gt;= $B$37, SUM($B52:CV52)  &lt; $B$37 ), 1, 0)</f>
        <v>0</v>
      </c>
      <c r="CX52">
        <f>IF( AND(CX18 &gt;= $B$37, SUM($B52:CW52)  &lt; $B$37 ), 1, 0)</f>
        <v>0</v>
      </c>
      <c r="CY52">
        <f>IF( AND(CY18 &gt;= $B$37, SUM($B52:CX52)  &lt; $B$37 ), 1, 0)</f>
        <v>0</v>
      </c>
      <c r="CZ52">
        <f>IF( AND(CZ18 &gt;= $B$37, SUM($B52:CY52)  &lt; $B$37 ), 1, 0)</f>
        <v>0</v>
      </c>
      <c r="DA52">
        <f>IF( AND(DA18 &gt;= $B$37, SUM($B52:CZ52)  &lt; $B$37 ), 1, 0)</f>
        <v>0</v>
      </c>
      <c r="DB52">
        <f>IF( AND(DB18 &gt;= $B$37, SUM($B52:DA52)  &lt; $B$37 ), 1, 0)</f>
        <v>0</v>
      </c>
      <c r="DC52">
        <f>IF( AND(DC18 &gt;= $B$37, SUM($B52:DB52)  &lt; $B$37 ), 1, 0)</f>
        <v>0</v>
      </c>
      <c r="DD52">
        <f>IF( AND(DD18 &gt;= $B$37, SUM($B52:DC52)  &lt; $B$37 ), 1, 0)</f>
        <v>0</v>
      </c>
      <c r="DE52">
        <f>IF( AND(DE18 &gt;= $B$37, SUM($B52:DD52)  &lt; $B$37 ), 1, 0)</f>
        <v>0</v>
      </c>
      <c r="DF52">
        <f>IF( AND(DF18 &gt;= $B$37, SUM($B52:DE52)  &lt; $B$37 ), 1, 0)</f>
        <v>0</v>
      </c>
      <c r="DG52">
        <f>IF( AND(DG18 &gt;= $B$37, SUM($B52:DF52)  &lt; $B$37 ), 1, 0)</f>
        <v>0</v>
      </c>
      <c r="DH52">
        <f>IF( AND(DH18 &gt;= $B$37, SUM($B52:DG52)  &lt; $B$37 ), 1, 0)</f>
        <v>0</v>
      </c>
      <c r="DI52">
        <f>IF( AND(DI18 &gt;= $B$37, SUM($B52:DH52)  &lt; $B$37 ), 1, 0)</f>
        <v>0</v>
      </c>
      <c r="DJ52">
        <f>IF( AND(DJ18 &gt;= $B$37, SUM($B52:DI52)  &lt; $B$37 ), 1, 0)</f>
        <v>0</v>
      </c>
      <c r="DK52">
        <f>IF( AND(DK18 &gt;= $B$37, SUM($B52:DJ52)  &lt; $B$37 ), 1, 0)</f>
        <v>0</v>
      </c>
      <c r="DL52">
        <f>IF( AND(DL18 &gt;= $B$37, SUM($B52:DK52)  &lt; $B$37 ), 1, 0)</f>
        <v>0</v>
      </c>
      <c r="DM52">
        <f>IF( AND(DM18 &gt;= $B$37, SUM($B52:DL52)  &lt; $B$37 ), 1, 0)</f>
        <v>0</v>
      </c>
      <c r="DN52">
        <f>IF( AND(DN18 &gt;= $B$37, SUM($B52:DM52)  &lt; $B$37 ), 1, 0)</f>
        <v>0</v>
      </c>
      <c r="DO52">
        <f>IF( AND(DO18 &gt;= $B$37, SUM($B52:DN52)  &lt; $B$37 ), 1, 0)</f>
        <v>0</v>
      </c>
      <c r="DP52">
        <f>IF( AND(DP18 &gt;= $B$37, SUM($B52:DO52)  &lt; $B$37 ), 1, 0)</f>
        <v>0</v>
      </c>
      <c r="DQ52">
        <f>IF( AND(DQ18 &gt;= $B$37, SUM($B52:DP52)  &lt; $B$37 ), 1, 0)</f>
        <v>0</v>
      </c>
      <c r="DR52">
        <f>IF( AND(DR18 &gt;= $B$37, SUM($B52:DQ52)  &lt; $B$37 ), 1, 0)</f>
        <v>0</v>
      </c>
      <c r="DS52">
        <f>IF( AND(DS18 &gt;= $B$37, SUM($B52:DR52)  &lt; $B$37 ), 1, 0)</f>
        <v>0</v>
      </c>
      <c r="DT52">
        <f>IF( AND(DT18 &gt;= $B$37, SUM($B52:DS52)  &lt; $B$37 ), 1, 0)</f>
        <v>0</v>
      </c>
      <c r="DU52">
        <f>IF( AND(DU18 &gt;= $B$37, SUM($B52:DT52)  &lt; $B$37 ), 1, 0)</f>
        <v>0</v>
      </c>
      <c r="DV52">
        <f>IF( AND(DV18 &gt;= $B$37, SUM($B52:DU52)  &lt; $B$37 ), 1, 0)</f>
        <v>0</v>
      </c>
      <c r="DW52">
        <f>IF( AND(DW18 &gt;= $B$37, SUM($B52:DV52)  &lt; $B$37 ), 1, 0)</f>
        <v>0</v>
      </c>
      <c r="DX52">
        <f>IF( AND(DX18 &gt;= $B$37, SUM($B52:DW52)  &lt; $B$37 ), 1, 0)</f>
        <v>0</v>
      </c>
      <c r="DY52">
        <f>IF( AND(DY18 &gt;= $B$37, SUM($B52:DX52)  &lt; $B$37 ), 1, 0)</f>
        <v>0</v>
      </c>
      <c r="DZ52">
        <f>IF( AND(DZ18 &gt;= $B$37, SUM($B52:DY52)  &lt; $B$37 ), 1, 0)</f>
        <v>0</v>
      </c>
      <c r="EA52">
        <f>IF( AND(EA18 &gt;= $B$37, SUM($B52:DZ52)  &lt; $B$37 ), 1, 0)</f>
        <v>0</v>
      </c>
      <c r="EB52">
        <f>IF( AND(EB18 &gt;= $B$37, SUM($B52:EA52)  &lt; $B$37 ), 1, 0)</f>
        <v>0</v>
      </c>
      <c r="EC52">
        <f>IF( AND(EC18 &gt;= $B$37, SUM($B52:EB52)  &lt; $B$37 ), 1, 0)</f>
        <v>0</v>
      </c>
      <c r="ED52">
        <f>IF( AND(ED18 &gt;= $B$37, SUM($B52:EC52)  &lt; $B$37 ), 1, 0)</f>
        <v>0</v>
      </c>
      <c r="EE52">
        <f>IF( AND(EE18 &gt;= $B$37, SUM($B52:ED52)  &lt; $B$37 ), 1, 0)</f>
        <v>0</v>
      </c>
      <c r="EF52">
        <f>IF( AND(EF18 &gt;= $B$37, SUM($B52:EE52)  &lt; $B$37 ), 1, 0)</f>
        <v>0</v>
      </c>
    </row>
    <row r="53" spans="1:136" x14ac:dyDescent="0.35">
      <c r="A53" t="str">
        <f t="shared" si="32"/>
        <v>PA</v>
      </c>
      <c r="B53" s="6">
        <v>0</v>
      </c>
      <c r="C53">
        <f>IF( AND(C19 &gt;= $B$37, SUM($B53:B53)  &lt; $B$37 ), 1, 0)</f>
        <v>0</v>
      </c>
      <c r="D53">
        <f>IF( AND(D19 &gt;= $B$37, SUM($B53:C53)  &lt; $B$37 ), 1, 0)</f>
        <v>0</v>
      </c>
      <c r="E53">
        <f>IF( AND(E19 &gt;= $B$37, SUM($B53:D53)  &lt; $B$37 ), 1, 0)</f>
        <v>0</v>
      </c>
      <c r="F53">
        <f>IF( AND(F19 &gt;= $B$37, SUM($B53:E53)  &lt; $B$37 ), 1, 0)</f>
        <v>0</v>
      </c>
      <c r="G53">
        <f>IF( AND(G19 &gt;= $B$37, SUM($B53:F53)  &lt; $B$37 ), 1, 0)</f>
        <v>0</v>
      </c>
      <c r="H53">
        <f>IF( AND(H19 &gt;= $B$37, SUM($B53:G53)  &lt; $B$37 ), 1, 0)</f>
        <v>0</v>
      </c>
      <c r="I53">
        <f>IF( AND(I19 &gt;= $B$37, SUM($B53:H53)  &lt; $B$37 ), 1, 0)</f>
        <v>0</v>
      </c>
      <c r="J53">
        <f>IF( AND(J19 &gt;= $B$37, SUM($B53:I53)  &lt; $B$37 ), 1, 0)</f>
        <v>0</v>
      </c>
      <c r="K53">
        <f>IF( AND(K19 &gt;= $B$37, SUM($B53:J53)  &lt; $B$37 ), 1, 0)</f>
        <v>0</v>
      </c>
      <c r="L53">
        <f>IF( AND(L19 &gt;= $B$37, SUM($B53:K53)  &lt; $B$37 ), 1, 0)</f>
        <v>0</v>
      </c>
      <c r="M53">
        <f>IF( AND(M19 &gt;= $B$37, SUM($B53:L53)  &lt; $B$37 ), 1, 0)</f>
        <v>0</v>
      </c>
      <c r="N53">
        <f>IF( AND(N19 &gt;= $B$37, SUM($B53:M53)  &lt; $B$37 ), 1, 0)</f>
        <v>0</v>
      </c>
      <c r="O53">
        <f>IF( AND(O19 &gt;= $B$37, SUM($B53:N53)  &lt; $B$37 ), 1, 0)</f>
        <v>0</v>
      </c>
      <c r="P53">
        <f>IF( AND(P19 &gt;= $B$37, SUM($B53:O53)  &lt; $B$37 ), 1, 0)</f>
        <v>0</v>
      </c>
      <c r="Q53">
        <f>IF( AND(Q19 &gt;= $B$37, SUM($B53:P53)  &lt; $B$37 ), 1, 0)</f>
        <v>0</v>
      </c>
      <c r="R53">
        <f>IF( AND(R19 &gt;= $B$37, SUM($B53:Q53)  &lt; $B$37 ), 1, 0)</f>
        <v>0</v>
      </c>
      <c r="S53">
        <f>IF( AND(S19 &gt;= $B$37, SUM($B53:R53)  &lt; $B$37 ), 1, 0)</f>
        <v>0</v>
      </c>
      <c r="T53">
        <f>IF( AND(T19 &gt;= $B$37, SUM($B53:S53)  &lt; $B$37 ), 1, 0)</f>
        <v>0</v>
      </c>
      <c r="U53">
        <f>IF( AND(U19 &gt;= $B$37, SUM($B53:T53)  &lt; $B$37 ), 1, 0)</f>
        <v>0</v>
      </c>
      <c r="V53">
        <f>IF( AND(V19 &gt;= $B$37, SUM($B53:U53)  &lt; $B$37 ), 1, 0)</f>
        <v>0</v>
      </c>
      <c r="W53">
        <f>IF( AND(W19 &gt;= $B$37, SUM($B53:V53)  &lt; $B$37 ), 1, 0)</f>
        <v>0</v>
      </c>
      <c r="X53">
        <f>IF( AND(X19 &gt;= $B$37, SUM($B53:W53)  &lt; $B$37 ), 1, 0)</f>
        <v>0</v>
      </c>
      <c r="Y53">
        <f>IF( AND(Y19 &gt;= $B$37, SUM($B53:X53)  &lt; $B$37 ), 1, 0)</f>
        <v>0</v>
      </c>
      <c r="Z53">
        <f>IF( AND(Z19 &gt;= $B$37, SUM($B53:Y53)  &lt; $B$37 ), 1, 0)</f>
        <v>0</v>
      </c>
      <c r="AA53">
        <f>IF( AND(AA19 &gt;= $B$37, SUM($B53:Z53)  &lt; $B$37 ), 1, 0)</f>
        <v>0</v>
      </c>
      <c r="AB53">
        <f>IF( AND(AB19 &gt;= $B$37, SUM($B53:AA53)  &lt; $B$37 ), 1, 0)</f>
        <v>0</v>
      </c>
      <c r="AC53">
        <f>IF( AND(AC19 &gt;= $B$37, SUM($B53:AB53)  &lt; $B$37 ), 1, 0)</f>
        <v>0</v>
      </c>
      <c r="AD53">
        <f>IF( AND(AD19 &gt;= $B$37, SUM($B53:AC53)  &lt; $B$37 ), 1, 0)</f>
        <v>0</v>
      </c>
      <c r="AE53">
        <f>IF( AND(AE19 &gt;= $B$37, SUM($B53:AD53)  &lt; $B$37 ), 1, 0)</f>
        <v>0</v>
      </c>
      <c r="AF53">
        <f>IF( AND(AF19 &gt;= $B$37, SUM($B53:AE53)  &lt; $B$37 ), 1, 0)</f>
        <v>0</v>
      </c>
      <c r="AG53">
        <f>IF( AND(AG19 &gt;= $B$37, SUM($B53:AF53)  &lt; $B$37 ), 1, 0)</f>
        <v>0</v>
      </c>
      <c r="AH53">
        <f>IF( AND(AH19 &gt;= $B$37, SUM($B53:AG53)  &lt; $B$37 ), 1, 0)</f>
        <v>0</v>
      </c>
      <c r="AI53">
        <f>IF( AND(AI19 &gt;= $B$37, SUM($B53:AH53)  &lt; $B$37 ), 1, 0)</f>
        <v>0</v>
      </c>
      <c r="AJ53">
        <f>IF( AND(AJ19 &gt;= $B$37, SUM($B53:AI53)  &lt; $B$37 ), 1, 0)</f>
        <v>0</v>
      </c>
      <c r="AK53">
        <f>IF( AND(AK19 &gt;= $B$37, SUM($B53:AJ53)  &lt; $B$37 ), 1, 0)</f>
        <v>0</v>
      </c>
      <c r="AL53">
        <f>IF( AND(AL19 &gt;= $B$37, SUM($B53:AK53)  &lt; $B$37 ), 1, 0)</f>
        <v>0</v>
      </c>
      <c r="AM53">
        <f>IF( AND(AM19 &gt;= $B$37, SUM($B53:AL53)  &lt; $B$37 ), 1, 0)</f>
        <v>0</v>
      </c>
      <c r="AN53">
        <f>IF( AND(AN19 &gt;= $B$37, SUM($B53:AM53)  &lt; $B$37 ), 1, 0)</f>
        <v>0</v>
      </c>
      <c r="AO53">
        <f>IF( AND(AO19 &gt;= $B$37, SUM($B53:AN53)  &lt; $B$37 ), 1, 0)</f>
        <v>0</v>
      </c>
      <c r="AP53">
        <f>IF( AND(AP19 &gt;= $B$37, SUM($B53:AO53)  &lt; $B$37 ), 1, 0)</f>
        <v>0</v>
      </c>
      <c r="AQ53">
        <f>IF( AND(AQ19 &gt;= $B$37, SUM($B53:AP53)  &lt; $B$37 ), 1, 0)</f>
        <v>0</v>
      </c>
      <c r="AR53">
        <f>IF( AND(AR19 &gt;= $B$37, SUM($B53:AQ53)  &lt; $B$37 ), 1, 0)</f>
        <v>0</v>
      </c>
      <c r="AS53">
        <f>IF( AND(AS19 &gt;= $B$37, SUM($B53:AR53)  &lt; $B$37 ), 1, 0)</f>
        <v>0</v>
      </c>
      <c r="AT53">
        <f>IF( AND(AT19 &gt;= $B$37, SUM($B53:AS53)  &lt; $B$37 ), 1, 0)</f>
        <v>0</v>
      </c>
      <c r="AU53">
        <f>IF( AND(AU19 &gt;= $B$37, SUM($B53:AT53)  &lt; $B$37 ), 1, 0)</f>
        <v>1</v>
      </c>
      <c r="AV53">
        <f>IF( AND(AV19 &gt;= $B$37, SUM($B53:AU53)  &lt; $B$37 ), 1, 0)</f>
        <v>0</v>
      </c>
      <c r="AW53">
        <f>IF( AND(AW19 &gt;= $B$37, SUM($B53:AV53)  &lt; $B$37 ), 1, 0)</f>
        <v>0</v>
      </c>
      <c r="AX53">
        <f>IF( AND(AX19 &gt;= $B$37, SUM($B53:AW53)  &lt; $B$37 ), 1, 0)</f>
        <v>0</v>
      </c>
      <c r="AY53">
        <f>IF( AND(AY19 &gt;= $B$37, SUM($B53:AX53)  &lt; $B$37 ), 1, 0)</f>
        <v>0</v>
      </c>
      <c r="AZ53">
        <f>IF( AND(AZ19 &gt;= $B$37, SUM($B53:AY53)  &lt; $B$37 ), 1, 0)</f>
        <v>0</v>
      </c>
      <c r="BA53">
        <f>IF( AND(BA19 &gt;= $B$37, SUM($B53:AZ53)  &lt; $B$37 ), 1, 0)</f>
        <v>0</v>
      </c>
      <c r="BB53">
        <f>IF( AND(BB19 &gt;= $B$37, SUM($B53:BA53)  &lt; $B$37 ), 1, 0)</f>
        <v>0</v>
      </c>
      <c r="BC53">
        <f>IF( AND(BC19 &gt;= $B$37, SUM($B53:BB53)  &lt; $B$37 ), 1, 0)</f>
        <v>0</v>
      </c>
      <c r="BD53">
        <f>IF( AND(BD19 &gt;= $B$37, SUM($B53:BC53)  &lt; $B$37 ), 1, 0)</f>
        <v>0</v>
      </c>
      <c r="BE53">
        <f>IF( AND(BE19 &gt;= $B$37, SUM($B53:BD53)  &lt; $B$37 ), 1, 0)</f>
        <v>0</v>
      </c>
      <c r="BF53">
        <f>IF( AND(BF19 &gt;= $B$37, SUM($B53:BE53)  &lt; $B$37 ), 1, 0)</f>
        <v>0</v>
      </c>
      <c r="BG53">
        <f>IF( AND(BG19 &gt;= $B$37, SUM($B53:BF53)  &lt; $B$37 ), 1, 0)</f>
        <v>0</v>
      </c>
      <c r="BH53">
        <f>IF( AND(BH19 &gt;= $B$37, SUM($B53:BG53)  &lt; $B$37 ), 1, 0)</f>
        <v>0</v>
      </c>
      <c r="BI53">
        <f>IF( AND(BI19 &gt;= $B$37, SUM($B53:BH53)  &lt; $B$37 ), 1, 0)</f>
        <v>0</v>
      </c>
      <c r="BJ53">
        <f>IF( AND(BJ19 &gt;= $B$37, SUM($B53:BI53)  &lt; $B$37 ), 1, 0)</f>
        <v>0</v>
      </c>
      <c r="BK53">
        <f>IF( AND(BK19 &gt;= $B$37, SUM($B53:BJ53)  &lt; $B$37 ), 1, 0)</f>
        <v>0</v>
      </c>
      <c r="BL53">
        <f>IF( AND(BL19 &gt;= $B$37, SUM($B53:BK53)  &lt; $B$37 ), 1, 0)</f>
        <v>0</v>
      </c>
      <c r="BM53">
        <f>IF( AND(BM19 &gt;= $B$37, SUM($B53:BL53)  &lt; $B$37 ), 1, 0)</f>
        <v>0</v>
      </c>
      <c r="BN53">
        <f>IF( AND(BN19 &gt;= $B$37, SUM($B53:BM53)  &lt; $B$37 ), 1, 0)</f>
        <v>0</v>
      </c>
      <c r="BO53">
        <f>IF( AND(BO19 &gt;= $B$37, SUM($B53:BN53)  &lt; $B$37 ), 1, 0)</f>
        <v>0</v>
      </c>
      <c r="BP53">
        <f>IF( AND(BP19 &gt;= $B$37, SUM($B53:BO53)  &lt; $B$37 ), 1, 0)</f>
        <v>0</v>
      </c>
      <c r="BQ53">
        <f>IF( AND(BQ19 &gt;= $B$37, SUM($B53:BP53)  &lt; $B$37 ), 1, 0)</f>
        <v>0</v>
      </c>
      <c r="BR53">
        <f>IF( AND(BR19 &gt;= $B$37, SUM($B53:BQ53)  &lt; $B$37 ), 1, 0)</f>
        <v>0</v>
      </c>
      <c r="BS53">
        <f>IF( AND(BS19 &gt;= $B$37, SUM($B53:BR53)  &lt; $B$37 ), 1, 0)</f>
        <v>0</v>
      </c>
      <c r="BT53">
        <f>IF( AND(BT19 &gt;= $B$37, SUM($B53:BS53)  &lt; $B$37 ), 1, 0)</f>
        <v>0</v>
      </c>
      <c r="BU53">
        <f>IF( AND(BU19 &gt;= $B$37, SUM($B53:BT53)  &lt; $B$37 ), 1, 0)</f>
        <v>0</v>
      </c>
      <c r="BV53">
        <f>IF( AND(BV19 &gt;= $B$37, SUM($B53:BU53)  &lt; $B$37 ), 1, 0)</f>
        <v>0</v>
      </c>
      <c r="BW53">
        <f>IF( AND(BW19 &gt;= $B$37, SUM($B53:BV53)  &lt; $B$37 ), 1, 0)</f>
        <v>0</v>
      </c>
      <c r="BX53">
        <f>IF( AND(BX19 &gt;= $B$37, SUM($B53:BW53)  &lt; $B$37 ), 1, 0)</f>
        <v>0</v>
      </c>
      <c r="BY53">
        <f>IF( AND(BY19 &gt;= $B$37, SUM($B53:BX53)  &lt; $B$37 ), 1, 0)</f>
        <v>0</v>
      </c>
      <c r="BZ53">
        <f>IF( AND(BZ19 &gt;= $B$37, SUM($B53:BY53)  &lt; $B$37 ), 1, 0)</f>
        <v>0</v>
      </c>
      <c r="CA53">
        <f>IF( AND(CA19 &gt;= $B$37, SUM($B53:BZ53)  &lt; $B$37 ), 1, 0)</f>
        <v>0</v>
      </c>
      <c r="CB53">
        <f>IF( AND(CB19 &gt;= $B$37, SUM($B53:CA53)  &lt; $B$37 ), 1, 0)</f>
        <v>0</v>
      </c>
      <c r="CC53">
        <f>IF( AND(CC19 &gt;= $B$37, SUM($B53:CB53)  &lt; $B$37 ), 1, 0)</f>
        <v>0</v>
      </c>
      <c r="CD53">
        <f>IF( AND(CD19 &gt;= $B$37, SUM($B53:CC53)  &lt; $B$37 ), 1, 0)</f>
        <v>0</v>
      </c>
      <c r="CE53">
        <f>IF( AND(CE19 &gt;= $B$37, SUM($B53:CD53)  &lt; $B$37 ), 1, 0)</f>
        <v>0</v>
      </c>
      <c r="CF53">
        <f>IF( AND(CF19 &gt;= $B$37, SUM($B53:CE53)  &lt; $B$37 ), 1, 0)</f>
        <v>0</v>
      </c>
      <c r="CG53">
        <f>IF( AND(CG19 &gt;= $B$37, SUM($B53:CF53)  &lt; $B$37 ), 1, 0)</f>
        <v>0</v>
      </c>
      <c r="CH53">
        <f>IF( AND(CH19 &gt;= $B$37, SUM($B53:CG53)  &lt; $B$37 ), 1, 0)</f>
        <v>0</v>
      </c>
      <c r="CI53">
        <f>IF( AND(CI19 &gt;= $B$37, SUM($B53:CH53)  &lt; $B$37 ), 1, 0)</f>
        <v>0</v>
      </c>
      <c r="CJ53">
        <f>IF( AND(CJ19 &gt;= $B$37, SUM($B53:CI53)  &lt; $B$37 ), 1, 0)</f>
        <v>0</v>
      </c>
      <c r="CK53">
        <f>IF( AND(CK19 &gt;= $B$37, SUM($B53:CJ53)  &lt; $B$37 ), 1, 0)</f>
        <v>0</v>
      </c>
      <c r="CL53">
        <f>IF( AND(CL19 &gt;= $B$37, SUM($B53:CK53)  &lt; $B$37 ), 1, 0)</f>
        <v>0</v>
      </c>
      <c r="CM53">
        <f>IF( AND(CM19 &gt;= $B$37, SUM($B53:CL53)  &lt; $B$37 ), 1, 0)</f>
        <v>0</v>
      </c>
      <c r="CN53">
        <f>IF( AND(CN19 &gt;= $B$37, SUM($B53:CM53)  &lt; $B$37 ), 1, 0)</f>
        <v>0</v>
      </c>
      <c r="CO53">
        <f>IF( AND(CO19 &gt;= $B$37, SUM($B53:CN53)  &lt; $B$37 ), 1, 0)</f>
        <v>0</v>
      </c>
      <c r="CP53">
        <f>IF( AND(CP19 &gt;= $B$37, SUM($B53:CO53)  &lt; $B$37 ), 1, 0)</f>
        <v>0</v>
      </c>
      <c r="CQ53">
        <f>IF( AND(CQ19 &gt;= $B$37, SUM($B53:CP53)  &lt; $B$37 ), 1, 0)</f>
        <v>0</v>
      </c>
      <c r="CR53">
        <f>IF( AND(CR19 &gt;= $B$37, SUM($B53:CQ53)  &lt; $B$37 ), 1, 0)</f>
        <v>0</v>
      </c>
      <c r="CS53">
        <f>IF( AND(CS19 &gt;= $B$37, SUM($B53:CR53)  &lt; $B$37 ), 1, 0)</f>
        <v>0</v>
      </c>
      <c r="CT53">
        <f>IF( AND(CT19 &gt;= $B$37, SUM($B53:CS53)  &lt; $B$37 ), 1, 0)</f>
        <v>0</v>
      </c>
      <c r="CU53">
        <f>IF( AND(CU19 &gt;= $B$37, SUM($B53:CT53)  &lt; $B$37 ), 1, 0)</f>
        <v>0</v>
      </c>
      <c r="CV53">
        <f>IF( AND(CV19 &gt;= $B$37, SUM($B53:CU53)  &lt; $B$37 ), 1, 0)</f>
        <v>0</v>
      </c>
      <c r="CW53">
        <f>IF( AND(CW19 &gt;= $B$37, SUM($B53:CV53)  &lt; $B$37 ), 1, 0)</f>
        <v>0</v>
      </c>
      <c r="CX53">
        <f>IF( AND(CX19 &gt;= $B$37, SUM($B53:CW53)  &lt; $B$37 ), 1, 0)</f>
        <v>0</v>
      </c>
      <c r="CY53">
        <f>IF( AND(CY19 &gt;= $B$37, SUM($B53:CX53)  &lt; $B$37 ), 1, 0)</f>
        <v>0</v>
      </c>
      <c r="CZ53">
        <f>IF( AND(CZ19 &gt;= $B$37, SUM($B53:CY53)  &lt; $B$37 ), 1, 0)</f>
        <v>0</v>
      </c>
      <c r="DA53">
        <f>IF( AND(DA19 &gt;= $B$37, SUM($B53:CZ53)  &lt; $B$37 ), 1, 0)</f>
        <v>0</v>
      </c>
      <c r="DB53">
        <f>IF( AND(DB19 &gt;= $B$37, SUM($B53:DA53)  &lt; $B$37 ), 1, 0)</f>
        <v>0</v>
      </c>
      <c r="DC53">
        <f>IF( AND(DC19 &gt;= $B$37, SUM($B53:DB53)  &lt; $B$37 ), 1, 0)</f>
        <v>0</v>
      </c>
      <c r="DD53">
        <f>IF( AND(DD19 &gt;= $B$37, SUM($B53:DC53)  &lt; $B$37 ), 1, 0)</f>
        <v>0</v>
      </c>
      <c r="DE53">
        <f>IF( AND(DE19 &gt;= $B$37, SUM($B53:DD53)  &lt; $B$37 ), 1, 0)</f>
        <v>0</v>
      </c>
      <c r="DF53">
        <f>IF( AND(DF19 &gt;= $B$37, SUM($B53:DE53)  &lt; $B$37 ), 1, 0)</f>
        <v>0</v>
      </c>
      <c r="DG53">
        <f>IF( AND(DG19 &gt;= $B$37, SUM($B53:DF53)  &lt; $B$37 ), 1, 0)</f>
        <v>0</v>
      </c>
      <c r="DH53">
        <f>IF( AND(DH19 &gt;= $B$37, SUM($B53:DG53)  &lt; $B$37 ), 1, 0)</f>
        <v>0</v>
      </c>
      <c r="DI53">
        <f>IF( AND(DI19 &gt;= $B$37, SUM($B53:DH53)  &lt; $B$37 ), 1, 0)</f>
        <v>0</v>
      </c>
      <c r="DJ53">
        <f>IF( AND(DJ19 &gt;= $B$37, SUM($B53:DI53)  &lt; $B$37 ), 1, 0)</f>
        <v>0</v>
      </c>
      <c r="DK53">
        <f>IF( AND(DK19 &gt;= $B$37, SUM($B53:DJ53)  &lt; $B$37 ), 1, 0)</f>
        <v>0</v>
      </c>
      <c r="DL53">
        <f>IF( AND(DL19 &gt;= $B$37, SUM($B53:DK53)  &lt; $B$37 ), 1, 0)</f>
        <v>0</v>
      </c>
      <c r="DM53">
        <f>IF( AND(DM19 &gt;= $B$37, SUM($B53:DL53)  &lt; $B$37 ), 1, 0)</f>
        <v>0</v>
      </c>
      <c r="DN53">
        <f>IF( AND(DN19 &gt;= $B$37, SUM($B53:DM53)  &lt; $B$37 ), 1, 0)</f>
        <v>0</v>
      </c>
      <c r="DO53">
        <f>IF( AND(DO19 &gt;= $B$37, SUM($B53:DN53)  &lt; $B$37 ), 1, 0)</f>
        <v>0</v>
      </c>
      <c r="DP53">
        <f>IF( AND(DP19 &gt;= $B$37, SUM($B53:DO53)  &lt; $B$37 ), 1, 0)</f>
        <v>0</v>
      </c>
      <c r="DQ53">
        <f>IF( AND(DQ19 &gt;= $B$37, SUM($B53:DP53)  &lt; $B$37 ), 1, 0)</f>
        <v>0</v>
      </c>
      <c r="DR53">
        <f>IF( AND(DR19 &gt;= $B$37, SUM($B53:DQ53)  &lt; $B$37 ), 1, 0)</f>
        <v>0</v>
      </c>
      <c r="DS53">
        <f>IF( AND(DS19 &gt;= $B$37, SUM($B53:DR53)  &lt; $B$37 ), 1, 0)</f>
        <v>0</v>
      </c>
      <c r="DT53">
        <f>IF( AND(DT19 &gt;= $B$37, SUM($B53:DS53)  &lt; $B$37 ), 1, 0)</f>
        <v>0</v>
      </c>
      <c r="DU53">
        <f>IF( AND(DU19 &gt;= $B$37, SUM($B53:DT53)  &lt; $B$37 ), 1, 0)</f>
        <v>0</v>
      </c>
      <c r="DV53">
        <f>IF( AND(DV19 &gt;= $B$37, SUM($B53:DU53)  &lt; $B$37 ), 1, 0)</f>
        <v>0</v>
      </c>
      <c r="DW53">
        <f>IF( AND(DW19 &gt;= $B$37, SUM($B53:DV53)  &lt; $B$37 ), 1, 0)</f>
        <v>0</v>
      </c>
      <c r="DX53">
        <f>IF( AND(DX19 &gt;= $B$37, SUM($B53:DW53)  &lt; $B$37 ), 1, 0)</f>
        <v>0</v>
      </c>
      <c r="DY53">
        <f>IF( AND(DY19 &gt;= $B$37, SUM($B53:DX53)  &lt; $B$37 ), 1, 0)</f>
        <v>0</v>
      </c>
      <c r="DZ53">
        <f>IF( AND(DZ19 &gt;= $B$37, SUM($B53:DY53)  &lt; $B$37 ), 1, 0)</f>
        <v>0</v>
      </c>
      <c r="EA53">
        <f>IF( AND(EA19 &gt;= $B$37, SUM($B53:DZ53)  &lt; $B$37 ), 1, 0)</f>
        <v>0</v>
      </c>
      <c r="EB53">
        <f>IF( AND(EB19 &gt;= $B$37, SUM($B53:EA53)  &lt; $B$37 ), 1, 0)</f>
        <v>0</v>
      </c>
      <c r="EC53">
        <f>IF( AND(EC19 &gt;= $B$37, SUM($B53:EB53)  &lt; $B$37 ), 1, 0)</f>
        <v>0</v>
      </c>
      <c r="ED53">
        <f>IF( AND(ED19 &gt;= $B$37, SUM($B53:EC53)  &lt; $B$37 ), 1, 0)</f>
        <v>0</v>
      </c>
      <c r="EE53">
        <f>IF( AND(EE19 &gt;= $B$37, SUM($B53:ED53)  &lt; $B$37 ), 1, 0)</f>
        <v>0</v>
      </c>
      <c r="EF53">
        <f>IF( AND(EF19 &gt;= $B$37, SUM($B53:EE53)  &lt; $B$37 ), 1, 0)</f>
        <v>0</v>
      </c>
    </row>
    <row r="54" spans="1:136" x14ac:dyDescent="0.35">
      <c r="A54" t="str">
        <f t="shared" si="32"/>
        <v>PB</v>
      </c>
      <c r="B54" s="6">
        <v>0</v>
      </c>
      <c r="C54">
        <f>IF( AND(C20 &gt;= $B$37, SUM($B54:B54)  &lt; $B$37 ), 1, 0)</f>
        <v>0</v>
      </c>
      <c r="D54">
        <f>IF( AND(D20 &gt;= $B$37, SUM($B54:C54)  &lt; $B$37 ), 1, 0)</f>
        <v>0</v>
      </c>
      <c r="E54">
        <f>IF( AND(E20 &gt;= $B$37, SUM($B54:D54)  &lt; $B$37 ), 1, 0)</f>
        <v>0</v>
      </c>
      <c r="F54">
        <f>IF( AND(F20 &gt;= $B$37, SUM($B54:E54)  &lt; $B$37 ), 1, 0)</f>
        <v>0</v>
      </c>
      <c r="G54">
        <f>IF( AND(G20 &gt;= $B$37, SUM($B54:F54)  &lt; $B$37 ), 1, 0)</f>
        <v>0</v>
      </c>
      <c r="H54">
        <f>IF( AND(H20 &gt;= $B$37, SUM($B54:G54)  &lt; $B$37 ), 1, 0)</f>
        <v>0</v>
      </c>
      <c r="I54">
        <f>IF( AND(I20 &gt;= $B$37, SUM($B54:H54)  &lt; $B$37 ), 1, 0)</f>
        <v>0</v>
      </c>
      <c r="J54">
        <f>IF( AND(J20 &gt;= $B$37, SUM($B54:I54)  &lt; $B$37 ), 1, 0)</f>
        <v>0</v>
      </c>
      <c r="K54">
        <f>IF( AND(K20 &gt;= $B$37, SUM($B54:J54)  &lt; $B$37 ), 1, 0)</f>
        <v>0</v>
      </c>
      <c r="L54">
        <f>IF( AND(L20 &gt;= $B$37, SUM($B54:K54)  &lt; $B$37 ), 1, 0)</f>
        <v>0</v>
      </c>
      <c r="M54">
        <f>IF( AND(M20 &gt;= $B$37, SUM($B54:L54)  &lt; $B$37 ), 1, 0)</f>
        <v>0</v>
      </c>
      <c r="N54">
        <f>IF( AND(N20 &gt;= $B$37, SUM($B54:M54)  &lt; $B$37 ), 1, 0)</f>
        <v>0</v>
      </c>
      <c r="O54">
        <f>IF( AND(O20 &gt;= $B$37, SUM($B54:N54)  &lt; $B$37 ), 1, 0)</f>
        <v>0</v>
      </c>
      <c r="P54">
        <f>IF( AND(P20 &gt;= $B$37, SUM($B54:O54)  &lt; $B$37 ), 1, 0)</f>
        <v>0</v>
      </c>
      <c r="Q54">
        <f>IF( AND(Q20 &gt;= $B$37, SUM($B54:P54)  &lt; $B$37 ), 1, 0)</f>
        <v>0</v>
      </c>
      <c r="R54">
        <f>IF( AND(R20 &gt;= $B$37, SUM($B54:Q54)  &lt; $B$37 ), 1, 0)</f>
        <v>0</v>
      </c>
      <c r="S54">
        <f>IF( AND(S20 &gt;= $B$37, SUM($B54:R54)  &lt; $B$37 ), 1, 0)</f>
        <v>0</v>
      </c>
      <c r="T54">
        <f>IF( AND(T20 &gt;= $B$37, SUM($B54:S54)  &lt; $B$37 ), 1, 0)</f>
        <v>0</v>
      </c>
      <c r="U54">
        <f>IF( AND(U20 &gt;= $B$37, SUM($B54:T54)  &lt; $B$37 ), 1, 0)</f>
        <v>0</v>
      </c>
      <c r="V54">
        <f>IF( AND(V20 &gt;= $B$37, SUM($B54:U54)  &lt; $B$37 ), 1, 0)</f>
        <v>0</v>
      </c>
      <c r="W54">
        <f>IF( AND(W20 &gt;= $B$37, SUM($B54:V54)  &lt; $B$37 ), 1, 0)</f>
        <v>0</v>
      </c>
      <c r="X54">
        <f>IF( AND(X20 &gt;= $B$37, SUM($B54:W54)  &lt; $B$37 ), 1, 0)</f>
        <v>0</v>
      </c>
      <c r="Y54">
        <f>IF( AND(Y20 &gt;= $B$37, SUM($B54:X54)  &lt; $B$37 ), 1, 0)</f>
        <v>0</v>
      </c>
      <c r="Z54">
        <f>IF( AND(Z20 &gt;= $B$37, SUM($B54:Y54)  &lt; $B$37 ), 1, 0)</f>
        <v>0</v>
      </c>
      <c r="AA54">
        <f>IF( AND(AA20 &gt;= $B$37, SUM($B54:Z54)  &lt; $B$37 ), 1, 0)</f>
        <v>0</v>
      </c>
      <c r="AB54">
        <f>IF( AND(AB20 &gt;= $B$37, SUM($B54:AA54)  &lt; $B$37 ), 1, 0)</f>
        <v>0</v>
      </c>
      <c r="AC54">
        <f>IF( AND(AC20 &gt;= $B$37, SUM($B54:AB54)  &lt; $B$37 ), 1, 0)</f>
        <v>0</v>
      </c>
      <c r="AD54">
        <f>IF( AND(AD20 &gt;= $B$37, SUM($B54:AC54)  &lt; $B$37 ), 1, 0)</f>
        <v>0</v>
      </c>
      <c r="AE54">
        <f>IF( AND(AE20 &gt;= $B$37, SUM($B54:AD54)  &lt; $B$37 ), 1, 0)</f>
        <v>0</v>
      </c>
      <c r="AF54">
        <f>IF( AND(AF20 &gt;= $B$37, SUM($B54:AE54)  &lt; $B$37 ), 1, 0)</f>
        <v>0</v>
      </c>
      <c r="AG54">
        <f>IF( AND(AG20 &gt;= $B$37, SUM($B54:AF54)  &lt; $B$37 ), 1, 0)</f>
        <v>0</v>
      </c>
      <c r="AH54">
        <f>IF( AND(AH20 &gt;= $B$37, SUM($B54:AG54)  &lt; $B$37 ), 1, 0)</f>
        <v>0</v>
      </c>
      <c r="AI54">
        <f>IF( AND(AI20 &gt;= $B$37, SUM($B54:AH54)  &lt; $B$37 ), 1, 0)</f>
        <v>0</v>
      </c>
      <c r="AJ54">
        <f>IF( AND(AJ20 &gt;= $B$37, SUM($B54:AI54)  &lt; $B$37 ), 1, 0)</f>
        <v>0</v>
      </c>
      <c r="AK54">
        <f>IF( AND(AK20 &gt;= $B$37, SUM($B54:AJ54)  &lt; $B$37 ), 1, 0)</f>
        <v>0</v>
      </c>
      <c r="AL54">
        <f>IF( AND(AL20 &gt;= $B$37, SUM($B54:AK54)  &lt; $B$37 ), 1, 0)</f>
        <v>0</v>
      </c>
      <c r="AM54">
        <f>IF( AND(AM20 &gt;= $B$37, SUM($B54:AL54)  &lt; $B$37 ), 1, 0)</f>
        <v>0</v>
      </c>
      <c r="AN54">
        <f>IF( AND(AN20 &gt;= $B$37, SUM($B54:AM54)  &lt; $B$37 ), 1, 0)</f>
        <v>0</v>
      </c>
      <c r="AO54">
        <f>IF( AND(AO20 &gt;= $B$37, SUM($B54:AN54)  &lt; $B$37 ), 1, 0)</f>
        <v>0</v>
      </c>
      <c r="AP54">
        <f>IF( AND(AP20 &gt;= $B$37, SUM($B54:AO54)  &lt; $B$37 ), 1, 0)</f>
        <v>0</v>
      </c>
      <c r="AQ54">
        <f>IF( AND(AQ20 &gt;= $B$37, SUM($B54:AP54)  &lt; $B$37 ), 1, 0)</f>
        <v>0</v>
      </c>
      <c r="AR54">
        <f>IF( AND(AR20 &gt;= $B$37, SUM($B54:AQ54)  &lt; $B$37 ), 1, 0)</f>
        <v>0</v>
      </c>
      <c r="AS54">
        <f>IF( AND(AS20 &gt;= $B$37, SUM($B54:AR54)  &lt; $B$37 ), 1, 0)</f>
        <v>0</v>
      </c>
      <c r="AT54">
        <f>IF( AND(AT20 &gt;= $B$37, SUM($B54:AS54)  &lt; $B$37 ), 1, 0)</f>
        <v>1</v>
      </c>
      <c r="AU54">
        <f>IF( AND(AU20 &gt;= $B$37, SUM($B54:AT54)  &lt; $B$37 ), 1, 0)</f>
        <v>0</v>
      </c>
      <c r="AV54">
        <f>IF( AND(AV20 &gt;= $B$37, SUM($B54:AU54)  &lt; $B$37 ), 1, 0)</f>
        <v>0</v>
      </c>
      <c r="AW54">
        <f>IF( AND(AW20 &gt;= $B$37, SUM($B54:AV54)  &lt; $B$37 ), 1, 0)</f>
        <v>0</v>
      </c>
      <c r="AX54">
        <f>IF( AND(AX20 &gt;= $B$37, SUM($B54:AW54)  &lt; $B$37 ), 1, 0)</f>
        <v>0</v>
      </c>
      <c r="AY54">
        <f>IF( AND(AY20 &gt;= $B$37, SUM($B54:AX54)  &lt; $B$37 ), 1, 0)</f>
        <v>0</v>
      </c>
      <c r="AZ54">
        <f>IF( AND(AZ20 &gt;= $B$37, SUM($B54:AY54)  &lt; $B$37 ), 1, 0)</f>
        <v>0</v>
      </c>
      <c r="BA54">
        <f>IF( AND(BA20 &gt;= $B$37, SUM($B54:AZ54)  &lt; $B$37 ), 1, 0)</f>
        <v>0</v>
      </c>
      <c r="BB54">
        <f>IF( AND(BB20 &gt;= $B$37, SUM($B54:BA54)  &lt; $B$37 ), 1, 0)</f>
        <v>0</v>
      </c>
      <c r="BC54">
        <f>IF( AND(BC20 &gt;= $B$37, SUM($B54:BB54)  &lt; $B$37 ), 1, 0)</f>
        <v>0</v>
      </c>
      <c r="BD54">
        <f>IF( AND(BD20 &gt;= $B$37, SUM($B54:BC54)  &lt; $B$37 ), 1, 0)</f>
        <v>0</v>
      </c>
      <c r="BE54">
        <f>IF( AND(BE20 &gt;= $B$37, SUM($B54:BD54)  &lt; $B$37 ), 1, 0)</f>
        <v>0</v>
      </c>
      <c r="BF54">
        <f>IF( AND(BF20 &gt;= $B$37, SUM($B54:BE54)  &lt; $B$37 ), 1, 0)</f>
        <v>0</v>
      </c>
      <c r="BG54">
        <f>IF( AND(BG20 &gt;= $B$37, SUM($B54:BF54)  &lt; $B$37 ), 1, 0)</f>
        <v>0</v>
      </c>
      <c r="BH54">
        <f>IF( AND(BH20 &gt;= $B$37, SUM($B54:BG54)  &lt; $B$37 ), 1, 0)</f>
        <v>0</v>
      </c>
      <c r="BI54">
        <f>IF( AND(BI20 &gt;= $B$37, SUM($B54:BH54)  &lt; $B$37 ), 1, 0)</f>
        <v>0</v>
      </c>
      <c r="BJ54">
        <f>IF( AND(BJ20 &gt;= $B$37, SUM($B54:BI54)  &lt; $B$37 ), 1, 0)</f>
        <v>0</v>
      </c>
      <c r="BK54">
        <f>IF( AND(BK20 &gt;= $B$37, SUM($B54:BJ54)  &lt; $B$37 ), 1, 0)</f>
        <v>0</v>
      </c>
      <c r="BL54">
        <f>IF( AND(BL20 &gt;= $B$37, SUM($B54:BK54)  &lt; $B$37 ), 1, 0)</f>
        <v>0</v>
      </c>
      <c r="BM54">
        <f>IF( AND(BM20 &gt;= $B$37, SUM($B54:BL54)  &lt; $B$37 ), 1, 0)</f>
        <v>0</v>
      </c>
      <c r="BN54">
        <f>IF( AND(BN20 &gt;= $B$37, SUM($B54:BM54)  &lt; $B$37 ), 1, 0)</f>
        <v>0</v>
      </c>
      <c r="BO54">
        <f>IF( AND(BO20 &gt;= $B$37, SUM($B54:BN54)  &lt; $B$37 ), 1, 0)</f>
        <v>0</v>
      </c>
      <c r="BP54">
        <f>IF( AND(BP20 &gt;= $B$37, SUM($B54:BO54)  &lt; $B$37 ), 1, 0)</f>
        <v>0</v>
      </c>
      <c r="BQ54">
        <f>IF( AND(BQ20 &gt;= $B$37, SUM($B54:BP54)  &lt; $B$37 ), 1, 0)</f>
        <v>0</v>
      </c>
      <c r="BR54">
        <f>IF( AND(BR20 &gt;= $B$37, SUM($B54:BQ54)  &lt; $B$37 ), 1, 0)</f>
        <v>0</v>
      </c>
      <c r="BS54">
        <f>IF( AND(BS20 &gt;= $B$37, SUM($B54:BR54)  &lt; $B$37 ), 1, 0)</f>
        <v>0</v>
      </c>
      <c r="BT54">
        <f>IF( AND(BT20 &gt;= $B$37, SUM($B54:BS54)  &lt; $B$37 ), 1, 0)</f>
        <v>0</v>
      </c>
      <c r="BU54">
        <f>IF( AND(BU20 &gt;= $B$37, SUM($B54:BT54)  &lt; $B$37 ), 1, 0)</f>
        <v>0</v>
      </c>
      <c r="BV54">
        <f>IF( AND(BV20 &gt;= $B$37, SUM($B54:BU54)  &lt; $B$37 ), 1, 0)</f>
        <v>0</v>
      </c>
      <c r="BW54">
        <f>IF( AND(BW20 &gt;= $B$37, SUM($B54:BV54)  &lt; $B$37 ), 1, 0)</f>
        <v>0</v>
      </c>
      <c r="BX54">
        <f>IF( AND(BX20 &gt;= $B$37, SUM($B54:BW54)  &lt; $B$37 ), 1, 0)</f>
        <v>0</v>
      </c>
      <c r="BY54">
        <f>IF( AND(BY20 &gt;= $B$37, SUM($B54:BX54)  &lt; $B$37 ), 1, 0)</f>
        <v>0</v>
      </c>
      <c r="BZ54">
        <f>IF( AND(BZ20 &gt;= $B$37, SUM($B54:BY54)  &lt; $B$37 ), 1, 0)</f>
        <v>0</v>
      </c>
      <c r="CA54">
        <f>IF( AND(CA20 &gt;= $B$37, SUM($B54:BZ54)  &lt; $B$37 ), 1, 0)</f>
        <v>0</v>
      </c>
      <c r="CB54">
        <f>IF( AND(CB20 &gt;= $B$37, SUM($B54:CA54)  &lt; $B$37 ), 1, 0)</f>
        <v>0</v>
      </c>
      <c r="CC54">
        <f>IF( AND(CC20 &gt;= $B$37, SUM($B54:CB54)  &lt; $B$37 ), 1, 0)</f>
        <v>0</v>
      </c>
      <c r="CD54">
        <f>IF( AND(CD20 &gt;= $B$37, SUM($B54:CC54)  &lt; $B$37 ), 1, 0)</f>
        <v>0</v>
      </c>
      <c r="CE54">
        <f>IF( AND(CE20 &gt;= $B$37, SUM($B54:CD54)  &lt; $B$37 ), 1, 0)</f>
        <v>0</v>
      </c>
      <c r="CF54">
        <f>IF( AND(CF20 &gt;= $B$37, SUM($B54:CE54)  &lt; $B$37 ), 1, 0)</f>
        <v>0</v>
      </c>
      <c r="CG54">
        <f>IF( AND(CG20 &gt;= $B$37, SUM($B54:CF54)  &lt; $B$37 ), 1, 0)</f>
        <v>0</v>
      </c>
      <c r="CH54">
        <f>IF( AND(CH20 &gt;= $B$37, SUM($B54:CG54)  &lt; $B$37 ), 1, 0)</f>
        <v>0</v>
      </c>
      <c r="CI54">
        <f>IF( AND(CI20 &gt;= $B$37, SUM($B54:CH54)  &lt; $B$37 ), 1, 0)</f>
        <v>0</v>
      </c>
      <c r="CJ54">
        <f>IF( AND(CJ20 &gt;= $B$37, SUM($B54:CI54)  &lt; $B$37 ), 1, 0)</f>
        <v>0</v>
      </c>
      <c r="CK54">
        <f>IF( AND(CK20 &gt;= $B$37, SUM($B54:CJ54)  &lt; $B$37 ), 1, 0)</f>
        <v>0</v>
      </c>
      <c r="CL54">
        <f>IF( AND(CL20 &gt;= $B$37, SUM($B54:CK54)  &lt; $B$37 ), 1, 0)</f>
        <v>0</v>
      </c>
      <c r="CM54">
        <f>IF( AND(CM20 &gt;= $B$37, SUM($B54:CL54)  &lt; $B$37 ), 1, 0)</f>
        <v>0</v>
      </c>
      <c r="CN54">
        <f>IF( AND(CN20 &gt;= $B$37, SUM($B54:CM54)  &lt; $B$37 ), 1, 0)</f>
        <v>0</v>
      </c>
      <c r="CO54">
        <f>IF( AND(CO20 &gt;= $B$37, SUM($B54:CN54)  &lt; $B$37 ), 1, 0)</f>
        <v>0</v>
      </c>
      <c r="CP54">
        <f>IF( AND(CP20 &gt;= $B$37, SUM($B54:CO54)  &lt; $B$37 ), 1, 0)</f>
        <v>0</v>
      </c>
      <c r="CQ54">
        <f>IF( AND(CQ20 &gt;= $B$37, SUM($B54:CP54)  &lt; $B$37 ), 1, 0)</f>
        <v>0</v>
      </c>
      <c r="CR54">
        <f>IF( AND(CR20 &gt;= $B$37, SUM($B54:CQ54)  &lt; $B$37 ), 1, 0)</f>
        <v>0</v>
      </c>
      <c r="CS54">
        <f>IF( AND(CS20 &gt;= $B$37, SUM($B54:CR54)  &lt; $B$37 ), 1, 0)</f>
        <v>0</v>
      </c>
      <c r="CT54">
        <f>IF( AND(CT20 &gt;= $B$37, SUM($B54:CS54)  &lt; $B$37 ), 1, 0)</f>
        <v>0</v>
      </c>
      <c r="CU54">
        <f>IF( AND(CU20 &gt;= $B$37, SUM($B54:CT54)  &lt; $B$37 ), 1, 0)</f>
        <v>0</v>
      </c>
      <c r="CV54">
        <f>IF( AND(CV20 &gt;= $B$37, SUM($B54:CU54)  &lt; $B$37 ), 1, 0)</f>
        <v>0</v>
      </c>
      <c r="CW54">
        <f>IF( AND(CW20 &gt;= $B$37, SUM($B54:CV54)  &lt; $B$37 ), 1, 0)</f>
        <v>0</v>
      </c>
      <c r="CX54">
        <f>IF( AND(CX20 &gt;= $B$37, SUM($B54:CW54)  &lt; $B$37 ), 1, 0)</f>
        <v>0</v>
      </c>
      <c r="CY54">
        <f>IF( AND(CY20 &gt;= $B$37, SUM($B54:CX54)  &lt; $B$37 ), 1, 0)</f>
        <v>0</v>
      </c>
      <c r="CZ54">
        <f>IF( AND(CZ20 &gt;= $B$37, SUM($B54:CY54)  &lt; $B$37 ), 1, 0)</f>
        <v>0</v>
      </c>
      <c r="DA54">
        <f>IF( AND(DA20 &gt;= $B$37, SUM($B54:CZ54)  &lt; $B$37 ), 1, 0)</f>
        <v>0</v>
      </c>
      <c r="DB54">
        <f>IF( AND(DB20 &gt;= $B$37, SUM($B54:DA54)  &lt; $B$37 ), 1, 0)</f>
        <v>0</v>
      </c>
      <c r="DC54">
        <f>IF( AND(DC20 &gt;= $B$37, SUM($B54:DB54)  &lt; $B$37 ), 1, 0)</f>
        <v>0</v>
      </c>
      <c r="DD54">
        <f>IF( AND(DD20 &gt;= $B$37, SUM($B54:DC54)  &lt; $B$37 ), 1, 0)</f>
        <v>0</v>
      </c>
      <c r="DE54">
        <f>IF( AND(DE20 &gt;= $B$37, SUM($B54:DD54)  &lt; $B$37 ), 1, 0)</f>
        <v>0</v>
      </c>
      <c r="DF54">
        <f>IF( AND(DF20 &gt;= $B$37, SUM($B54:DE54)  &lt; $B$37 ), 1, 0)</f>
        <v>0</v>
      </c>
      <c r="DG54">
        <f>IF( AND(DG20 &gt;= $B$37, SUM($B54:DF54)  &lt; $B$37 ), 1, 0)</f>
        <v>0</v>
      </c>
      <c r="DH54">
        <f>IF( AND(DH20 &gt;= $B$37, SUM($B54:DG54)  &lt; $B$37 ), 1, 0)</f>
        <v>0</v>
      </c>
      <c r="DI54">
        <f>IF( AND(DI20 &gt;= $B$37, SUM($B54:DH54)  &lt; $B$37 ), 1, 0)</f>
        <v>0</v>
      </c>
      <c r="DJ54">
        <f>IF( AND(DJ20 &gt;= $B$37, SUM($B54:DI54)  &lt; $B$37 ), 1, 0)</f>
        <v>0</v>
      </c>
      <c r="DK54">
        <f>IF( AND(DK20 &gt;= $B$37, SUM($B54:DJ54)  &lt; $B$37 ), 1, 0)</f>
        <v>0</v>
      </c>
      <c r="DL54">
        <f>IF( AND(DL20 &gt;= $B$37, SUM($B54:DK54)  &lt; $B$37 ), 1, 0)</f>
        <v>0</v>
      </c>
      <c r="DM54">
        <f>IF( AND(DM20 &gt;= $B$37, SUM($B54:DL54)  &lt; $B$37 ), 1, 0)</f>
        <v>0</v>
      </c>
      <c r="DN54">
        <f>IF( AND(DN20 &gt;= $B$37, SUM($B54:DM54)  &lt; $B$37 ), 1, 0)</f>
        <v>0</v>
      </c>
      <c r="DO54">
        <f>IF( AND(DO20 &gt;= $B$37, SUM($B54:DN54)  &lt; $B$37 ), 1, 0)</f>
        <v>0</v>
      </c>
      <c r="DP54">
        <f>IF( AND(DP20 &gt;= $B$37, SUM($B54:DO54)  &lt; $B$37 ), 1, 0)</f>
        <v>0</v>
      </c>
      <c r="DQ54">
        <f>IF( AND(DQ20 &gt;= $B$37, SUM($B54:DP54)  &lt; $B$37 ), 1, 0)</f>
        <v>0</v>
      </c>
      <c r="DR54">
        <f>IF( AND(DR20 &gt;= $B$37, SUM($B54:DQ54)  &lt; $B$37 ), 1, 0)</f>
        <v>0</v>
      </c>
      <c r="DS54">
        <f>IF( AND(DS20 &gt;= $B$37, SUM($B54:DR54)  &lt; $B$37 ), 1, 0)</f>
        <v>0</v>
      </c>
      <c r="DT54">
        <f>IF( AND(DT20 &gt;= $B$37, SUM($B54:DS54)  &lt; $B$37 ), 1, 0)</f>
        <v>0</v>
      </c>
      <c r="DU54">
        <f>IF( AND(DU20 &gt;= $B$37, SUM($B54:DT54)  &lt; $B$37 ), 1, 0)</f>
        <v>0</v>
      </c>
      <c r="DV54">
        <f>IF( AND(DV20 &gt;= $B$37, SUM($B54:DU54)  &lt; $B$37 ), 1, 0)</f>
        <v>0</v>
      </c>
      <c r="DW54">
        <f>IF( AND(DW20 &gt;= $B$37, SUM($B54:DV54)  &lt; $B$37 ), 1, 0)</f>
        <v>0</v>
      </c>
      <c r="DX54">
        <f>IF( AND(DX20 &gt;= $B$37, SUM($B54:DW54)  &lt; $B$37 ), 1, 0)</f>
        <v>0</v>
      </c>
      <c r="DY54">
        <f>IF( AND(DY20 &gt;= $B$37, SUM($B54:DX54)  &lt; $B$37 ), 1, 0)</f>
        <v>0</v>
      </c>
      <c r="DZ54">
        <f>IF( AND(DZ20 &gt;= $B$37, SUM($B54:DY54)  &lt; $B$37 ), 1, 0)</f>
        <v>0</v>
      </c>
      <c r="EA54">
        <f>IF( AND(EA20 &gt;= $B$37, SUM($B54:DZ54)  &lt; $B$37 ), 1, 0)</f>
        <v>0</v>
      </c>
      <c r="EB54">
        <f>IF( AND(EB20 &gt;= $B$37, SUM($B54:EA54)  &lt; $B$37 ), 1, 0)</f>
        <v>0</v>
      </c>
      <c r="EC54">
        <f>IF( AND(EC20 &gt;= $B$37, SUM($B54:EB54)  &lt; $B$37 ), 1, 0)</f>
        <v>0</v>
      </c>
      <c r="ED54">
        <f>IF( AND(ED20 &gt;= $B$37, SUM($B54:EC54)  &lt; $B$37 ), 1, 0)</f>
        <v>0</v>
      </c>
      <c r="EE54">
        <f>IF( AND(EE20 &gt;= $B$37, SUM($B54:ED54)  &lt; $B$37 ), 1, 0)</f>
        <v>0</v>
      </c>
      <c r="EF54">
        <f>IF( AND(EF20 &gt;= $B$37, SUM($B54:EE54)  &lt; $B$37 ), 1, 0)</f>
        <v>0</v>
      </c>
    </row>
    <row r="55" spans="1:136" x14ac:dyDescent="0.35">
      <c r="A55" t="str">
        <f t="shared" si="32"/>
        <v>PE</v>
      </c>
      <c r="B55" s="6">
        <v>0</v>
      </c>
      <c r="C55">
        <f>IF( AND(C21 &gt;= $B$37, SUM($B55:B55)  &lt; $B$37 ), 1, 0)</f>
        <v>0</v>
      </c>
      <c r="D55">
        <f>IF( AND(D21 &gt;= $B$37, SUM($B55:C55)  &lt; $B$37 ), 1, 0)</f>
        <v>0</v>
      </c>
      <c r="E55">
        <f>IF( AND(E21 &gt;= $B$37, SUM($B55:D55)  &lt; $B$37 ), 1, 0)</f>
        <v>0</v>
      </c>
      <c r="F55">
        <f>IF( AND(F21 &gt;= $B$37, SUM($B55:E55)  &lt; $B$37 ), 1, 0)</f>
        <v>0</v>
      </c>
      <c r="G55">
        <f>IF( AND(G21 &gt;= $B$37, SUM($B55:F55)  &lt; $B$37 ), 1, 0)</f>
        <v>0</v>
      </c>
      <c r="H55">
        <f>IF( AND(H21 &gt;= $B$37, SUM($B55:G55)  &lt; $B$37 ), 1, 0)</f>
        <v>0</v>
      </c>
      <c r="I55">
        <f>IF( AND(I21 &gt;= $B$37, SUM($B55:H55)  &lt; $B$37 ), 1, 0)</f>
        <v>0</v>
      </c>
      <c r="J55">
        <f>IF( AND(J21 &gt;= $B$37, SUM($B55:I55)  &lt; $B$37 ), 1, 0)</f>
        <v>0</v>
      </c>
      <c r="K55">
        <f>IF( AND(K21 &gt;= $B$37, SUM($B55:J55)  &lt; $B$37 ), 1, 0)</f>
        <v>0</v>
      </c>
      <c r="L55">
        <f>IF( AND(L21 &gt;= $B$37, SUM($B55:K55)  &lt; $B$37 ), 1, 0)</f>
        <v>0</v>
      </c>
      <c r="M55">
        <f>IF( AND(M21 &gt;= $B$37, SUM($B55:L55)  &lt; $B$37 ), 1, 0)</f>
        <v>0</v>
      </c>
      <c r="N55">
        <f>IF( AND(N21 &gt;= $B$37, SUM($B55:M55)  &lt; $B$37 ), 1, 0)</f>
        <v>0</v>
      </c>
      <c r="O55">
        <f>IF( AND(O21 &gt;= $B$37, SUM($B55:N55)  &lt; $B$37 ), 1, 0)</f>
        <v>0</v>
      </c>
      <c r="P55">
        <f>IF( AND(P21 &gt;= $B$37, SUM($B55:O55)  &lt; $B$37 ), 1, 0)</f>
        <v>0</v>
      </c>
      <c r="Q55">
        <f>IF( AND(Q21 &gt;= $B$37, SUM($B55:P55)  &lt; $B$37 ), 1, 0)</f>
        <v>0</v>
      </c>
      <c r="R55">
        <f>IF( AND(R21 &gt;= $B$37, SUM($B55:Q55)  &lt; $B$37 ), 1, 0)</f>
        <v>0</v>
      </c>
      <c r="S55">
        <f>IF( AND(S21 &gt;= $B$37, SUM($B55:R55)  &lt; $B$37 ), 1, 0)</f>
        <v>0</v>
      </c>
      <c r="T55">
        <f>IF( AND(T21 &gt;= $B$37, SUM($B55:S55)  &lt; $B$37 ), 1, 0)</f>
        <v>0</v>
      </c>
      <c r="U55">
        <f>IF( AND(U21 &gt;= $B$37, SUM($B55:T55)  &lt; $B$37 ), 1, 0)</f>
        <v>0</v>
      </c>
      <c r="V55">
        <f>IF( AND(V21 &gt;= $B$37, SUM($B55:U55)  &lt; $B$37 ), 1, 0)</f>
        <v>0</v>
      </c>
      <c r="W55">
        <f>IF( AND(W21 &gt;= $B$37, SUM($B55:V55)  &lt; $B$37 ), 1, 0)</f>
        <v>0</v>
      </c>
      <c r="X55">
        <f>IF( AND(X21 &gt;= $B$37, SUM($B55:W55)  &lt; $B$37 ), 1, 0)</f>
        <v>0</v>
      </c>
      <c r="Y55">
        <f>IF( AND(Y21 &gt;= $B$37, SUM($B55:X55)  &lt; $B$37 ), 1, 0)</f>
        <v>0</v>
      </c>
      <c r="Z55">
        <f>IF( AND(Z21 &gt;= $B$37, SUM($B55:Y55)  &lt; $B$37 ), 1, 0)</f>
        <v>0</v>
      </c>
      <c r="AA55">
        <f>IF( AND(AA21 &gt;= $B$37, SUM($B55:Z55)  &lt; $B$37 ), 1, 0)</f>
        <v>0</v>
      </c>
      <c r="AB55">
        <f>IF( AND(AB21 &gt;= $B$37, SUM($B55:AA55)  &lt; $B$37 ), 1, 0)</f>
        <v>0</v>
      </c>
      <c r="AC55">
        <f>IF( AND(AC21 &gt;= $B$37, SUM($B55:AB55)  &lt; $B$37 ), 1, 0)</f>
        <v>0</v>
      </c>
      <c r="AD55">
        <f>IF( AND(AD21 &gt;= $B$37, SUM($B55:AC55)  &lt; $B$37 ), 1, 0)</f>
        <v>0</v>
      </c>
      <c r="AE55">
        <f>IF( AND(AE21 &gt;= $B$37, SUM($B55:AD55)  &lt; $B$37 ), 1, 0)</f>
        <v>0</v>
      </c>
      <c r="AF55">
        <f>IF( AND(AF21 &gt;= $B$37, SUM($B55:AE55)  &lt; $B$37 ), 1, 0)</f>
        <v>0</v>
      </c>
      <c r="AG55">
        <f>IF( AND(AG21 &gt;= $B$37, SUM($B55:AF55)  &lt; $B$37 ), 1, 0)</f>
        <v>0</v>
      </c>
      <c r="AH55">
        <f>IF( AND(AH21 &gt;= $B$37, SUM($B55:AG55)  &lt; $B$37 ), 1, 0)</f>
        <v>0</v>
      </c>
      <c r="AI55">
        <f>IF( AND(AI21 &gt;= $B$37, SUM($B55:AH55)  &lt; $B$37 ), 1, 0)</f>
        <v>0</v>
      </c>
      <c r="AJ55">
        <f>IF( AND(AJ21 &gt;= $B$37, SUM($B55:AI55)  &lt; $B$37 ), 1, 0)</f>
        <v>0</v>
      </c>
      <c r="AK55">
        <f>IF( AND(AK21 &gt;= $B$37, SUM($B55:AJ55)  &lt; $B$37 ), 1, 0)</f>
        <v>0</v>
      </c>
      <c r="AL55">
        <f>IF( AND(AL21 &gt;= $B$37, SUM($B55:AK55)  &lt; $B$37 ), 1, 0)</f>
        <v>0</v>
      </c>
      <c r="AM55">
        <f>IF( AND(AM21 &gt;= $B$37, SUM($B55:AL55)  &lt; $B$37 ), 1, 0)</f>
        <v>0</v>
      </c>
      <c r="AN55">
        <f>IF( AND(AN21 &gt;= $B$37, SUM($B55:AM55)  &lt; $B$37 ), 1, 0)</f>
        <v>1</v>
      </c>
      <c r="AO55">
        <f>IF( AND(AO21 &gt;= $B$37, SUM($B55:AN55)  &lt; $B$37 ), 1, 0)</f>
        <v>0</v>
      </c>
      <c r="AP55">
        <f>IF( AND(AP21 &gt;= $B$37, SUM($B55:AO55)  &lt; $B$37 ), 1, 0)</f>
        <v>0</v>
      </c>
      <c r="AQ55">
        <f>IF( AND(AQ21 &gt;= $B$37, SUM($B55:AP55)  &lt; $B$37 ), 1, 0)</f>
        <v>0</v>
      </c>
      <c r="AR55">
        <f>IF( AND(AR21 &gt;= $B$37, SUM($B55:AQ55)  &lt; $B$37 ), 1, 0)</f>
        <v>0</v>
      </c>
      <c r="AS55">
        <f>IF( AND(AS21 &gt;= $B$37, SUM($B55:AR55)  &lt; $B$37 ), 1, 0)</f>
        <v>0</v>
      </c>
      <c r="AT55">
        <f>IF( AND(AT21 &gt;= $B$37, SUM($B55:AS55)  &lt; $B$37 ), 1, 0)</f>
        <v>0</v>
      </c>
      <c r="AU55">
        <f>IF( AND(AU21 &gt;= $B$37, SUM($B55:AT55)  &lt; $B$37 ), 1, 0)</f>
        <v>0</v>
      </c>
      <c r="AV55">
        <f>IF( AND(AV21 &gt;= $B$37, SUM($B55:AU55)  &lt; $B$37 ), 1, 0)</f>
        <v>0</v>
      </c>
      <c r="AW55">
        <f>IF( AND(AW21 &gt;= $B$37, SUM($B55:AV55)  &lt; $B$37 ), 1, 0)</f>
        <v>0</v>
      </c>
      <c r="AX55">
        <f>IF( AND(AX21 &gt;= $B$37, SUM($B55:AW55)  &lt; $B$37 ), 1, 0)</f>
        <v>0</v>
      </c>
      <c r="AY55">
        <f>IF( AND(AY21 &gt;= $B$37, SUM($B55:AX55)  &lt; $B$37 ), 1, 0)</f>
        <v>0</v>
      </c>
      <c r="AZ55">
        <f>IF( AND(AZ21 &gt;= $B$37, SUM($B55:AY55)  &lt; $B$37 ), 1, 0)</f>
        <v>0</v>
      </c>
      <c r="BA55">
        <f>IF( AND(BA21 &gt;= $B$37, SUM($B55:AZ55)  &lt; $B$37 ), 1, 0)</f>
        <v>0</v>
      </c>
      <c r="BB55">
        <f>IF( AND(BB21 &gt;= $B$37, SUM($B55:BA55)  &lt; $B$37 ), 1, 0)</f>
        <v>0</v>
      </c>
      <c r="BC55">
        <f>IF( AND(BC21 &gt;= $B$37, SUM($B55:BB55)  &lt; $B$37 ), 1, 0)</f>
        <v>0</v>
      </c>
      <c r="BD55">
        <f>IF( AND(BD21 &gt;= $B$37, SUM($B55:BC55)  &lt; $B$37 ), 1, 0)</f>
        <v>0</v>
      </c>
      <c r="BE55">
        <f>IF( AND(BE21 &gt;= $B$37, SUM($B55:BD55)  &lt; $B$37 ), 1, 0)</f>
        <v>0</v>
      </c>
      <c r="BF55">
        <f>IF( AND(BF21 &gt;= $B$37, SUM($B55:BE55)  &lt; $B$37 ), 1, 0)</f>
        <v>0</v>
      </c>
      <c r="BG55">
        <f>IF( AND(BG21 &gt;= $B$37, SUM($B55:BF55)  &lt; $B$37 ), 1, 0)</f>
        <v>0</v>
      </c>
      <c r="BH55">
        <f>IF( AND(BH21 &gt;= $B$37, SUM($B55:BG55)  &lt; $B$37 ), 1, 0)</f>
        <v>0</v>
      </c>
      <c r="BI55">
        <f>IF( AND(BI21 &gt;= $B$37, SUM($B55:BH55)  &lt; $B$37 ), 1, 0)</f>
        <v>0</v>
      </c>
      <c r="BJ55">
        <f>IF( AND(BJ21 &gt;= $B$37, SUM($B55:BI55)  &lt; $B$37 ), 1, 0)</f>
        <v>0</v>
      </c>
      <c r="BK55">
        <f>IF( AND(BK21 &gt;= $B$37, SUM($B55:BJ55)  &lt; $B$37 ), 1, 0)</f>
        <v>0</v>
      </c>
      <c r="BL55">
        <f>IF( AND(BL21 &gt;= $B$37, SUM($B55:BK55)  &lt; $B$37 ), 1, 0)</f>
        <v>0</v>
      </c>
      <c r="BM55">
        <f>IF( AND(BM21 &gt;= $B$37, SUM($B55:BL55)  &lt; $B$37 ), 1, 0)</f>
        <v>0</v>
      </c>
      <c r="BN55">
        <f>IF( AND(BN21 &gt;= $B$37, SUM($B55:BM55)  &lt; $B$37 ), 1, 0)</f>
        <v>0</v>
      </c>
      <c r="BO55">
        <f>IF( AND(BO21 &gt;= $B$37, SUM($B55:BN55)  &lt; $B$37 ), 1, 0)</f>
        <v>0</v>
      </c>
      <c r="BP55">
        <f>IF( AND(BP21 &gt;= $B$37, SUM($B55:BO55)  &lt; $B$37 ), 1, 0)</f>
        <v>0</v>
      </c>
      <c r="BQ55">
        <f>IF( AND(BQ21 &gt;= $B$37, SUM($B55:BP55)  &lt; $B$37 ), 1, 0)</f>
        <v>0</v>
      </c>
      <c r="BR55">
        <f>IF( AND(BR21 &gt;= $B$37, SUM($B55:BQ55)  &lt; $B$37 ), 1, 0)</f>
        <v>0</v>
      </c>
      <c r="BS55">
        <f>IF( AND(BS21 &gt;= $B$37, SUM($B55:BR55)  &lt; $B$37 ), 1, 0)</f>
        <v>0</v>
      </c>
      <c r="BT55">
        <f>IF( AND(BT21 &gt;= $B$37, SUM($B55:BS55)  &lt; $B$37 ), 1, 0)</f>
        <v>0</v>
      </c>
      <c r="BU55">
        <f>IF( AND(BU21 &gt;= $B$37, SUM($B55:BT55)  &lt; $B$37 ), 1, 0)</f>
        <v>0</v>
      </c>
      <c r="BV55">
        <f>IF( AND(BV21 &gt;= $B$37, SUM($B55:BU55)  &lt; $B$37 ), 1, 0)</f>
        <v>0</v>
      </c>
      <c r="BW55">
        <f>IF( AND(BW21 &gt;= $B$37, SUM($B55:BV55)  &lt; $B$37 ), 1, 0)</f>
        <v>0</v>
      </c>
      <c r="BX55">
        <f>IF( AND(BX21 &gt;= $B$37, SUM($B55:BW55)  &lt; $B$37 ), 1, 0)</f>
        <v>0</v>
      </c>
      <c r="BY55">
        <f>IF( AND(BY21 &gt;= $B$37, SUM($B55:BX55)  &lt; $B$37 ), 1, 0)</f>
        <v>0</v>
      </c>
      <c r="BZ55">
        <f>IF( AND(BZ21 &gt;= $B$37, SUM($B55:BY55)  &lt; $B$37 ), 1, 0)</f>
        <v>0</v>
      </c>
      <c r="CA55">
        <f>IF( AND(CA21 &gt;= $B$37, SUM($B55:BZ55)  &lt; $B$37 ), 1, 0)</f>
        <v>0</v>
      </c>
      <c r="CB55">
        <f>IF( AND(CB21 &gt;= $B$37, SUM($B55:CA55)  &lt; $B$37 ), 1, 0)</f>
        <v>0</v>
      </c>
      <c r="CC55">
        <f>IF( AND(CC21 &gt;= $B$37, SUM($B55:CB55)  &lt; $B$37 ), 1, 0)</f>
        <v>0</v>
      </c>
      <c r="CD55">
        <f>IF( AND(CD21 &gt;= $B$37, SUM($B55:CC55)  &lt; $B$37 ), 1, 0)</f>
        <v>0</v>
      </c>
      <c r="CE55">
        <f>IF( AND(CE21 &gt;= $B$37, SUM($B55:CD55)  &lt; $B$37 ), 1, 0)</f>
        <v>0</v>
      </c>
      <c r="CF55">
        <f>IF( AND(CF21 &gt;= $B$37, SUM($B55:CE55)  &lt; $B$37 ), 1, 0)</f>
        <v>0</v>
      </c>
      <c r="CG55">
        <f>IF( AND(CG21 &gt;= $B$37, SUM($B55:CF55)  &lt; $B$37 ), 1, 0)</f>
        <v>0</v>
      </c>
      <c r="CH55">
        <f>IF( AND(CH21 &gt;= $B$37, SUM($B55:CG55)  &lt; $B$37 ), 1, 0)</f>
        <v>0</v>
      </c>
      <c r="CI55">
        <f>IF( AND(CI21 &gt;= $B$37, SUM($B55:CH55)  &lt; $B$37 ), 1, 0)</f>
        <v>0</v>
      </c>
      <c r="CJ55">
        <f>IF( AND(CJ21 &gt;= $B$37, SUM($B55:CI55)  &lt; $B$37 ), 1, 0)</f>
        <v>0</v>
      </c>
      <c r="CK55">
        <f>IF( AND(CK21 &gt;= $B$37, SUM($B55:CJ55)  &lt; $B$37 ), 1, 0)</f>
        <v>0</v>
      </c>
      <c r="CL55">
        <f>IF( AND(CL21 &gt;= $B$37, SUM($B55:CK55)  &lt; $B$37 ), 1, 0)</f>
        <v>0</v>
      </c>
      <c r="CM55">
        <f>IF( AND(CM21 &gt;= $B$37, SUM($B55:CL55)  &lt; $B$37 ), 1, 0)</f>
        <v>0</v>
      </c>
      <c r="CN55">
        <f>IF( AND(CN21 &gt;= $B$37, SUM($B55:CM55)  &lt; $B$37 ), 1, 0)</f>
        <v>0</v>
      </c>
      <c r="CO55">
        <f>IF( AND(CO21 &gt;= $B$37, SUM($B55:CN55)  &lt; $B$37 ), 1, 0)</f>
        <v>0</v>
      </c>
      <c r="CP55">
        <f>IF( AND(CP21 &gt;= $B$37, SUM($B55:CO55)  &lt; $B$37 ), 1, 0)</f>
        <v>0</v>
      </c>
      <c r="CQ55">
        <f>IF( AND(CQ21 &gt;= $B$37, SUM($B55:CP55)  &lt; $B$37 ), 1, 0)</f>
        <v>0</v>
      </c>
      <c r="CR55">
        <f>IF( AND(CR21 &gt;= $B$37, SUM($B55:CQ55)  &lt; $B$37 ), 1, 0)</f>
        <v>0</v>
      </c>
      <c r="CS55">
        <f>IF( AND(CS21 &gt;= $B$37, SUM($B55:CR55)  &lt; $B$37 ), 1, 0)</f>
        <v>0</v>
      </c>
      <c r="CT55">
        <f>IF( AND(CT21 &gt;= $B$37, SUM($B55:CS55)  &lt; $B$37 ), 1, 0)</f>
        <v>0</v>
      </c>
      <c r="CU55">
        <f>IF( AND(CU21 &gt;= $B$37, SUM($B55:CT55)  &lt; $B$37 ), 1, 0)</f>
        <v>0</v>
      </c>
      <c r="CV55">
        <f>IF( AND(CV21 &gt;= $B$37, SUM($B55:CU55)  &lt; $B$37 ), 1, 0)</f>
        <v>0</v>
      </c>
      <c r="CW55">
        <f>IF( AND(CW21 &gt;= $B$37, SUM($B55:CV55)  &lt; $B$37 ), 1, 0)</f>
        <v>0</v>
      </c>
      <c r="CX55">
        <f>IF( AND(CX21 &gt;= $B$37, SUM($B55:CW55)  &lt; $B$37 ), 1, 0)</f>
        <v>0</v>
      </c>
      <c r="CY55">
        <f>IF( AND(CY21 &gt;= $B$37, SUM($B55:CX55)  &lt; $B$37 ), 1, 0)</f>
        <v>0</v>
      </c>
      <c r="CZ55">
        <f>IF( AND(CZ21 &gt;= $B$37, SUM($B55:CY55)  &lt; $B$37 ), 1, 0)</f>
        <v>0</v>
      </c>
      <c r="DA55">
        <f>IF( AND(DA21 &gt;= $B$37, SUM($B55:CZ55)  &lt; $B$37 ), 1, 0)</f>
        <v>0</v>
      </c>
      <c r="DB55">
        <f>IF( AND(DB21 &gt;= $B$37, SUM($B55:DA55)  &lt; $B$37 ), 1, 0)</f>
        <v>0</v>
      </c>
      <c r="DC55">
        <f>IF( AND(DC21 &gt;= $B$37, SUM($B55:DB55)  &lt; $B$37 ), 1, 0)</f>
        <v>0</v>
      </c>
      <c r="DD55">
        <f>IF( AND(DD21 &gt;= $B$37, SUM($B55:DC55)  &lt; $B$37 ), 1, 0)</f>
        <v>0</v>
      </c>
      <c r="DE55">
        <f>IF( AND(DE21 &gt;= $B$37, SUM($B55:DD55)  &lt; $B$37 ), 1, 0)</f>
        <v>0</v>
      </c>
      <c r="DF55">
        <f>IF( AND(DF21 &gt;= $B$37, SUM($B55:DE55)  &lt; $B$37 ), 1, 0)</f>
        <v>0</v>
      </c>
      <c r="DG55">
        <f>IF( AND(DG21 &gt;= $B$37, SUM($B55:DF55)  &lt; $B$37 ), 1, 0)</f>
        <v>0</v>
      </c>
      <c r="DH55">
        <f>IF( AND(DH21 &gt;= $B$37, SUM($B55:DG55)  &lt; $B$37 ), 1, 0)</f>
        <v>0</v>
      </c>
      <c r="DI55">
        <f>IF( AND(DI21 &gt;= $B$37, SUM($B55:DH55)  &lt; $B$37 ), 1, 0)</f>
        <v>0</v>
      </c>
      <c r="DJ55">
        <f>IF( AND(DJ21 &gt;= $B$37, SUM($B55:DI55)  &lt; $B$37 ), 1, 0)</f>
        <v>0</v>
      </c>
      <c r="DK55">
        <f>IF( AND(DK21 &gt;= $B$37, SUM($B55:DJ55)  &lt; $B$37 ), 1, 0)</f>
        <v>0</v>
      </c>
      <c r="DL55">
        <f>IF( AND(DL21 &gt;= $B$37, SUM($B55:DK55)  &lt; $B$37 ), 1, 0)</f>
        <v>0</v>
      </c>
      <c r="DM55">
        <f>IF( AND(DM21 &gt;= $B$37, SUM($B55:DL55)  &lt; $B$37 ), 1, 0)</f>
        <v>0</v>
      </c>
      <c r="DN55">
        <f>IF( AND(DN21 &gt;= $B$37, SUM($B55:DM55)  &lt; $B$37 ), 1, 0)</f>
        <v>0</v>
      </c>
      <c r="DO55">
        <f>IF( AND(DO21 &gt;= $B$37, SUM($B55:DN55)  &lt; $B$37 ), 1, 0)</f>
        <v>0</v>
      </c>
      <c r="DP55">
        <f>IF( AND(DP21 &gt;= $B$37, SUM($B55:DO55)  &lt; $B$37 ), 1, 0)</f>
        <v>0</v>
      </c>
      <c r="DQ55">
        <f>IF( AND(DQ21 &gt;= $B$37, SUM($B55:DP55)  &lt; $B$37 ), 1, 0)</f>
        <v>0</v>
      </c>
      <c r="DR55">
        <f>IF( AND(DR21 &gt;= $B$37, SUM($B55:DQ55)  &lt; $B$37 ), 1, 0)</f>
        <v>0</v>
      </c>
      <c r="DS55">
        <f>IF( AND(DS21 &gt;= $B$37, SUM($B55:DR55)  &lt; $B$37 ), 1, 0)</f>
        <v>0</v>
      </c>
      <c r="DT55">
        <f>IF( AND(DT21 &gt;= $B$37, SUM($B55:DS55)  &lt; $B$37 ), 1, 0)</f>
        <v>0</v>
      </c>
      <c r="DU55">
        <f>IF( AND(DU21 &gt;= $B$37, SUM($B55:DT55)  &lt; $B$37 ), 1, 0)</f>
        <v>0</v>
      </c>
      <c r="DV55">
        <f>IF( AND(DV21 &gt;= $B$37, SUM($B55:DU55)  &lt; $B$37 ), 1, 0)</f>
        <v>0</v>
      </c>
      <c r="DW55">
        <f>IF( AND(DW21 &gt;= $B$37, SUM($B55:DV55)  &lt; $B$37 ), 1, 0)</f>
        <v>0</v>
      </c>
      <c r="DX55">
        <f>IF( AND(DX21 &gt;= $B$37, SUM($B55:DW55)  &lt; $B$37 ), 1, 0)</f>
        <v>0</v>
      </c>
      <c r="DY55">
        <f>IF( AND(DY21 &gt;= $B$37, SUM($B55:DX55)  &lt; $B$37 ), 1, 0)</f>
        <v>0</v>
      </c>
      <c r="DZ55">
        <f>IF( AND(DZ21 &gt;= $B$37, SUM($B55:DY55)  &lt; $B$37 ), 1, 0)</f>
        <v>0</v>
      </c>
      <c r="EA55">
        <f>IF( AND(EA21 &gt;= $B$37, SUM($B55:DZ55)  &lt; $B$37 ), 1, 0)</f>
        <v>0</v>
      </c>
      <c r="EB55">
        <f>IF( AND(EB21 &gt;= $B$37, SUM($B55:EA55)  &lt; $B$37 ), 1, 0)</f>
        <v>0</v>
      </c>
      <c r="EC55">
        <f>IF( AND(EC21 &gt;= $B$37, SUM($B55:EB55)  &lt; $B$37 ), 1, 0)</f>
        <v>0</v>
      </c>
      <c r="ED55">
        <f>IF( AND(ED21 &gt;= $B$37, SUM($B55:EC55)  &lt; $B$37 ), 1, 0)</f>
        <v>0</v>
      </c>
      <c r="EE55">
        <f>IF( AND(EE21 &gt;= $B$37, SUM($B55:ED55)  &lt; $B$37 ), 1, 0)</f>
        <v>0</v>
      </c>
      <c r="EF55">
        <f>IF( AND(EF21 &gt;= $B$37, SUM($B55:EE55)  &lt; $B$37 ), 1, 0)</f>
        <v>0</v>
      </c>
    </row>
    <row r="56" spans="1:136" x14ac:dyDescent="0.35">
      <c r="A56" t="str">
        <f t="shared" si="32"/>
        <v>PI</v>
      </c>
      <c r="B56" s="6">
        <v>0</v>
      </c>
      <c r="C56">
        <f>IF( AND(C22 &gt;= $B$37, SUM($B56:B56)  &lt; $B$37 ), 1, 0)</f>
        <v>0</v>
      </c>
      <c r="D56">
        <f>IF( AND(D22 &gt;= $B$37, SUM($B56:C56)  &lt; $B$37 ), 1, 0)</f>
        <v>0</v>
      </c>
      <c r="E56">
        <f>IF( AND(E22 &gt;= $B$37, SUM($B56:D56)  &lt; $B$37 ), 1, 0)</f>
        <v>0</v>
      </c>
      <c r="F56">
        <f>IF( AND(F22 &gt;= $B$37, SUM($B56:E56)  &lt; $B$37 ), 1, 0)</f>
        <v>0</v>
      </c>
      <c r="G56">
        <f>IF( AND(G22 &gt;= $B$37, SUM($B56:F56)  &lt; $B$37 ), 1, 0)</f>
        <v>0</v>
      </c>
      <c r="H56">
        <f>IF( AND(H22 &gt;= $B$37, SUM($B56:G56)  &lt; $B$37 ), 1, 0)</f>
        <v>0</v>
      </c>
      <c r="I56">
        <f>IF( AND(I22 &gt;= $B$37, SUM($B56:H56)  &lt; $B$37 ), 1, 0)</f>
        <v>0</v>
      </c>
      <c r="J56">
        <f>IF( AND(J22 &gt;= $B$37, SUM($B56:I56)  &lt; $B$37 ), 1, 0)</f>
        <v>0</v>
      </c>
      <c r="K56">
        <f>IF( AND(K22 &gt;= $B$37, SUM($B56:J56)  &lt; $B$37 ), 1, 0)</f>
        <v>0</v>
      </c>
      <c r="L56">
        <f>IF( AND(L22 &gt;= $B$37, SUM($B56:K56)  &lt; $B$37 ), 1, 0)</f>
        <v>0</v>
      </c>
      <c r="M56">
        <f>IF( AND(M22 &gt;= $B$37, SUM($B56:L56)  &lt; $B$37 ), 1, 0)</f>
        <v>0</v>
      </c>
      <c r="N56">
        <f>IF( AND(N22 &gt;= $B$37, SUM($B56:M56)  &lt; $B$37 ), 1, 0)</f>
        <v>0</v>
      </c>
      <c r="O56">
        <f>IF( AND(O22 &gt;= $B$37, SUM($B56:N56)  &lt; $B$37 ), 1, 0)</f>
        <v>0</v>
      </c>
      <c r="P56">
        <f>IF( AND(P22 &gt;= $B$37, SUM($B56:O56)  &lt; $B$37 ), 1, 0)</f>
        <v>0</v>
      </c>
      <c r="Q56">
        <f>IF( AND(Q22 &gt;= $B$37, SUM($B56:P56)  &lt; $B$37 ), 1, 0)</f>
        <v>0</v>
      </c>
      <c r="R56">
        <f>IF( AND(R22 &gt;= $B$37, SUM($B56:Q56)  &lt; $B$37 ), 1, 0)</f>
        <v>0</v>
      </c>
      <c r="S56">
        <f>IF( AND(S22 &gt;= $B$37, SUM($B56:R56)  &lt; $B$37 ), 1, 0)</f>
        <v>0</v>
      </c>
      <c r="T56">
        <f>IF( AND(T22 &gt;= $B$37, SUM($B56:S56)  &lt; $B$37 ), 1, 0)</f>
        <v>0</v>
      </c>
      <c r="U56">
        <f>IF( AND(U22 &gt;= $B$37, SUM($B56:T56)  &lt; $B$37 ), 1, 0)</f>
        <v>0</v>
      </c>
      <c r="V56">
        <f>IF( AND(V22 &gt;= $B$37, SUM($B56:U56)  &lt; $B$37 ), 1, 0)</f>
        <v>0</v>
      </c>
      <c r="W56">
        <f>IF( AND(W22 &gt;= $B$37, SUM($B56:V56)  &lt; $B$37 ), 1, 0)</f>
        <v>0</v>
      </c>
      <c r="X56">
        <f>IF( AND(X22 &gt;= $B$37, SUM($B56:W56)  &lt; $B$37 ), 1, 0)</f>
        <v>0</v>
      </c>
      <c r="Y56">
        <f>IF( AND(Y22 &gt;= $B$37, SUM($B56:X56)  &lt; $B$37 ), 1, 0)</f>
        <v>0</v>
      </c>
      <c r="Z56">
        <f>IF( AND(Z22 &gt;= $B$37, SUM($B56:Y56)  &lt; $B$37 ), 1, 0)</f>
        <v>0</v>
      </c>
      <c r="AA56">
        <f>IF( AND(AA22 &gt;= $B$37, SUM($B56:Z56)  &lt; $B$37 ), 1, 0)</f>
        <v>0</v>
      </c>
      <c r="AB56">
        <f>IF( AND(AB22 &gt;= $B$37, SUM($B56:AA56)  &lt; $B$37 ), 1, 0)</f>
        <v>0</v>
      </c>
      <c r="AC56">
        <f>IF( AND(AC22 &gt;= $B$37, SUM($B56:AB56)  &lt; $B$37 ), 1, 0)</f>
        <v>0</v>
      </c>
      <c r="AD56">
        <f>IF( AND(AD22 &gt;= $B$37, SUM($B56:AC56)  &lt; $B$37 ), 1, 0)</f>
        <v>0</v>
      </c>
      <c r="AE56">
        <f>IF( AND(AE22 &gt;= $B$37, SUM($B56:AD56)  &lt; $B$37 ), 1, 0)</f>
        <v>0</v>
      </c>
      <c r="AF56">
        <f>IF( AND(AF22 &gt;= $B$37, SUM($B56:AE56)  &lt; $B$37 ), 1, 0)</f>
        <v>0</v>
      </c>
      <c r="AG56">
        <f>IF( AND(AG22 &gt;= $B$37, SUM($B56:AF56)  &lt; $B$37 ), 1, 0)</f>
        <v>0</v>
      </c>
      <c r="AH56">
        <f>IF( AND(AH22 &gt;= $B$37, SUM($B56:AG56)  &lt; $B$37 ), 1, 0)</f>
        <v>0</v>
      </c>
      <c r="AI56">
        <f>IF( AND(AI22 &gt;= $B$37, SUM($B56:AH56)  &lt; $B$37 ), 1, 0)</f>
        <v>0</v>
      </c>
      <c r="AJ56">
        <f>IF( AND(AJ22 &gt;= $B$37, SUM($B56:AI56)  &lt; $B$37 ), 1, 0)</f>
        <v>0</v>
      </c>
      <c r="AK56">
        <f>IF( AND(AK22 &gt;= $B$37, SUM($B56:AJ56)  &lt; $B$37 ), 1, 0)</f>
        <v>1</v>
      </c>
      <c r="AL56">
        <f>IF( AND(AL22 &gt;= $B$37, SUM($B56:AK56)  &lt; $B$37 ), 1, 0)</f>
        <v>0</v>
      </c>
      <c r="AM56">
        <f>IF( AND(AM22 &gt;= $B$37, SUM($B56:AL56)  &lt; $B$37 ), 1, 0)</f>
        <v>0</v>
      </c>
      <c r="AN56">
        <f>IF( AND(AN22 &gt;= $B$37, SUM($B56:AM56)  &lt; $B$37 ), 1, 0)</f>
        <v>0</v>
      </c>
      <c r="AO56">
        <f>IF( AND(AO22 &gt;= $B$37, SUM($B56:AN56)  &lt; $B$37 ), 1, 0)</f>
        <v>0</v>
      </c>
      <c r="AP56">
        <f>IF( AND(AP22 &gt;= $B$37, SUM($B56:AO56)  &lt; $B$37 ), 1, 0)</f>
        <v>0</v>
      </c>
      <c r="AQ56">
        <f>IF( AND(AQ22 &gt;= $B$37, SUM($B56:AP56)  &lt; $B$37 ), 1, 0)</f>
        <v>0</v>
      </c>
      <c r="AR56">
        <f>IF( AND(AR22 &gt;= $B$37, SUM($B56:AQ56)  &lt; $B$37 ), 1, 0)</f>
        <v>0</v>
      </c>
      <c r="AS56">
        <f>IF( AND(AS22 &gt;= $B$37, SUM($B56:AR56)  &lt; $B$37 ), 1, 0)</f>
        <v>0</v>
      </c>
      <c r="AT56">
        <f>IF( AND(AT22 &gt;= $B$37, SUM($B56:AS56)  &lt; $B$37 ), 1, 0)</f>
        <v>0</v>
      </c>
      <c r="AU56">
        <f>IF( AND(AU22 &gt;= $B$37, SUM($B56:AT56)  &lt; $B$37 ), 1, 0)</f>
        <v>0</v>
      </c>
      <c r="AV56">
        <f>IF( AND(AV22 &gt;= $B$37, SUM($B56:AU56)  &lt; $B$37 ), 1, 0)</f>
        <v>0</v>
      </c>
      <c r="AW56">
        <f>IF( AND(AW22 &gt;= $B$37, SUM($B56:AV56)  &lt; $B$37 ), 1, 0)</f>
        <v>0</v>
      </c>
      <c r="AX56">
        <f>IF( AND(AX22 &gt;= $B$37, SUM($B56:AW56)  &lt; $B$37 ), 1, 0)</f>
        <v>0</v>
      </c>
      <c r="AY56">
        <f>IF( AND(AY22 &gt;= $B$37, SUM($B56:AX56)  &lt; $B$37 ), 1, 0)</f>
        <v>0</v>
      </c>
      <c r="AZ56">
        <f>IF( AND(AZ22 &gt;= $B$37, SUM($B56:AY56)  &lt; $B$37 ), 1, 0)</f>
        <v>0</v>
      </c>
      <c r="BA56">
        <f>IF( AND(BA22 &gt;= $B$37, SUM($B56:AZ56)  &lt; $B$37 ), 1, 0)</f>
        <v>0</v>
      </c>
      <c r="BB56">
        <f>IF( AND(BB22 &gt;= $B$37, SUM($B56:BA56)  &lt; $B$37 ), 1, 0)</f>
        <v>0</v>
      </c>
      <c r="BC56">
        <f>IF( AND(BC22 &gt;= $B$37, SUM($B56:BB56)  &lt; $B$37 ), 1, 0)</f>
        <v>0</v>
      </c>
      <c r="BD56">
        <f>IF( AND(BD22 &gt;= $B$37, SUM($B56:BC56)  &lt; $B$37 ), 1, 0)</f>
        <v>0</v>
      </c>
      <c r="BE56">
        <f>IF( AND(BE22 &gt;= $B$37, SUM($B56:BD56)  &lt; $B$37 ), 1, 0)</f>
        <v>0</v>
      </c>
      <c r="BF56">
        <f>IF( AND(BF22 &gt;= $B$37, SUM($B56:BE56)  &lt; $B$37 ), 1, 0)</f>
        <v>0</v>
      </c>
      <c r="BG56">
        <f>IF( AND(BG22 &gt;= $B$37, SUM($B56:BF56)  &lt; $B$37 ), 1, 0)</f>
        <v>0</v>
      </c>
      <c r="BH56">
        <f>IF( AND(BH22 &gt;= $B$37, SUM($B56:BG56)  &lt; $B$37 ), 1, 0)</f>
        <v>0</v>
      </c>
      <c r="BI56">
        <f>IF( AND(BI22 &gt;= $B$37, SUM($B56:BH56)  &lt; $B$37 ), 1, 0)</f>
        <v>0</v>
      </c>
      <c r="BJ56">
        <f>IF( AND(BJ22 &gt;= $B$37, SUM($B56:BI56)  &lt; $B$37 ), 1, 0)</f>
        <v>0</v>
      </c>
      <c r="BK56">
        <f>IF( AND(BK22 &gt;= $B$37, SUM($B56:BJ56)  &lt; $B$37 ), 1, 0)</f>
        <v>0</v>
      </c>
      <c r="BL56">
        <f>IF( AND(BL22 &gt;= $B$37, SUM($B56:BK56)  &lt; $B$37 ), 1, 0)</f>
        <v>0</v>
      </c>
      <c r="BM56">
        <f>IF( AND(BM22 &gt;= $B$37, SUM($B56:BL56)  &lt; $B$37 ), 1, 0)</f>
        <v>0</v>
      </c>
      <c r="BN56">
        <f>IF( AND(BN22 &gt;= $B$37, SUM($B56:BM56)  &lt; $B$37 ), 1, 0)</f>
        <v>0</v>
      </c>
      <c r="BO56">
        <f>IF( AND(BO22 &gt;= $B$37, SUM($B56:BN56)  &lt; $B$37 ), 1, 0)</f>
        <v>0</v>
      </c>
      <c r="BP56">
        <f>IF( AND(BP22 &gt;= $B$37, SUM($B56:BO56)  &lt; $B$37 ), 1, 0)</f>
        <v>0</v>
      </c>
      <c r="BQ56">
        <f>IF( AND(BQ22 &gt;= $B$37, SUM($B56:BP56)  &lt; $B$37 ), 1, 0)</f>
        <v>0</v>
      </c>
      <c r="BR56">
        <f>IF( AND(BR22 &gt;= $B$37, SUM($B56:BQ56)  &lt; $B$37 ), 1, 0)</f>
        <v>0</v>
      </c>
      <c r="BS56">
        <f>IF( AND(BS22 &gt;= $B$37, SUM($B56:BR56)  &lt; $B$37 ), 1, 0)</f>
        <v>0</v>
      </c>
      <c r="BT56">
        <f>IF( AND(BT22 &gt;= $B$37, SUM($B56:BS56)  &lt; $B$37 ), 1, 0)</f>
        <v>0</v>
      </c>
      <c r="BU56">
        <f>IF( AND(BU22 &gt;= $B$37, SUM($B56:BT56)  &lt; $B$37 ), 1, 0)</f>
        <v>0</v>
      </c>
      <c r="BV56">
        <f>IF( AND(BV22 &gt;= $B$37, SUM($B56:BU56)  &lt; $B$37 ), 1, 0)</f>
        <v>0</v>
      </c>
      <c r="BW56">
        <f>IF( AND(BW22 &gt;= $B$37, SUM($B56:BV56)  &lt; $B$37 ), 1, 0)</f>
        <v>0</v>
      </c>
      <c r="BX56">
        <f>IF( AND(BX22 &gt;= $B$37, SUM($B56:BW56)  &lt; $B$37 ), 1, 0)</f>
        <v>0</v>
      </c>
      <c r="BY56">
        <f>IF( AND(BY22 &gt;= $B$37, SUM($B56:BX56)  &lt; $B$37 ), 1, 0)</f>
        <v>0</v>
      </c>
      <c r="BZ56">
        <f>IF( AND(BZ22 &gt;= $B$37, SUM($B56:BY56)  &lt; $B$37 ), 1, 0)</f>
        <v>0</v>
      </c>
      <c r="CA56">
        <f>IF( AND(CA22 &gt;= $B$37, SUM($B56:BZ56)  &lt; $B$37 ), 1, 0)</f>
        <v>0</v>
      </c>
      <c r="CB56">
        <f>IF( AND(CB22 &gt;= $B$37, SUM($B56:CA56)  &lt; $B$37 ), 1, 0)</f>
        <v>0</v>
      </c>
      <c r="CC56">
        <f>IF( AND(CC22 &gt;= $B$37, SUM($B56:CB56)  &lt; $B$37 ), 1, 0)</f>
        <v>0</v>
      </c>
      <c r="CD56">
        <f>IF( AND(CD22 &gt;= $B$37, SUM($B56:CC56)  &lt; $B$37 ), 1, 0)</f>
        <v>0</v>
      </c>
      <c r="CE56">
        <f>IF( AND(CE22 &gt;= $B$37, SUM($B56:CD56)  &lt; $B$37 ), 1, 0)</f>
        <v>0</v>
      </c>
      <c r="CF56">
        <f>IF( AND(CF22 &gt;= $B$37, SUM($B56:CE56)  &lt; $B$37 ), 1, 0)</f>
        <v>0</v>
      </c>
      <c r="CG56">
        <f>IF( AND(CG22 &gt;= $B$37, SUM($B56:CF56)  &lt; $B$37 ), 1, 0)</f>
        <v>0</v>
      </c>
      <c r="CH56">
        <f>IF( AND(CH22 &gt;= $B$37, SUM($B56:CG56)  &lt; $B$37 ), 1, 0)</f>
        <v>0</v>
      </c>
      <c r="CI56">
        <f>IF( AND(CI22 &gt;= $B$37, SUM($B56:CH56)  &lt; $B$37 ), 1, 0)</f>
        <v>0</v>
      </c>
      <c r="CJ56">
        <f>IF( AND(CJ22 &gt;= $B$37, SUM($B56:CI56)  &lt; $B$37 ), 1, 0)</f>
        <v>0</v>
      </c>
      <c r="CK56">
        <f>IF( AND(CK22 &gt;= $B$37, SUM($B56:CJ56)  &lt; $B$37 ), 1, 0)</f>
        <v>0</v>
      </c>
      <c r="CL56">
        <f>IF( AND(CL22 &gt;= $B$37, SUM($B56:CK56)  &lt; $B$37 ), 1, 0)</f>
        <v>0</v>
      </c>
      <c r="CM56">
        <f>IF( AND(CM22 &gt;= $B$37, SUM($B56:CL56)  &lt; $B$37 ), 1, 0)</f>
        <v>0</v>
      </c>
      <c r="CN56">
        <f>IF( AND(CN22 &gt;= $B$37, SUM($B56:CM56)  &lt; $B$37 ), 1, 0)</f>
        <v>0</v>
      </c>
      <c r="CO56">
        <f>IF( AND(CO22 &gt;= $B$37, SUM($B56:CN56)  &lt; $B$37 ), 1, 0)</f>
        <v>0</v>
      </c>
      <c r="CP56">
        <f>IF( AND(CP22 &gt;= $B$37, SUM($B56:CO56)  &lt; $B$37 ), 1, 0)</f>
        <v>0</v>
      </c>
      <c r="CQ56">
        <f>IF( AND(CQ22 &gt;= $B$37, SUM($B56:CP56)  &lt; $B$37 ), 1, 0)</f>
        <v>0</v>
      </c>
      <c r="CR56">
        <f>IF( AND(CR22 &gt;= $B$37, SUM($B56:CQ56)  &lt; $B$37 ), 1, 0)</f>
        <v>0</v>
      </c>
      <c r="CS56">
        <f>IF( AND(CS22 &gt;= $B$37, SUM($B56:CR56)  &lt; $B$37 ), 1, 0)</f>
        <v>0</v>
      </c>
      <c r="CT56">
        <f>IF( AND(CT22 &gt;= $B$37, SUM($B56:CS56)  &lt; $B$37 ), 1, 0)</f>
        <v>0</v>
      </c>
      <c r="CU56">
        <f>IF( AND(CU22 &gt;= $B$37, SUM($B56:CT56)  &lt; $B$37 ), 1, 0)</f>
        <v>0</v>
      </c>
      <c r="CV56">
        <f>IF( AND(CV22 &gt;= $B$37, SUM($B56:CU56)  &lt; $B$37 ), 1, 0)</f>
        <v>0</v>
      </c>
      <c r="CW56">
        <f>IF( AND(CW22 &gt;= $B$37, SUM($B56:CV56)  &lt; $B$37 ), 1, 0)</f>
        <v>0</v>
      </c>
      <c r="CX56">
        <f>IF( AND(CX22 &gt;= $B$37, SUM($B56:CW56)  &lt; $B$37 ), 1, 0)</f>
        <v>0</v>
      </c>
      <c r="CY56">
        <f>IF( AND(CY22 &gt;= $B$37, SUM($B56:CX56)  &lt; $B$37 ), 1, 0)</f>
        <v>0</v>
      </c>
      <c r="CZ56">
        <f>IF( AND(CZ22 &gt;= $B$37, SUM($B56:CY56)  &lt; $B$37 ), 1, 0)</f>
        <v>0</v>
      </c>
      <c r="DA56">
        <f>IF( AND(DA22 &gt;= $B$37, SUM($B56:CZ56)  &lt; $B$37 ), 1, 0)</f>
        <v>0</v>
      </c>
      <c r="DB56">
        <f>IF( AND(DB22 &gt;= $B$37, SUM($B56:DA56)  &lt; $B$37 ), 1, 0)</f>
        <v>0</v>
      </c>
      <c r="DC56">
        <f>IF( AND(DC22 &gt;= $B$37, SUM($B56:DB56)  &lt; $B$37 ), 1, 0)</f>
        <v>0</v>
      </c>
      <c r="DD56">
        <f>IF( AND(DD22 &gt;= $B$37, SUM($B56:DC56)  &lt; $B$37 ), 1, 0)</f>
        <v>0</v>
      </c>
      <c r="DE56">
        <f>IF( AND(DE22 &gt;= $B$37, SUM($B56:DD56)  &lt; $B$37 ), 1, 0)</f>
        <v>0</v>
      </c>
      <c r="DF56">
        <f>IF( AND(DF22 &gt;= $B$37, SUM($B56:DE56)  &lt; $B$37 ), 1, 0)</f>
        <v>0</v>
      </c>
      <c r="DG56">
        <f>IF( AND(DG22 &gt;= $B$37, SUM($B56:DF56)  &lt; $B$37 ), 1, 0)</f>
        <v>0</v>
      </c>
      <c r="DH56">
        <f>IF( AND(DH22 &gt;= $B$37, SUM($B56:DG56)  &lt; $B$37 ), 1, 0)</f>
        <v>0</v>
      </c>
      <c r="DI56">
        <f>IF( AND(DI22 &gt;= $B$37, SUM($B56:DH56)  &lt; $B$37 ), 1, 0)</f>
        <v>0</v>
      </c>
      <c r="DJ56">
        <f>IF( AND(DJ22 &gt;= $B$37, SUM($B56:DI56)  &lt; $B$37 ), 1, 0)</f>
        <v>0</v>
      </c>
      <c r="DK56">
        <f>IF( AND(DK22 &gt;= $B$37, SUM($B56:DJ56)  &lt; $B$37 ), 1, 0)</f>
        <v>0</v>
      </c>
      <c r="DL56">
        <f>IF( AND(DL22 &gt;= $B$37, SUM($B56:DK56)  &lt; $B$37 ), 1, 0)</f>
        <v>0</v>
      </c>
      <c r="DM56">
        <f>IF( AND(DM22 &gt;= $B$37, SUM($B56:DL56)  &lt; $B$37 ), 1, 0)</f>
        <v>0</v>
      </c>
      <c r="DN56">
        <f>IF( AND(DN22 &gt;= $B$37, SUM($B56:DM56)  &lt; $B$37 ), 1, 0)</f>
        <v>0</v>
      </c>
      <c r="DO56">
        <f>IF( AND(DO22 &gt;= $B$37, SUM($B56:DN56)  &lt; $B$37 ), 1, 0)</f>
        <v>0</v>
      </c>
      <c r="DP56">
        <f>IF( AND(DP22 &gt;= $B$37, SUM($B56:DO56)  &lt; $B$37 ), 1, 0)</f>
        <v>0</v>
      </c>
      <c r="DQ56">
        <f>IF( AND(DQ22 &gt;= $B$37, SUM($B56:DP56)  &lt; $B$37 ), 1, 0)</f>
        <v>0</v>
      </c>
      <c r="DR56">
        <f>IF( AND(DR22 &gt;= $B$37, SUM($B56:DQ56)  &lt; $B$37 ), 1, 0)</f>
        <v>0</v>
      </c>
      <c r="DS56">
        <f>IF( AND(DS22 &gt;= $B$37, SUM($B56:DR56)  &lt; $B$37 ), 1, 0)</f>
        <v>0</v>
      </c>
      <c r="DT56">
        <f>IF( AND(DT22 &gt;= $B$37, SUM($B56:DS56)  &lt; $B$37 ), 1, 0)</f>
        <v>0</v>
      </c>
      <c r="DU56">
        <f>IF( AND(DU22 &gt;= $B$37, SUM($B56:DT56)  &lt; $B$37 ), 1, 0)</f>
        <v>0</v>
      </c>
      <c r="DV56">
        <f>IF( AND(DV22 &gt;= $B$37, SUM($B56:DU56)  &lt; $B$37 ), 1, 0)</f>
        <v>0</v>
      </c>
      <c r="DW56">
        <f>IF( AND(DW22 &gt;= $B$37, SUM($B56:DV56)  &lt; $B$37 ), 1, 0)</f>
        <v>0</v>
      </c>
      <c r="DX56">
        <f>IF( AND(DX22 &gt;= $B$37, SUM($B56:DW56)  &lt; $B$37 ), 1, 0)</f>
        <v>0</v>
      </c>
      <c r="DY56">
        <f>IF( AND(DY22 &gt;= $B$37, SUM($B56:DX56)  &lt; $B$37 ), 1, 0)</f>
        <v>0</v>
      </c>
      <c r="DZ56">
        <f>IF( AND(DZ22 &gt;= $B$37, SUM($B56:DY56)  &lt; $B$37 ), 1, 0)</f>
        <v>0</v>
      </c>
      <c r="EA56">
        <f>IF( AND(EA22 &gt;= $B$37, SUM($B56:DZ56)  &lt; $B$37 ), 1, 0)</f>
        <v>0</v>
      </c>
      <c r="EB56">
        <f>IF( AND(EB22 &gt;= $B$37, SUM($B56:EA56)  &lt; $B$37 ), 1, 0)</f>
        <v>0</v>
      </c>
      <c r="EC56">
        <f>IF( AND(EC22 &gt;= $B$37, SUM($B56:EB56)  &lt; $B$37 ), 1, 0)</f>
        <v>0</v>
      </c>
      <c r="ED56">
        <f>IF( AND(ED22 &gt;= $B$37, SUM($B56:EC56)  &lt; $B$37 ), 1, 0)</f>
        <v>0</v>
      </c>
      <c r="EE56">
        <f>IF( AND(EE22 &gt;= $B$37, SUM($B56:ED56)  &lt; $B$37 ), 1, 0)</f>
        <v>0</v>
      </c>
      <c r="EF56">
        <f>IF( AND(EF22 &gt;= $B$37, SUM($B56:EE56)  &lt; $B$37 ), 1, 0)</f>
        <v>0</v>
      </c>
    </row>
    <row r="57" spans="1:136" x14ac:dyDescent="0.35">
      <c r="A57" t="str">
        <f t="shared" si="32"/>
        <v>PR</v>
      </c>
      <c r="B57" s="6">
        <v>0</v>
      </c>
      <c r="C57">
        <f>IF( AND(C23 &gt;= $B$37, SUM($B57:B57)  &lt; $B$37 ), 1, 0)</f>
        <v>0</v>
      </c>
      <c r="D57">
        <f>IF( AND(D23 &gt;= $B$37, SUM($B57:C57)  &lt; $B$37 ), 1, 0)</f>
        <v>0</v>
      </c>
      <c r="E57">
        <f>IF( AND(E23 &gt;= $B$37, SUM($B57:D57)  &lt; $B$37 ), 1, 0)</f>
        <v>0</v>
      </c>
      <c r="F57">
        <f>IF( AND(F23 &gt;= $B$37, SUM($B57:E57)  &lt; $B$37 ), 1, 0)</f>
        <v>0</v>
      </c>
      <c r="G57">
        <f>IF( AND(G23 &gt;= $B$37, SUM($B57:F57)  &lt; $B$37 ), 1, 0)</f>
        <v>0</v>
      </c>
      <c r="H57">
        <f>IF( AND(H23 &gt;= $B$37, SUM($B57:G57)  &lt; $B$37 ), 1, 0)</f>
        <v>0</v>
      </c>
      <c r="I57">
        <f>IF( AND(I23 &gt;= $B$37, SUM($B57:H57)  &lt; $B$37 ), 1, 0)</f>
        <v>0</v>
      </c>
      <c r="J57">
        <f>IF( AND(J23 &gt;= $B$37, SUM($B57:I57)  &lt; $B$37 ), 1, 0)</f>
        <v>0</v>
      </c>
      <c r="K57">
        <f>IF( AND(K23 &gt;= $B$37, SUM($B57:J57)  &lt; $B$37 ), 1, 0)</f>
        <v>0</v>
      </c>
      <c r="L57">
        <f>IF( AND(L23 &gt;= $B$37, SUM($B57:K57)  &lt; $B$37 ), 1, 0)</f>
        <v>0</v>
      </c>
      <c r="M57">
        <f>IF( AND(M23 &gt;= $B$37, SUM($B57:L57)  &lt; $B$37 ), 1, 0)</f>
        <v>0</v>
      </c>
      <c r="N57">
        <f>IF( AND(N23 &gt;= $B$37, SUM($B57:M57)  &lt; $B$37 ), 1, 0)</f>
        <v>0</v>
      </c>
      <c r="O57">
        <f>IF( AND(O23 &gt;= $B$37, SUM($B57:N57)  &lt; $B$37 ), 1, 0)</f>
        <v>0</v>
      </c>
      <c r="P57">
        <f>IF( AND(P23 &gt;= $B$37, SUM($B57:O57)  &lt; $B$37 ), 1, 0)</f>
        <v>0</v>
      </c>
      <c r="Q57">
        <f>IF( AND(Q23 &gt;= $B$37, SUM($B57:P57)  &lt; $B$37 ), 1, 0)</f>
        <v>0</v>
      </c>
      <c r="R57">
        <f>IF( AND(R23 &gt;= $B$37, SUM($B57:Q57)  &lt; $B$37 ), 1, 0)</f>
        <v>0</v>
      </c>
      <c r="S57">
        <f>IF( AND(S23 &gt;= $B$37, SUM($B57:R57)  &lt; $B$37 ), 1, 0)</f>
        <v>0</v>
      </c>
      <c r="T57">
        <f>IF( AND(T23 &gt;= $B$37, SUM($B57:S57)  &lt; $B$37 ), 1, 0)</f>
        <v>0</v>
      </c>
      <c r="U57">
        <f>IF( AND(U23 &gt;= $B$37, SUM($B57:T57)  &lt; $B$37 ), 1, 0)</f>
        <v>0</v>
      </c>
      <c r="V57">
        <f>IF( AND(V23 &gt;= $B$37, SUM($B57:U57)  &lt; $B$37 ), 1, 0)</f>
        <v>0</v>
      </c>
      <c r="W57">
        <f>IF( AND(W23 &gt;= $B$37, SUM($B57:V57)  &lt; $B$37 ), 1, 0)</f>
        <v>0</v>
      </c>
      <c r="X57">
        <f>IF( AND(X23 &gt;= $B$37, SUM($B57:W57)  &lt; $B$37 ), 1, 0)</f>
        <v>0</v>
      </c>
      <c r="Y57">
        <f>IF( AND(Y23 &gt;= $B$37, SUM($B57:X57)  &lt; $B$37 ), 1, 0)</f>
        <v>0</v>
      </c>
      <c r="Z57">
        <f>IF( AND(Z23 &gt;= $B$37, SUM($B57:Y57)  &lt; $B$37 ), 1, 0)</f>
        <v>0</v>
      </c>
      <c r="AA57">
        <f>IF( AND(AA23 &gt;= $B$37, SUM($B57:Z57)  &lt; $B$37 ), 1, 0)</f>
        <v>0</v>
      </c>
      <c r="AB57">
        <f>IF( AND(AB23 &gt;= $B$37, SUM($B57:AA57)  &lt; $B$37 ), 1, 0)</f>
        <v>0</v>
      </c>
      <c r="AC57">
        <f>IF( AND(AC23 &gt;= $B$37, SUM($B57:AB57)  &lt; $B$37 ), 1, 0)</f>
        <v>0</v>
      </c>
      <c r="AD57">
        <f>IF( AND(AD23 &gt;= $B$37, SUM($B57:AC57)  &lt; $B$37 ), 1, 0)</f>
        <v>0</v>
      </c>
      <c r="AE57">
        <f>IF( AND(AE23 &gt;= $B$37, SUM($B57:AD57)  &lt; $B$37 ), 1, 0)</f>
        <v>0</v>
      </c>
      <c r="AF57">
        <f>IF( AND(AF23 &gt;= $B$37, SUM($B57:AE57)  &lt; $B$37 ), 1, 0)</f>
        <v>0</v>
      </c>
      <c r="AG57">
        <f>IF( AND(AG23 &gt;= $B$37, SUM($B57:AF57)  &lt; $B$37 ), 1, 0)</f>
        <v>0</v>
      </c>
      <c r="AH57">
        <f>IF( AND(AH23 &gt;= $B$37, SUM($B57:AG57)  &lt; $B$37 ), 1, 0)</f>
        <v>0</v>
      </c>
      <c r="AI57">
        <f>IF( AND(AI23 &gt;= $B$37, SUM($B57:AH57)  &lt; $B$37 ), 1, 0)</f>
        <v>0</v>
      </c>
      <c r="AJ57">
        <f>IF( AND(AJ23 &gt;= $B$37, SUM($B57:AI57)  &lt; $B$37 ), 1, 0)</f>
        <v>0</v>
      </c>
      <c r="AK57">
        <f>IF( AND(AK23 &gt;= $B$37, SUM($B57:AJ57)  &lt; $B$37 ), 1, 0)</f>
        <v>0</v>
      </c>
      <c r="AL57">
        <f>IF( AND(AL23 &gt;= $B$37, SUM($B57:AK57)  &lt; $B$37 ), 1, 0)</f>
        <v>0</v>
      </c>
      <c r="AM57">
        <f>IF( AND(AM23 &gt;= $B$37, SUM($B57:AL57)  &lt; $B$37 ), 1, 0)</f>
        <v>0</v>
      </c>
      <c r="AN57">
        <f>IF( AND(AN23 &gt;= $B$37, SUM($B57:AM57)  &lt; $B$37 ), 1, 0)</f>
        <v>0</v>
      </c>
      <c r="AO57">
        <f>IF( AND(AO23 &gt;= $B$37, SUM($B57:AN57)  &lt; $B$37 ), 1, 0)</f>
        <v>0</v>
      </c>
      <c r="AP57">
        <f>IF( AND(AP23 &gt;= $B$37, SUM($B57:AO57)  &lt; $B$37 ), 1, 0)</f>
        <v>0</v>
      </c>
      <c r="AQ57">
        <f>IF( AND(AQ23 &gt;= $B$37, SUM($B57:AP57)  &lt; $B$37 ), 1, 0)</f>
        <v>0</v>
      </c>
      <c r="AR57">
        <f>IF( AND(AR23 &gt;= $B$37, SUM($B57:AQ57)  &lt; $B$37 ), 1, 0)</f>
        <v>1</v>
      </c>
      <c r="AS57">
        <f>IF( AND(AS23 &gt;= $B$37, SUM($B57:AR57)  &lt; $B$37 ), 1, 0)</f>
        <v>0</v>
      </c>
      <c r="AT57">
        <f>IF( AND(AT23 &gt;= $B$37, SUM($B57:AS57)  &lt; $B$37 ), 1, 0)</f>
        <v>0</v>
      </c>
      <c r="AU57">
        <f>IF( AND(AU23 &gt;= $B$37, SUM($B57:AT57)  &lt; $B$37 ), 1, 0)</f>
        <v>0</v>
      </c>
      <c r="AV57">
        <f>IF( AND(AV23 &gt;= $B$37, SUM($B57:AU57)  &lt; $B$37 ), 1, 0)</f>
        <v>0</v>
      </c>
      <c r="AW57">
        <f>IF( AND(AW23 &gt;= $B$37, SUM($B57:AV57)  &lt; $B$37 ), 1, 0)</f>
        <v>0</v>
      </c>
      <c r="AX57">
        <f>IF( AND(AX23 &gt;= $B$37, SUM($B57:AW57)  &lt; $B$37 ), 1, 0)</f>
        <v>0</v>
      </c>
      <c r="AY57">
        <f>IF( AND(AY23 &gt;= $B$37, SUM($B57:AX57)  &lt; $B$37 ), 1, 0)</f>
        <v>0</v>
      </c>
      <c r="AZ57">
        <f>IF( AND(AZ23 &gt;= $B$37, SUM($B57:AY57)  &lt; $B$37 ), 1, 0)</f>
        <v>0</v>
      </c>
      <c r="BA57">
        <f>IF( AND(BA23 &gt;= $B$37, SUM($B57:AZ57)  &lt; $B$37 ), 1, 0)</f>
        <v>0</v>
      </c>
      <c r="BB57">
        <f>IF( AND(BB23 &gt;= $B$37, SUM($B57:BA57)  &lt; $B$37 ), 1, 0)</f>
        <v>0</v>
      </c>
      <c r="BC57">
        <f>IF( AND(BC23 &gt;= $B$37, SUM($B57:BB57)  &lt; $B$37 ), 1, 0)</f>
        <v>0</v>
      </c>
      <c r="BD57">
        <f>IF( AND(BD23 &gt;= $B$37, SUM($B57:BC57)  &lt; $B$37 ), 1, 0)</f>
        <v>0</v>
      </c>
      <c r="BE57">
        <f>IF( AND(BE23 &gt;= $B$37, SUM($B57:BD57)  &lt; $B$37 ), 1, 0)</f>
        <v>0</v>
      </c>
      <c r="BF57">
        <f>IF( AND(BF23 &gt;= $B$37, SUM($B57:BE57)  &lt; $B$37 ), 1, 0)</f>
        <v>0</v>
      </c>
      <c r="BG57">
        <f>IF( AND(BG23 &gt;= $B$37, SUM($B57:BF57)  &lt; $B$37 ), 1, 0)</f>
        <v>0</v>
      </c>
      <c r="BH57">
        <f>IF( AND(BH23 &gt;= $B$37, SUM($B57:BG57)  &lt; $B$37 ), 1, 0)</f>
        <v>0</v>
      </c>
      <c r="BI57">
        <f>IF( AND(BI23 &gt;= $B$37, SUM($B57:BH57)  &lt; $B$37 ), 1, 0)</f>
        <v>0</v>
      </c>
      <c r="BJ57">
        <f>IF( AND(BJ23 &gt;= $B$37, SUM($B57:BI57)  &lt; $B$37 ), 1, 0)</f>
        <v>0</v>
      </c>
      <c r="BK57">
        <f>IF( AND(BK23 &gt;= $B$37, SUM($B57:BJ57)  &lt; $B$37 ), 1, 0)</f>
        <v>0</v>
      </c>
      <c r="BL57">
        <f>IF( AND(BL23 &gt;= $B$37, SUM($B57:BK57)  &lt; $B$37 ), 1, 0)</f>
        <v>0</v>
      </c>
      <c r="BM57">
        <f>IF( AND(BM23 &gt;= $B$37, SUM($B57:BL57)  &lt; $B$37 ), 1, 0)</f>
        <v>0</v>
      </c>
      <c r="BN57">
        <f>IF( AND(BN23 &gt;= $B$37, SUM($B57:BM57)  &lt; $B$37 ), 1, 0)</f>
        <v>0</v>
      </c>
      <c r="BO57">
        <f>IF( AND(BO23 &gt;= $B$37, SUM($B57:BN57)  &lt; $B$37 ), 1, 0)</f>
        <v>0</v>
      </c>
      <c r="BP57">
        <f>IF( AND(BP23 &gt;= $B$37, SUM($B57:BO57)  &lt; $B$37 ), 1, 0)</f>
        <v>0</v>
      </c>
      <c r="BQ57">
        <f>IF( AND(BQ23 &gt;= $B$37, SUM($B57:BP57)  &lt; $B$37 ), 1, 0)</f>
        <v>0</v>
      </c>
      <c r="BR57">
        <f>IF( AND(BR23 &gt;= $B$37, SUM($B57:BQ57)  &lt; $B$37 ), 1, 0)</f>
        <v>0</v>
      </c>
      <c r="BS57">
        <f>IF( AND(BS23 &gt;= $B$37, SUM($B57:BR57)  &lt; $B$37 ), 1, 0)</f>
        <v>0</v>
      </c>
      <c r="BT57">
        <f>IF( AND(BT23 &gt;= $B$37, SUM($B57:BS57)  &lt; $B$37 ), 1, 0)</f>
        <v>0</v>
      </c>
      <c r="BU57">
        <f>IF( AND(BU23 &gt;= $B$37, SUM($B57:BT57)  &lt; $B$37 ), 1, 0)</f>
        <v>0</v>
      </c>
      <c r="BV57">
        <f>IF( AND(BV23 &gt;= $B$37, SUM($B57:BU57)  &lt; $B$37 ), 1, 0)</f>
        <v>0</v>
      </c>
      <c r="BW57">
        <f>IF( AND(BW23 &gt;= $B$37, SUM($B57:BV57)  &lt; $B$37 ), 1, 0)</f>
        <v>0</v>
      </c>
      <c r="BX57">
        <f>IF( AND(BX23 &gt;= $B$37, SUM($B57:BW57)  &lt; $B$37 ), 1, 0)</f>
        <v>0</v>
      </c>
      <c r="BY57">
        <f>IF( AND(BY23 &gt;= $B$37, SUM($B57:BX57)  &lt; $B$37 ), 1, 0)</f>
        <v>0</v>
      </c>
      <c r="BZ57">
        <f>IF( AND(BZ23 &gt;= $B$37, SUM($B57:BY57)  &lt; $B$37 ), 1, 0)</f>
        <v>0</v>
      </c>
      <c r="CA57">
        <f>IF( AND(CA23 &gt;= $B$37, SUM($B57:BZ57)  &lt; $B$37 ), 1, 0)</f>
        <v>0</v>
      </c>
      <c r="CB57">
        <f>IF( AND(CB23 &gt;= $B$37, SUM($B57:CA57)  &lt; $B$37 ), 1, 0)</f>
        <v>0</v>
      </c>
      <c r="CC57">
        <f>IF( AND(CC23 &gt;= $B$37, SUM($B57:CB57)  &lt; $B$37 ), 1, 0)</f>
        <v>0</v>
      </c>
      <c r="CD57">
        <f>IF( AND(CD23 &gt;= $B$37, SUM($B57:CC57)  &lt; $B$37 ), 1, 0)</f>
        <v>0</v>
      </c>
      <c r="CE57">
        <f>IF( AND(CE23 &gt;= $B$37, SUM($B57:CD57)  &lt; $B$37 ), 1, 0)</f>
        <v>0</v>
      </c>
      <c r="CF57">
        <f>IF( AND(CF23 &gt;= $B$37, SUM($B57:CE57)  &lt; $B$37 ), 1, 0)</f>
        <v>0</v>
      </c>
      <c r="CG57">
        <f>IF( AND(CG23 &gt;= $B$37, SUM($B57:CF57)  &lt; $B$37 ), 1, 0)</f>
        <v>0</v>
      </c>
      <c r="CH57">
        <f>IF( AND(CH23 &gt;= $B$37, SUM($B57:CG57)  &lt; $B$37 ), 1, 0)</f>
        <v>0</v>
      </c>
      <c r="CI57">
        <f>IF( AND(CI23 &gt;= $B$37, SUM($B57:CH57)  &lt; $B$37 ), 1, 0)</f>
        <v>0</v>
      </c>
      <c r="CJ57">
        <f>IF( AND(CJ23 &gt;= $B$37, SUM($B57:CI57)  &lt; $B$37 ), 1, 0)</f>
        <v>0</v>
      </c>
      <c r="CK57">
        <f>IF( AND(CK23 &gt;= $B$37, SUM($B57:CJ57)  &lt; $B$37 ), 1, 0)</f>
        <v>0</v>
      </c>
      <c r="CL57">
        <f>IF( AND(CL23 &gt;= $B$37, SUM($B57:CK57)  &lt; $B$37 ), 1, 0)</f>
        <v>0</v>
      </c>
      <c r="CM57">
        <f>IF( AND(CM23 &gt;= $B$37, SUM($B57:CL57)  &lt; $B$37 ), 1, 0)</f>
        <v>0</v>
      </c>
      <c r="CN57">
        <f>IF( AND(CN23 &gt;= $B$37, SUM($B57:CM57)  &lt; $B$37 ), 1, 0)</f>
        <v>0</v>
      </c>
      <c r="CO57">
        <f>IF( AND(CO23 &gt;= $B$37, SUM($B57:CN57)  &lt; $B$37 ), 1, 0)</f>
        <v>0</v>
      </c>
      <c r="CP57">
        <f>IF( AND(CP23 &gt;= $B$37, SUM($B57:CO57)  &lt; $B$37 ), 1, 0)</f>
        <v>0</v>
      </c>
      <c r="CQ57">
        <f>IF( AND(CQ23 &gt;= $B$37, SUM($B57:CP57)  &lt; $B$37 ), 1, 0)</f>
        <v>0</v>
      </c>
      <c r="CR57">
        <f>IF( AND(CR23 &gt;= $B$37, SUM($B57:CQ57)  &lt; $B$37 ), 1, 0)</f>
        <v>0</v>
      </c>
      <c r="CS57">
        <f>IF( AND(CS23 &gt;= $B$37, SUM($B57:CR57)  &lt; $B$37 ), 1, 0)</f>
        <v>0</v>
      </c>
      <c r="CT57">
        <f>IF( AND(CT23 &gt;= $B$37, SUM($B57:CS57)  &lt; $B$37 ), 1, 0)</f>
        <v>0</v>
      </c>
      <c r="CU57">
        <f>IF( AND(CU23 &gt;= $B$37, SUM($B57:CT57)  &lt; $B$37 ), 1, 0)</f>
        <v>0</v>
      </c>
      <c r="CV57">
        <f>IF( AND(CV23 &gt;= $B$37, SUM($B57:CU57)  &lt; $B$37 ), 1, 0)</f>
        <v>0</v>
      </c>
      <c r="CW57">
        <f>IF( AND(CW23 &gt;= $B$37, SUM($B57:CV57)  &lt; $B$37 ), 1, 0)</f>
        <v>0</v>
      </c>
      <c r="CX57">
        <f>IF( AND(CX23 &gt;= $B$37, SUM($B57:CW57)  &lt; $B$37 ), 1, 0)</f>
        <v>0</v>
      </c>
      <c r="CY57">
        <f>IF( AND(CY23 &gt;= $B$37, SUM($B57:CX57)  &lt; $B$37 ), 1, 0)</f>
        <v>0</v>
      </c>
      <c r="CZ57">
        <f>IF( AND(CZ23 &gt;= $B$37, SUM($B57:CY57)  &lt; $B$37 ), 1, 0)</f>
        <v>0</v>
      </c>
      <c r="DA57">
        <f>IF( AND(DA23 &gt;= $B$37, SUM($B57:CZ57)  &lt; $B$37 ), 1, 0)</f>
        <v>0</v>
      </c>
      <c r="DB57">
        <f>IF( AND(DB23 &gt;= $B$37, SUM($B57:DA57)  &lt; $B$37 ), 1, 0)</f>
        <v>0</v>
      </c>
      <c r="DC57">
        <f>IF( AND(DC23 &gt;= $B$37, SUM($B57:DB57)  &lt; $B$37 ), 1, 0)</f>
        <v>0</v>
      </c>
      <c r="DD57">
        <f>IF( AND(DD23 &gt;= $B$37, SUM($B57:DC57)  &lt; $B$37 ), 1, 0)</f>
        <v>0</v>
      </c>
      <c r="DE57">
        <f>IF( AND(DE23 &gt;= $B$37, SUM($B57:DD57)  &lt; $B$37 ), 1, 0)</f>
        <v>0</v>
      </c>
      <c r="DF57">
        <f>IF( AND(DF23 &gt;= $B$37, SUM($B57:DE57)  &lt; $B$37 ), 1, 0)</f>
        <v>0</v>
      </c>
      <c r="DG57">
        <f>IF( AND(DG23 &gt;= $B$37, SUM($B57:DF57)  &lt; $B$37 ), 1, 0)</f>
        <v>0</v>
      </c>
      <c r="DH57">
        <f>IF( AND(DH23 &gt;= $B$37, SUM($B57:DG57)  &lt; $B$37 ), 1, 0)</f>
        <v>0</v>
      </c>
      <c r="DI57">
        <f>IF( AND(DI23 &gt;= $B$37, SUM($B57:DH57)  &lt; $B$37 ), 1, 0)</f>
        <v>0</v>
      </c>
      <c r="DJ57">
        <f>IF( AND(DJ23 &gt;= $B$37, SUM($B57:DI57)  &lt; $B$37 ), 1, 0)</f>
        <v>0</v>
      </c>
      <c r="DK57">
        <f>IF( AND(DK23 &gt;= $B$37, SUM($B57:DJ57)  &lt; $B$37 ), 1, 0)</f>
        <v>0</v>
      </c>
      <c r="DL57">
        <f>IF( AND(DL23 &gt;= $B$37, SUM($B57:DK57)  &lt; $B$37 ), 1, 0)</f>
        <v>0</v>
      </c>
      <c r="DM57">
        <f>IF( AND(DM23 &gt;= $B$37, SUM($B57:DL57)  &lt; $B$37 ), 1, 0)</f>
        <v>0</v>
      </c>
      <c r="DN57">
        <f>IF( AND(DN23 &gt;= $B$37, SUM($B57:DM57)  &lt; $B$37 ), 1, 0)</f>
        <v>0</v>
      </c>
      <c r="DO57">
        <f>IF( AND(DO23 &gt;= $B$37, SUM($B57:DN57)  &lt; $B$37 ), 1, 0)</f>
        <v>0</v>
      </c>
      <c r="DP57">
        <f>IF( AND(DP23 &gt;= $B$37, SUM($B57:DO57)  &lt; $B$37 ), 1, 0)</f>
        <v>0</v>
      </c>
      <c r="DQ57">
        <f>IF( AND(DQ23 &gt;= $B$37, SUM($B57:DP57)  &lt; $B$37 ), 1, 0)</f>
        <v>0</v>
      </c>
      <c r="DR57">
        <f>IF( AND(DR23 &gt;= $B$37, SUM($B57:DQ57)  &lt; $B$37 ), 1, 0)</f>
        <v>0</v>
      </c>
      <c r="DS57">
        <f>IF( AND(DS23 &gt;= $B$37, SUM($B57:DR57)  &lt; $B$37 ), 1, 0)</f>
        <v>0</v>
      </c>
      <c r="DT57">
        <f>IF( AND(DT23 &gt;= $B$37, SUM($B57:DS57)  &lt; $B$37 ), 1, 0)</f>
        <v>0</v>
      </c>
      <c r="DU57">
        <f>IF( AND(DU23 &gt;= $B$37, SUM($B57:DT57)  &lt; $B$37 ), 1, 0)</f>
        <v>0</v>
      </c>
      <c r="DV57">
        <f>IF( AND(DV23 &gt;= $B$37, SUM($B57:DU57)  &lt; $B$37 ), 1, 0)</f>
        <v>0</v>
      </c>
      <c r="DW57">
        <f>IF( AND(DW23 &gt;= $B$37, SUM($B57:DV57)  &lt; $B$37 ), 1, 0)</f>
        <v>0</v>
      </c>
      <c r="DX57">
        <f>IF( AND(DX23 &gt;= $B$37, SUM($B57:DW57)  &lt; $B$37 ), 1, 0)</f>
        <v>0</v>
      </c>
      <c r="DY57">
        <f>IF( AND(DY23 &gt;= $B$37, SUM($B57:DX57)  &lt; $B$37 ), 1, 0)</f>
        <v>0</v>
      </c>
      <c r="DZ57">
        <f>IF( AND(DZ23 &gt;= $B$37, SUM($B57:DY57)  &lt; $B$37 ), 1, 0)</f>
        <v>0</v>
      </c>
      <c r="EA57">
        <f>IF( AND(EA23 &gt;= $B$37, SUM($B57:DZ57)  &lt; $B$37 ), 1, 0)</f>
        <v>0</v>
      </c>
      <c r="EB57">
        <f>IF( AND(EB23 &gt;= $B$37, SUM($B57:EA57)  &lt; $B$37 ), 1, 0)</f>
        <v>0</v>
      </c>
      <c r="EC57">
        <f>IF( AND(EC23 &gt;= $B$37, SUM($B57:EB57)  &lt; $B$37 ), 1, 0)</f>
        <v>0</v>
      </c>
      <c r="ED57">
        <f>IF( AND(ED23 &gt;= $B$37, SUM($B57:EC57)  &lt; $B$37 ), 1, 0)</f>
        <v>0</v>
      </c>
      <c r="EE57">
        <f>IF( AND(EE23 &gt;= $B$37, SUM($B57:ED57)  &lt; $B$37 ), 1, 0)</f>
        <v>0</v>
      </c>
      <c r="EF57">
        <f>IF( AND(EF23 &gt;= $B$37, SUM($B57:EE57)  &lt; $B$37 ), 1, 0)</f>
        <v>0</v>
      </c>
    </row>
    <row r="58" spans="1:136" x14ac:dyDescent="0.35">
      <c r="A58" t="str">
        <f t="shared" si="32"/>
        <v>RJ</v>
      </c>
      <c r="B58" s="6">
        <v>0</v>
      </c>
      <c r="C58">
        <f>IF( AND(C24 &gt;= $B$37, SUM($B58:B58)  &lt; $B$37 ), 1, 0)</f>
        <v>0</v>
      </c>
      <c r="D58">
        <f>IF( AND(D24 &gt;= $B$37, SUM($B58:C58)  &lt; $B$37 ), 1, 0)</f>
        <v>0</v>
      </c>
      <c r="E58">
        <f>IF( AND(E24 &gt;= $B$37, SUM($B58:D58)  &lt; $B$37 ), 1, 0)</f>
        <v>0</v>
      </c>
      <c r="F58">
        <f>IF( AND(F24 &gt;= $B$37, SUM($B58:E58)  &lt; $B$37 ), 1, 0)</f>
        <v>0</v>
      </c>
      <c r="G58">
        <f>IF( AND(G24 &gt;= $B$37, SUM($B58:F58)  &lt; $B$37 ), 1, 0)</f>
        <v>0</v>
      </c>
      <c r="H58">
        <f>IF( AND(H24 &gt;= $B$37, SUM($B58:G58)  &lt; $B$37 ), 1, 0)</f>
        <v>0</v>
      </c>
      <c r="I58">
        <f>IF( AND(I24 &gt;= $B$37, SUM($B58:H58)  &lt; $B$37 ), 1, 0)</f>
        <v>0</v>
      </c>
      <c r="J58">
        <f>IF( AND(J24 &gt;= $B$37, SUM($B58:I58)  &lt; $B$37 ), 1, 0)</f>
        <v>0</v>
      </c>
      <c r="K58">
        <f>IF( AND(K24 &gt;= $B$37, SUM($B58:J58)  &lt; $B$37 ), 1, 0)</f>
        <v>0</v>
      </c>
      <c r="L58">
        <f>IF( AND(L24 &gt;= $B$37, SUM($B58:K58)  &lt; $B$37 ), 1, 0)</f>
        <v>0</v>
      </c>
      <c r="M58">
        <f>IF( AND(M24 &gt;= $B$37, SUM($B58:L58)  &lt; $B$37 ), 1, 0)</f>
        <v>0</v>
      </c>
      <c r="N58">
        <f>IF( AND(N24 &gt;= $B$37, SUM($B58:M58)  &lt; $B$37 ), 1, 0)</f>
        <v>0</v>
      </c>
      <c r="O58">
        <f>IF( AND(O24 &gt;= $B$37, SUM($B58:N58)  &lt; $B$37 ), 1, 0)</f>
        <v>0</v>
      </c>
      <c r="P58">
        <f>IF( AND(P24 &gt;= $B$37, SUM($B58:O58)  &lt; $B$37 ), 1, 0)</f>
        <v>0</v>
      </c>
      <c r="Q58">
        <f>IF( AND(Q24 &gt;= $B$37, SUM($B58:P58)  &lt; $B$37 ), 1, 0)</f>
        <v>0</v>
      </c>
      <c r="R58">
        <f>IF( AND(R24 &gt;= $B$37, SUM($B58:Q58)  &lt; $B$37 ), 1, 0)</f>
        <v>0</v>
      </c>
      <c r="S58">
        <f>IF( AND(S24 &gt;= $B$37, SUM($B58:R58)  &lt; $B$37 ), 1, 0)</f>
        <v>0</v>
      </c>
      <c r="T58">
        <f>IF( AND(T24 &gt;= $B$37, SUM($B58:S58)  &lt; $B$37 ), 1, 0)</f>
        <v>0</v>
      </c>
      <c r="U58">
        <f>IF( AND(U24 &gt;= $B$37, SUM($B58:T58)  &lt; $B$37 ), 1, 0)</f>
        <v>0</v>
      </c>
      <c r="V58">
        <f>IF( AND(V24 &gt;= $B$37, SUM($B58:U58)  &lt; $B$37 ), 1, 0)</f>
        <v>0</v>
      </c>
      <c r="W58">
        <f>IF( AND(W24 &gt;= $B$37, SUM($B58:V58)  &lt; $B$37 ), 1, 0)</f>
        <v>0</v>
      </c>
      <c r="X58">
        <f>IF( AND(X24 &gt;= $B$37, SUM($B58:W58)  &lt; $B$37 ), 1, 0)</f>
        <v>0</v>
      </c>
      <c r="Y58">
        <f>IF( AND(Y24 &gt;= $B$37, SUM($B58:X58)  &lt; $B$37 ), 1, 0)</f>
        <v>0</v>
      </c>
      <c r="Z58">
        <f>IF( AND(Z24 &gt;= $B$37, SUM($B58:Y58)  &lt; $B$37 ), 1, 0)</f>
        <v>0</v>
      </c>
      <c r="AA58">
        <f>IF( AND(AA24 &gt;= $B$37, SUM($B58:Z58)  &lt; $B$37 ), 1, 0)</f>
        <v>0</v>
      </c>
      <c r="AB58">
        <f>IF( AND(AB24 &gt;= $B$37, SUM($B58:AA58)  &lt; $B$37 ), 1, 0)</f>
        <v>0</v>
      </c>
      <c r="AC58">
        <f>IF( AND(AC24 &gt;= $B$37, SUM($B58:AB58)  &lt; $B$37 ), 1, 0)</f>
        <v>0</v>
      </c>
      <c r="AD58">
        <f>IF( AND(AD24 &gt;= $B$37, SUM($B58:AC58)  &lt; $B$37 ), 1, 0)</f>
        <v>0</v>
      </c>
      <c r="AE58">
        <f>IF( AND(AE24 &gt;= $B$37, SUM($B58:AD58)  &lt; $B$37 ), 1, 0)</f>
        <v>0</v>
      </c>
      <c r="AF58">
        <f>IF( AND(AF24 &gt;= $B$37, SUM($B58:AE58)  &lt; $B$37 ), 1, 0)</f>
        <v>0</v>
      </c>
      <c r="AG58">
        <f>IF( AND(AG24 &gt;= $B$37, SUM($B58:AF58)  &lt; $B$37 ), 1, 0)</f>
        <v>0</v>
      </c>
      <c r="AH58">
        <f>IF( AND(AH24 &gt;= $B$37, SUM($B58:AG58)  &lt; $B$37 ), 1, 0)</f>
        <v>0</v>
      </c>
      <c r="AI58">
        <f>IF( AND(AI24 &gt;= $B$37, SUM($B58:AH58)  &lt; $B$37 ), 1, 0)</f>
        <v>0</v>
      </c>
      <c r="AJ58">
        <f>IF( AND(AJ24 &gt;= $B$37, SUM($B58:AI58)  &lt; $B$37 ), 1, 0)</f>
        <v>1</v>
      </c>
      <c r="AK58">
        <f>IF( AND(AK24 &gt;= $B$37, SUM($B58:AJ58)  &lt; $B$37 ), 1, 0)</f>
        <v>0</v>
      </c>
      <c r="AL58">
        <f>IF( AND(AL24 &gt;= $B$37, SUM($B58:AK58)  &lt; $B$37 ), 1, 0)</f>
        <v>0</v>
      </c>
      <c r="AM58">
        <f>IF( AND(AM24 &gt;= $B$37, SUM($B58:AL58)  &lt; $B$37 ), 1, 0)</f>
        <v>0</v>
      </c>
      <c r="AN58">
        <f>IF( AND(AN24 &gt;= $B$37, SUM($B58:AM58)  &lt; $B$37 ), 1, 0)</f>
        <v>0</v>
      </c>
      <c r="AO58">
        <f>IF( AND(AO24 &gt;= $B$37, SUM($B58:AN58)  &lt; $B$37 ), 1, 0)</f>
        <v>0</v>
      </c>
      <c r="AP58">
        <f>IF( AND(AP24 &gt;= $B$37, SUM($B58:AO58)  &lt; $B$37 ), 1, 0)</f>
        <v>0</v>
      </c>
      <c r="AQ58">
        <f>IF( AND(AQ24 &gt;= $B$37, SUM($B58:AP58)  &lt; $B$37 ), 1, 0)</f>
        <v>0</v>
      </c>
      <c r="AR58">
        <f>IF( AND(AR24 &gt;= $B$37, SUM($B58:AQ58)  &lt; $B$37 ), 1, 0)</f>
        <v>0</v>
      </c>
      <c r="AS58">
        <f>IF( AND(AS24 &gt;= $B$37, SUM($B58:AR58)  &lt; $B$37 ), 1, 0)</f>
        <v>0</v>
      </c>
      <c r="AT58">
        <f>IF( AND(AT24 &gt;= $B$37, SUM($B58:AS58)  &lt; $B$37 ), 1, 0)</f>
        <v>0</v>
      </c>
      <c r="AU58">
        <f>IF( AND(AU24 &gt;= $B$37, SUM($B58:AT58)  &lt; $B$37 ), 1, 0)</f>
        <v>0</v>
      </c>
      <c r="AV58">
        <f>IF( AND(AV24 &gt;= $B$37, SUM($B58:AU58)  &lt; $B$37 ), 1, 0)</f>
        <v>0</v>
      </c>
      <c r="AW58">
        <f>IF( AND(AW24 &gt;= $B$37, SUM($B58:AV58)  &lt; $B$37 ), 1, 0)</f>
        <v>0</v>
      </c>
      <c r="AX58">
        <f>IF( AND(AX24 &gt;= $B$37, SUM($B58:AW58)  &lt; $B$37 ), 1, 0)</f>
        <v>0</v>
      </c>
      <c r="AY58">
        <f>IF( AND(AY24 &gt;= $B$37, SUM($B58:AX58)  &lt; $B$37 ), 1, 0)</f>
        <v>0</v>
      </c>
      <c r="AZ58">
        <f>IF( AND(AZ24 &gt;= $B$37, SUM($B58:AY58)  &lt; $B$37 ), 1, 0)</f>
        <v>0</v>
      </c>
      <c r="BA58">
        <f>IF( AND(BA24 &gt;= $B$37, SUM($B58:AZ58)  &lt; $B$37 ), 1, 0)</f>
        <v>0</v>
      </c>
      <c r="BB58">
        <f>IF( AND(BB24 &gt;= $B$37, SUM($B58:BA58)  &lt; $B$37 ), 1, 0)</f>
        <v>0</v>
      </c>
      <c r="BC58">
        <f>IF( AND(BC24 &gt;= $B$37, SUM($B58:BB58)  &lt; $B$37 ), 1, 0)</f>
        <v>0</v>
      </c>
      <c r="BD58">
        <f>IF( AND(BD24 &gt;= $B$37, SUM($B58:BC58)  &lt; $B$37 ), 1, 0)</f>
        <v>0</v>
      </c>
      <c r="BE58">
        <f>IF( AND(BE24 &gt;= $B$37, SUM($B58:BD58)  &lt; $B$37 ), 1, 0)</f>
        <v>0</v>
      </c>
      <c r="BF58">
        <f>IF( AND(BF24 &gt;= $B$37, SUM($B58:BE58)  &lt; $B$37 ), 1, 0)</f>
        <v>0</v>
      </c>
      <c r="BG58">
        <f>IF( AND(BG24 &gt;= $B$37, SUM($B58:BF58)  &lt; $B$37 ), 1, 0)</f>
        <v>0</v>
      </c>
      <c r="BH58">
        <f>IF( AND(BH24 &gt;= $B$37, SUM($B58:BG58)  &lt; $B$37 ), 1, 0)</f>
        <v>0</v>
      </c>
      <c r="BI58">
        <f>IF( AND(BI24 &gt;= $B$37, SUM($B58:BH58)  &lt; $B$37 ), 1, 0)</f>
        <v>0</v>
      </c>
      <c r="BJ58">
        <f>IF( AND(BJ24 &gt;= $B$37, SUM($B58:BI58)  &lt; $B$37 ), 1, 0)</f>
        <v>0</v>
      </c>
      <c r="BK58">
        <f>IF( AND(BK24 &gt;= $B$37, SUM($B58:BJ58)  &lt; $B$37 ), 1, 0)</f>
        <v>0</v>
      </c>
      <c r="BL58">
        <f>IF( AND(BL24 &gt;= $B$37, SUM($B58:BK58)  &lt; $B$37 ), 1, 0)</f>
        <v>0</v>
      </c>
      <c r="BM58">
        <f>IF( AND(BM24 &gt;= $B$37, SUM($B58:BL58)  &lt; $B$37 ), 1, 0)</f>
        <v>0</v>
      </c>
      <c r="BN58">
        <f>IF( AND(BN24 &gt;= $B$37, SUM($B58:BM58)  &lt; $B$37 ), 1, 0)</f>
        <v>0</v>
      </c>
      <c r="BO58">
        <f>IF( AND(BO24 &gt;= $B$37, SUM($B58:BN58)  &lt; $B$37 ), 1, 0)</f>
        <v>0</v>
      </c>
      <c r="BP58">
        <f>IF( AND(BP24 &gt;= $B$37, SUM($B58:BO58)  &lt; $B$37 ), 1, 0)</f>
        <v>0</v>
      </c>
      <c r="BQ58">
        <f>IF( AND(BQ24 &gt;= $B$37, SUM($B58:BP58)  &lt; $B$37 ), 1, 0)</f>
        <v>0</v>
      </c>
      <c r="BR58">
        <f>IF( AND(BR24 &gt;= $B$37, SUM($B58:BQ58)  &lt; $B$37 ), 1, 0)</f>
        <v>0</v>
      </c>
      <c r="BS58">
        <f>IF( AND(BS24 &gt;= $B$37, SUM($B58:BR58)  &lt; $B$37 ), 1, 0)</f>
        <v>0</v>
      </c>
      <c r="BT58">
        <f>IF( AND(BT24 &gt;= $B$37, SUM($B58:BS58)  &lt; $B$37 ), 1, 0)</f>
        <v>0</v>
      </c>
      <c r="BU58">
        <f>IF( AND(BU24 &gt;= $B$37, SUM($B58:BT58)  &lt; $B$37 ), 1, 0)</f>
        <v>0</v>
      </c>
      <c r="BV58">
        <f>IF( AND(BV24 &gt;= $B$37, SUM($B58:BU58)  &lt; $B$37 ), 1, 0)</f>
        <v>0</v>
      </c>
      <c r="BW58">
        <f>IF( AND(BW24 &gt;= $B$37, SUM($B58:BV58)  &lt; $B$37 ), 1, 0)</f>
        <v>0</v>
      </c>
      <c r="BX58">
        <f>IF( AND(BX24 &gt;= $B$37, SUM($B58:BW58)  &lt; $B$37 ), 1, 0)</f>
        <v>0</v>
      </c>
      <c r="BY58">
        <f>IF( AND(BY24 &gt;= $B$37, SUM($B58:BX58)  &lt; $B$37 ), 1, 0)</f>
        <v>0</v>
      </c>
      <c r="BZ58">
        <f>IF( AND(BZ24 &gt;= $B$37, SUM($B58:BY58)  &lt; $B$37 ), 1, 0)</f>
        <v>0</v>
      </c>
      <c r="CA58">
        <f>IF( AND(CA24 &gt;= $B$37, SUM($B58:BZ58)  &lt; $B$37 ), 1, 0)</f>
        <v>0</v>
      </c>
      <c r="CB58">
        <f>IF( AND(CB24 &gt;= $B$37, SUM($B58:CA58)  &lt; $B$37 ), 1, 0)</f>
        <v>0</v>
      </c>
      <c r="CC58">
        <f>IF( AND(CC24 &gt;= $B$37, SUM($B58:CB58)  &lt; $B$37 ), 1, 0)</f>
        <v>0</v>
      </c>
      <c r="CD58">
        <f>IF( AND(CD24 &gt;= $B$37, SUM($B58:CC58)  &lt; $B$37 ), 1, 0)</f>
        <v>0</v>
      </c>
      <c r="CE58">
        <f>IF( AND(CE24 &gt;= $B$37, SUM($B58:CD58)  &lt; $B$37 ), 1, 0)</f>
        <v>0</v>
      </c>
      <c r="CF58">
        <f>IF( AND(CF24 &gt;= $B$37, SUM($B58:CE58)  &lt; $B$37 ), 1, 0)</f>
        <v>0</v>
      </c>
      <c r="CG58">
        <f>IF( AND(CG24 &gt;= $B$37, SUM($B58:CF58)  &lt; $B$37 ), 1, 0)</f>
        <v>0</v>
      </c>
      <c r="CH58">
        <f>IF( AND(CH24 &gt;= $B$37, SUM($B58:CG58)  &lt; $B$37 ), 1, 0)</f>
        <v>0</v>
      </c>
      <c r="CI58">
        <f>IF( AND(CI24 &gt;= $B$37, SUM($B58:CH58)  &lt; $B$37 ), 1, 0)</f>
        <v>0</v>
      </c>
      <c r="CJ58">
        <f>IF( AND(CJ24 &gt;= $B$37, SUM($B58:CI58)  &lt; $B$37 ), 1, 0)</f>
        <v>0</v>
      </c>
      <c r="CK58">
        <f>IF( AND(CK24 &gt;= $B$37, SUM($B58:CJ58)  &lt; $B$37 ), 1, 0)</f>
        <v>0</v>
      </c>
      <c r="CL58">
        <f>IF( AND(CL24 &gt;= $B$37, SUM($B58:CK58)  &lt; $B$37 ), 1, 0)</f>
        <v>0</v>
      </c>
      <c r="CM58">
        <f>IF( AND(CM24 &gt;= $B$37, SUM($B58:CL58)  &lt; $B$37 ), 1, 0)</f>
        <v>0</v>
      </c>
      <c r="CN58">
        <f>IF( AND(CN24 &gt;= $B$37, SUM($B58:CM58)  &lt; $B$37 ), 1, 0)</f>
        <v>0</v>
      </c>
      <c r="CO58">
        <f>IF( AND(CO24 &gt;= $B$37, SUM($B58:CN58)  &lt; $B$37 ), 1, 0)</f>
        <v>0</v>
      </c>
      <c r="CP58">
        <f>IF( AND(CP24 &gt;= $B$37, SUM($B58:CO58)  &lt; $B$37 ), 1, 0)</f>
        <v>0</v>
      </c>
      <c r="CQ58">
        <f>IF( AND(CQ24 &gt;= $B$37, SUM($B58:CP58)  &lt; $B$37 ), 1, 0)</f>
        <v>0</v>
      </c>
      <c r="CR58">
        <f>IF( AND(CR24 &gt;= $B$37, SUM($B58:CQ58)  &lt; $B$37 ), 1, 0)</f>
        <v>0</v>
      </c>
      <c r="CS58">
        <f>IF( AND(CS24 &gt;= $B$37, SUM($B58:CR58)  &lt; $B$37 ), 1, 0)</f>
        <v>0</v>
      </c>
      <c r="CT58">
        <f>IF( AND(CT24 &gt;= $B$37, SUM($B58:CS58)  &lt; $B$37 ), 1, 0)</f>
        <v>0</v>
      </c>
      <c r="CU58">
        <f>IF( AND(CU24 &gt;= $B$37, SUM($B58:CT58)  &lt; $B$37 ), 1, 0)</f>
        <v>0</v>
      </c>
      <c r="CV58">
        <f>IF( AND(CV24 &gt;= $B$37, SUM($B58:CU58)  &lt; $B$37 ), 1, 0)</f>
        <v>0</v>
      </c>
      <c r="CW58">
        <f>IF( AND(CW24 &gt;= $B$37, SUM($B58:CV58)  &lt; $B$37 ), 1, 0)</f>
        <v>0</v>
      </c>
      <c r="CX58">
        <f>IF( AND(CX24 &gt;= $B$37, SUM($B58:CW58)  &lt; $B$37 ), 1, 0)</f>
        <v>0</v>
      </c>
      <c r="CY58">
        <f>IF( AND(CY24 &gt;= $B$37, SUM($B58:CX58)  &lt; $B$37 ), 1, 0)</f>
        <v>0</v>
      </c>
      <c r="CZ58">
        <f>IF( AND(CZ24 &gt;= $B$37, SUM($B58:CY58)  &lt; $B$37 ), 1, 0)</f>
        <v>0</v>
      </c>
      <c r="DA58">
        <f>IF( AND(DA24 &gt;= $B$37, SUM($B58:CZ58)  &lt; $B$37 ), 1, 0)</f>
        <v>0</v>
      </c>
      <c r="DB58">
        <f>IF( AND(DB24 &gt;= $B$37, SUM($B58:DA58)  &lt; $B$37 ), 1, 0)</f>
        <v>0</v>
      </c>
      <c r="DC58">
        <f>IF( AND(DC24 &gt;= $B$37, SUM($B58:DB58)  &lt; $B$37 ), 1, 0)</f>
        <v>0</v>
      </c>
      <c r="DD58">
        <f>IF( AND(DD24 &gt;= $B$37, SUM($B58:DC58)  &lt; $B$37 ), 1, 0)</f>
        <v>0</v>
      </c>
      <c r="DE58">
        <f>IF( AND(DE24 &gt;= $B$37, SUM($B58:DD58)  &lt; $B$37 ), 1, 0)</f>
        <v>0</v>
      </c>
      <c r="DF58">
        <f>IF( AND(DF24 &gt;= $B$37, SUM($B58:DE58)  &lt; $B$37 ), 1, 0)</f>
        <v>0</v>
      </c>
      <c r="DG58">
        <f>IF( AND(DG24 &gt;= $B$37, SUM($B58:DF58)  &lt; $B$37 ), 1, 0)</f>
        <v>0</v>
      </c>
      <c r="DH58">
        <f>IF( AND(DH24 &gt;= $B$37, SUM($B58:DG58)  &lt; $B$37 ), 1, 0)</f>
        <v>0</v>
      </c>
      <c r="DI58">
        <f>IF( AND(DI24 &gt;= $B$37, SUM($B58:DH58)  &lt; $B$37 ), 1, 0)</f>
        <v>0</v>
      </c>
      <c r="DJ58">
        <f>IF( AND(DJ24 &gt;= $B$37, SUM($B58:DI58)  &lt; $B$37 ), 1, 0)</f>
        <v>0</v>
      </c>
      <c r="DK58">
        <f>IF( AND(DK24 &gt;= $B$37, SUM($B58:DJ58)  &lt; $B$37 ), 1, 0)</f>
        <v>0</v>
      </c>
      <c r="DL58">
        <f>IF( AND(DL24 &gt;= $B$37, SUM($B58:DK58)  &lt; $B$37 ), 1, 0)</f>
        <v>0</v>
      </c>
      <c r="DM58">
        <f>IF( AND(DM24 &gt;= $B$37, SUM($B58:DL58)  &lt; $B$37 ), 1, 0)</f>
        <v>0</v>
      </c>
      <c r="DN58">
        <f>IF( AND(DN24 &gt;= $B$37, SUM($B58:DM58)  &lt; $B$37 ), 1, 0)</f>
        <v>0</v>
      </c>
      <c r="DO58">
        <f>IF( AND(DO24 &gt;= $B$37, SUM($B58:DN58)  &lt; $B$37 ), 1, 0)</f>
        <v>0</v>
      </c>
      <c r="DP58">
        <f>IF( AND(DP24 &gt;= $B$37, SUM($B58:DO58)  &lt; $B$37 ), 1, 0)</f>
        <v>0</v>
      </c>
      <c r="DQ58">
        <f>IF( AND(DQ24 &gt;= $B$37, SUM($B58:DP58)  &lt; $B$37 ), 1, 0)</f>
        <v>0</v>
      </c>
      <c r="DR58">
        <f>IF( AND(DR24 &gt;= $B$37, SUM($B58:DQ58)  &lt; $B$37 ), 1, 0)</f>
        <v>0</v>
      </c>
      <c r="DS58">
        <f>IF( AND(DS24 &gt;= $B$37, SUM($B58:DR58)  &lt; $B$37 ), 1, 0)</f>
        <v>0</v>
      </c>
      <c r="DT58">
        <f>IF( AND(DT24 &gt;= $B$37, SUM($B58:DS58)  &lt; $B$37 ), 1, 0)</f>
        <v>0</v>
      </c>
      <c r="DU58">
        <f>IF( AND(DU24 &gt;= $B$37, SUM($B58:DT58)  &lt; $B$37 ), 1, 0)</f>
        <v>0</v>
      </c>
      <c r="DV58">
        <f>IF( AND(DV24 &gt;= $B$37, SUM($B58:DU58)  &lt; $B$37 ), 1, 0)</f>
        <v>0</v>
      </c>
      <c r="DW58">
        <f>IF( AND(DW24 &gt;= $B$37, SUM($B58:DV58)  &lt; $B$37 ), 1, 0)</f>
        <v>0</v>
      </c>
      <c r="DX58">
        <f>IF( AND(DX24 &gt;= $B$37, SUM($B58:DW58)  &lt; $B$37 ), 1, 0)</f>
        <v>0</v>
      </c>
      <c r="DY58">
        <f>IF( AND(DY24 &gt;= $B$37, SUM($B58:DX58)  &lt; $B$37 ), 1, 0)</f>
        <v>0</v>
      </c>
      <c r="DZ58">
        <f>IF( AND(DZ24 &gt;= $B$37, SUM($B58:DY58)  &lt; $B$37 ), 1, 0)</f>
        <v>0</v>
      </c>
      <c r="EA58">
        <f>IF( AND(EA24 &gt;= $B$37, SUM($B58:DZ58)  &lt; $B$37 ), 1, 0)</f>
        <v>0</v>
      </c>
      <c r="EB58">
        <f>IF( AND(EB24 &gt;= $B$37, SUM($B58:EA58)  &lt; $B$37 ), 1, 0)</f>
        <v>0</v>
      </c>
      <c r="EC58">
        <f>IF( AND(EC24 &gt;= $B$37, SUM($B58:EB58)  &lt; $B$37 ), 1, 0)</f>
        <v>0</v>
      </c>
      <c r="ED58">
        <f>IF( AND(ED24 &gt;= $B$37, SUM($B58:EC58)  &lt; $B$37 ), 1, 0)</f>
        <v>0</v>
      </c>
      <c r="EE58">
        <f>IF( AND(EE24 &gt;= $B$37, SUM($B58:ED58)  &lt; $B$37 ), 1, 0)</f>
        <v>0</v>
      </c>
      <c r="EF58">
        <f>IF( AND(EF24 &gt;= $B$37, SUM($B58:EE58)  &lt; $B$37 ), 1, 0)</f>
        <v>0</v>
      </c>
    </row>
    <row r="59" spans="1:136" x14ac:dyDescent="0.35">
      <c r="A59" t="str">
        <f t="shared" si="32"/>
        <v>RN</v>
      </c>
      <c r="B59" s="6">
        <v>0</v>
      </c>
      <c r="C59">
        <f>IF( AND(C25 &gt;= $B$37, SUM($B59:B59)  &lt; $B$37 ), 1, 0)</f>
        <v>0</v>
      </c>
      <c r="D59">
        <f>IF( AND(D25 &gt;= $B$37, SUM($B59:C59)  &lt; $B$37 ), 1, 0)</f>
        <v>0</v>
      </c>
      <c r="E59">
        <f>IF( AND(E25 &gt;= $B$37, SUM($B59:D59)  &lt; $B$37 ), 1, 0)</f>
        <v>0</v>
      </c>
      <c r="F59">
        <f>IF( AND(F25 &gt;= $B$37, SUM($B59:E59)  &lt; $B$37 ), 1, 0)</f>
        <v>0</v>
      </c>
      <c r="G59">
        <f>IF( AND(G25 &gt;= $B$37, SUM($B59:F59)  &lt; $B$37 ), 1, 0)</f>
        <v>0</v>
      </c>
      <c r="H59">
        <f>IF( AND(H25 &gt;= $B$37, SUM($B59:G59)  &lt; $B$37 ), 1, 0)</f>
        <v>0</v>
      </c>
      <c r="I59">
        <f>IF( AND(I25 &gt;= $B$37, SUM($B59:H59)  &lt; $B$37 ), 1, 0)</f>
        <v>0</v>
      </c>
      <c r="J59">
        <f>IF( AND(J25 &gt;= $B$37, SUM($B59:I59)  &lt; $B$37 ), 1, 0)</f>
        <v>0</v>
      </c>
      <c r="K59">
        <f>IF( AND(K25 &gt;= $B$37, SUM($B59:J59)  &lt; $B$37 ), 1, 0)</f>
        <v>0</v>
      </c>
      <c r="L59">
        <f>IF( AND(L25 &gt;= $B$37, SUM($B59:K59)  &lt; $B$37 ), 1, 0)</f>
        <v>0</v>
      </c>
      <c r="M59">
        <f>IF( AND(M25 &gt;= $B$37, SUM($B59:L59)  &lt; $B$37 ), 1, 0)</f>
        <v>0</v>
      </c>
      <c r="N59">
        <f>IF( AND(N25 &gt;= $B$37, SUM($B59:M59)  &lt; $B$37 ), 1, 0)</f>
        <v>0</v>
      </c>
      <c r="O59">
        <f>IF( AND(O25 &gt;= $B$37, SUM($B59:N59)  &lt; $B$37 ), 1, 0)</f>
        <v>0</v>
      </c>
      <c r="P59">
        <f>IF( AND(P25 &gt;= $B$37, SUM($B59:O59)  &lt; $B$37 ), 1, 0)</f>
        <v>0</v>
      </c>
      <c r="Q59">
        <f>IF( AND(Q25 &gt;= $B$37, SUM($B59:P59)  &lt; $B$37 ), 1, 0)</f>
        <v>0</v>
      </c>
      <c r="R59">
        <f>IF( AND(R25 &gt;= $B$37, SUM($B59:Q59)  &lt; $B$37 ), 1, 0)</f>
        <v>0</v>
      </c>
      <c r="S59">
        <f>IF( AND(S25 &gt;= $B$37, SUM($B59:R59)  &lt; $B$37 ), 1, 0)</f>
        <v>0</v>
      </c>
      <c r="T59">
        <f>IF( AND(T25 &gt;= $B$37, SUM($B59:S59)  &lt; $B$37 ), 1, 0)</f>
        <v>0</v>
      </c>
      <c r="U59">
        <f>IF( AND(U25 &gt;= $B$37, SUM($B59:T59)  &lt; $B$37 ), 1, 0)</f>
        <v>0</v>
      </c>
      <c r="V59">
        <f>IF( AND(V25 &gt;= $B$37, SUM($B59:U59)  &lt; $B$37 ), 1, 0)</f>
        <v>0</v>
      </c>
      <c r="W59">
        <f>IF( AND(W25 &gt;= $B$37, SUM($B59:V59)  &lt; $B$37 ), 1, 0)</f>
        <v>0</v>
      </c>
      <c r="X59">
        <f>IF( AND(X25 &gt;= $B$37, SUM($B59:W59)  &lt; $B$37 ), 1, 0)</f>
        <v>0</v>
      </c>
      <c r="Y59">
        <f>IF( AND(Y25 &gt;= $B$37, SUM($B59:X59)  &lt; $B$37 ), 1, 0)</f>
        <v>0</v>
      </c>
      <c r="Z59">
        <f>IF( AND(Z25 &gt;= $B$37, SUM($B59:Y59)  &lt; $B$37 ), 1, 0)</f>
        <v>0</v>
      </c>
      <c r="AA59">
        <f>IF( AND(AA25 &gt;= $B$37, SUM($B59:Z59)  &lt; $B$37 ), 1, 0)</f>
        <v>0</v>
      </c>
      <c r="AB59">
        <f>IF( AND(AB25 &gt;= $B$37, SUM($B59:AA59)  &lt; $B$37 ), 1, 0)</f>
        <v>0</v>
      </c>
      <c r="AC59">
        <f>IF( AND(AC25 &gt;= $B$37, SUM($B59:AB59)  &lt; $B$37 ), 1, 0)</f>
        <v>0</v>
      </c>
      <c r="AD59">
        <f>IF( AND(AD25 &gt;= $B$37, SUM($B59:AC59)  &lt; $B$37 ), 1, 0)</f>
        <v>0</v>
      </c>
      <c r="AE59">
        <f>IF( AND(AE25 &gt;= $B$37, SUM($B59:AD59)  &lt; $B$37 ), 1, 0)</f>
        <v>0</v>
      </c>
      <c r="AF59">
        <f>IF( AND(AF25 &gt;= $B$37, SUM($B59:AE59)  &lt; $B$37 ), 1, 0)</f>
        <v>0</v>
      </c>
      <c r="AG59">
        <f>IF( AND(AG25 &gt;= $B$37, SUM($B59:AF59)  &lt; $B$37 ), 1, 0)</f>
        <v>0</v>
      </c>
      <c r="AH59">
        <f>IF( AND(AH25 &gt;= $B$37, SUM($B59:AG59)  &lt; $B$37 ), 1, 0)</f>
        <v>0</v>
      </c>
      <c r="AI59">
        <f>IF( AND(AI25 &gt;= $B$37, SUM($B59:AH59)  &lt; $B$37 ), 1, 0)</f>
        <v>0</v>
      </c>
      <c r="AJ59">
        <f>IF( AND(AJ25 &gt;= $B$37, SUM($B59:AI59)  &lt; $B$37 ), 1, 0)</f>
        <v>0</v>
      </c>
      <c r="AK59">
        <f>IF( AND(AK25 &gt;= $B$37, SUM($B59:AJ59)  &lt; $B$37 ), 1, 0)</f>
        <v>0</v>
      </c>
      <c r="AL59">
        <f>IF( AND(AL25 &gt;= $B$37, SUM($B59:AK59)  &lt; $B$37 ), 1, 0)</f>
        <v>0</v>
      </c>
      <c r="AM59">
        <f>IF( AND(AM25 &gt;= $B$37, SUM($B59:AL59)  &lt; $B$37 ), 1, 0)</f>
        <v>0</v>
      </c>
      <c r="AN59">
        <f>IF( AND(AN25 &gt;= $B$37, SUM($B59:AM59)  &lt; $B$37 ), 1, 0)</f>
        <v>1</v>
      </c>
      <c r="AO59">
        <f>IF( AND(AO25 &gt;= $B$37, SUM($B59:AN59)  &lt; $B$37 ), 1, 0)</f>
        <v>0</v>
      </c>
      <c r="AP59">
        <f>IF( AND(AP25 &gt;= $B$37, SUM($B59:AO59)  &lt; $B$37 ), 1, 0)</f>
        <v>0</v>
      </c>
      <c r="AQ59">
        <f>IF( AND(AQ25 &gt;= $B$37, SUM($B59:AP59)  &lt; $B$37 ), 1, 0)</f>
        <v>0</v>
      </c>
      <c r="AR59">
        <f>IF( AND(AR25 &gt;= $B$37, SUM($B59:AQ59)  &lt; $B$37 ), 1, 0)</f>
        <v>0</v>
      </c>
      <c r="AS59">
        <f>IF( AND(AS25 &gt;= $B$37, SUM($B59:AR59)  &lt; $B$37 ), 1, 0)</f>
        <v>0</v>
      </c>
      <c r="AT59">
        <f>IF( AND(AT25 &gt;= $B$37, SUM($B59:AS59)  &lt; $B$37 ), 1, 0)</f>
        <v>0</v>
      </c>
      <c r="AU59">
        <f>IF( AND(AU25 &gt;= $B$37, SUM($B59:AT59)  &lt; $B$37 ), 1, 0)</f>
        <v>0</v>
      </c>
      <c r="AV59">
        <f>IF( AND(AV25 &gt;= $B$37, SUM($B59:AU59)  &lt; $B$37 ), 1, 0)</f>
        <v>0</v>
      </c>
      <c r="AW59">
        <f>IF( AND(AW25 &gt;= $B$37, SUM($B59:AV59)  &lt; $B$37 ), 1, 0)</f>
        <v>0</v>
      </c>
      <c r="AX59">
        <f>IF( AND(AX25 &gt;= $B$37, SUM($B59:AW59)  &lt; $B$37 ), 1, 0)</f>
        <v>0</v>
      </c>
      <c r="AY59">
        <f>IF( AND(AY25 &gt;= $B$37, SUM($B59:AX59)  &lt; $B$37 ), 1, 0)</f>
        <v>0</v>
      </c>
      <c r="AZ59">
        <f>IF( AND(AZ25 &gt;= $B$37, SUM($B59:AY59)  &lt; $B$37 ), 1, 0)</f>
        <v>0</v>
      </c>
      <c r="BA59">
        <f>IF( AND(BA25 &gt;= $B$37, SUM($B59:AZ59)  &lt; $B$37 ), 1, 0)</f>
        <v>0</v>
      </c>
      <c r="BB59">
        <f>IF( AND(BB25 &gt;= $B$37, SUM($B59:BA59)  &lt; $B$37 ), 1, 0)</f>
        <v>0</v>
      </c>
      <c r="BC59">
        <f>IF( AND(BC25 &gt;= $B$37, SUM($B59:BB59)  &lt; $B$37 ), 1, 0)</f>
        <v>0</v>
      </c>
      <c r="BD59">
        <f>IF( AND(BD25 &gt;= $B$37, SUM($B59:BC59)  &lt; $B$37 ), 1, 0)</f>
        <v>0</v>
      </c>
      <c r="BE59">
        <f>IF( AND(BE25 &gt;= $B$37, SUM($B59:BD59)  &lt; $B$37 ), 1, 0)</f>
        <v>0</v>
      </c>
      <c r="BF59">
        <f>IF( AND(BF25 &gt;= $B$37, SUM($B59:BE59)  &lt; $B$37 ), 1, 0)</f>
        <v>0</v>
      </c>
      <c r="BG59">
        <f>IF( AND(BG25 &gt;= $B$37, SUM($B59:BF59)  &lt; $B$37 ), 1, 0)</f>
        <v>0</v>
      </c>
      <c r="BH59">
        <f>IF( AND(BH25 &gt;= $B$37, SUM($B59:BG59)  &lt; $B$37 ), 1, 0)</f>
        <v>0</v>
      </c>
      <c r="BI59">
        <f>IF( AND(BI25 &gt;= $B$37, SUM($B59:BH59)  &lt; $B$37 ), 1, 0)</f>
        <v>0</v>
      </c>
      <c r="BJ59">
        <f>IF( AND(BJ25 &gt;= $B$37, SUM($B59:BI59)  &lt; $B$37 ), 1, 0)</f>
        <v>0</v>
      </c>
      <c r="BK59">
        <f>IF( AND(BK25 &gt;= $B$37, SUM($B59:BJ59)  &lt; $B$37 ), 1, 0)</f>
        <v>0</v>
      </c>
      <c r="BL59">
        <f>IF( AND(BL25 &gt;= $B$37, SUM($B59:BK59)  &lt; $B$37 ), 1, 0)</f>
        <v>0</v>
      </c>
      <c r="BM59">
        <f>IF( AND(BM25 &gt;= $B$37, SUM($B59:BL59)  &lt; $B$37 ), 1, 0)</f>
        <v>0</v>
      </c>
      <c r="BN59">
        <f>IF( AND(BN25 &gt;= $B$37, SUM($B59:BM59)  &lt; $B$37 ), 1, 0)</f>
        <v>0</v>
      </c>
      <c r="BO59">
        <f>IF( AND(BO25 &gt;= $B$37, SUM($B59:BN59)  &lt; $B$37 ), 1, 0)</f>
        <v>0</v>
      </c>
      <c r="BP59">
        <f>IF( AND(BP25 &gt;= $B$37, SUM($B59:BO59)  &lt; $B$37 ), 1, 0)</f>
        <v>0</v>
      </c>
      <c r="BQ59">
        <f>IF( AND(BQ25 &gt;= $B$37, SUM($B59:BP59)  &lt; $B$37 ), 1, 0)</f>
        <v>0</v>
      </c>
      <c r="BR59">
        <f>IF( AND(BR25 &gt;= $B$37, SUM($B59:BQ59)  &lt; $B$37 ), 1, 0)</f>
        <v>0</v>
      </c>
      <c r="BS59">
        <f>IF( AND(BS25 &gt;= $B$37, SUM($B59:BR59)  &lt; $B$37 ), 1, 0)</f>
        <v>0</v>
      </c>
      <c r="BT59">
        <f>IF( AND(BT25 &gt;= $B$37, SUM($B59:BS59)  &lt; $B$37 ), 1, 0)</f>
        <v>0</v>
      </c>
      <c r="BU59">
        <f>IF( AND(BU25 &gt;= $B$37, SUM($B59:BT59)  &lt; $B$37 ), 1, 0)</f>
        <v>0</v>
      </c>
      <c r="BV59">
        <f>IF( AND(BV25 &gt;= $B$37, SUM($B59:BU59)  &lt; $B$37 ), 1, 0)</f>
        <v>0</v>
      </c>
      <c r="BW59">
        <f>IF( AND(BW25 &gt;= $B$37, SUM($B59:BV59)  &lt; $B$37 ), 1, 0)</f>
        <v>0</v>
      </c>
      <c r="BX59">
        <f>IF( AND(BX25 &gt;= $B$37, SUM($B59:BW59)  &lt; $B$37 ), 1, 0)</f>
        <v>0</v>
      </c>
      <c r="BY59">
        <f>IF( AND(BY25 &gt;= $B$37, SUM($B59:BX59)  &lt; $B$37 ), 1, 0)</f>
        <v>0</v>
      </c>
      <c r="BZ59">
        <f>IF( AND(BZ25 &gt;= $B$37, SUM($B59:BY59)  &lt; $B$37 ), 1, 0)</f>
        <v>0</v>
      </c>
      <c r="CA59">
        <f>IF( AND(CA25 &gt;= $B$37, SUM($B59:BZ59)  &lt; $B$37 ), 1, 0)</f>
        <v>0</v>
      </c>
      <c r="CB59">
        <f>IF( AND(CB25 &gt;= $B$37, SUM($B59:CA59)  &lt; $B$37 ), 1, 0)</f>
        <v>0</v>
      </c>
      <c r="CC59">
        <f>IF( AND(CC25 &gt;= $B$37, SUM($B59:CB59)  &lt; $B$37 ), 1, 0)</f>
        <v>0</v>
      </c>
      <c r="CD59">
        <f>IF( AND(CD25 &gt;= $B$37, SUM($B59:CC59)  &lt; $B$37 ), 1, 0)</f>
        <v>0</v>
      </c>
      <c r="CE59">
        <f>IF( AND(CE25 &gt;= $B$37, SUM($B59:CD59)  &lt; $B$37 ), 1, 0)</f>
        <v>0</v>
      </c>
      <c r="CF59">
        <f>IF( AND(CF25 &gt;= $B$37, SUM($B59:CE59)  &lt; $B$37 ), 1, 0)</f>
        <v>0</v>
      </c>
      <c r="CG59">
        <f>IF( AND(CG25 &gt;= $B$37, SUM($B59:CF59)  &lt; $B$37 ), 1, 0)</f>
        <v>0</v>
      </c>
      <c r="CH59">
        <f>IF( AND(CH25 &gt;= $B$37, SUM($B59:CG59)  &lt; $B$37 ), 1, 0)</f>
        <v>0</v>
      </c>
      <c r="CI59">
        <f>IF( AND(CI25 &gt;= $B$37, SUM($B59:CH59)  &lt; $B$37 ), 1, 0)</f>
        <v>0</v>
      </c>
      <c r="CJ59">
        <f>IF( AND(CJ25 &gt;= $B$37, SUM($B59:CI59)  &lt; $B$37 ), 1, 0)</f>
        <v>0</v>
      </c>
      <c r="CK59">
        <f>IF( AND(CK25 &gt;= $B$37, SUM($B59:CJ59)  &lt; $B$37 ), 1, 0)</f>
        <v>0</v>
      </c>
      <c r="CL59">
        <f>IF( AND(CL25 &gt;= $B$37, SUM($B59:CK59)  &lt; $B$37 ), 1, 0)</f>
        <v>0</v>
      </c>
      <c r="CM59">
        <f>IF( AND(CM25 &gt;= $B$37, SUM($B59:CL59)  &lt; $B$37 ), 1, 0)</f>
        <v>0</v>
      </c>
      <c r="CN59">
        <f>IF( AND(CN25 &gt;= $B$37, SUM($B59:CM59)  &lt; $B$37 ), 1, 0)</f>
        <v>0</v>
      </c>
      <c r="CO59">
        <f>IF( AND(CO25 &gt;= $B$37, SUM($B59:CN59)  &lt; $B$37 ), 1, 0)</f>
        <v>0</v>
      </c>
      <c r="CP59">
        <f>IF( AND(CP25 &gt;= $B$37, SUM($B59:CO59)  &lt; $B$37 ), 1, 0)</f>
        <v>0</v>
      </c>
      <c r="CQ59">
        <f>IF( AND(CQ25 &gt;= $B$37, SUM($B59:CP59)  &lt; $B$37 ), 1, 0)</f>
        <v>0</v>
      </c>
      <c r="CR59">
        <f>IF( AND(CR25 &gt;= $B$37, SUM($B59:CQ59)  &lt; $B$37 ), 1, 0)</f>
        <v>0</v>
      </c>
      <c r="CS59">
        <f>IF( AND(CS25 &gt;= $B$37, SUM($B59:CR59)  &lt; $B$37 ), 1, 0)</f>
        <v>0</v>
      </c>
      <c r="CT59">
        <f>IF( AND(CT25 &gt;= $B$37, SUM($B59:CS59)  &lt; $B$37 ), 1, 0)</f>
        <v>0</v>
      </c>
      <c r="CU59">
        <f>IF( AND(CU25 &gt;= $B$37, SUM($B59:CT59)  &lt; $B$37 ), 1, 0)</f>
        <v>0</v>
      </c>
      <c r="CV59">
        <f>IF( AND(CV25 &gt;= $B$37, SUM($B59:CU59)  &lt; $B$37 ), 1, 0)</f>
        <v>0</v>
      </c>
      <c r="CW59">
        <f>IF( AND(CW25 &gt;= $B$37, SUM($B59:CV59)  &lt; $B$37 ), 1, 0)</f>
        <v>0</v>
      </c>
      <c r="CX59">
        <f>IF( AND(CX25 &gt;= $B$37, SUM($B59:CW59)  &lt; $B$37 ), 1, 0)</f>
        <v>0</v>
      </c>
      <c r="CY59">
        <f>IF( AND(CY25 &gt;= $B$37, SUM($B59:CX59)  &lt; $B$37 ), 1, 0)</f>
        <v>0</v>
      </c>
      <c r="CZ59">
        <f>IF( AND(CZ25 &gt;= $B$37, SUM($B59:CY59)  &lt; $B$37 ), 1, 0)</f>
        <v>0</v>
      </c>
      <c r="DA59">
        <f>IF( AND(DA25 &gt;= $B$37, SUM($B59:CZ59)  &lt; $B$37 ), 1, 0)</f>
        <v>0</v>
      </c>
      <c r="DB59">
        <f>IF( AND(DB25 &gt;= $B$37, SUM($B59:DA59)  &lt; $B$37 ), 1, 0)</f>
        <v>0</v>
      </c>
      <c r="DC59">
        <f>IF( AND(DC25 &gt;= $B$37, SUM($B59:DB59)  &lt; $B$37 ), 1, 0)</f>
        <v>0</v>
      </c>
      <c r="DD59">
        <f>IF( AND(DD25 &gt;= $B$37, SUM($B59:DC59)  &lt; $B$37 ), 1, 0)</f>
        <v>0</v>
      </c>
      <c r="DE59">
        <f>IF( AND(DE25 &gt;= $B$37, SUM($B59:DD59)  &lt; $B$37 ), 1, 0)</f>
        <v>0</v>
      </c>
      <c r="DF59">
        <f>IF( AND(DF25 &gt;= $B$37, SUM($B59:DE59)  &lt; $B$37 ), 1, 0)</f>
        <v>0</v>
      </c>
      <c r="DG59">
        <f>IF( AND(DG25 &gt;= $B$37, SUM($B59:DF59)  &lt; $B$37 ), 1, 0)</f>
        <v>0</v>
      </c>
      <c r="DH59">
        <f>IF( AND(DH25 &gt;= $B$37, SUM($B59:DG59)  &lt; $B$37 ), 1, 0)</f>
        <v>0</v>
      </c>
      <c r="DI59">
        <f>IF( AND(DI25 &gt;= $B$37, SUM($B59:DH59)  &lt; $B$37 ), 1, 0)</f>
        <v>0</v>
      </c>
      <c r="DJ59">
        <f>IF( AND(DJ25 &gt;= $B$37, SUM($B59:DI59)  &lt; $B$37 ), 1, 0)</f>
        <v>0</v>
      </c>
      <c r="DK59">
        <f>IF( AND(DK25 &gt;= $B$37, SUM($B59:DJ59)  &lt; $B$37 ), 1, 0)</f>
        <v>0</v>
      </c>
      <c r="DL59">
        <f>IF( AND(DL25 &gt;= $B$37, SUM($B59:DK59)  &lt; $B$37 ), 1, 0)</f>
        <v>0</v>
      </c>
      <c r="DM59">
        <f>IF( AND(DM25 &gt;= $B$37, SUM($B59:DL59)  &lt; $B$37 ), 1, 0)</f>
        <v>0</v>
      </c>
      <c r="DN59">
        <f>IF( AND(DN25 &gt;= $B$37, SUM($B59:DM59)  &lt; $B$37 ), 1, 0)</f>
        <v>0</v>
      </c>
      <c r="DO59">
        <f>IF( AND(DO25 &gt;= $B$37, SUM($B59:DN59)  &lt; $B$37 ), 1, 0)</f>
        <v>0</v>
      </c>
      <c r="DP59">
        <f>IF( AND(DP25 &gt;= $B$37, SUM($B59:DO59)  &lt; $B$37 ), 1, 0)</f>
        <v>0</v>
      </c>
      <c r="DQ59">
        <f>IF( AND(DQ25 &gt;= $B$37, SUM($B59:DP59)  &lt; $B$37 ), 1, 0)</f>
        <v>0</v>
      </c>
      <c r="DR59">
        <f>IF( AND(DR25 &gt;= $B$37, SUM($B59:DQ59)  &lt; $B$37 ), 1, 0)</f>
        <v>0</v>
      </c>
      <c r="DS59">
        <f>IF( AND(DS25 &gt;= $B$37, SUM($B59:DR59)  &lt; $B$37 ), 1, 0)</f>
        <v>0</v>
      </c>
      <c r="DT59">
        <f>IF( AND(DT25 &gt;= $B$37, SUM($B59:DS59)  &lt; $B$37 ), 1, 0)</f>
        <v>0</v>
      </c>
      <c r="DU59">
        <f>IF( AND(DU25 &gt;= $B$37, SUM($B59:DT59)  &lt; $B$37 ), 1, 0)</f>
        <v>0</v>
      </c>
      <c r="DV59">
        <f>IF( AND(DV25 &gt;= $B$37, SUM($B59:DU59)  &lt; $B$37 ), 1, 0)</f>
        <v>0</v>
      </c>
      <c r="DW59">
        <f>IF( AND(DW25 &gt;= $B$37, SUM($B59:DV59)  &lt; $B$37 ), 1, 0)</f>
        <v>0</v>
      </c>
      <c r="DX59">
        <f>IF( AND(DX25 &gt;= $B$37, SUM($B59:DW59)  &lt; $B$37 ), 1, 0)</f>
        <v>0</v>
      </c>
      <c r="DY59">
        <f>IF( AND(DY25 &gt;= $B$37, SUM($B59:DX59)  &lt; $B$37 ), 1, 0)</f>
        <v>0</v>
      </c>
      <c r="DZ59">
        <f>IF( AND(DZ25 &gt;= $B$37, SUM($B59:DY59)  &lt; $B$37 ), 1, 0)</f>
        <v>0</v>
      </c>
      <c r="EA59">
        <f>IF( AND(EA25 &gt;= $B$37, SUM($B59:DZ59)  &lt; $B$37 ), 1, 0)</f>
        <v>0</v>
      </c>
      <c r="EB59">
        <f>IF( AND(EB25 &gt;= $B$37, SUM($B59:EA59)  &lt; $B$37 ), 1, 0)</f>
        <v>0</v>
      </c>
      <c r="EC59">
        <f>IF( AND(EC25 &gt;= $B$37, SUM($B59:EB59)  &lt; $B$37 ), 1, 0)</f>
        <v>0</v>
      </c>
      <c r="ED59">
        <f>IF( AND(ED25 &gt;= $B$37, SUM($B59:EC59)  &lt; $B$37 ), 1, 0)</f>
        <v>0</v>
      </c>
      <c r="EE59">
        <f>IF( AND(EE25 &gt;= $B$37, SUM($B59:ED59)  &lt; $B$37 ), 1, 0)</f>
        <v>0</v>
      </c>
      <c r="EF59">
        <f>IF( AND(EF25 &gt;= $B$37, SUM($B59:EE59)  &lt; $B$37 ), 1, 0)</f>
        <v>0</v>
      </c>
    </row>
    <row r="60" spans="1:136" x14ac:dyDescent="0.35">
      <c r="A60" t="str">
        <f t="shared" si="32"/>
        <v>RO</v>
      </c>
      <c r="B60" s="6">
        <v>0</v>
      </c>
      <c r="C60">
        <f>IF( AND(C26 &gt;= $B$37, SUM($B60:B60)  &lt; $B$37 ), 1, 0)</f>
        <v>0</v>
      </c>
      <c r="D60">
        <f>IF( AND(D26 &gt;= $B$37, SUM($B60:C60)  &lt; $B$37 ), 1, 0)</f>
        <v>0</v>
      </c>
      <c r="E60">
        <f>IF( AND(E26 &gt;= $B$37, SUM($B60:D60)  &lt; $B$37 ), 1, 0)</f>
        <v>0</v>
      </c>
      <c r="F60">
        <f>IF( AND(F26 &gt;= $B$37, SUM($B60:E60)  &lt; $B$37 ), 1, 0)</f>
        <v>0</v>
      </c>
      <c r="G60">
        <f>IF( AND(G26 &gt;= $B$37, SUM($B60:F60)  &lt; $B$37 ), 1, 0)</f>
        <v>0</v>
      </c>
      <c r="H60">
        <f>IF( AND(H26 &gt;= $B$37, SUM($B60:G60)  &lt; $B$37 ), 1, 0)</f>
        <v>0</v>
      </c>
      <c r="I60">
        <f>IF( AND(I26 &gt;= $B$37, SUM($B60:H60)  &lt; $B$37 ), 1, 0)</f>
        <v>0</v>
      </c>
      <c r="J60">
        <f>IF( AND(J26 &gt;= $B$37, SUM($B60:I60)  &lt; $B$37 ), 1, 0)</f>
        <v>0</v>
      </c>
      <c r="K60">
        <f>IF( AND(K26 &gt;= $B$37, SUM($B60:J60)  &lt; $B$37 ), 1, 0)</f>
        <v>0</v>
      </c>
      <c r="L60">
        <f>IF( AND(L26 &gt;= $B$37, SUM($B60:K60)  &lt; $B$37 ), 1, 0)</f>
        <v>0</v>
      </c>
      <c r="M60">
        <f>IF( AND(M26 &gt;= $B$37, SUM($B60:L60)  &lt; $B$37 ), 1, 0)</f>
        <v>0</v>
      </c>
      <c r="N60">
        <f>IF( AND(N26 &gt;= $B$37, SUM($B60:M60)  &lt; $B$37 ), 1, 0)</f>
        <v>0</v>
      </c>
      <c r="O60">
        <f>IF( AND(O26 &gt;= $B$37, SUM($B60:N60)  &lt; $B$37 ), 1, 0)</f>
        <v>0</v>
      </c>
      <c r="P60">
        <f>IF( AND(P26 &gt;= $B$37, SUM($B60:O60)  &lt; $B$37 ), 1, 0)</f>
        <v>0</v>
      </c>
      <c r="Q60">
        <f>IF( AND(Q26 &gt;= $B$37, SUM($B60:P60)  &lt; $B$37 ), 1, 0)</f>
        <v>0</v>
      </c>
      <c r="R60">
        <f>IF( AND(R26 &gt;= $B$37, SUM($B60:Q60)  &lt; $B$37 ), 1, 0)</f>
        <v>0</v>
      </c>
      <c r="S60">
        <f>IF( AND(S26 &gt;= $B$37, SUM($B60:R60)  &lt; $B$37 ), 1, 0)</f>
        <v>0</v>
      </c>
      <c r="T60">
        <f>IF( AND(T26 &gt;= $B$37, SUM($B60:S60)  &lt; $B$37 ), 1, 0)</f>
        <v>0</v>
      </c>
      <c r="U60">
        <f>IF( AND(U26 &gt;= $B$37, SUM($B60:T60)  &lt; $B$37 ), 1, 0)</f>
        <v>0</v>
      </c>
      <c r="V60">
        <f>IF( AND(V26 &gt;= $B$37, SUM($B60:U60)  &lt; $B$37 ), 1, 0)</f>
        <v>0</v>
      </c>
      <c r="W60">
        <f>IF( AND(W26 &gt;= $B$37, SUM($B60:V60)  &lt; $B$37 ), 1, 0)</f>
        <v>0</v>
      </c>
      <c r="X60">
        <f>IF( AND(X26 &gt;= $B$37, SUM($B60:W60)  &lt; $B$37 ), 1, 0)</f>
        <v>0</v>
      </c>
      <c r="Y60">
        <f>IF( AND(Y26 &gt;= $B$37, SUM($B60:X60)  &lt; $B$37 ), 1, 0)</f>
        <v>0</v>
      </c>
      <c r="Z60">
        <f>IF( AND(Z26 &gt;= $B$37, SUM($B60:Y60)  &lt; $B$37 ), 1, 0)</f>
        <v>0</v>
      </c>
      <c r="AA60">
        <f>IF( AND(AA26 &gt;= $B$37, SUM($B60:Z60)  &lt; $B$37 ), 1, 0)</f>
        <v>0</v>
      </c>
      <c r="AB60">
        <f>IF( AND(AB26 &gt;= $B$37, SUM($B60:AA60)  &lt; $B$37 ), 1, 0)</f>
        <v>0</v>
      </c>
      <c r="AC60">
        <f>IF( AND(AC26 &gt;= $B$37, SUM($B60:AB60)  &lt; $B$37 ), 1, 0)</f>
        <v>0</v>
      </c>
      <c r="AD60">
        <f>IF( AND(AD26 &gt;= $B$37, SUM($B60:AC60)  &lt; $B$37 ), 1, 0)</f>
        <v>0</v>
      </c>
      <c r="AE60">
        <f>IF( AND(AE26 &gt;= $B$37, SUM($B60:AD60)  &lt; $B$37 ), 1, 0)</f>
        <v>0</v>
      </c>
      <c r="AF60">
        <f>IF( AND(AF26 &gt;= $B$37, SUM($B60:AE60)  &lt; $B$37 ), 1, 0)</f>
        <v>0</v>
      </c>
      <c r="AG60">
        <f>IF( AND(AG26 &gt;= $B$37, SUM($B60:AF60)  &lt; $B$37 ), 1, 0)</f>
        <v>0</v>
      </c>
      <c r="AH60">
        <f>IF( AND(AH26 &gt;= $B$37, SUM($B60:AG60)  &lt; $B$37 ), 1, 0)</f>
        <v>0</v>
      </c>
      <c r="AI60">
        <f>IF( AND(AI26 &gt;= $B$37, SUM($B60:AH60)  &lt; $B$37 ), 1, 0)</f>
        <v>0</v>
      </c>
      <c r="AJ60">
        <f>IF( AND(AJ26 &gt;= $B$37, SUM($B60:AI60)  &lt; $B$37 ), 1, 0)</f>
        <v>0</v>
      </c>
      <c r="AK60">
        <f>IF( AND(AK26 &gt;= $B$37, SUM($B60:AJ60)  &lt; $B$37 ), 1, 0)</f>
        <v>0</v>
      </c>
      <c r="AL60">
        <f>IF( AND(AL26 &gt;= $B$37, SUM($B60:AK60)  &lt; $B$37 ), 1, 0)</f>
        <v>0</v>
      </c>
      <c r="AM60">
        <f>IF( AND(AM26 &gt;= $B$37, SUM($B60:AL60)  &lt; $B$37 ), 1, 0)</f>
        <v>0</v>
      </c>
      <c r="AN60">
        <f>IF( AND(AN26 &gt;= $B$37, SUM($B60:AM60)  &lt; $B$37 ), 1, 0)</f>
        <v>0</v>
      </c>
      <c r="AO60">
        <f>IF( AND(AO26 &gt;= $B$37, SUM($B60:AN60)  &lt; $B$37 ), 1, 0)</f>
        <v>0</v>
      </c>
      <c r="AP60">
        <f>IF( AND(AP26 &gt;= $B$37, SUM($B60:AO60)  &lt; $B$37 ), 1, 0)</f>
        <v>0</v>
      </c>
      <c r="AQ60">
        <f>IF( AND(AQ26 &gt;= $B$37, SUM($B60:AP60)  &lt; $B$37 ), 1, 0)</f>
        <v>0</v>
      </c>
      <c r="AR60">
        <f>IF( AND(AR26 &gt;= $B$37, SUM($B60:AQ60)  &lt; $B$37 ), 1, 0)</f>
        <v>0</v>
      </c>
      <c r="AS60">
        <f>IF( AND(AS26 &gt;= $B$37, SUM($B60:AR60)  &lt; $B$37 ), 1, 0)</f>
        <v>0</v>
      </c>
      <c r="AT60">
        <f>IF( AND(AT26 &gt;= $B$37, SUM($B60:AS60)  &lt; $B$37 ), 1, 0)</f>
        <v>1</v>
      </c>
      <c r="AU60">
        <f>IF( AND(AU26 &gt;= $B$37, SUM($B60:AT60)  &lt; $B$37 ), 1, 0)</f>
        <v>0</v>
      </c>
      <c r="AV60">
        <f>IF( AND(AV26 &gt;= $B$37, SUM($B60:AU60)  &lt; $B$37 ), 1, 0)</f>
        <v>0</v>
      </c>
      <c r="AW60">
        <f>IF( AND(AW26 &gt;= $B$37, SUM($B60:AV60)  &lt; $B$37 ), 1, 0)</f>
        <v>0</v>
      </c>
      <c r="AX60">
        <f>IF( AND(AX26 &gt;= $B$37, SUM($B60:AW60)  &lt; $B$37 ), 1, 0)</f>
        <v>0</v>
      </c>
      <c r="AY60">
        <f>IF( AND(AY26 &gt;= $B$37, SUM($B60:AX60)  &lt; $B$37 ), 1, 0)</f>
        <v>0</v>
      </c>
      <c r="AZ60">
        <f>IF( AND(AZ26 &gt;= $B$37, SUM($B60:AY60)  &lt; $B$37 ), 1, 0)</f>
        <v>0</v>
      </c>
      <c r="BA60">
        <f>IF( AND(BA26 &gt;= $B$37, SUM($B60:AZ60)  &lt; $B$37 ), 1, 0)</f>
        <v>0</v>
      </c>
      <c r="BB60">
        <f>IF( AND(BB26 &gt;= $B$37, SUM($B60:BA60)  &lt; $B$37 ), 1, 0)</f>
        <v>0</v>
      </c>
      <c r="BC60">
        <f>IF( AND(BC26 &gt;= $B$37, SUM($B60:BB60)  &lt; $B$37 ), 1, 0)</f>
        <v>0</v>
      </c>
      <c r="BD60">
        <f>IF( AND(BD26 &gt;= $B$37, SUM($B60:BC60)  &lt; $B$37 ), 1, 0)</f>
        <v>0</v>
      </c>
      <c r="BE60">
        <f>IF( AND(BE26 &gt;= $B$37, SUM($B60:BD60)  &lt; $B$37 ), 1, 0)</f>
        <v>0</v>
      </c>
      <c r="BF60">
        <f>IF( AND(BF26 &gt;= $B$37, SUM($B60:BE60)  &lt; $B$37 ), 1, 0)</f>
        <v>0</v>
      </c>
      <c r="BG60">
        <f>IF( AND(BG26 &gt;= $B$37, SUM($B60:BF60)  &lt; $B$37 ), 1, 0)</f>
        <v>0</v>
      </c>
      <c r="BH60">
        <f>IF( AND(BH26 &gt;= $B$37, SUM($B60:BG60)  &lt; $B$37 ), 1, 0)</f>
        <v>0</v>
      </c>
      <c r="BI60">
        <f>IF( AND(BI26 &gt;= $B$37, SUM($B60:BH60)  &lt; $B$37 ), 1, 0)</f>
        <v>0</v>
      </c>
      <c r="BJ60">
        <f>IF( AND(BJ26 &gt;= $B$37, SUM($B60:BI60)  &lt; $B$37 ), 1, 0)</f>
        <v>0</v>
      </c>
      <c r="BK60">
        <f>IF( AND(BK26 &gt;= $B$37, SUM($B60:BJ60)  &lt; $B$37 ), 1, 0)</f>
        <v>0</v>
      </c>
      <c r="BL60">
        <f>IF( AND(BL26 &gt;= $B$37, SUM($B60:BK60)  &lt; $B$37 ), 1, 0)</f>
        <v>0</v>
      </c>
      <c r="BM60">
        <f>IF( AND(BM26 &gt;= $B$37, SUM($B60:BL60)  &lt; $B$37 ), 1, 0)</f>
        <v>0</v>
      </c>
      <c r="BN60">
        <f>IF( AND(BN26 &gt;= $B$37, SUM($B60:BM60)  &lt; $B$37 ), 1, 0)</f>
        <v>0</v>
      </c>
      <c r="BO60">
        <f>IF( AND(BO26 &gt;= $B$37, SUM($B60:BN60)  &lt; $B$37 ), 1, 0)</f>
        <v>0</v>
      </c>
      <c r="BP60">
        <f>IF( AND(BP26 &gt;= $B$37, SUM($B60:BO60)  &lt; $B$37 ), 1, 0)</f>
        <v>0</v>
      </c>
      <c r="BQ60">
        <f>IF( AND(BQ26 &gt;= $B$37, SUM($B60:BP60)  &lt; $B$37 ), 1, 0)</f>
        <v>0</v>
      </c>
      <c r="BR60">
        <f>IF( AND(BR26 &gt;= $B$37, SUM($B60:BQ60)  &lt; $B$37 ), 1, 0)</f>
        <v>0</v>
      </c>
      <c r="BS60">
        <f>IF( AND(BS26 &gt;= $B$37, SUM($B60:BR60)  &lt; $B$37 ), 1, 0)</f>
        <v>0</v>
      </c>
      <c r="BT60">
        <f>IF( AND(BT26 &gt;= $B$37, SUM($B60:BS60)  &lt; $B$37 ), 1, 0)</f>
        <v>0</v>
      </c>
      <c r="BU60">
        <f>IF( AND(BU26 &gt;= $B$37, SUM($B60:BT60)  &lt; $B$37 ), 1, 0)</f>
        <v>0</v>
      </c>
      <c r="BV60">
        <f>IF( AND(BV26 &gt;= $B$37, SUM($B60:BU60)  &lt; $B$37 ), 1, 0)</f>
        <v>0</v>
      </c>
      <c r="BW60">
        <f>IF( AND(BW26 &gt;= $B$37, SUM($B60:BV60)  &lt; $B$37 ), 1, 0)</f>
        <v>0</v>
      </c>
      <c r="BX60">
        <f>IF( AND(BX26 &gt;= $B$37, SUM($B60:BW60)  &lt; $B$37 ), 1, 0)</f>
        <v>0</v>
      </c>
      <c r="BY60">
        <f>IF( AND(BY26 &gt;= $B$37, SUM($B60:BX60)  &lt; $B$37 ), 1, 0)</f>
        <v>0</v>
      </c>
      <c r="BZ60">
        <f>IF( AND(BZ26 &gt;= $B$37, SUM($B60:BY60)  &lt; $B$37 ), 1, 0)</f>
        <v>0</v>
      </c>
      <c r="CA60">
        <f>IF( AND(CA26 &gt;= $B$37, SUM($B60:BZ60)  &lt; $B$37 ), 1, 0)</f>
        <v>0</v>
      </c>
      <c r="CB60">
        <f>IF( AND(CB26 &gt;= $B$37, SUM($B60:CA60)  &lt; $B$37 ), 1, 0)</f>
        <v>0</v>
      </c>
      <c r="CC60">
        <f>IF( AND(CC26 &gt;= $B$37, SUM($B60:CB60)  &lt; $B$37 ), 1, 0)</f>
        <v>0</v>
      </c>
      <c r="CD60">
        <f>IF( AND(CD26 &gt;= $B$37, SUM($B60:CC60)  &lt; $B$37 ), 1, 0)</f>
        <v>0</v>
      </c>
      <c r="CE60">
        <f>IF( AND(CE26 &gt;= $B$37, SUM($B60:CD60)  &lt; $B$37 ), 1, 0)</f>
        <v>0</v>
      </c>
      <c r="CF60">
        <f>IF( AND(CF26 &gt;= $B$37, SUM($B60:CE60)  &lt; $B$37 ), 1, 0)</f>
        <v>0</v>
      </c>
      <c r="CG60">
        <f>IF( AND(CG26 &gt;= $B$37, SUM($B60:CF60)  &lt; $B$37 ), 1, 0)</f>
        <v>0</v>
      </c>
      <c r="CH60">
        <f>IF( AND(CH26 &gt;= $B$37, SUM($B60:CG60)  &lt; $B$37 ), 1, 0)</f>
        <v>0</v>
      </c>
      <c r="CI60">
        <f>IF( AND(CI26 &gt;= $B$37, SUM($B60:CH60)  &lt; $B$37 ), 1, 0)</f>
        <v>0</v>
      </c>
      <c r="CJ60">
        <f>IF( AND(CJ26 &gt;= $B$37, SUM($B60:CI60)  &lt; $B$37 ), 1, 0)</f>
        <v>0</v>
      </c>
      <c r="CK60">
        <f>IF( AND(CK26 &gt;= $B$37, SUM($B60:CJ60)  &lt; $B$37 ), 1, 0)</f>
        <v>0</v>
      </c>
      <c r="CL60">
        <f>IF( AND(CL26 &gt;= $B$37, SUM($B60:CK60)  &lt; $B$37 ), 1, 0)</f>
        <v>0</v>
      </c>
      <c r="CM60">
        <f>IF( AND(CM26 &gt;= $B$37, SUM($B60:CL60)  &lt; $B$37 ), 1, 0)</f>
        <v>0</v>
      </c>
      <c r="CN60">
        <f>IF( AND(CN26 &gt;= $B$37, SUM($B60:CM60)  &lt; $B$37 ), 1, 0)</f>
        <v>0</v>
      </c>
      <c r="CO60">
        <f>IF( AND(CO26 &gt;= $B$37, SUM($B60:CN60)  &lt; $B$37 ), 1, 0)</f>
        <v>0</v>
      </c>
      <c r="CP60">
        <f>IF( AND(CP26 &gt;= $B$37, SUM($B60:CO60)  &lt; $B$37 ), 1, 0)</f>
        <v>0</v>
      </c>
      <c r="CQ60">
        <f>IF( AND(CQ26 &gt;= $B$37, SUM($B60:CP60)  &lt; $B$37 ), 1, 0)</f>
        <v>0</v>
      </c>
      <c r="CR60">
        <f>IF( AND(CR26 &gt;= $B$37, SUM($B60:CQ60)  &lt; $B$37 ), 1, 0)</f>
        <v>0</v>
      </c>
      <c r="CS60">
        <f>IF( AND(CS26 &gt;= $B$37, SUM($B60:CR60)  &lt; $B$37 ), 1, 0)</f>
        <v>0</v>
      </c>
      <c r="CT60">
        <f>IF( AND(CT26 &gt;= $B$37, SUM($B60:CS60)  &lt; $B$37 ), 1, 0)</f>
        <v>0</v>
      </c>
      <c r="CU60">
        <f>IF( AND(CU26 &gt;= $B$37, SUM($B60:CT60)  &lt; $B$37 ), 1, 0)</f>
        <v>0</v>
      </c>
      <c r="CV60">
        <f>IF( AND(CV26 &gt;= $B$37, SUM($B60:CU60)  &lt; $B$37 ), 1, 0)</f>
        <v>0</v>
      </c>
      <c r="CW60">
        <f>IF( AND(CW26 &gt;= $B$37, SUM($B60:CV60)  &lt; $B$37 ), 1, 0)</f>
        <v>0</v>
      </c>
      <c r="CX60">
        <f>IF( AND(CX26 &gt;= $B$37, SUM($B60:CW60)  &lt; $B$37 ), 1, 0)</f>
        <v>0</v>
      </c>
      <c r="CY60">
        <f>IF( AND(CY26 &gt;= $B$37, SUM($B60:CX60)  &lt; $B$37 ), 1, 0)</f>
        <v>0</v>
      </c>
      <c r="CZ60">
        <f>IF( AND(CZ26 &gt;= $B$37, SUM($B60:CY60)  &lt; $B$37 ), 1, 0)</f>
        <v>0</v>
      </c>
      <c r="DA60">
        <f>IF( AND(DA26 &gt;= $B$37, SUM($B60:CZ60)  &lt; $B$37 ), 1, 0)</f>
        <v>0</v>
      </c>
      <c r="DB60">
        <f>IF( AND(DB26 &gt;= $B$37, SUM($B60:DA60)  &lt; $B$37 ), 1, 0)</f>
        <v>0</v>
      </c>
      <c r="DC60">
        <f>IF( AND(DC26 &gt;= $B$37, SUM($B60:DB60)  &lt; $B$37 ), 1, 0)</f>
        <v>0</v>
      </c>
      <c r="DD60">
        <f>IF( AND(DD26 &gt;= $B$37, SUM($B60:DC60)  &lt; $B$37 ), 1, 0)</f>
        <v>0</v>
      </c>
      <c r="DE60">
        <f>IF( AND(DE26 &gt;= $B$37, SUM($B60:DD60)  &lt; $B$37 ), 1, 0)</f>
        <v>0</v>
      </c>
      <c r="DF60">
        <f>IF( AND(DF26 &gt;= $B$37, SUM($B60:DE60)  &lt; $B$37 ), 1, 0)</f>
        <v>0</v>
      </c>
      <c r="DG60">
        <f>IF( AND(DG26 &gt;= $B$37, SUM($B60:DF60)  &lt; $B$37 ), 1, 0)</f>
        <v>0</v>
      </c>
      <c r="DH60">
        <f>IF( AND(DH26 &gt;= $B$37, SUM($B60:DG60)  &lt; $B$37 ), 1, 0)</f>
        <v>0</v>
      </c>
      <c r="DI60">
        <f>IF( AND(DI26 &gt;= $B$37, SUM($B60:DH60)  &lt; $B$37 ), 1, 0)</f>
        <v>0</v>
      </c>
      <c r="DJ60">
        <f>IF( AND(DJ26 &gt;= $B$37, SUM($B60:DI60)  &lt; $B$37 ), 1, 0)</f>
        <v>0</v>
      </c>
      <c r="DK60">
        <f>IF( AND(DK26 &gt;= $B$37, SUM($B60:DJ60)  &lt; $B$37 ), 1, 0)</f>
        <v>0</v>
      </c>
      <c r="DL60">
        <f>IF( AND(DL26 &gt;= $B$37, SUM($B60:DK60)  &lt; $B$37 ), 1, 0)</f>
        <v>0</v>
      </c>
      <c r="DM60">
        <f>IF( AND(DM26 &gt;= $B$37, SUM($B60:DL60)  &lt; $B$37 ), 1, 0)</f>
        <v>0</v>
      </c>
      <c r="DN60">
        <f>IF( AND(DN26 &gt;= $B$37, SUM($B60:DM60)  &lt; $B$37 ), 1, 0)</f>
        <v>0</v>
      </c>
      <c r="DO60">
        <f>IF( AND(DO26 &gt;= $B$37, SUM($B60:DN60)  &lt; $B$37 ), 1, 0)</f>
        <v>0</v>
      </c>
      <c r="DP60">
        <f>IF( AND(DP26 &gt;= $B$37, SUM($B60:DO60)  &lt; $B$37 ), 1, 0)</f>
        <v>0</v>
      </c>
      <c r="DQ60">
        <f>IF( AND(DQ26 &gt;= $B$37, SUM($B60:DP60)  &lt; $B$37 ), 1, 0)</f>
        <v>0</v>
      </c>
      <c r="DR60">
        <f>IF( AND(DR26 &gt;= $B$37, SUM($B60:DQ60)  &lt; $B$37 ), 1, 0)</f>
        <v>0</v>
      </c>
      <c r="DS60">
        <f>IF( AND(DS26 &gt;= $B$37, SUM($B60:DR60)  &lt; $B$37 ), 1, 0)</f>
        <v>0</v>
      </c>
      <c r="DT60">
        <f>IF( AND(DT26 &gt;= $B$37, SUM($B60:DS60)  &lt; $B$37 ), 1, 0)</f>
        <v>0</v>
      </c>
      <c r="DU60">
        <f>IF( AND(DU26 &gt;= $B$37, SUM($B60:DT60)  &lt; $B$37 ), 1, 0)</f>
        <v>0</v>
      </c>
      <c r="DV60">
        <f>IF( AND(DV26 &gt;= $B$37, SUM($B60:DU60)  &lt; $B$37 ), 1, 0)</f>
        <v>0</v>
      </c>
      <c r="DW60">
        <f>IF( AND(DW26 &gt;= $B$37, SUM($B60:DV60)  &lt; $B$37 ), 1, 0)</f>
        <v>0</v>
      </c>
      <c r="DX60">
        <f>IF( AND(DX26 &gt;= $B$37, SUM($B60:DW60)  &lt; $B$37 ), 1, 0)</f>
        <v>0</v>
      </c>
      <c r="DY60">
        <f>IF( AND(DY26 &gt;= $B$37, SUM($B60:DX60)  &lt; $B$37 ), 1, 0)</f>
        <v>0</v>
      </c>
      <c r="DZ60">
        <f>IF( AND(DZ26 &gt;= $B$37, SUM($B60:DY60)  &lt; $B$37 ), 1, 0)</f>
        <v>0</v>
      </c>
      <c r="EA60">
        <f>IF( AND(EA26 &gt;= $B$37, SUM($B60:DZ60)  &lt; $B$37 ), 1, 0)</f>
        <v>0</v>
      </c>
      <c r="EB60">
        <f>IF( AND(EB26 &gt;= $B$37, SUM($B60:EA60)  &lt; $B$37 ), 1, 0)</f>
        <v>0</v>
      </c>
      <c r="EC60">
        <f>IF( AND(EC26 &gt;= $B$37, SUM($B60:EB60)  &lt; $B$37 ), 1, 0)</f>
        <v>0</v>
      </c>
      <c r="ED60">
        <f>IF( AND(ED26 &gt;= $B$37, SUM($B60:EC60)  &lt; $B$37 ), 1, 0)</f>
        <v>0</v>
      </c>
      <c r="EE60">
        <f>IF( AND(EE26 &gt;= $B$37, SUM($B60:ED60)  &lt; $B$37 ), 1, 0)</f>
        <v>0</v>
      </c>
      <c r="EF60">
        <f>IF( AND(EF26 &gt;= $B$37, SUM($B60:EE60)  &lt; $B$37 ), 1, 0)</f>
        <v>0</v>
      </c>
    </row>
    <row r="61" spans="1:136" x14ac:dyDescent="0.35">
      <c r="A61" t="str">
        <f t="shared" si="32"/>
        <v>RR</v>
      </c>
      <c r="B61" s="6">
        <v>0</v>
      </c>
      <c r="C61">
        <f>IF( AND(C27 &gt;= $B$37, SUM($B61:B61)  &lt; $B$37 ), 1, 0)</f>
        <v>0</v>
      </c>
      <c r="D61">
        <f>IF( AND(D27 &gt;= $B$37, SUM($B61:C61)  &lt; $B$37 ), 1, 0)</f>
        <v>0</v>
      </c>
      <c r="E61">
        <f>IF( AND(E27 &gt;= $B$37, SUM($B61:D61)  &lt; $B$37 ), 1, 0)</f>
        <v>0</v>
      </c>
      <c r="F61">
        <f>IF( AND(F27 &gt;= $B$37, SUM($B61:E61)  &lt; $B$37 ), 1, 0)</f>
        <v>0</v>
      </c>
      <c r="G61">
        <f>IF( AND(G27 &gt;= $B$37, SUM($B61:F61)  &lt; $B$37 ), 1, 0)</f>
        <v>0</v>
      </c>
      <c r="H61">
        <f>IF( AND(H27 &gt;= $B$37, SUM($B61:G61)  &lt; $B$37 ), 1, 0)</f>
        <v>0</v>
      </c>
      <c r="I61">
        <f>IF( AND(I27 &gt;= $B$37, SUM($B61:H61)  &lt; $B$37 ), 1, 0)</f>
        <v>0</v>
      </c>
      <c r="J61">
        <f>IF( AND(J27 &gt;= $B$37, SUM($B61:I61)  &lt; $B$37 ), 1, 0)</f>
        <v>0</v>
      </c>
      <c r="K61">
        <f>IF( AND(K27 &gt;= $B$37, SUM($B61:J61)  &lt; $B$37 ), 1, 0)</f>
        <v>0</v>
      </c>
      <c r="L61">
        <f>IF( AND(L27 &gt;= $B$37, SUM($B61:K61)  &lt; $B$37 ), 1, 0)</f>
        <v>0</v>
      </c>
      <c r="M61">
        <f>IF( AND(M27 &gt;= $B$37, SUM($B61:L61)  &lt; $B$37 ), 1, 0)</f>
        <v>0</v>
      </c>
      <c r="N61">
        <f>IF( AND(N27 &gt;= $B$37, SUM($B61:M61)  &lt; $B$37 ), 1, 0)</f>
        <v>0</v>
      </c>
      <c r="O61">
        <f>IF( AND(O27 &gt;= $B$37, SUM($B61:N61)  &lt; $B$37 ), 1, 0)</f>
        <v>0</v>
      </c>
      <c r="P61">
        <f>IF( AND(P27 &gt;= $B$37, SUM($B61:O61)  &lt; $B$37 ), 1, 0)</f>
        <v>0</v>
      </c>
      <c r="Q61">
        <f>IF( AND(Q27 &gt;= $B$37, SUM($B61:P61)  &lt; $B$37 ), 1, 0)</f>
        <v>0</v>
      </c>
      <c r="R61">
        <f>IF( AND(R27 &gt;= $B$37, SUM($B61:Q61)  &lt; $B$37 ), 1, 0)</f>
        <v>0</v>
      </c>
      <c r="S61">
        <f>IF( AND(S27 &gt;= $B$37, SUM($B61:R61)  &lt; $B$37 ), 1, 0)</f>
        <v>0</v>
      </c>
      <c r="T61">
        <f>IF( AND(T27 &gt;= $B$37, SUM($B61:S61)  &lt; $B$37 ), 1, 0)</f>
        <v>0</v>
      </c>
      <c r="U61">
        <f>IF( AND(U27 &gt;= $B$37, SUM($B61:T61)  &lt; $B$37 ), 1, 0)</f>
        <v>0</v>
      </c>
      <c r="V61">
        <f>IF( AND(V27 &gt;= $B$37, SUM($B61:U61)  &lt; $B$37 ), 1, 0)</f>
        <v>0</v>
      </c>
      <c r="W61">
        <f>IF( AND(W27 &gt;= $B$37, SUM($B61:V61)  &lt; $B$37 ), 1, 0)</f>
        <v>0</v>
      </c>
      <c r="X61">
        <f>IF( AND(X27 &gt;= $B$37, SUM($B61:W61)  &lt; $B$37 ), 1, 0)</f>
        <v>0</v>
      </c>
      <c r="Y61">
        <f>IF( AND(Y27 &gt;= $B$37, SUM($B61:X61)  &lt; $B$37 ), 1, 0)</f>
        <v>0</v>
      </c>
      <c r="Z61">
        <f>IF( AND(Z27 &gt;= $B$37, SUM($B61:Y61)  &lt; $B$37 ), 1, 0)</f>
        <v>0</v>
      </c>
      <c r="AA61">
        <f>IF( AND(AA27 &gt;= $B$37, SUM($B61:Z61)  &lt; $B$37 ), 1, 0)</f>
        <v>0</v>
      </c>
      <c r="AB61">
        <f>IF( AND(AB27 &gt;= $B$37, SUM($B61:AA61)  &lt; $B$37 ), 1, 0)</f>
        <v>0</v>
      </c>
      <c r="AC61">
        <f>IF( AND(AC27 &gt;= $B$37, SUM($B61:AB61)  &lt; $B$37 ), 1, 0)</f>
        <v>0</v>
      </c>
      <c r="AD61">
        <f>IF( AND(AD27 &gt;= $B$37, SUM($B61:AC61)  &lt; $B$37 ), 1, 0)</f>
        <v>0</v>
      </c>
      <c r="AE61">
        <f>IF( AND(AE27 &gt;= $B$37, SUM($B61:AD61)  &lt; $B$37 ), 1, 0)</f>
        <v>0</v>
      </c>
      <c r="AF61">
        <f>IF( AND(AF27 &gt;= $B$37, SUM($B61:AE61)  &lt; $B$37 ), 1, 0)</f>
        <v>0</v>
      </c>
      <c r="AG61">
        <f>IF( AND(AG27 &gt;= $B$37, SUM($B61:AF61)  &lt; $B$37 ), 1, 0)</f>
        <v>0</v>
      </c>
      <c r="AH61">
        <f>IF( AND(AH27 &gt;= $B$37, SUM($B61:AG61)  &lt; $B$37 ), 1, 0)</f>
        <v>0</v>
      </c>
      <c r="AI61">
        <f>IF( AND(AI27 &gt;= $B$37, SUM($B61:AH61)  &lt; $B$37 ), 1, 0)</f>
        <v>0</v>
      </c>
      <c r="AJ61">
        <f>IF( AND(AJ27 &gt;= $B$37, SUM($B61:AI61)  &lt; $B$37 ), 1, 0)</f>
        <v>0</v>
      </c>
      <c r="AK61">
        <f>IF( AND(AK27 &gt;= $B$37, SUM($B61:AJ61)  &lt; $B$37 ), 1, 0)</f>
        <v>0</v>
      </c>
      <c r="AL61">
        <f>IF( AND(AL27 &gt;= $B$37, SUM($B61:AK61)  &lt; $B$37 ), 1, 0)</f>
        <v>0</v>
      </c>
      <c r="AM61">
        <f>IF( AND(AM27 &gt;= $B$37, SUM($B61:AL61)  &lt; $B$37 ), 1, 0)</f>
        <v>0</v>
      </c>
      <c r="AN61">
        <f>IF( AND(AN27 &gt;= $B$37, SUM($B61:AM61)  &lt; $B$37 ), 1, 0)</f>
        <v>0</v>
      </c>
      <c r="AO61">
        <f>IF( AND(AO27 &gt;= $B$37, SUM($B61:AN61)  &lt; $B$37 ), 1, 0)</f>
        <v>1</v>
      </c>
      <c r="AP61">
        <f>IF( AND(AP27 &gt;= $B$37, SUM($B61:AO61)  &lt; $B$37 ), 1, 0)</f>
        <v>0</v>
      </c>
      <c r="AQ61">
        <f>IF( AND(AQ27 &gt;= $B$37, SUM($B61:AP61)  &lt; $B$37 ), 1, 0)</f>
        <v>0</v>
      </c>
      <c r="AR61">
        <f>IF( AND(AR27 &gt;= $B$37, SUM($B61:AQ61)  &lt; $B$37 ), 1, 0)</f>
        <v>0</v>
      </c>
      <c r="AS61">
        <f>IF( AND(AS27 &gt;= $B$37, SUM($B61:AR61)  &lt; $B$37 ), 1, 0)</f>
        <v>0</v>
      </c>
      <c r="AT61">
        <f>IF( AND(AT27 &gt;= $B$37, SUM($B61:AS61)  &lt; $B$37 ), 1, 0)</f>
        <v>0</v>
      </c>
      <c r="AU61">
        <f>IF( AND(AU27 &gt;= $B$37, SUM($B61:AT61)  &lt; $B$37 ), 1, 0)</f>
        <v>0</v>
      </c>
      <c r="AV61">
        <f>IF( AND(AV27 &gt;= $B$37, SUM($B61:AU61)  &lt; $B$37 ), 1, 0)</f>
        <v>0</v>
      </c>
      <c r="AW61">
        <f>IF( AND(AW27 &gt;= $B$37, SUM($B61:AV61)  &lt; $B$37 ), 1, 0)</f>
        <v>0</v>
      </c>
      <c r="AX61">
        <f>IF( AND(AX27 &gt;= $B$37, SUM($B61:AW61)  &lt; $B$37 ), 1, 0)</f>
        <v>0</v>
      </c>
      <c r="AY61">
        <f>IF( AND(AY27 &gt;= $B$37, SUM($B61:AX61)  &lt; $B$37 ), 1, 0)</f>
        <v>0</v>
      </c>
      <c r="AZ61">
        <f>IF( AND(AZ27 &gt;= $B$37, SUM($B61:AY61)  &lt; $B$37 ), 1, 0)</f>
        <v>0</v>
      </c>
      <c r="BA61">
        <f>IF( AND(BA27 &gt;= $B$37, SUM($B61:AZ61)  &lt; $B$37 ), 1, 0)</f>
        <v>0</v>
      </c>
      <c r="BB61">
        <f>IF( AND(BB27 &gt;= $B$37, SUM($B61:BA61)  &lt; $B$37 ), 1, 0)</f>
        <v>0</v>
      </c>
      <c r="BC61">
        <f>IF( AND(BC27 &gt;= $B$37, SUM($B61:BB61)  &lt; $B$37 ), 1, 0)</f>
        <v>0</v>
      </c>
      <c r="BD61">
        <f>IF( AND(BD27 &gt;= $B$37, SUM($B61:BC61)  &lt; $B$37 ), 1, 0)</f>
        <v>0</v>
      </c>
      <c r="BE61">
        <f>IF( AND(BE27 &gt;= $B$37, SUM($B61:BD61)  &lt; $B$37 ), 1, 0)</f>
        <v>0</v>
      </c>
      <c r="BF61">
        <f>IF( AND(BF27 &gt;= $B$37, SUM($B61:BE61)  &lt; $B$37 ), 1, 0)</f>
        <v>0</v>
      </c>
      <c r="BG61">
        <f>IF( AND(BG27 &gt;= $B$37, SUM($B61:BF61)  &lt; $B$37 ), 1, 0)</f>
        <v>0</v>
      </c>
      <c r="BH61">
        <f>IF( AND(BH27 &gt;= $B$37, SUM($B61:BG61)  &lt; $B$37 ), 1, 0)</f>
        <v>0</v>
      </c>
      <c r="BI61">
        <f>IF( AND(BI27 &gt;= $B$37, SUM($B61:BH61)  &lt; $B$37 ), 1, 0)</f>
        <v>0</v>
      </c>
      <c r="BJ61">
        <f>IF( AND(BJ27 &gt;= $B$37, SUM($B61:BI61)  &lt; $B$37 ), 1, 0)</f>
        <v>0</v>
      </c>
      <c r="BK61">
        <f>IF( AND(BK27 &gt;= $B$37, SUM($B61:BJ61)  &lt; $B$37 ), 1, 0)</f>
        <v>0</v>
      </c>
      <c r="BL61">
        <f>IF( AND(BL27 &gt;= $B$37, SUM($B61:BK61)  &lt; $B$37 ), 1, 0)</f>
        <v>0</v>
      </c>
      <c r="BM61">
        <f>IF( AND(BM27 &gt;= $B$37, SUM($B61:BL61)  &lt; $B$37 ), 1, 0)</f>
        <v>0</v>
      </c>
      <c r="BN61">
        <f>IF( AND(BN27 &gt;= $B$37, SUM($B61:BM61)  &lt; $B$37 ), 1, 0)</f>
        <v>0</v>
      </c>
      <c r="BO61">
        <f>IF( AND(BO27 &gt;= $B$37, SUM($B61:BN61)  &lt; $B$37 ), 1, 0)</f>
        <v>0</v>
      </c>
      <c r="BP61">
        <f>IF( AND(BP27 &gt;= $B$37, SUM($B61:BO61)  &lt; $B$37 ), 1, 0)</f>
        <v>0</v>
      </c>
      <c r="BQ61">
        <f>IF( AND(BQ27 &gt;= $B$37, SUM($B61:BP61)  &lt; $B$37 ), 1, 0)</f>
        <v>0</v>
      </c>
      <c r="BR61">
        <f>IF( AND(BR27 &gt;= $B$37, SUM($B61:BQ61)  &lt; $B$37 ), 1, 0)</f>
        <v>0</v>
      </c>
      <c r="BS61">
        <f>IF( AND(BS27 &gt;= $B$37, SUM($B61:BR61)  &lt; $B$37 ), 1, 0)</f>
        <v>0</v>
      </c>
      <c r="BT61">
        <f>IF( AND(BT27 &gt;= $B$37, SUM($B61:BS61)  &lt; $B$37 ), 1, 0)</f>
        <v>0</v>
      </c>
      <c r="BU61">
        <f>IF( AND(BU27 &gt;= $B$37, SUM($B61:BT61)  &lt; $B$37 ), 1, 0)</f>
        <v>0</v>
      </c>
      <c r="BV61">
        <f>IF( AND(BV27 &gt;= $B$37, SUM($B61:BU61)  &lt; $B$37 ), 1, 0)</f>
        <v>0</v>
      </c>
      <c r="BW61">
        <f>IF( AND(BW27 &gt;= $B$37, SUM($B61:BV61)  &lt; $B$37 ), 1, 0)</f>
        <v>0</v>
      </c>
      <c r="BX61">
        <f>IF( AND(BX27 &gt;= $B$37, SUM($B61:BW61)  &lt; $B$37 ), 1, 0)</f>
        <v>0</v>
      </c>
      <c r="BY61">
        <f>IF( AND(BY27 &gt;= $B$37, SUM($B61:BX61)  &lt; $B$37 ), 1, 0)</f>
        <v>0</v>
      </c>
      <c r="BZ61">
        <f>IF( AND(BZ27 &gt;= $B$37, SUM($B61:BY61)  &lt; $B$37 ), 1, 0)</f>
        <v>0</v>
      </c>
      <c r="CA61">
        <f>IF( AND(CA27 &gt;= $B$37, SUM($B61:BZ61)  &lt; $B$37 ), 1, 0)</f>
        <v>0</v>
      </c>
      <c r="CB61">
        <f>IF( AND(CB27 &gt;= $B$37, SUM($B61:CA61)  &lt; $B$37 ), 1, 0)</f>
        <v>0</v>
      </c>
      <c r="CC61">
        <f>IF( AND(CC27 &gt;= $B$37, SUM($B61:CB61)  &lt; $B$37 ), 1, 0)</f>
        <v>0</v>
      </c>
      <c r="CD61">
        <f>IF( AND(CD27 &gt;= $B$37, SUM($B61:CC61)  &lt; $B$37 ), 1, 0)</f>
        <v>0</v>
      </c>
      <c r="CE61">
        <f>IF( AND(CE27 &gt;= $B$37, SUM($B61:CD61)  &lt; $B$37 ), 1, 0)</f>
        <v>0</v>
      </c>
      <c r="CF61">
        <f>IF( AND(CF27 &gt;= $B$37, SUM($B61:CE61)  &lt; $B$37 ), 1, 0)</f>
        <v>0</v>
      </c>
      <c r="CG61">
        <f>IF( AND(CG27 &gt;= $B$37, SUM($B61:CF61)  &lt; $B$37 ), 1, 0)</f>
        <v>0</v>
      </c>
      <c r="CH61">
        <f>IF( AND(CH27 &gt;= $B$37, SUM($B61:CG61)  &lt; $B$37 ), 1, 0)</f>
        <v>0</v>
      </c>
      <c r="CI61">
        <f>IF( AND(CI27 &gt;= $B$37, SUM($B61:CH61)  &lt; $B$37 ), 1, 0)</f>
        <v>0</v>
      </c>
      <c r="CJ61">
        <f>IF( AND(CJ27 &gt;= $B$37, SUM($B61:CI61)  &lt; $B$37 ), 1, 0)</f>
        <v>0</v>
      </c>
      <c r="CK61">
        <f>IF( AND(CK27 &gt;= $B$37, SUM($B61:CJ61)  &lt; $B$37 ), 1, 0)</f>
        <v>0</v>
      </c>
      <c r="CL61">
        <f>IF( AND(CL27 &gt;= $B$37, SUM($B61:CK61)  &lt; $B$37 ), 1, 0)</f>
        <v>0</v>
      </c>
      <c r="CM61">
        <f>IF( AND(CM27 &gt;= $B$37, SUM($B61:CL61)  &lt; $B$37 ), 1, 0)</f>
        <v>0</v>
      </c>
      <c r="CN61">
        <f>IF( AND(CN27 &gt;= $B$37, SUM($B61:CM61)  &lt; $B$37 ), 1, 0)</f>
        <v>0</v>
      </c>
      <c r="CO61">
        <f>IF( AND(CO27 &gt;= $B$37, SUM($B61:CN61)  &lt; $B$37 ), 1, 0)</f>
        <v>0</v>
      </c>
      <c r="CP61">
        <f>IF( AND(CP27 &gt;= $B$37, SUM($B61:CO61)  &lt; $B$37 ), 1, 0)</f>
        <v>0</v>
      </c>
      <c r="CQ61">
        <f>IF( AND(CQ27 &gt;= $B$37, SUM($B61:CP61)  &lt; $B$37 ), 1, 0)</f>
        <v>0</v>
      </c>
      <c r="CR61">
        <f>IF( AND(CR27 &gt;= $B$37, SUM($B61:CQ61)  &lt; $B$37 ), 1, 0)</f>
        <v>0</v>
      </c>
      <c r="CS61">
        <f>IF( AND(CS27 &gt;= $B$37, SUM($B61:CR61)  &lt; $B$37 ), 1, 0)</f>
        <v>0</v>
      </c>
      <c r="CT61">
        <f>IF( AND(CT27 &gt;= $B$37, SUM($B61:CS61)  &lt; $B$37 ), 1, 0)</f>
        <v>0</v>
      </c>
      <c r="CU61">
        <f>IF( AND(CU27 &gt;= $B$37, SUM($B61:CT61)  &lt; $B$37 ), 1, 0)</f>
        <v>0</v>
      </c>
      <c r="CV61">
        <f>IF( AND(CV27 &gt;= $B$37, SUM($B61:CU61)  &lt; $B$37 ), 1, 0)</f>
        <v>0</v>
      </c>
      <c r="CW61">
        <f>IF( AND(CW27 &gt;= $B$37, SUM($B61:CV61)  &lt; $B$37 ), 1, 0)</f>
        <v>0</v>
      </c>
      <c r="CX61">
        <f>IF( AND(CX27 &gt;= $B$37, SUM($B61:CW61)  &lt; $B$37 ), 1, 0)</f>
        <v>0</v>
      </c>
      <c r="CY61">
        <f>IF( AND(CY27 &gt;= $B$37, SUM($B61:CX61)  &lt; $B$37 ), 1, 0)</f>
        <v>0</v>
      </c>
      <c r="CZ61">
        <f>IF( AND(CZ27 &gt;= $B$37, SUM($B61:CY61)  &lt; $B$37 ), 1, 0)</f>
        <v>0</v>
      </c>
      <c r="DA61">
        <f>IF( AND(DA27 &gt;= $B$37, SUM($B61:CZ61)  &lt; $B$37 ), 1, 0)</f>
        <v>0</v>
      </c>
      <c r="DB61">
        <f>IF( AND(DB27 &gt;= $B$37, SUM($B61:DA61)  &lt; $B$37 ), 1, 0)</f>
        <v>0</v>
      </c>
      <c r="DC61">
        <f>IF( AND(DC27 &gt;= $B$37, SUM($B61:DB61)  &lt; $B$37 ), 1, 0)</f>
        <v>0</v>
      </c>
      <c r="DD61">
        <f>IF( AND(DD27 &gt;= $B$37, SUM($B61:DC61)  &lt; $B$37 ), 1, 0)</f>
        <v>0</v>
      </c>
      <c r="DE61">
        <f>IF( AND(DE27 &gt;= $B$37, SUM($B61:DD61)  &lt; $B$37 ), 1, 0)</f>
        <v>0</v>
      </c>
      <c r="DF61">
        <f>IF( AND(DF27 &gt;= $B$37, SUM($B61:DE61)  &lt; $B$37 ), 1, 0)</f>
        <v>0</v>
      </c>
      <c r="DG61">
        <f>IF( AND(DG27 &gt;= $B$37, SUM($B61:DF61)  &lt; $B$37 ), 1, 0)</f>
        <v>0</v>
      </c>
      <c r="DH61">
        <f>IF( AND(DH27 &gt;= $B$37, SUM($B61:DG61)  &lt; $B$37 ), 1, 0)</f>
        <v>0</v>
      </c>
      <c r="DI61">
        <f>IF( AND(DI27 &gt;= $B$37, SUM($B61:DH61)  &lt; $B$37 ), 1, 0)</f>
        <v>0</v>
      </c>
      <c r="DJ61">
        <f>IF( AND(DJ27 &gt;= $B$37, SUM($B61:DI61)  &lt; $B$37 ), 1, 0)</f>
        <v>0</v>
      </c>
      <c r="DK61">
        <f>IF( AND(DK27 &gt;= $B$37, SUM($B61:DJ61)  &lt; $B$37 ), 1, 0)</f>
        <v>0</v>
      </c>
      <c r="DL61">
        <f>IF( AND(DL27 &gt;= $B$37, SUM($B61:DK61)  &lt; $B$37 ), 1, 0)</f>
        <v>0</v>
      </c>
      <c r="DM61">
        <f>IF( AND(DM27 &gt;= $B$37, SUM($B61:DL61)  &lt; $B$37 ), 1, 0)</f>
        <v>0</v>
      </c>
      <c r="DN61">
        <f>IF( AND(DN27 &gt;= $B$37, SUM($B61:DM61)  &lt; $B$37 ), 1, 0)</f>
        <v>0</v>
      </c>
      <c r="DO61">
        <f>IF( AND(DO27 &gt;= $B$37, SUM($B61:DN61)  &lt; $B$37 ), 1, 0)</f>
        <v>0</v>
      </c>
      <c r="DP61">
        <f>IF( AND(DP27 &gt;= $B$37, SUM($B61:DO61)  &lt; $B$37 ), 1, 0)</f>
        <v>0</v>
      </c>
      <c r="DQ61">
        <f>IF( AND(DQ27 &gt;= $B$37, SUM($B61:DP61)  &lt; $B$37 ), 1, 0)</f>
        <v>0</v>
      </c>
      <c r="DR61">
        <f>IF( AND(DR27 &gt;= $B$37, SUM($B61:DQ61)  &lt; $B$37 ), 1, 0)</f>
        <v>0</v>
      </c>
      <c r="DS61">
        <f>IF( AND(DS27 &gt;= $B$37, SUM($B61:DR61)  &lt; $B$37 ), 1, 0)</f>
        <v>0</v>
      </c>
      <c r="DT61">
        <f>IF( AND(DT27 &gt;= $B$37, SUM($B61:DS61)  &lt; $B$37 ), 1, 0)</f>
        <v>0</v>
      </c>
      <c r="DU61">
        <f>IF( AND(DU27 &gt;= $B$37, SUM($B61:DT61)  &lt; $B$37 ), 1, 0)</f>
        <v>0</v>
      </c>
      <c r="DV61">
        <f>IF( AND(DV27 &gt;= $B$37, SUM($B61:DU61)  &lt; $B$37 ), 1, 0)</f>
        <v>0</v>
      </c>
      <c r="DW61">
        <f>IF( AND(DW27 &gt;= $B$37, SUM($B61:DV61)  &lt; $B$37 ), 1, 0)</f>
        <v>0</v>
      </c>
      <c r="DX61">
        <f>IF( AND(DX27 &gt;= $B$37, SUM($B61:DW61)  &lt; $B$37 ), 1, 0)</f>
        <v>0</v>
      </c>
      <c r="DY61">
        <f>IF( AND(DY27 &gt;= $B$37, SUM($B61:DX61)  &lt; $B$37 ), 1, 0)</f>
        <v>0</v>
      </c>
      <c r="DZ61">
        <f>IF( AND(DZ27 &gt;= $B$37, SUM($B61:DY61)  &lt; $B$37 ), 1, 0)</f>
        <v>0</v>
      </c>
      <c r="EA61">
        <f>IF( AND(EA27 &gt;= $B$37, SUM($B61:DZ61)  &lt; $B$37 ), 1, 0)</f>
        <v>0</v>
      </c>
      <c r="EB61">
        <f>IF( AND(EB27 &gt;= $B$37, SUM($B61:EA61)  &lt; $B$37 ), 1, 0)</f>
        <v>0</v>
      </c>
      <c r="EC61">
        <f>IF( AND(EC27 &gt;= $B$37, SUM($B61:EB61)  &lt; $B$37 ), 1, 0)</f>
        <v>0</v>
      </c>
      <c r="ED61">
        <f>IF( AND(ED27 &gt;= $B$37, SUM($B61:EC61)  &lt; $B$37 ), 1, 0)</f>
        <v>0</v>
      </c>
      <c r="EE61">
        <f>IF( AND(EE27 &gt;= $B$37, SUM($B61:ED61)  &lt; $B$37 ), 1, 0)</f>
        <v>0</v>
      </c>
      <c r="EF61">
        <f>IF( AND(EF27 &gt;= $B$37, SUM($B61:EE61)  &lt; $B$37 ), 1, 0)</f>
        <v>0</v>
      </c>
    </row>
    <row r="62" spans="1:136" x14ac:dyDescent="0.35">
      <c r="A62" t="str">
        <f t="shared" si="32"/>
        <v>RS</v>
      </c>
      <c r="B62" s="6">
        <v>0</v>
      </c>
      <c r="C62">
        <f>IF( AND(C28 &gt;= $B$37, SUM($B62:B62)  &lt; $B$37 ), 1, 0)</f>
        <v>0</v>
      </c>
      <c r="D62">
        <f>IF( AND(D28 &gt;= $B$37, SUM($B62:C62)  &lt; $B$37 ), 1, 0)</f>
        <v>0</v>
      </c>
      <c r="E62">
        <f>IF( AND(E28 &gt;= $B$37, SUM($B62:D62)  &lt; $B$37 ), 1, 0)</f>
        <v>0</v>
      </c>
      <c r="F62">
        <f>IF( AND(F28 &gt;= $B$37, SUM($B62:E62)  &lt; $B$37 ), 1, 0)</f>
        <v>0</v>
      </c>
      <c r="G62">
        <f>IF( AND(G28 &gt;= $B$37, SUM($B62:F62)  &lt; $B$37 ), 1, 0)</f>
        <v>0</v>
      </c>
      <c r="H62">
        <f>IF( AND(H28 &gt;= $B$37, SUM($B62:G62)  &lt; $B$37 ), 1, 0)</f>
        <v>0</v>
      </c>
      <c r="I62">
        <f>IF( AND(I28 &gt;= $B$37, SUM($B62:H62)  &lt; $B$37 ), 1, 0)</f>
        <v>0</v>
      </c>
      <c r="J62">
        <f>IF( AND(J28 &gt;= $B$37, SUM($B62:I62)  &lt; $B$37 ), 1, 0)</f>
        <v>0</v>
      </c>
      <c r="K62">
        <f>IF( AND(K28 &gt;= $B$37, SUM($B62:J62)  &lt; $B$37 ), 1, 0)</f>
        <v>0</v>
      </c>
      <c r="L62">
        <f>IF( AND(L28 &gt;= $B$37, SUM($B62:K62)  &lt; $B$37 ), 1, 0)</f>
        <v>0</v>
      </c>
      <c r="M62">
        <f>IF( AND(M28 &gt;= $B$37, SUM($B62:L62)  &lt; $B$37 ), 1, 0)</f>
        <v>0</v>
      </c>
      <c r="N62">
        <f>IF( AND(N28 &gt;= $B$37, SUM($B62:M62)  &lt; $B$37 ), 1, 0)</f>
        <v>0</v>
      </c>
      <c r="O62">
        <f>IF( AND(O28 &gt;= $B$37, SUM($B62:N62)  &lt; $B$37 ), 1, 0)</f>
        <v>0</v>
      </c>
      <c r="P62">
        <f>IF( AND(P28 &gt;= $B$37, SUM($B62:O62)  &lt; $B$37 ), 1, 0)</f>
        <v>0</v>
      </c>
      <c r="Q62">
        <f>IF( AND(Q28 &gt;= $B$37, SUM($B62:P62)  &lt; $B$37 ), 1, 0)</f>
        <v>0</v>
      </c>
      <c r="R62">
        <f>IF( AND(R28 &gt;= $B$37, SUM($B62:Q62)  &lt; $B$37 ), 1, 0)</f>
        <v>0</v>
      </c>
      <c r="S62">
        <f>IF( AND(S28 &gt;= $B$37, SUM($B62:R62)  &lt; $B$37 ), 1, 0)</f>
        <v>0</v>
      </c>
      <c r="T62">
        <f>IF( AND(T28 &gt;= $B$37, SUM($B62:S62)  &lt; $B$37 ), 1, 0)</f>
        <v>0</v>
      </c>
      <c r="U62">
        <f>IF( AND(U28 &gt;= $B$37, SUM($B62:T62)  &lt; $B$37 ), 1, 0)</f>
        <v>0</v>
      </c>
      <c r="V62">
        <f>IF( AND(V28 &gt;= $B$37, SUM($B62:U62)  &lt; $B$37 ), 1, 0)</f>
        <v>0</v>
      </c>
      <c r="W62">
        <f>IF( AND(W28 &gt;= $B$37, SUM($B62:V62)  &lt; $B$37 ), 1, 0)</f>
        <v>0</v>
      </c>
      <c r="X62">
        <f>IF( AND(X28 &gt;= $B$37, SUM($B62:W62)  &lt; $B$37 ), 1, 0)</f>
        <v>0</v>
      </c>
      <c r="Y62">
        <f>IF( AND(Y28 &gt;= $B$37, SUM($B62:X62)  &lt; $B$37 ), 1, 0)</f>
        <v>0</v>
      </c>
      <c r="Z62">
        <f>IF( AND(Z28 &gt;= $B$37, SUM($B62:Y62)  &lt; $B$37 ), 1, 0)</f>
        <v>0</v>
      </c>
      <c r="AA62">
        <f>IF( AND(AA28 &gt;= $B$37, SUM($B62:Z62)  &lt; $B$37 ), 1, 0)</f>
        <v>0</v>
      </c>
      <c r="AB62">
        <f>IF( AND(AB28 &gt;= $B$37, SUM($B62:AA62)  &lt; $B$37 ), 1, 0)</f>
        <v>0</v>
      </c>
      <c r="AC62">
        <f>IF( AND(AC28 &gt;= $B$37, SUM($B62:AB62)  &lt; $B$37 ), 1, 0)</f>
        <v>0</v>
      </c>
      <c r="AD62">
        <f>IF( AND(AD28 &gt;= $B$37, SUM($B62:AC62)  &lt; $B$37 ), 1, 0)</f>
        <v>0</v>
      </c>
      <c r="AE62">
        <f>IF( AND(AE28 &gt;= $B$37, SUM($B62:AD62)  &lt; $B$37 ), 1, 0)</f>
        <v>0</v>
      </c>
      <c r="AF62">
        <f>IF( AND(AF28 &gt;= $B$37, SUM($B62:AE62)  &lt; $B$37 ), 1, 0)</f>
        <v>0</v>
      </c>
      <c r="AG62">
        <f>IF( AND(AG28 &gt;= $B$37, SUM($B62:AF62)  &lt; $B$37 ), 1, 0)</f>
        <v>0</v>
      </c>
      <c r="AH62">
        <f>IF( AND(AH28 &gt;= $B$37, SUM($B62:AG62)  &lt; $B$37 ), 1, 0)</f>
        <v>0</v>
      </c>
      <c r="AI62">
        <f>IF( AND(AI28 &gt;= $B$37, SUM($B62:AH62)  &lt; $B$37 ), 1, 0)</f>
        <v>0</v>
      </c>
      <c r="AJ62">
        <f>IF( AND(AJ28 &gt;= $B$37, SUM($B62:AI62)  &lt; $B$37 ), 1, 0)</f>
        <v>0</v>
      </c>
      <c r="AK62">
        <f>IF( AND(AK28 &gt;= $B$37, SUM($B62:AJ62)  &lt; $B$37 ), 1, 0)</f>
        <v>0</v>
      </c>
      <c r="AL62">
        <f>IF( AND(AL28 &gt;= $B$37, SUM($B62:AK62)  &lt; $B$37 ), 1, 0)</f>
        <v>0</v>
      </c>
      <c r="AM62">
        <f>IF( AND(AM28 &gt;= $B$37, SUM($B62:AL62)  &lt; $B$37 ), 1, 0)</f>
        <v>0</v>
      </c>
      <c r="AN62">
        <f>IF( AND(AN28 &gt;= $B$37, SUM($B62:AM62)  &lt; $B$37 ), 1, 0)</f>
        <v>0</v>
      </c>
      <c r="AO62">
        <f>IF( AND(AO28 &gt;= $B$37, SUM($B62:AN62)  &lt; $B$37 ), 1, 0)</f>
        <v>0</v>
      </c>
      <c r="AP62">
        <f>IF( AND(AP28 &gt;= $B$37, SUM($B62:AO62)  &lt; $B$37 ), 1, 0)</f>
        <v>0</v>
      </c>
      <c r="AQ62">
        <f>IF( AND(AQ28 &gt;= $B$37, SUM($B62:AP62)  &lt; $B$37 ), 1, 0)</f>
        <v>0</v>
      </c>
      <c r="AR62">
        <f>IF( AND(AR28 &gt;= $B$37, SUM($B62:AQ62)  &lt; $B$37 ), 1, 0)</f>
        <v>0</v>
      </c>
      <c r="AS62">
        <f>IF( AND(AS28 &gt;= $B$37, SUM($B62:AR62)  &lt; $B$37 ), 1, 0)</f>
        <v>0</v>
      </c>
      <c r="AT62">
        <f>IF( AND(AT28 &gt;= $B$37, SUM($B62:AS62)  &lt; $B$37 ), 1, 0)</f>
        <v>1</v>
      </c>
      <c r="AU62">
        <f>IF( AND(AU28 &gt;= $B$37, SUM($B62:AT62)  &lt; $B$37 ), 1, 0)</f>
        <v>0</v>
      </c>
      <c r="AV62">
        <f>IF( AND(AV28 &gt;= $B$37, SUM($B62:AU62)  &lt; $B$37 ), 1, 0)</f>
        <v>0</v>
      </c>
      <c r="AW62">
        <f>IF( AND(AW28 &gt;= $B$37, SUM($B62:AV62)  &lt; $B$37 ), 1, 0)</f>
        <v>0</v>
      </c>
      <c r="AX62">
        <f>IF( AND(AX28 &gt;= $B$37, SUM($B62:AW62)  &lt; $B$37 ), 1, 0)</f>
        <v>0</v>
      </c>
      <c r="AY62">
        <f>IF( AND(AY28 &gt;= $B$37, SUM($B62:AX62)  &lt; $B$37 ), 1, 0)</f>
        <v>0</v>
      </c>
      <c r="AZ62">
        <f>IF( AND(AZ28 &gt;= $B$37, SUM($B62:AY62)  &lt; $B$37 ), 1, 0)</f>
        <v>0</v>
      </c>
      <c r="BA62">
        <f>IF( AND(BA28 &gt;= $B$37, SUM($B62:AZ62)  &lt; $B$37 ), 1, 0)</f>
        <v>0</v>
      </c>
      <c r="BB62">
        <f>IF( AND(BB28 &gt;= $B$37, SUM($B62:BA62)  &lt; $B$37 ), 1, 0)</f>
        <v>0</v>
      </c>
      <c r="BC62">
        <f>IF( AND(BC28 &gt;= $B$37, SUM($B62:BB62)  &lt; $B$37 ), 1, 0)</f>
        <v>0</v>
      </c>
      <c r="BD62">
        <f>IF( AND(BD28 &gt;= $B$37, SUM($B62:BC62)  &lt; $B$37 ), 1, 0)</f>
        <v>0</v>
      </c>
      <c r="BE62">
        <f>IF( AND(BE28 &gt;= $B$37, SUM($B62:BD62)  &lt; $B$37 ), 1, 0)</f>
        <v>0</v>
      </c>
      <c r="BF62">
        <f>IF( AND(BF28 &gt;= $B$37, SUM($B62:BE62)  &lt; $B$37 ), 1, 0)</f>
        <v>0</v>
      </c>
      <c r="BG62">
        <f>IF( AND(BG28 &gt;= $B$37, SUM($B62:BF62)  &lt; $B$37 ), 1, 0)</f>
        <v>0</v>
      </c>
      <c r="BH62">
        <f>IF( AND(BH28 &gt;= $B$37, SUM($B62:BG62)  &lt; $B$37 ), 1, 0)</f>
        <v>0</v>
      </c>
      <c r="BI62">
        <f>IF( AND(BI28 &gt;= $B$37, SUM($B62:BH62)  &lt; $B$37 ), 1, 0)</f>
        <v>0</v>
      </c>
      <c r="BJ62">
        <f>IF( AND(BJ28 &gt;= $B$37, SUM($B62:BI62)  &lt; $B$37 ), 1, 0)</f>
        <v>0</v>
      </c>
      <c r="BK62">
        <f>IF( AND(BK28 &gt;= $B$37, SUM($B62:BJ62)  &lt; $B$37 ), 1, 0)</f>
        <v>0</v>
      </c>
      <c r="BL62">
        <f>IF( AND(BL28 &gt;= $B$37, SUM($B62:BK62)  &lt; $B$37 ), 1, 0)</f>
        <v>0</v>
      </c>
      <c r="BM62">
        <f>IF( AND(BM28 &gt;= $B$37, SUM($B62:BL62)  &lt; $B$37 ), 1, 0)</f>
        <v>0</v>
      </c>
      <c r="BN62">
        <f>IF( AND(BN28 &gt;= $B$37, SUM($B62:BM62)  &lt; $B$37 ), 1, 0)</f>
        <v>0</v>
      </c>
      <c r="BO62">
        <f>IF( AND(BO28 &gt;= $B$37, SUM($B62:BN62)  &lt; $B$37 ), 1, 0)</f>
        <v>0</v>
      </c>
      <c r="BP62">
        <f>IF( AND(BP28 &gt;= $B$37, SUM($B62:BO62)  &lt; $B$37 ), 1, 0)</f>
        <v>0</v>
      </c>
      <c r="BQ62">
        <f>IF( AND(BQ28 &gt;= $B$37, SUM($B62:BP62)  &lt; $B$37 ), 1, 0)</f>
        <v>0</v>
      </c>
      <c r="BR62">
        <f>IF( AND(BR28 &gt;= $B$37, SUM($B62:BQ62)  &lt; $B$37 ), 1, 0)</f>
        <v>0</v>
      </c>
      <c r="BS62">
        <f>IF( AND(BS28 &gt;= $B$37, SUM($B62:BR62)  &lt; $B$37 ), 1, 0)</f>
        <v>0</v>
      </c>
      <c r="BT62">
        <f>IF( AND(BT28 &gt;= $B$37, SUM($B62:BS62)  &lt; $B$37 ), 1, 0)</f>
        <v>0</v>
      </c>
      <c r="BU62">
        <f>IF( AND(BU28 &gt;= $B$37, SUM($B62:BT62)  &lt; $B$37 ), 1, 0)</f>
        <v>0</v>
      </c>
      <c r="BV62">
        <f>IF( AND(BV28 &gt;= $B$37, SUM($B62:BU62)  &lt; $B$37 ), 1, 0)</f>
        <v>0</v>
      </c>
      <c r="BW62">
        <f>IF( AND(BW28 &gt;= $B$37, SUM($B62:BV62)  &lt; $B$37 ), 1, 0)</f>
        <v>0</v>
      </c>
      <c r="BX62">
        <f>IF( AND(BX28 &gt;= $B$37, SUM($B62:BW62)  &lt; $B$37 ), 1, 0)</f>
        <v>0</v>
      </c>
      <c r="BY62">
        <f>IF( AND(BY28 &gt;= $B$37, SUM($B62:BX62)  &lt; $B$37 ), 1, 0)</f>
        <v>0</v>
      </c>
      <c r="BZ62">
        <f>IF( AND(BZ28 &gt;= $B$37, SUM($B62:BY62)  &lt; $B$37 ), 1, 0)</f>
        <v>0</v>
      </c>
      <c r="CA62">
        <f>IF( AND(CA28 &gt;= $B$37, SUM($B62:BZ62)  &lt; $B$37 ), 1, 0)</f>
        <v>0</v>
      </c>
      <c r="CB62">
        <f>IF( AND(CB28 &gt;= $B$37, SUM($B62:CA62)  &lt; $B$37 ), 1, 0)</f>
        <v>0</v>
      </c>
      <c r="CC62">
        <f>IF( AND(CC28 &gt;= $B$37, SUM($B62:CB62)  &lt; $B$37 ), 1, 0)</f>
        <v>0</v>
      </c>
      <c r="CD62">
        <f>IF( AND(CD28 &gt;= $B$37, SUM($B62:CC62)  &lt; $B$37 ), 1, 0)</f>
        <v>0</v>
      </c>
      <c r="CE62">
        <f>IF( AND(CE28 &gt;= $B$37, SUM($B62:CD62)  &lt; $B$37 ), 1, 0)</f>
        <v>0</v>
      </c>
      <c r="CF62">
        <f>IF( AND(CF28 &gt;= $B$37, SUM($B62:CE62)  &lt; $B$37 ), 1, 0)</f>
        <v>0</v>
      </c>
      <c r="CG62">
        <f>IF( AND(CG28 &gt;= $B$37, SUM($B62:CF62)  &lt; $B$37 ), 1, 0)</f>
        <v>0</v>
      </c>
      <c r="CH62">
        <f>IF( AND(CH28 &gt;= $B$37, SUM($B62:CG62)  &lt; $B$37 ), 1, 0)</f>
        <v>0</v>
      </c>
      <c r="CI62">
        <f>IF( AND(CI28 &gt;= $B$37, SUM($B62:CH62)  &lt; $B$37 ), 1, 0)</f>
        <v>0</v>
      </c>
      <c r="CJ62">
        <f>IF( AND(CJ28 &gt;= $B$37, SUM($B62:CI62)  &lt; $B$37 ), 1, 0)</f>
        <v>0</v>
      </c>
      <c r="CK62">
        <f>IF( AND(CK28 &gt;= $B$37, SUM($B62:CJ62)  &lt; $B$37 ), 1, 0)</f>
        <v>0</v>
      </c>
      <c r="CL62">
        <f>IF( AND(CL28 &gt;= $B$37, SUM($B62:CK62)  &lt; $B$37 ), 1, 0)</f>
        <v>0</v>
      </c>
      <c r="CM62">
        <f>IF( AND(CM28 &gt;= $B$37, SUM($B62:CL62)  &lt; $B$37 ), 1, 0)</f>
        <v>0</v>
      </c>
      <c r="CN62">
        <f>IF( AND(CN28 &gt;= $B$37, SUM($B62:CM62)  &lt; $B$37 ), 1, 0)</f>
        <v>0</v>
      </c>
      <c r="CO62">
        <f>IF( AND(CO28 &gt;= $B$37, SUM($B62:CN62)  &lt; $B$37 ), 1, 0)</f>
        <v>0</v>
      </c>
      <c r="CP62">
        <f>IF( AND(CP28 &gt;= $B$37, SUM($B62:CO62)  &lt; $B$37 ), 1, 0)</f>
        <v>0</v>
      </c>
      <c r="CQ62">
        <f>IF( AND(CQ28 &gt;= $B$37, SUM($B62:CP62)  &lt; $B$37 ), 1, 0)</f>
        <v>0</v>
      </c>
      <c r="CR62">
        <f>IF( AND(CR28 &gt;= $B$37, SUM($B62:CQ62)  &lt; $B$37 ), 1, 0)</f>
        <v>0</v>
      </c>
      <c r="CS62">
        <f>IF( AND(CS28 &gt;= $B$37, SUM($B62:CR62)  &lt; $B$37 ), 1, 0)</f>
        <v>0</v>
      </c>
      <c r="CT62">
        <f>IF( AND(CT28 &gt;= $B$37, SUM($B62:CS62)  &lt; $B$37 ), 1, 0)</f>
        <v>0</v>
      </c>
      <c r="CU62">
        <f>IF( AND(CU28 &gt;= $B$37, SUM($B62:CT62)  &lt; $B$37 ), 1, 0)</f>
        <v>0</v>
      </c>
      <c r="CV62">
        <f>IF( AND(CV28 &gt;= $B$37, SUM($B62:CU62)  &lt; $B$37 ), 1, 0)</f>
        <v>0</v>
      </c>
      <c r="CW62">
        <f>IF( AND(CW28 &gt;= $B$37, SUM($B62:CV62)  &lt; $B$37 ), 1, 0)</f>
        <v>0</v>
      </c>
      <c r="CX62">
        <f>IF( AND(CX28 &gt;= $B$37, SUM($B62:CW62)  &lt; $B$37 ), 1, 0)</f>
        <v>0</v>
      </c>
      <c r="CY62">
        <f>IF( AND(CY28 &gt;= $B$37, SUM($B62:CX62)  &lt; $B$37 ), 1, 0)</f>
        <v>0</v>
      </c>
      <c r="CZ62">
        <f>IF( AND(CZ28 &gt;= $B$37, SUM($B62:CY62)  &lt; $B$37 ), 1, 0)</f>
        <v>0</v>
      </c>
      <c r="DA62">
        <f>IF( AND(DA28 &gt;= $B$37, SUM($B62:CZ62)  &lt; $B$37 ), 1, 0)</f>
        <v>0</v>
      </c>
      <c r="DB62">
        <f>IF( AND(DB28 &gt;= $B$37, SUM($B62:DA62)  &lt; $B$37 ), 1, 0)</f>
        <v>0</v>
      </c>
      <c r="DC62">
        <f>IF( AND(DC28 &gt;= $B$37, SUM($B62:DB62)  &lt; $B$37 ), 1, 0)</f>
        <v>0</v>
      </c>
      <c r="DD62">
        <f>IF( AND(DD28 &gt;= $B$37, SUM($B62:DC62)  &lt; $B$37 ), 1, 0)</f>
        <v>0</v>
      </c>
      <c r="DE62">
        <f>IF( AND(DE28 &gt;= $B$37, SUM($B62:DD62)  &lt; $B$37 ), 1, 0)</f>
        <v>0</v>
      </c>
      <c r="DF62">
        <f>IF( AND(DF28 &gt;= $B$37, SUM($B62:DE62)  &lt; $B$37 ), 1, 0)</f>
        <v>0</v>
      </c>
      <c r="DG62">
        <f>IF( AND(DG28 &gt;= $B$37, SUM($B62:DF62)  &lt; $B$37 ), 1, 0)</f>
        <v>0</v>
      </c>
      <c r="DH62">
        <f>IF( AND(DH28 &gt;= $B$37, SUM($B62:DG62)  &lt; $B$37 ), 1, 0)</f>
        <v>0</v>
      </c>
      <c r="DI62">
        <f>IF( AND(DI28 &gt;= $B$37, SUM($B62:DH62)  &lt; $B$37 ), 1, 0)</f>
        <v>0</v>
      </c>
      <c r="DJ62">
        <f>IF( AND(DJ28 &gt;= $B$37, SUM($B62:DI62)  &lt; $B$37 ), 1, 0)</f>
        <v>0</v>
      </c>
      <c r="DK62">
        <f>IF( AND(DK28 &gt;= $B$37, SUM($B62:DJ62)  &lt; $B$37 ), 1, 0)</f>
        <v>0</v>
      </c>
      <c r="DL62">
        <f>IF( AND(DL28 &gt;= $B$37, SUM($B62:DK62)  &lt; $B$37 ), 1, 0)</f>
        <v>0</v>
      </c>
      <c r="DM62">
        <f>IF( AND(DM28 &gt;= $B$37, SUM($B62:DL62)  &lt; $B$37 ), 1, 0)</f>
        <v>0</v>
      </c>
      <c r="DN62">
        <f>IF( AND(DN28 &gt;= $B$37, SUM($B62:DM62)  &lt; $B$37 ), 1, 0)</f>
        <v>0</v>
      </c>
      <c r="DO62">
        <f>IF( AND(DO28 &gt;= $B$37, SUM($B62:DN62)  &lt; $B$37 ), 1, 0)</f>
        <v>0</v>
      </c>
      <c r="DP62">
        <f>IF( AND(DP28 &gt;= $B$37, SUM($B62:DO62)  &lt; $B$37 ), 1, 0)</f>
        <v>0</v>
      </c>
      <c r="DQ62">
        <f>IF( AND(DQ28 &gt;= $B$37, SUM($B62:DP62)  &lt; $B$37 ), 1, 0)</f>
        <v>0</v>
      </c>
      <c r="DR62">
        <f>IF( AND(DR28 &gt;= $B$37, SUM($B62:DQ62)  &lt; $B$37 ), 1, 0)</f>
        <v>0</v>
      </c>
      <c r="DS62">
        <f>IF( AND(DS28 &gt;= $B$37, SUM($B62:DR62)  &lt; $B$37 ), 1, 0)</f>
        <v>0</v>
      </c>
      <c r="DT62">
        <f>IF( AND(DT28 &gt;= $B$37, SUM($B62:DS62)  &lt; $B$37 ), 1, 0)</f>
        <v>0</v>
      </c>
      <c r="DU62">
        <f>IF( AND(DU28 &gt;= $B$37, SUM($B62:DT62)  &lt; $B$37 ), 1, 0)</f>
        <v>0</v>
      </c>
      <c r="DV62">
        <f>IF( AND(DV28 &gt;= $B$37, SUM($B62:DU62)  &lt; $B$37 ), 1, 0)</f>
        <v>0</v>
      </c>
      <c r="DW62">
        <f>IF( AND(DW28 &gt;= $B$37, SUM($B62:DV62)  &lt; $B$37 ), 1, 0)</f>
        <v>0</v>
      </c>
      <c r="DX62">
        <f>IF( AND(DX28 &gt;= $B$37, SUM($B62:DW62)  &lt; $B$37 ), 1, 0)</f>
        <v>0</v>
      </c>
      <c r="DY62">
        <f>IF( AND(DY28 &gt;= $B$37, SUM($B62:DX62)  &lt; $B$37 ), 1, 0)</f>
        <v>0</v>
      </c>
      <c r="DZ62">
        <f>IF( AND(DZ28 &gt;= $B$37, SUM($B62:DY62)  &lt; $B$37 ), 1, 0)</f>
        <v>0</v>
      </c>
      <c r="EA62">
        <f>IF( AND(EA28 &gt;= $B$37, SUM($B62:DZ62)  &lt; $B$37 ), 1, 0)</f>
        <v>0</v>
      </c>
      <c r="EB62">
        <f>IF( AND(EB28 &gt;= $B$37, SUM($B62:EA62)  &lt; $B$37 ), 1, 0)</f>
        <v>0</v>
      </c>
      <c r="EC62">
        <f>IF( AND(EC28 &gt;= $B$37, SUM($B62:EB62)  &lt; $B$37 ), 1, 0)</f>
        <v>0</v>
      </c>
      <c r="ED62">
        <f>IF( AND(ED28 &gt;= $B$37, SUM($B62:EC62)  &lt; $B$37 ), 1, 0)</f>
        <v>0</v>
      </c>
      <c r="EE62">
        <f>IF( AND(EE28 &gt;= $B$37, SUM($B62:ED62)  &lt; $B$37 ), 1, 0)</f>
        <v>0</v>
      </c>
      <c r="EF62">
        <f>IF( AND(EF28 &gt;= $B$37, SUM($B62:EE62)  &lt; $B$37 ), 1, 0)</f>
        <v>0</v>
      </c>
    </row>
    <row r="63" spans="1:136" x14ac:dyDescent="0.35">
      <c r="A63" t="str">
        <f t="shared" si="32"/>
        <v>SC</v>
      </c>
      <c r="B63" s="6">
        <v>0</v>
      </c>
      <c r="C63">
        <f>IF( AND(C29 &gt;= $B$37, SUM($B63:B63)  &lt; $B$37 ), 1, 0)</f>
        <v>0</v>
      </c>
      <c r="D63">
        <f>IF( AND(D29 &gt;= $B$37, SUM($B63:C63)  &lt; $B$37 ), 1, 0)</f>
        <v>0</v>
      </c>
      <c r="E63">
        <f>IF( AND(E29 &gt;= $B$37, SUM($B63:D63)  &lt; $B$37 ), 1, 0)</f>
        <v>0</v>
      </c>
      <c r="F63">
        <f>IF( AND(F29 &gt;= $B$37, SUM($B63:E63)  &lt; $B$37 ), 1, 0)</f>
        <v>0</v>
      </c>
      <c r="G63">
        <f>IF( AND(G29 &gt;= $B$37, SUM($B63:F63)  &lt; $B$37 ), 1, 0)</f>
        <v>0</v>
      </c>
      <c r="H63">
        <f>IF( AND(H29 &gt;= $B$37, SUM($B63:G63)  &lt; $B$37 ), 1, 0)</f>
        <v>0</v>
      </c>
      <c r="I63">
        <f>IF( AND(I29 &gt;= $B$37, SUM($B63:H63)  &lt; $B$37 ), 1, 0)</f>
        <v>0</v>
      </c>
      <c r="J63">
        <f>IF( AND(J29 &gt;= $B$37, SUM($B63:I63)  &lt; $B$37 ), 1, 0)</f>
        <v>0</v>
      </c>
      <c r="K63">
        <f>IF( AND(K29 &gt;= $B$37, SUM($B63:J63)  &lt; $B$37 ), 1, 0)</f>
        <v>0</v>
      </c>
      <c r="L63">
        <f>IF( AND(L29 &gt;= $B$37, SUM($B63:K63)  &lt; $B$37 ), 1, 0)</f>
        <v>0</v>
      </c>
      <c r="M63">
        <f>IF( AND(M29 &gt;= $B$37, SUM($B63:L63)  &lt; $B$37 ), 1, 0)</f>
        <v>0</v>
      </c>
      <c r="N63">
        <f>IF( AND(N29 &gt;= $B$37, SUM($B63:M63)  &lt; $B$37 ), 1, 0)</f>
        <v>0</v>
      </c>
      <c r="O63">
        <f>IF( AND(O29 &gt;= $B$37, SUM($B63:N63)  &lt; $B$37 ), 1, 0)</f>
        <v>0</v>
      </c>
      <c r="P63">
        <f>IF( AND(P29 &gt;= $B$37, SUM($B63:O63)  &lt; $B$37 ), 1, 0)</f>
        <v>0</v>
      </c>
      <c r="Q63">
        <f>IF( AND(Q29 &gt;= $B$37, SUM($B63:P63)  &lt; $B$37 ), 1, 0)</f>
        <v>0</v>
      </c>
      <c r="R63">
        <f>IF( AND(R29 &gt;= $B$37, SUM($B63:Q63)  &lt; $B$37 ), 1, 0)</f>
        <v>0</v>
      </c>
      <c r="S63">
        <f>IF( AND(S29 &gt;= $B$37, SUM($B63:R63)  &lt; $B$37 ), 1, 0)</f>
        <v>0</v>
      </c>
      <c r="T63">
        <f>IF( AND(T29 &gt;= $B$37, SUM($B63:S63)  &lt; $B$37 ), 1, 0)</f>
        <v>0</v>
      </c>
      <c r="U63">
        <f>IF( AND(U29 &gt;= $B$37, SUM($B63:T63)  &lt; $B$37 ), 1, 0)</f>
        <v>0</v>
      </c>
      <c r="V63">
        <f>IF( AND(V29 &gt;= $B$37, SUM($B63:U63)  &lt; $B$37 ), 1, 0)</f>
        <v>0</v>
      </c>
      <c r="W63">
        <f>IF( AND(W29 &gt;= $B$37, SUM($B63:V63)  &lt; $B$37 ), 1, 0)</f>
        <v>0</v>
      </c>
      <c r="X63">
        <f>IF( AND(X29 &gt;= $B$37, SUM($B63:W63)  &lt; $B$37 ), 1, 0)</f>
        <v>0</v>
      </c>
      <c r="Y63">
        <f>IF( AND(Y29 &gt;= $B$37, SUM($B63:X63)  &lt; $B$37 ), 1, 0)</f>
        <v>0</v>
      </c>
      <c r="Z63">
        <f>IF( AND(Z29 &gt;= $B$37, SUM($B63:Y63)  &lt; $B$37 ), 1, 0)</f>
        <v>0</v>
      </c>
      <c r="AA63">
        <f>IF( AND(AA29 &gt;= $B$37, SUM($B63:Z63)  &lt; $B$37 ), 1, 0)</f>
        <v>0</v>
      </c>
      <c r="AB63">
        <f>IF( AND(AB29 &gt;= $B$37, SUM($B63:AA63)  &lt; $B$37 ), 1, 0)</f>
        <v>0</v>
      </c>
      <c r="AC63">
        <f>IF( AND(AC29 &gt;= $B$37, SUM($B63:AB63)  &lt; $B$37 ), 1, 0)</f>
        <v>0</v>
      </c>
      <c r="AD63">
        <f>IF( AND(AD29 &gt;= $B$37, SUM($B63:AC63)  &lt; $B$37 ), 1, 0)</f>
        <v>0</v>
      </c>
      <c r="AE63">
        <f>IF( AND(AE29 &gt;= $B$37, SUM($B63:AD63)  &lt; $B$37 ), 1, 0)</f>
        <v>0</v>
      </c>
      <c r="AF63">
        <f>IF( AND(AF29 &gt;= $B$37, SUM($B63:AE63)  &lt; $B$37 ), 1, 0)</f>
        <v>0</v>
      </c>
      <c r="AG63">
        <f>IF( AND(AG29 &gt;= $B$37, SUM($B63:AF63)  &lt; $B$37 ), 1, 0)</f>
        <v>0</v>
      </c>
      <c r="AH63">
        <f>IF( AND(AH29 &gt;= $B$37, SUM($B63:AG63)  &lt; $B$37 ), 1, 0)</f>
        <v>0</v>
      </c>
      <c r="AI63">
        <f>IF( AND(AI29 &gt;= $B$37, SUM($B63:AH63)  &lt; $B$37 ), 1, 0)</f>
        <v>0</v>
      </c>
      <c r="AJ63">
        <f>IF( AND(AJ29 &gt;= $B$37, SUM($B63:AI63)  &lt; $B$37 ), 1, 0)</f>
        <v>0</v>
      </c>
      <c r="AK63">
        <f>IF( AND(AK29 &gt;= $B$37, SUM($B63:AJ63)  &lt; $B$37 ), 1, 0)</f>
        <v>0</v>
      </c>
      <c r="AL63">
        <f>IF( AND(AL29 &gt;= $B$37, SUM($B63:AK63)  &lt; $B$37 ), 1, 0)</f>
        <v>0</v>
      </c>
      <c r="AM63">
        <f>IF( AND(AM29 &gt;= $B$37, SUM($B63:AL63)  &lt; $B$37 ), 1, 0)</f>
        <v>0</v>
      </c>
      <c r="AN63">
        <f>IF( AND(AN29 &gt;= $B$37, SUM($B63:AM63)  &lt; $B$37 ), 1, 0)</f>
        <v>0</v>
      </c>
      <c r="AO63">
        <f>IF( AND(AO29 &gt;= $B$37, SUM($B63:AN63)  &lt; $B$37 ), 1, 0)</f>
        <v>0</v>
      </c>
      <c r="AP63">
        <f>IF( AND(AP29 &gt;= $B$37, SUM($B63:AO63)  &lt; $B$37 ), 1, 0)</f>
        <v>1</v>
      </c>
      <c r="AQ63">
        <f>IF( AND(AQ29 &gt;= $B$37, SUM($B63:AP63)  &lt; $B$37 ), 1, 0)</f>
        <v>0</v>
      </c>
      <c r="AR63">
        <f>IF( AND(AR29 &gt;= $B$37, SUM($B63:AQ63)  &lt; $B$37 ), 1, 0)</f>
        <v>0</v>
      </c>
      <c r="AS63">
        <f>IF( AND(AS29 &gt;= $B$37, SUM($B63:AR63)  &lt; $B$37 ), 1, 0)</f>
        <v>0</v>
      </c>
      <c r="AT63">
        <f>IF( AND(AT29 &gt;= $B$37, SUM($B63:AS63)  &lt; $B$37 ), 1, 0)</f>
        <v>0</v>
      </c>
      <c r="AU63">
        <f>IF( AND(AU29 &gt;= $B$37, SUM($B63:AT63)  &lt; $B$37 ), 1, 0)</f>
        <v>0</v>
      </c>
      <c r="AV63">
        <f>IF( AND(AV29 &gt;= $B$37, SUM($B63:AU63)  &lt; $B$37 ), 1, 0)</f>
        <v>0</v>
      </c>
      <c r="AW63">
        <f>IF( AND(AW29 &gt;= $B$37, SUM($B63:AV63)  &lt; $B$37 ), 1, 0)</f>
        <v>0</v>
      </c>
      <c r="AX63">
        <f>IF( AND(AX29 &gt;= $B$37, SUM($B63:AW63)  &lt; $B$37 ), 1, 0)</f>
        <v>0</v>
      </c>
      <c r="AY63">
        <f>IF( AND(AY29 &gt;= $B$37, SUM($B63:AX63)  &lt; $B$37 ), 1, 0)</f>
        <v>0</v>
      </c>
      <c r="AZ63">
        <f>IF( AND(AZ29 &gt;= $B$37, SUM($B63:AY63)  &lt; $B$37 ), 1, 0)</f>
        <v>0</v>
      </c>
      <c r="BA63">
        <f>IF( AND(BA29 &gt;= $B$37, SUM($B63:AZ63)  &lt; $B$37 ), 1, 0)</f>
        <v>0</v>
      </c>
      <c r="BB63">
        <f>IF( AND(BB29 &gt;= $B$37, SUM($B63:BA63)  &lt; $B$37 ), 1, 0)</f>
        <v>0</v>
      </c>
      <c r="BC63">
        <f>IF( AND(BC29 &gt;= $B$37, SUM($B63:BB63)  &lt; $B$37 ), 1, 0)</f>
        <v>0</v>
      </c>
      <c r="BD63">
        <f>IF( AND(BD29 &gt;= $B$37, SUM($B63:BC63)  &lt; $B$37 ), 1, 0)</f>
        <v>0</v>
      </c>
      <c r="BE63">
        <f>IF( AND(BE29 &gt;= $B$37, SUM($B63:BD63)  &lt; $B$37 ), 1, 0)</f>
        <v>0</v>
      </c>
      <c r="BF63">
        <f>IF( AND(BF29 &gt;= $B$37, SUM($B63:BE63)  &lt; $B$37 ), 1, 0)</f>
        <v>0</v>
      </c>
      <c r="BG63">
        <f>IF( AND(BG29 &gt;= $B$37, SUM($B63:BF63)  &lt; $B$37 ), 1, 0)</f>
        <v>0</v>
      </c>
      <c r="BH63">
        <f>IF( AND(BH29 &gt;= $B$37, SUM($B63:BG63)  &lt; $B$37 ), 1, 0)</f>
        <v>0</v>
      </c>
      <c r="BI63">
        <f>IF( AND(BI29 &gt;= $B$37, SUM($B63:BH63)  &lt; $B$37 ), 1, 0)</f>
        <v>0</v>
      </c>
      <c r="BJ63">
        <f>IF( AND(BJ29 &gt;= $B$37, SUM($B63:BI63)  &lt; $B$37 ), 1, 0)</f>
        <v>0</v>
      </c>
      <c r="BK63">
        <f>IF( AND(BK29 &gt;= $B$37, SUM($B63:BJ63)  &lt; $B$37 ), 1, 0)</f>
        <v>0</v>
      </c>
      <c r="BL63">
        <f>IF( AND(BL29 &gt;= $B$37, SUM($B63:BK63)  &lt; $B$37 ), 1, 0)</f>
        <v>0</v>
      </c>
      <c r="BM63">
        <f>IF( AND(BM29 &gt;= $B$37, SUM($B63:BL63)  &lt; $B$37 ), 1, 0)</f>
        <v>0</v>
      </c>
      <c r="BN63">
        <f>IF( AND(BN29 &gt;= $B$37, SUM($B63:BM63)  &lt; $B$37 ), 1, 0)</f>
        <v>0</v>
      </c>
      <c r="BO63">
        <f>IF( AND(BO29 &gt;= $B$37, SUM($B63:BN63)  &lt; $B$37 ), 1, 0)</f>
        <v>0</v>
      </c>
      <c r="BP63">
        <f>IF( AND(BP29 &gt;= $B$37, SUM($B63:BO63)  &lt; $B$37 ), 1, 0)</f>
        <v>0</v>
      </c>
      <c r="BQ63">
        <f>IF( AND(BQ29 &gt;= $B$37, SUM($B63:BP63)  &lt; $B$37 ), 1, 0)</f>
        <v>0</v>
      </c>
      <c r="BR63">
        <f>IF( AND(BR29 &gt;= $B$37, SUM($B63:BQ63)  &lt; $B$37 ), 1, 0)</f>
        <v>0</v>
      </c>
      <c r="BS63">
        <f>IF( AND(BS29 &gt;= $B$37, SUM($B63:BR63)  &lt; $B$37 ), 1, 0)</f>
        <v>0</v>
      </c>
      <c r="BT63">
        <f>IF( AND(BT29 &gt;= $B$37, SUM($B63:BS63)  &lt; $B$37 ), 1, 0)</f>
        <v>0</v>
      </c>
      <c r="BU63">
        <f>IF( AND(BU29 &gt;= $B$37, SUM($B63:BT63)  &lt; $B$37 ), 1, 0)</f>
        <v>0</v>
      </c>
      <c r="BV63">
        <f>IF( AND(BV29 &gt;= $B$37, SUM($B63:BU63)  &lt; $B$37 ), 1, 0)</f>
        <v>0</v>
      </c>
      <c r="BW63">
        <f>IF( AND(BW29 &gt;= $B$37, SUM($B63:BV63)  &lt; $B$37 ), 1, 0)</f>
        <v>0</v>
      </c>
      <c r="BX63">
        <f>IF( AND(BX29 &gt;= $B$37, SUM($B63:BW63)  &lt; $B$37 ), 1, 0)</f>
        <v>0</v>
      </c>
      <c r="BY63">
        <f>IF( AND(BY29 &gt;= $B$37, SUM($B63:BX63)  &lt; $B$37 ), 1, 0)</f>
        <v>0</v>
      </c>
      <c r="BZ63">
        <f>IF( AND(BZ29 &gt;= $B$37, SUM($B63:BY63)  &lt; $B$37 ), 1, 0)</f>
        <v>0</v>
      </c>
      <c r="CA63">
        <f>IF( AND(CA29 &gt;= $B$37, SUM($B63:BZ63)  &lt; $B$37 ), 1, 0)</f>
        <v>0</v>
      </c>
      <c r="CB63">
        <f>IF( AND(CB29 &gt;= $B$37, SUM($B63:CA63)  &lt; $B$37 ), 1, 0)</f>
        <v>0</v>
      </c>
      <c r="CC63">
        <f>IF( AND(CC29 &gt;= $B$37, SUM($B63:CB63)  &lt; $B$37 ), 1, 0)</f>
        <v>0</v>
      </c>
      <c r="CD63">
        <f>IF( AND(CD29 &gt;= $B$37, SUM($B63:CC63)  &lt; $B$37 ), 1, 0)</f>
        <v>0</v>
      </c>
      <c r="CE63">
        <f>IF( AND(CE29 &gt;= $B$37, SUM($B63:CD63)  &lt; $B$37 ), 1, 0)</f>
        <v>0</v>
      </c>
      <c r="CF63">
        <f>IF( AND(CF29 &gt;= $B$37, SUM($B63:CE63)  &lt; $B$37 ), 1, 0)</f>
        <v>0</v>
      </c>
      <c r="CG63">
        <f>IF( AND(CG29 &gt;= $B$37, SUM($B63:CF63)  &lt; $B$37 ), 1, 0)</f>
        <v>0</v>
      </c>
      <c r="CH63">
        <f>IF( AND(CH29 &gt;= $B$37, SUM($B63:CG63)  &lt; $B$37 ), 1, 0)</f>
        <v>0</v>
      </c>
      <c r="CI63">
        <f>IF( AND(CI29 &gt;= $B$37, SUM($B63:CH63)  &lt; $B$37 ), 1, 0)</f>
        <v>0</v>
      </c>
      <c r="CJ63">
        <f>IF( AND(CJ29 &gt;= $B$37, SUM($B63:CI63)  &lt; $B$37 ), 1, 0)</f>
        <v>0</v>
      </c>
      <c r="CK63">
        <f>IF( AND(CK29 &gt;= $B$37, SUM($B63:CJ63)  &lt; $B$37 ), 1, 0)</f>
        <v>0</v>
      </c>
      <c r="CL63">
        <f>IF( AND(CL29 &gt;= $B$37, SUM($B63:CK63)  &lt; $B$37 ), 1, 0)</f>
        <v>0</v>
      </c>
      <c r="CM63">
        <f>IF( AND(CM29 &gt;= $B$37, SUM($B63:CL63)  &lt; $B$37 ), 1, 0)</f>
        <v>0</v>
      </c>
      <c r="CN63">
        <f>IF( AND(CN29 &gt;= $B$37, SUM($B63:CM63)  &lt; $B$37 ), 1, 0)</f>
        <v>0</v>
      </c>
      <c r="CO63">
        <f>IF( AND(CO29 &gt;= $B$37, SUM($B63:CN63)  &lt; $B$37 ), 1, 0)</f>
        <v>0</v>
      </c>
      <c r="CP63">
        <f>IF( AND(CP29 &gt;= $B$37, SUM($B63:CO63)  &lt; $B$37 ), 1, 0)</f>
        <v>0</v>
      </c>
      <c r="CQ63">
        <f>IF( AND(CQ29 &gt;= $B$37, SUM($B63:CP63)  &lt; $B$37 ), 1, 0)</f>
        <v>0</v>
      </c>
      <c r="CR63">
        <f>IF( AND(CR29 &gt;= $B$37, SUM($B63:CQ63)  &lt; $B$37 ), 1, 0)</f>
        <v>0</v>
      </c>
      <c r="CS63">
        <f>IF( AND(CS29 &gt;= $B$37, SUM($B63:CR63)  &lt; $B$37 ), 1, 0)</f>
        <v>0</v>
      </c>
      <c r="CT63">
        <f>IF( AND(CT29 &gt;= $B$37, SUM($B63:CS63)  &lt; $B$37 ), 1, 0)</f>
        <v>0</v>
      </c>
      <c r="CU63">
        <f>IF( AND(CU29 &gt;= $B$37, SUM($B63:CT63)  &lt; $B$37 ), 1, 0)</f>
        <v>0</v>
      </c>
      <c r="CV63">
        <f>IF( AND(CV29 &gt;= $B$37, SUM($B63:CU63)  &lt; $B$37 ), 1, 0)</f>
        <v>0</v>
      </c>
      <c r="CW63">
        <f>IF( AND(CW29 &gt;= $B$37, SUM($B63:CV63)  &lt; $B$37 ), 1, 0)</f>
        <v>0</v>
      </c>
      <c r="CX63">
        <f>IF( AND(CX29 &gt;= $B$37, SUM($B63:CW63)  &lt; $B$37 ), 1, 0)</f>
        <v>0</v>
      </c>
      <c r="CY63">
        <f>IF( AND(CY29 &gt;= $B$37, SUM($B63:CX63)  &lt; $B$37 ), 1, 0)</f>
        <v>0</v>
      </c>
      <c r="CZ63">
        <f>IF( AND(CZ29 &gt;= $B$37, SUM($B63:CY63)  &lt; $B$37 ), 1, 0)</f>
        <v>0</v>
      </c>
      <c r="DA63">
        <f>IF( AND(DA29 &gt;= $B$37, SUM($B63:CZ63)  &lt; $B$37 ), 1, 0)</f>
        <v>0</v>
      </c>
      <c r="DB63">
        <f>IF( AND(DB29 &gt;= $B$37, SUM($B63:DA63)  &lt; $B$37 ), 1, 0)</f>
        <v>0</v>
      </c>
      <c r="DC63">
        <f>IF( AND(DC29 &gt;= $B$37, SUM($B63:DB63)  &lt; $B$37 ), 1, 0)</f>
        <v>0</v>
      </c>
      <c r="DD63">
        <f>IF( AND(DD29 &gt;= $B$37, SUM($B63:DC63)  &lt; $B$37 ), 1, 0)</f>
        <v>0</v>
      </c>
      <c r="DE63">
        <f>IF( AND(DE29 &gt;= $B$37, SUM($B63:DD63)  &lt; $B$37 ), 1, 0)</f>
        <v>0</v>
      </c>
      <c r="DF63">
        <f>IF( AND(DF29 &gt;= $B$37, SUM($B63:DE63)  &lt; $B$37 ), 1, 0)</f>
        <v>0</v>
      </c>
      <c r="DG63">
        <f>IF( AND(DG29 &gt;= $B$37, SUM($B63:DF63)  &lt; $B$37 ), 1, 0)</f>
        <v>0</v>
      </c>
      <c r="DH63">
        <f>IF( AND(DH29 &gt;= $B$37, SUM($B63:DG63)  &lt; $B$37 ), 1, 0)</f>
        <v>0</v>
      </c>
      <c r="DI63">
        <f>IF( AND(DI29 &gt;= $B$37, SUM($B63:DH63)  &lt; $B$37 ), 1, 0)</f>
        <v>0</v>
      </c>
      <c r="DJ63">
        <f>IF( AND(DJ29 &gt;= $B$37, SUM($B63:DI63)  &lt; $B$37 ), 1, 0)</f>
        <v>0</v>
      </c>
      <c r="DK63">
        <f>IF( AND(DK29 &gt;= $B$37, SUM($B63:DJ63)  &lt; $B$37 ), 1, 0)</f>
        <v>0</v>
      </c>
      <c r="DL63">
        <f>IF( AND(DL29 &gt;= $B$37, SUM($B63:DK63)  &lt; $B$37 ), 1, 0)</f>
        <v>0</v>
      </c>
      <c r="DM63">
        <f>IF( AND(DM29 &gt;= $B$37, SUM($B63:DL63)  &lt; $B$37 ), 1, 0)</f>
        <v>0</v>
      </c>
      <c r="DN63">
        <f>IF( AND(DN29 &gt;= $B$37, SUM($B63:DM63)  &lt; $B$37 ), 1, 0)</f>
        <v>0</v>
      </c>
      <c r="DO63">
        <f>IF( AND(DO29 &gt;= $B$37, SUM($B63:DN63)  &lt; $B$37 ), 1, 0)</f>
        <v>0</v>
      </c>
      <c r="DP63">
        <f>IF( AND(DP29 &gt;= $B$37, SUM($B63:DO63)  &lt; $B$37 ), 1, 0)</f>
        <v>0</v>
      </c>
      <c r="DQ63">
        <f>IF( AND(DQ29 &gt;= $B$37, SUM($B63:DP63)  &lt; $B$37 ), 1, 0)</f>
        <v>0</v>
      </c>
      <c r="DR63">
        <f>IF( AND(DR29 &gt;= $B$37, SUM($B63:DQ63)  &lt; $B$37 ), 1, 0)</f>
        <v>0</v>
      </c>
      <c r="DS63">
        <f>IF( AND(DS29 &gt;= $B$37, SUM($B63:DR63)  &lt; $B$37 ), 1, 0)</f>
        <v>0</v>
      </c>
      <c r="DT63">
        <f>IF( AND(DT29 &gt;= $B$37, SUM($B63:DS63)  &lt; $B$37 ), 1, 0)</f>
        <v>0</v>
      </c>
      <c r="DU63">
        <f>IF( AND(DU29 &gt;= $B$37, SUM($B63:DT63)  &lt; $B$37 ), 1, 0)</f>
        <v>0</v>
      </c>
      <c r="DV63">
        <f>IF( AND(DV29 &gt;= $B$37, SUM($B63:DU63)  &lt; $B$37 ), 1, 0)</f>
        <v>0</v>
      </c>
      <c r="DW63">
        <f>IF( AND(DW29 &gt;= $B$37, SUM($B63:DV63)  &lt; $B$37 ), 1, 0)</f>
        <v>0</v>
      </c>
      <c r="DX63">
        <f>IF( AND(DX29 &gt;= $B$37, SUM($B63:DW63)  &lt; $B$37 ), 1, 0)</f>
        <v>0</v>
      </c>
      <c r="DY63">
        <f>IF( AND(DY29 &gt;= $B$37, SUM($B63:DX63)  &lt; $B$37 ), 1, 0)</f>
        <v>0</v>
      </c>
      <c r="DZ63">
        <f>IF( AND(DZ29 &gt;= $B$37, SUM($B63:DY63)  &lt; $B$37 ), 1, 0)</f>
        <v>0</v>
      </c>
      <c r="EA63">
        <f>IF( AND(EA29 &gt;= $B$37, SUM($B63:DZ63)  &lt; $B$37 ), 1, 0)</f>
        <v>0</v>
      </c>
      <c r="EB63">
        <f>IF( AND(EB29 &gt;= $B$37, SUM($B63:EA63)  &lt; $B$37 ), 1, 0)</f>
        <v>0</v>
      </c>
      <c r="EC63">
        <f>IF( AND(EC29 &gt;= $B$37, SUM($B63:EB63)  &lt; $B$37 ), 1, 0)</f>
        <v>0</v>
      </c>
      <c r="ED63">
        <f>IF( AND(ED29 &gt;= $B$37, SUM($B63:EC63)  &lt; $B$37 ), 1, 0)</f>
        <v>0</v>
      </c>
      <c r="EE63">
        <f>IF( AND(EE29 &gt;= $B$37, SUM($B63:ED63)  &lt; $B$37 ), 1, 0)</f>
        <v>0</v>
      </c>
      <c r="EF63">
        <f>IF( AND(EF29 &gt;= $B$37, SUM($B63:EE63)  &lt; $B$37 ), 1, 0)</f>
        <v>0</v>
      </c>
    </row>
    <row r="64" spans="1:136" x14ac:dyDescent="0.35">
      <c r="A64" t="str">
        <f t="shared" si="32"/>
        <v>SE</v>
      </c>
      <c r="B64" s="6">
        <v>0</v>
      </c>
      <c r="C64">
        <f>IF( AND(C30 &gt;= $B$37, SUM($B64:B64)  &lt; $B$37 ), 1, 0)</f>
        <v>0</v>
      </c>
      <c r="D64">
        <f>IF( AND(D30 &gt;= $B$37, SUM($B64:C64)  &lt; $B$37 ), 1, 0)</f>
        <v>0</v>
      </c>
      <c r="E64">
        <f>IF( AND(E30 &gt;= $B$37, SUM($B64:D64)  &lt; $B$37 ), 1, 0)</f>
        <v>0</v>
      </c>
      <c r="F64">
        <f>IF( AND(F30 &gt;= $B$37, SUM($B64:E64)  &lt; $B$37 ), 1, 0)</f>
        <v>0</v>
      </c>
      <c r="G64">
        <f>IF( AND(G30 &gt;= $B$37, SUM($B64:F64)  &lt; $B$37 ), 1, 0)</f>
        <v>0</v>
      </c>
      <c r="H64">
        <f>IF( AND(H30 &gt;= $B$37, SUM($B64:G64)  &lt; $B$37 ), 1, 0)</f>
        <v>0</v>
      </c>
      <c r="I64">
        <f>IF( AND(I30 &gt;= $B$37, SUM($B64:H64)  &lt; $B$37 ), 1, 0)</f>
        <v>0</v>
      </c>
      <c r="J64">
        <f>IF( AND(J30 &gt;= $B$37, SUM($B64:I64)  &lt; $B$37 ), 1, 0)</f>
        <v>0</v>
      </c>
      <c r="K64">
        <f>IF( AND(K30 &gt;= $B$37, SUM($B64:J64)  &lt; $B$37 ), 1, 0)</f>
        <v>0</v>
      </c>
      <c r="L64">
        <f>IF( AND(L30 &gt;= $B$37, SUM($B64:K64)  &lt; $B$37 ), 1, 0)</f>
        <v>0</v>
      </c>
      <c r="M64">
        <f>IF( AND(M30 &gt;= $B$37, SUM($B64:L64)  &lt; $B$37 ), 1, 0)</f>
        <v>0</v>
      </c>
      <c r="N64">
        <f>IF( AND(N30 &gt;= $B$37, SUM($B64:M64)  &lt; $B$37 ), 1, 0)</f>
        <v>0</v>
      </c>
      <c r="O64">
        <f>IF( AND(O30 &gt;= $B$37, SUM($B64:N64)  &lt; $B$37 ), 1, 0)</f>
        <v>0</v>
      </c>
      <c r="P64">
        <f>IF( AND(P30 &gt;= $B$37, SUM($B64:O64)  &lt; $B$37 ), 1, 0)</f>
        <v>0</v>
      </c>
      <c r="Q64">
        <f>IF( AND(Q30 &gt;= $B$37, SUM($B64:P64)  &lt; $B$37 ), 1, 0)</f>
        <v>0</v>
      </c>
      <c r="R64">
        <f>IF( AND(R30 &gt;= $B$37, SUM($B64:Q64)  &lt; $B$37 ), 1, 0)</f>
        <v>0</v>
      </c>
      <c r="S64">
        <f>IF( AND(S30 &gt;= $B$37, SUM($B64:R64)  &lt; $B$37 ), 1, 0)</f>
        <v>0</v>
      </c>
      <c r="T64">
        <f>IF( AND(T30 &gt;= $B$37, SUM($B64:S64)  &lt; $B$37 ), 1, 0)</f>
        <v>0</v>
      </c>
      <c r="U64">
        <f>IF( AND(U30 &gt;= $B$37, SUM($B64:T64)  &lt; $B$37 ), 1, 0)</f>
        <v>0</v>
      </c>
      <c r="V64">
        <f>IF( AND(V30 &gt;= $B$37, SUM($B64:U64)  &lt; $B$37 ), 1, 0)</f>
        <v>0</v>
      </c>
      <c r="W64">
        <f>IF( AND(W30 &gt;= $B$37, SUM($B64:V64)  &lt; $B$37 ), 1, 0)</f>
        <v>0</v>
      </c>
      <c r="X64">
        <f>IF( AND(X30 &gt;= $B$37, SUM($B64:W64)  &lt; $B$37 ), 1, 0)</f>
        <v>0</v>
      </c>
      <c r="Y64">
        <f>IF( AND(Y30 &gt;= $B$37, SUM($B64:X64)  &lt; $B$37 ), 1, 0)</f>
        <v>0</v>
      </c>
      <c r="Z64">
        <f>IF( AND(Z30 &gt;= $B$37, SUM($B64:Y64)  &lt; $B$37 ), 1, 0)</f>
        <v>0</v>
      </c>
      <c r="AA64">
        <f>IF( AND(AA30 &gt;= $B$37, SUM($B64:Z64)  &lt; $B$37 ), 1, 0)</f>
        <v>0</v>
      </c>
      <c r="AB64">
        <f>IF( AND(AB30 &gt;= $B$37, SUM($B64:AA64)  &lt; $B$37 ), 1, 0)</f>
        <v>0</v>
      </c>
      <c r="AC64">
        <f>IF( AND(AC30 &gt;= $B$37, SUM($B64:AB64)  &lt; $B$37 ), 1, 0)</f>
        <v>0</v>
      </c>
      <c r="AD64">
        <f>IF( AND(AD30 &gt;= $B$37, SUM($B64:AC64)  &lt; $B$37 ), 1, 0)</f>
        <v>0</v>
      </c>
      <c r="AE64">
        <f>IF( AND(AE30 &gt;= $B$37, SUM($B64:AD64)  &lt; $B$37 ), 1, 0)</f>
        <v>0</v>
      </c>
      <c r="AF64">
        <f>IF( AND(AF30 &gt;= $B$37, SUM($B64:AE64)  &lt; $B$37 ), 1, 0)</f>
        <v>0</v>
      </c>
      <c r="AG64">
        <f>IF( AND(AG30 &gt;= $B$37, SUM($B64:AF64)  &lt; $B$37 ), 1, 0)</f>
        <v>0</v>
      </c>
      <c r="AH64">
        <f>IF( AND(AH30 &gt;= $B$37, SUM($B64:AG64)  &lt; $B$37 ), 1, 0)</f>
        <v>0</v>
      </c>
      <c r="AI64">
        <f>IF( AND(AI30 &gt;= $B$37, SUM($B64:AH64)  &lt; $B$37 ), 1, 0)</f>
        <v>0</v>
      </c>
      <c r="AJ64">
        <f>IF( AND(AJ30 &gt;= $B$37, SUM($B64:AI64)  &lt; $B$37 ), 1, 0)</f>
        <v>0</v>
      </c>
      <c r="AK64">
        <f>IF( AND(AK30 &gt;= $B$37, SUM($B64:AJ64)  &lt; $B$37 ), 1, 0)</f>
        <v>0</v>
      </c>
      <c r="AL64">
        <f>IF( AND(AL30 &gt;= $B$37, SUM($B64:AK64)  &lt; $B$37 ), 1, 0)</f>
        <v>0</v>
      </c>
      <c r="AM64">
        <f>IF( AND(AM30 &gt;= $B$37, SUM($B64:AL64)  &lt; $B$37 ), 1, 0)</f>
        <v>0</v>
      </c>
      <c r="AN64">
        <f>IF( AND(AN30 &gt;= $B$37, SUM($B64:AM64)  &lt; $B$37 ), 1, 0)</f>
        <v>0</v>
      </c>
      <c r="AO64">
        <f>IF( AND(AO30 &gt;= $B$37, SUM($B64:AN64)  &lt; $B$37 ), 1, 0)</f>
        <v>0</v>
      </c>
      <c r="AP64">
        <f>IF( AND(AP30 &gt;= $B$37, SUM($B64:AO64)  &lt; $B$37 ), 1, 0)</f>
        <v>1</v>
      </c>
      <c r="AQ64">
        <f>IF( AND(AQ30 &gt;= $B$37, SUM($B64:AP64)  &lt; $B$37 ), 1, 0)</f>
        <v>0</v>
      </c>
      <c r="AR64">
        <f>IF( AND(AR30 &gt;= $B$37, SUM($B64:AQ64)  &lt; $B$37 ), 1, 0)</f>
        <v>0</v>
      </c>
      <c r="AS64">
        <f>IF( AND(AS30 &gt;= $B$37, SUM($B64:AR64)  &lt; $B$37 ), 1, 0)</f>
        <v>0</v>
      </c>
      <c r="AT64">
        <f>IF( AND(AT30 &gt;= $B$37, SUM($B64:AS64)  &lt; $B$37 ), 1, 0)</f>
        <v>0</v>
      </c>
      <c r="AU64">
        <f>IF( AND(AU30 &gt;= $B$37, SUM($B64:AT64)  &lt; $B$37 ), 1, 0)</f>
        <v>0</v>
      </c>
      <c r="AV64">
        <f>IF( AND(AV30 &gt;= $B$37, SUM($B64:AU64)  &lt; $B$37 ), 1, 0)</f>
        <v>0</v>
      </c>
      <c r="AW64">
        <f>IF( AND(AW30 &gt;= $B$37, SUM($B64:AV64)  &lt; $B$37 ), 1, 0)</f>
        <v>0</v>
      </c>
      <c r="AX64">
        <f>IF( AND(AX30 &gt;= $B$37, SUM($B64:AW64)  &lt; $B$37 ), 1, 0)</f>
        <v>0</v>
      </c>
      <c r="AY64">
        <f>IF( AND(AY30 &gt;= $B$37, SUM($B64:AX64)  &lt; $B$37 ), 1, 0)</f>
        <v>0</v>
      </c>
      <c r="AZ64">
        <f>IF( AND(AZ30 &gt;= $B$37, SUM($B64:AY64)  &lt; $B$37 ), 1, 0)</f>
        <v>0</v>
      </c>
      <c r="BA64">
        <f>IF( AND(BA30 &gt;= $B$37, SUM($B64:AZ64)  &lt; $B$37 ), 1, 0)</f>
        <v>0</v>
      </c>
      <c r="BB64">
        <f>IF( AND(BB30 &gt;= $B$37, SUM($B64:BA64)  &lt; $B$37 ), 1, 0)</f>
        <v>0</v>
      </c>
      <c r="BC64">
        <f>IF( AND(BC30 &gt;= $B$37, SUM($B64:BB64)  &lt; $B$37 ), 1, 0)</f>
        <v>0</v>
      </c>
      <c r="BD64">
        <f>IF( AND(BD30 &gt;= $B$37, SUM($B64:BC64)  &lt; $B$37 ), 1, 0)</f>
        <v>0</v>
      </c>
      <c r="BE64">
        <f>IF( AND(BE30 &gt;= $B$37, SUM($B64:BD64)  &lt; $B$37 ), 1, 0)</f>
        <v>0</v>
      </c>
      <c r="BF64">
        <f>IF( AND(BF30 &gt;= $B$37, SUM($B64:BE64)  &lt; $B$37 ), 1, 0)</f>
        <v>0</v>
      </c>
      <c r="BG64">
        <f>IF( AND(BG30 &gt;= $B$37, SUM($B64:BF64)  &lt; $B$37 ), 1, 0)</f>
        <v>0</v>
      </c>
      <c r="BH64">
        <f>IF( AND(BH30 &gt;= $B$37, SUM($B64:BG64)  &lt; $B$37 ), 1, 0)</f>
        <v>0</v>
      </c>
      <c r="BI64">
        <f>IF( AND(BI30 &gt;= $B$37, SUM($B64:BH64)  &lt; $B$37 ), 1, 0)</f>
        <v>0</v>
      </c>
      <c r="BJ64">
        <f>IF( AND(BJ30 &gt;= $B$37, SUM($B64:BI64)  &lt; $B$37 ), 1, 0)</f>
        <v>0</v>
      </c>
      <c r="BK64">
        <f>IF( AND(BK30 &gt;= $B$37, SUM($B64:BJ64)  &lt; $B$37 ), 1, 0)</f>
        <v>0</v>
      </c>
      <c r="BL64">
        <f>IF( AND(BL30 &gt;= $B$37, SUM($B64:BK64)  &lt; $B$37 ), 1, 0)</f>
        <v>0</v>
      </c>
      <c r="BM64">
        <f>IF( AND(BM30 &gt;= $B$37, SUM($B64:BL64)  &lt; $B$37 ), 1, 0)</f>
        <v>0</v>
      </c>
      <c r="BN64">
        <f>IF( AND(BN30 &gt;= $B$37, SUM($B64:BM64)  &lt; $B$37 ), 1, 0)</f>
        <v>0</v>
      </c>
      <c r="BO64">
        <f>IF( AND(BO30 &gt;= $B$37, SUM($B64:BN64)  &lt; $B$37 ), 1, 0)</f>
        <v>0</v>
      </c>
      <c r="BP64">
        <f>IF( AND(BP30 &gt;= $B$37, SUM($B64:BO64)  &lt; $B$37 ), 1, 0)</f>
        <v>0</v>
      </c>
      <c r="BQ64">
        <f>IF( AND(BQ30 &gt;= $B$37, SUM($B64:BP64)  &lt; $B$37 ), 1, 0)</f>
        <v>0</v>
      </c>
      <c r="BR64">
        <f>IF( AND(BR30 &gt;= $B$37, SUM($B64:BQ64)  &lt; $B$37 ), 1, 0)</f>
        <v>0</v>
      </c>
      <c r="BS64">
        <f>IF( AND(BS30 &gt;= $B$37, SUM($B64:BR64)  &lt; $B$37 ), 1, 0)</f>
        <v>0</v>
      </c>
      <c r="BT64">
        <f>IF( AND(BT30 &gt;= $B$37, SUM($B64:BS64)  &lt; $B$37 ), 1, 0)</f>
        <v>0</v>
      </c>
      <c r="BU64">
        <f>IF( AND(BU30 &gt;= $B$37, SUM($B64:BT64)  &lt; $B$37 ), 1, 0)</f>
        <v>0</v>
      </c>
      <c r="BV64">
        <f>IF( AND(BV30 &gt;= $B$37, SUM($B64:BU64)  &lt; $B$37 ), 1, 0)</f>
        <v>0</v>
      </c>
      <c r="BW64">
        <f>IF( AND(BW30 &gt;= $B$37, SUM($B64:BV64)  &lt; $B$37 ), 1, 0)</f>
        <v>0</v>
      </c>
      <c r="BX64">
        <f>IF( AND(BX30 &gt;= $B$37, SUM($B64:BW64)  &lt; $B$37 ), 1, 0)</f>
        <v>0</v>
      </c>
      <c r="BY64">
        <f>IF( AND(BY30 &gt;= $B$37, SUM($B64:BX64)  &lt; $B$37 ), 1, 0)</f>
        <v>0</v>
      </c>
      <c r="BZ64">
        <f>IF( AND(BZ30 &gt;= $B$37, SUM($B64:BY64)  &lt; $B$37 ), 1, 0)</f>
        <v>0</v>
      </c>
      <c r="CA64">
        <f>IF( AND(CA30 &gt;= $B$37, SUM($B64:BZ64)  &lt; $B$37 ), 1, 0)</f>
        <v>0</v>
      </c>
      <c r="CB64">
        <f>IF( AND(CB30 &gt;= $B$37, SUM($B64:CA64)  &lt; $B$37 ), 1, 0)</f>
        <v>0</v>
      </c>
      <c r="CC64">
        <f>IF( AND(CC30 &gt;= $B$37, SUM($B64:CB64)  &lt; $B$37 ), 1, 0)</f>
        <v>0</v>
      </c>
      <c r="CD64">
        <f>IF( AND(CD30 &gt;= $B$37, SUM($B64:CC64)  &lt; $B$37 ), 1, 0)</f>
        <v>0</v>
      </c>
      <c r="CE64">
        <f>IF( AND(CE30 &gt;= $B$37, SUM($B64:CD64)  &lt; $B$37 ), 1, 0)</f>
        <v>0</v>
      </c>
      <c r="CF64">
        <f>IF( AND(CF30 &gt;= $B$37, SUM($B64:CE64)  &lt; $B$37 ), 1, 0)</f>
        <v>0</v>
      </c>
      <c r="CG64">
        <f>IF( AND(CG30 &gt;= $B$37, SUM($B64:CF64)  &lt; $B$37 ), 1, 0)</f>
        <v>0</v>
      </c>
      <c r="CH64">
        <f>IF( AND(CH30 &gt;= $B$37, SUM($B64:CG64)  &lt; $B$37 ), 1, 0)</f>
        <v>0</v>
      </c>
      <c r="CI64">
        <f>IF( AND(CI30 &gt;= $B$37, SUM($B64:CH64)  &lt; $B$37 ), 1, 0)</f>
        <v>0</v>
      </c>
      <c r="CJ64">
        <f>IF( AND(CJ30 &gt;= $B$37, SUM($B64:CI64)  &lt; $B$37 ), 1, 0)</f>
        <v>0</v>
      </c>
      <c r="CK64">
        <f>IF( AND(CK30 &gt;= $B$37, SUM($B64:CJ64)  &lt; $B$37 ), 1, 0)</f>
        <v>0</v>
      </c>
      <c r="CL64">
        <f>IF( AND(CL30 &gt;= $B$37, SUM($B64:CK64)  &lt; $B$37 ), 1, 0)</f>
        <v>0</v>
      </c>
      <c r="CM64">
        <f>IF( AND(CM30 &gt;= $B$37, SUM($B64:CL64)  &lt; $B$37 ), 1, 0)</f>
        <v>0</v>
      </c>
      <c r="CN64">
        <f>IF( AND(CN30 &gt;= $B$37, SUM($B64:CM64)  &lt; $B$37 ), 1, 0)</f>
        <v>0</v>
      </c>
      <c r="CO64">
        <f>IF( AND(CO30 &gt;= $B$37, SUM($B64:CN64)  &lt; $B$37 ), 1, 0)</f>
        <v>0</v>
      </c>
      <c r="CP64">
        <f>IF( AND(CP30 &gt;= $B$37, SUM($B64:CO64)  &lt; $B$37 ), 1, 0)</f>
        <v>0</v>
      </c>
      <c r="CQ64">
        <f>IF( AND(CQ30 &gt;= $B$37, SUM($B64:CP64)  &lt; $B$37 ), 1, 0)</f>
        <v>0</v>
      </c>
      <c r="CR64">
        <f>IF( AND(CR30 &gt;= $B$37, SUM($B64:CQ64)  &lt; $B$37 ), 1, 0)</f>
        <v>0</v>
      </c>
      <c r="CS64">
        <f>IF( AND(CS30 &gt;= $B$37, SUM($B64:CR64)  &lt; $B$37 ), 1, 0)</f>
        <v>0</v>
      </c>
      <c r="CT64">
        <f>IF( AND(CT30 &gt;= $B$37, SUM($B64:CS64)  &lt; $B$37 ), 1, 0)</f>
        <v>0</v>
      </c>
      <c r="CU64">
        <f>IF( AND(CU30 &gt;= $B$37, SUM($B64:CT64)  &lt; $B$37 ), 1, 0)</f>
        <v>0</v>
      </c>
      <c r="CV64">
        <f>IF( AND(CV30 &gt;= $B$37, SUM($B64:CU64)  &lt; $B$37 ), 1, 0)</f>
        <v>0</v>
      </c>
      <c r="CW64">
        <f>IF( AND(CW30 &gt;= $B$37, SUM($B64:CV64)  &lt; $B$37 ), 1, 0)</f>
        <v>0</v>
      </c>
      <c r="CX64">
        <f>IF( AND(CX30 &gt;= $B$37, SUM($B64:CW64)  &lt; $B$37 ), 1, 0)</f>
        <v>0</v>
      </c>
      <c r="CY64">
        <f>IF( AND(CY30 &gt;= $B$37, SUM($B64:CX64)  &lt; $B$37 ), 1, 0)</f>
        <v>0</v>
      </c>
      <c r="CZ64">
        <f>IF( AND(CZ30 &gt;= $B$37, SUM($B64:CY64)  &lt; $B$37 ), 1, 0)</f>
        <v>0</v>
      </c>
      <c r="DA64">
        <f>IF( AND(DA30 &gt;= $B$37, SUM($B64:CZ64)  &lt; $B$37 ), 1, 0)</f>
        <v>0</v>
      </c>
      <c r="DB64">
        <f>IF( AND(DB30 &gt;= $B$37, SUM($B64:DA64)  &lt; $B$37 ), 1, 0)</f>
        <v>0</v>
      </c>
      <c r="DC64">
        <f>IF( AND(DC30 &gt;= $B$37, SUM($B64:DB64)  &lt; $B$37 ), 1, 0)</f>
        <v>0</v>
      </c>
      <c r="DD64">
        <f>IF( AND(DD30 &gt;= $B$37, SUM($B64:DC64)  &lt; $B$37 ), 1, 0)</f>
        <v>0</v>
      </c>
      <c r="DE64">
        <f>IF( AND(DE30 &gt;= $B$37, SUM($B64:DD64)  &lt; $B$37 ), 1, 0)</f>
        <v>0</v>
      </c>
      <c r="DF64">
        <f>IF( AND(DF30 &gt;= $B$37, SUM($B64:DE64)  &lt; $B$37 ), 1, 0)</f>
        <v>0</v>
      </c>
      <c r="DG64">
        <f>IF( AND(DG30 &gt;= $B$37, SUM($B64:DF64)  &lt; $B$37 ), 1, 0)</f>
        <v>0</v>
      </c>
      <c r="DH64">
        <f>IF( AND(DH30 &gt;= $B$37, SUM($B64:DG64)  &lt; $B$37 ), 1, 0)</f>
        <v>0</v>
      </c>
      <c r="DI64">
        <f>IF( AND(DI30 &gt;= $B$37, SUM($B64:DH64)  &lt; $B$37 ), 1, 0)</f>
        <v>0</v>
      </c>
      <c r="DJ64">
        <f>IF( AND(DJ30 &gt;= $B$37, SUM($B64:DI64)  &lt; $B$37 ), 1, 0)</f>
        <v>0</v>
      </c>
      <c r="DK64">
        <f>IF( AND(DK30 &gt;= $B$37, SUM($B64:DJ64)  &lt; $B$37 ), 1, 0)</f>
        <v>0</v>
      </c>
      <c r="DL64">
        <f>IF( AND(DL30 &gt;= $B$37, SUM($B64:DK64)  &lt; $B$37 ), 1, 0)</f>
        <v>0</v>
      </c>
      <c r="DM64">
        <f>IF( AND(DM30 &gt;= $B$37, SUM($B64:DL64)  &lt; $B$37 ), 1, 0)</f>
        <v>0</v>
      </c>
      <c r="DN64">
        <f>IF( AND(DN30 &gt;= $B$37, SUM($B64:DM64)  &lt; $B$37 ), 1, 0)</f>
        <v>0</v>
      </c>
      <c r="DO64">
        <f>IF( AND(DO30 &gt;= $B$37, SUM($B64:DN64)  &lt; $B$37 ), 1, 0)</f>
        <v>0</v>
      </c>
      <c r="DP64">
        <f>IF( AND(DP30 &gt;= $B$37, SUM($B64:DO64)  &lt; $B$37 ), 1, 0)</f>
        <v>0</v>
      </c>
      <c r="DQ64">
        <f>IF( AND(DQ30 &gt;= $B$37, SUM($B64:DP64)  &lt; $B$37 ), 1, 0)</f>
        <v>0</v>
      </c>
      <c r="DR64">
        <f>IF( AND(DR30 &gt;= $B$37, SUM($B64:DQ64)  &lt; $B$37 ), 1, 0)</f>
        <v>0</v>
      </c>
      <c r="DS64">
        <f>IF( AND(DS30 &gt;= $B$37, SUM($B64:DR64)  &lt; $B$37 ), 1, 0)</f>
        <v>0</v>
      </c>
      <c r="DT64">
        <f>IF( AND(DT30 &gt;= $B$37, SUM($B64:DS64)  &lt; $B$37 ), 1, 0)</f>
        <v>0</v>
      </c>
      <c r="DU64">
        <f>IF( AND(DU30 &gt;= $B$37, SUM($B64:DT64)  &lt; $B$37 ), 1, 0)</f>
        <v>0</v>
      </c>
      <c r="DV64">
        <f>IF( AND(DV30 &gt;= $B$37, SUM($B64:DU64)  &lt; $B$37 ), 1, 0)</f>
        <v>0</v>
      </c>
      <c r="DW64">
        <f>IF( AND(DW30 &gt;= $B$37, SUM($B64:DV64)  &lt; $B$37 ), 1, 0)</f>
        <v>0</v>
      </c>
      <c r="DX64">
        <f>IF( AND(DX30 &gt;= $B$37, SUM($B64:DW64)  &lt; $B$37 ), 1, 0)</f>
        <v>0</v>
      </c>
      <c r="DY64">
        <f>IF( AND(DY30 &gt;= $B$37, SUM($B64:DX64)  &lt; $B$37 ), 1, 0)</f>
        <v>0</v>
      </c>
      <c r="DZ64">
        <f>IF( AND(DZ30 &gt;= $B$37, SUM($B64:DY64)  &lt; $B$37 ), 1, 0)</f>
        <v>0</v>
      </c>
      <c r="EA64">
        <f>IF( AND(EA30 &gt;= $B$37, SUM($B64:DZ64)  &lt; $B$37 ), 1, 0)</f>
        <v>0</v>
      </c>
      <c r="EB64">
        <f>IF( AND(EB30 &gt;= $B$37, SUM($B64:EA64)  &lt; $B$37 ), 1, 0)</f>
        <v>0</v>
      </c>
      <c r="EC64">
        <f>IF( AND(EC30 &gt;= $B$37, SUM($B64:EB64)  &lt; $B$37 ), 1, 0)</f>
        <v>0</v>
      </c>
      <c r="ED64">
        <f>IF( AND(ED30 &gt;= $B$37, SUM($B64:EC64)  &lt; $B$37 ), 1, 0)</f>
        <v>0</v>
      </c>
      <c r="EE64">
        <f>IF( AND(EE30 &gt;= $B$37, SUM($B64:ED64)  &lt; $B$37 ), 1, 0)</f>
        <v>0</v>
      </c>
      <c r="EF64">
        <f>IF( AND(EF30 &gt;= $B$37, SUM($B64:EE64)  &lt; $B$37 ), 1, 0)</f>
        <v>0</v>
      </c>
    </row>
    <row r="65" spans="1:144" x14ac:dyDescent="0.35">
      <c r="A65" t="str">
        <f t="shared" si="32"/>
        <v>SP</v>
      </c>
      <c r="B65" s="6">
        <v>0</v>
      </c>
      <c r="C65">
        <f>IF( AND(C31 &gt;= $B$37, SUM($B65:B65)  &lt; $B$37 ), 1, 0)</f>
        <v>0</v>
      </c>
      <c r="D65">
        <f>IF( AND(D31 &gt;= $B$37, SUM($B65:C65)  &lt; $B$37 ), 1, 0)</f>
        <v>0</v>
      </c>
      <c r="E65">
        <f>IF( AND(E31 &gt;= $B$37, SUM($B65:D65)  &lt; $B$37 ), 1, 0)</f>
        <v>0</v>
      </c>
      <c r="F65">
        <f>IF( AND(F31 &gt;= $B$37, SUM($B65:E65)  &lt; $B$37 ), 1, 0)</f>
        <v>0</v>
      </c>
      <c r="G65">
        <f>IF( AND(G31 &gt;= $B$37, SUM($B65:F65)  &lt; $B$37 ), 1, 0)</f>
        <v>0</v>
      </c>
      <c r="H65">
        <f>IF( AND(H31 &gt;= $B$37, SUM($B65:G65)  &lt; $B$37 ), 1, 0)</f>
        <v>0</v>
      </c>
      <c r="I65">
        <f>IF( AND(I31 &gt;= $B$37, SUM($B65:H65)  &lt; $B$37 ), 1, 0)</f>
        <v>0</v>
      </c>
      <c r="J65">
        <f>IF( AND(J31 &gt;= $B$37, SUM($B65:I65)  &lt; $B$37 ), 1, 0)</f>
        <v>0</v>
      </c>
      <c r="K65">
        <f>IF( AND(K31 &gt;= $B$37, SUM($B65:J65)  &lt; $B$37 ), 1, 0)</f>
        <v>0</v>
      </c>
      <c r="L65">
        <f>IF( AND(L31 &gt;= $B$37, SUM($B65:K65)  &lt; $B$37 ), 1, 0)</f>
        <v>0</v>
      </c>
      <c r="M65">
        <f>IF( AND(M31 &gt;= $B$37, SUM($B65:L65)  &lt; $B$37 ), 1, 0)</f>
        <v>0</v>
      </c>
      <c r="N65">
        <f>IF( AND(N31 &gt;= $B$37, SUM($B65:M65)  &lt; $B$37 ), 1, 0)</f>
        <v>0</v>
      </c>
      <c r="O65">
        <f>IF( AND(O31 &gt;= $B$37, SUM($B65:N65)  &lt; $B$37 ), 1, 0)</f>
        <v>0</v>
      </c>
      <c r="P65">
        <f>IF( AND(P31 &gt;= $B$37, SUM($B65:O65)  &lt; $B$37 ), 1, 0)</f>
        <v>0</v>
      </c>
      <c r="Q65">
        <f>IF( AND(Q31 &gt;= $B$37, SUM($B65:P65)  &lt; $B$37 ), 1, 0)</f>
        <v>0</v>
      </c>
      <c r="R65">
        <f>IF( AND(R31 &gt;= $B$37, SUM($B65:Q65)  &lt; $B$37 ), 1, 0)</f>
        <v>0</v>
      </c>
      <c r="S65">
        <f>IF( AND(S31 &gt;= $B$37, SUM($B65:R65)  &lt; $B$37 ), 1, 0)</f>
        <v>0</v>
      </c>
      <c r="T65">
        <f>IF( AND(T31 &gt;= $B$37, SUM($B65:S65)  &lt; $B$37 ), 1, 0)</f>
        <v>0</v>
      </c>
      <c r="U65">
        <f>IF( AND(U31 &gt;= $B$37, SUM($B65:T65)  &lt; $B$37 ), 1, 0)</f>
        <v>0</v>
      </c>
      <c r="V65">
        <f>IF( AND(V31 &gt;= $B$37, SUM($B65:U65)  &lt; $B$37 ), 1, 0)</f>
        <v>0</v>
      </c>
      <c r="W65">
        <f>IF( AND(W31 &gt;= $B$37, SUM($B65:V65)  &lt; $B$37 ), 1, 0)</f>
        <v>0</v>
      </c>
      <c r="X65">
        <f>IF( AND(X31 &gt;= $B$37, SUM($B65:W65)  &lt; $B$37 ), 1, 0)</f>
        <v>0</v>
      </c>
      <c r="Y65">
        <f>IF( AND(Y31 &gt;= $B$37, SUM($B65:X65)  &lt; $B$37 ), 1, 0)</f>
        <v>0</v>
      </c>
      <c r="Z65">
        <f>IF( AND(Z31 &gt;= $B$37, SUM($B65:Y65)  &lt; $B$37 ), 1, 0)</f>
        <v>0</v>
      </c>
      <c r="AA65">
        <f>IF( AND(AA31 &gt;= $B$37, SUM($B65:Z65)  &lt; $B$37 ), 1, 0)</f>
        <v>0</v>
      </c>
      <c r="AB65">
        <f>IF( AND(AB31 &gt;= $B$37, SUM($B65:AA65)  &lt; $B$37 ), 1, 0)</f>
        <v>0</v>
      </c>
      <c r="AC65">
        <f>IF( AND(AC31 &gt;= $B$37, SUM($B65:AB65)  &lt; $B$37 ), 1, 0)</f>
        <v>0</v>
      </c>
      <c r="AD65">
        <f>IF( AND(AD31 &gt;= $B$37, SUM($B65:AC65)  &lt; $B$37 ), 1, 0)</f>
        <v>0</v>
      </c>
      <c r="AE65">
        <f>IF( AND(AE31 &gt;= $B$37, SUM($B65:AD65)  &lt; $B$37 ), 1, 0)</f>
        <v>1</v>
      </c>
      <c r="AF65">
        <f>IF( AND(AF31 &gt;= $B$37, SUM($B65:AE65)  &lt; $B$37 ), 1, 0)</f>
        <v>0</v>
      </c>
      <c r="AG65">
        <f>IF( AND(AG31 &gt;= $B$37, SUM($B65:AF65)  &lt; $B$37 ), 1, 0)</f>
        <v>0</v>
      </c>
      <c r="AH65">
        <f>IF( AND(AH31 &gt;= $B$37, SUM($B65:AG65)  &lt; $B$37 ), 1, 0)</f>
        <v>0</v>
      </c>
      <c r="AI65">
        <f>IF( AND(AI31 &gt;= $B$37, SUM($B65:AH65)  &lt; $B$37 ), 1, 0)</f>
        <v>0</v>
      </c>
      <c r="AJ65">
        <f>IF( AND(AJ31 &gt;= $B$37, SUM($B65:AI65)  &lt; $B$37 ), 1, 0)</f>
        <v>0</v>
      </c>
      <c r="AK65">
        <f>IF( AND(AK31 &gt;= $B$37, SUM($B65:AJ65)  &lt; $B$37 ), 1, 0)</f>
        <v>0</v>
      </c>
      <c r="AL65">
        <f>IF( AND(AL31 &gt;= $B$37, SUM($B65:AK65)  &lt; $B$37 ), 1, 0)</f>
        <v>0</v>
      </c>
      <c r="AM65">
        <f>IF( AND(AM31 &gt;= $B$37, SUM($B65:AL65)  &lt; $B$37 ), 1, 0)</f>
        <v>0</v>
      </c>
      <c r="AN65">
        <f>IF( AND(AN31 &gt;= $B$37, SUM($B65:AM65)  &lt; $B$37 ), 1, 0)</f>
        <v>0</v>
      </c>
      <c r="AO65">
        <f>IF( AND(AO31 &gt;= $B$37, SUM($B65:AN65)  &lt; $B$37 ), 1, 0)</f>
        <v>0</v>
      </c>
      <c r="AP65">
        <f>IF( AND(AP31 &gt;= $B$37, SUM($B65:AO65)  &lt; $B$37 ), 1, 0)</f>
        <v>0</v>
      </c>
      <c r="AQ65">
        <f>IF( AND(AQ31 &gt;= $B$37, SUM($B65:AP65)  &lt; $B$37 ), 1, 0)</f>
        <v>0</v>
      </c>
      <c r="AR65">
        <f>IF( AND(AR31 &gt;= $B$37, SUM($B65:AQ65)  &lt; $B$37 ), 1, 0)</f>
        <v>0</v>
      </c>
      <c r="AS65">
        <f>IF( AND(AS31 &gt;= $B$37, SUM($B65:AR65)  &lt; $B$37 ), 1, 0)</f>
        <v>0</v>
      </c>
      <c r="AT65">
        <f>IF( AND(AT31 &gt;= $B$37, SUM($B65:AS65)  &lt; $B$37 ), 1, 0)</f>
        <v>0</v>
      </c>
      <c r="AU65">
        <f>IF( AND(AU31 &gt;= $B$37, SUM($B65:AT65)  &lt; $B$37 ), 1, 0)</f>
        <v>0</v>
      </c>
      <c r="AV65">
        <f>IF( AND(AV31 &gt;= $B$37, SUM($B65:AU65)  &lt; $B$37 ), 1, 0)</f>
        <v>0</v>
      </c>
      <c r="AW65">
        <f>IF( AND(AW31 &gt;= $B$37, SUM($B65:AV65)  &lt; $B$37 ), 1, 0)</f>
        <v>0</v>
      </c>
      <c r="AX65">
        <f>IF( AND(AX31 &gt;= $B$37, SUM($B65:AW65)  &lt; $B$37 ), 1, 0)</f>
        <v>0</v>
      </c>
      <c r="AY65">
        <f>IF( AND(AY31 &gt;= $B$37, SUM($B65:AX65)  &lt; $B$37 ), 1, 0)</f>
        <v>0</v>
      </c>
      <c r="AZ65">
        <f>IF( AND(AZ31 &gt;= $B$37, SUM($B65:AY65)  &lt; $B$37 ), 1, 0)</f>
        <v>0</v>
      </c>
      <c r="BA65">
        <f>IF( AND(BA31 &gt;= $B$37, SUM($B65:AZ65)  &lt; $B$37 ), 1, 0)</f>
        <v>0</v>
      </c>
      <c r="BB65">
        <f>IF( AND(BB31 &gt;= $B$37, SUM($B65:BA65)  &lt; $B$37 ), 1, 0)</f>
        <v>0</v>
      </c>
      <c r="BC65">
        <f>IF( AND(BC31 &gt;= $B$37, SUM($B65:BB65)  &lt; $B$37 ), 1, 0)</f>
        <v>0</v>
      </c>
      <c r="BD65">
        <f>IF( AND(BD31 &gt;= $B$37, SUM($B65:BC65)  &lt; $B$37 ), 1, 0)</f>
        <v>0</v>
      </c>
      <c r="BE65">
        <f>IF( AND(BE31 &gt;= $B$37, SUM($B65:BD65)  &lt; $B$37 ), 1, 0)</f>
        <v>0</v>
      </c>
      <c r="BF65">
        <f>IF( AND(BF31 &gt;= $B$37, SUM($B65:BE65)  &lt; $B$37 ), 1, 0)</f>
        <v>0</v>
      </c>
      <c r="BG65">
        <f>IF( AND(BG31 &gt;= $B$37, SUM($B65:BF65)  &lt; $B$37 ), 1, 0)</f>
        <v>0</v>
      </c>
      <c r="BH65">
        <f>IF( AND(BH31 &gt;= $B$37, SUM($B65:BG65)  &lt; $B$37 ), 1, 0)</f>
        <v>0</v>
      </c>
      <c r="BI65">
        <f>IF( AND(BI31 &gt;= $B$37, SUM($B65:BH65)  &lt; $B$37 ), 1, 0)</f>
        <v>0</v>
      </c>
      <c r="BJ65">
        <f>IF( AND(BJ31 &gt;= $B$37, SUM($B65:BI65)  &lt; $B$37 ), 1, 0)</f>
        <v>0</v>
      </c>
      <c r="BK65">
        <f>IF( AND(BK31 &gt;= $B$37, SUM($B65:BJ65)  &lt; $B$37 ), 1, 0)</f>
        <v>0</v>
      </c>
      <c r="BL65">
        <f>IF( AND(BL31 &gt;= $B$37, SUM($B65:BK65)  &lt; $B$37 ), 1, 0)</f>
        <v>0</v>
      </c>
      <c r="BM65">
        <f>IF( AND(BM31 &gt;= $B$37, SUM($B65:BL65)  &lt; $B$37 ), 1, 0)</f>
        <v>0</v>
      </c>
      <c r="BN65">
        <f>IF( AND(BN31 &gt;= $B$37, SUM($B65:BM65)  &lt; $B$37 ), 1, 0)</f>
        <v>0</v>
      </c>
      <c r="BO65">
        <f>IF( AND(BO31 &gt;= $B$37, SUM($B65:BN65)  &lt; $B$37 ), 1, 0)</f>
        <v>0</v>
      </c>
      <c r="BP65">
        <f>IF( AND(BP31 &gt;= $B$37, SUM($B65:BO65)  &lt; $B$37 ), 1, 0)</f>
        <v>0</v>
      </c>
      <c r="BQ65">
        <f>IF( AND(BQ31 &gt;= $B$37, SUM($B65:BP65)  &lt; $B$37 ), 1, 0)</f>
        <v>0</v>
      </c>
      <c r="BR65">
        <f>IF( AND(BR31 &gt;= $B$37, SUM($B65:BQ65)  &lt; $B$37 ), 1, 0)</f>
        <v>0</v>
      </c>
      <c r="BS65">
        <f>IF( AND(BS31 &gt;= $B$37, SUM($B65:BR65)  &lt; $B$37 ), 1, 0)</f>
        <v>0</v>
      </c>
      <c r="BT65">
        <f>IF( AND(BT31 &gt;= $B$37, SUM($B65:BS65)  &lt; $B$37 ), 1, 0)</f>
        <v>0</v>
      </c>
      <c r="BU65">
        <f>IF( AND(BU31 &gt;= $B$37, SUM($B65:BT65)  &lt; $B$37 ), 1, 0)</f>
        <v>0</v>
      </c>
      <c r="BV65">
        <f>IF( AND(BV31 &gt;= $B$37, SUM($B65:BU65)  &lt; $B$37 ), 1, 0)</f>
        <v>0</v>
      </c>
      <c r="BW65">
        <f>IF( AND(BW31 &gt;= $B$37, SUM($B65:BV65)  &lt; $B$37 ), 1, 0)</f>
        <v>0</v>
      </c>
      <c r="BX65">
        <f>IF( AND(BX31 &gt;= $B$37, SUM($B65:BW65)  &lt; $B$37 ), 1, 0)</f>
        <v>0</v>
      </c>
      <c r="BY65">
        <f>IF( AND(BY31 &gt;= $B$37, SUM($B65:BX65)  &lt; $B$37 ), 1, 0)</f>
        <v>0</v>
      </c>
      <c r="BZ65">
        <f>IF( AND(BZ31 &gt;= $B$37, SUM($B65:BY65)  &lt; $B$37 ), 1, 0)</f>
        <v>0</v>
      </c>
      <c r="CA65">
        <f>IF( AND(CA31 &gt;= $B$37, SUM($B65:BZ65)  &lt; $B$37 ), 1, 0)</f>
        <v>0</v>
      </c>
      <c r="CB65">
        <f>IF( AND(CB31 &gt;= $B$37, SUM($B65:CA65)  &lt; $B$37 ), 1, 0)</f>
        <v>0</v>
      </c>
      <c r="CC65">
        <f>IF( AND(CC31 &gt;= $B$37, SUM($B65:CB65)  &lt; $B$37 ), 1, 0)</f>
        <v>0</v>
      </c>
      <c r="CD65">
        <f>IF( AND(CD31 &gt;= $B$37, SUM($B65:CC65)  &lt; $B$37 ), 1, 0)</f>
        <v>0</v>
      </c>
      <c r="CE65">
        <f>IF( AND(CE31 &gt;= $B$37, SUM($B65:CD65)  &lt; $B$37 ), 1, 0)</f>
        <v>0</v>
      </c>
      <c r="CF65">
        <f>IF( AND(CF31 &gt;= $B$37, SUM($B65:CE65)  &lt; $B$37 ), 1, 0)</f>
        <v>0</v>
      </c>
      <c r="CG65">
        <f>IF( AND(CG31 &gt;= $B$37, SUM($B65:CF65)  &lt; $B$37 ), 1, 0)</f>
        <v>0</v>
      </c>
      <c r="CH65">
        <f>IF( AND(CH31 &gt;= $B$37, SUM($B65:CG65)  &lt; $B$37 ), 1, 0)</f>
        <v>0</v>
      </c>
      <c r="CI65">
        <f>IF( AND(CI31 &gt;= $B$37, SUM($B65:CH65)  &lt; $B$37 ), 1, 0)</f>
        <v>0</v>
      </c>
      <c r="CJ65">
        <f>IF( AND(CJ31 &gt;= $B$37, SUM($B65:CI65)  &lt; $B$37 ), 1, 0)</f>
        <v>0</v>
      </c>
      <c r="CK65">
        <f>IF( AND(CK31 &gt;= $B$37, SUM($B65:CJ65)  &lt; $B$37 ), 1, 0)</f>
        <v>0</v>
      </c>
      <c r="CL65">
        <f>IF( AND(CL31 &gt;= $B$37, SUM($B65:CK65)  &lt; $B$37 ), 1, 0)</f>
        <v>0</v>
      </c>
      <c r="CM65">
        <f>IF( AND(CM31 &gt;= $B$37, SUM($B65:CL65)  &lt; $B$37 ), 1, 0)</f>
        <v>0</v>
      </c>
      <c r="CN65">
        <f>IF( AND(CN31 &gt;= $B$37, SUM($B65:CM65)  &lt; $B$37 ), 1, 0)</f>
        <v>0</v>
      </c>
      <c r="CO65">
        <f>IF( AND(CO31 &gt;= $B$37, SUM($B65:CN65)  &lt; $B$37 ), 1, 0)</f>
        <v>0</v>
      </c>
      <c r="CP65">
        <f>IF( AND(CP31 &gt;= $B$37, SUM($B65:CO65)  &lt; $B$37 ), 1, 0)</f>
        <v>0</v>
      </c>
      <c r="CQ65">
        <f>IF( AND(CQ31 &gt;= $B$37, SUM($B65:CP65)  &lt; $B$37 ), 1, 0)</f>
        <v>0</v>
      </c>
      <c r="CR65">
        <f>IF( AND(CR31 &gt;= $B$37, SUM($B65:CQ65)  &lt; $B$37 ), 1, 0)</f>
        <v>0</v>
      </c>
      <c r="CS65">
        <f>IF( AND(CS31 &gt;= $B$37, SUM($B65:CR65)  &lt; $B$37 ), 1, 0)</f>
        <v>0</v>
      </c>
      <c r="CT65">
        <f>IF( AND(CT31 &gt;= $B$37, SUM($B65:CS65)  &lt; $B$37 ), 1, 0)</f>
        <v>0</v>
      </c>
      <c r="CU65">
        <f>IF( AND(CU31 &gt;= $B$37, SUM($B65:CT65)  &lt; $B$37 ), 1, 0)</f>
        <v>0</v>
      </c>
      <c r="CV65">
        <f>IF( AND(CV31 &gt;= $B$37, SUM($B65:CU65)  &lt; $B$37 ), 1, 0)</f>
        <v>0</v>
      </c>
      <c r="CW65">
        <f>IF( AND(CW31 &gt;= $B$37, SUM($B65:CV65)  &lt; $B$37 ), 1, 0)</f>
        <v>0</v>
      </c>
      <c r="CX65">
        <f>IF( AND(CX31 &gt;= $B$37, SUM($B65:CW65)  &lt; $B$37 ), 1, 0)</f>
        <v>0</v>
      </c>
      <c r="CY65">
        <f>IF( AND(CY31 &gt;= $B$37, SUM($B65:CX65)  &lt; $B$37 ), 1, 0)</f>
        <v>0</v>
      </c>
      <c r="CZ65">
        <f>IF( AND(CZ31 &gt;= $B$37, SUM($B65:CY65)  &lt; $B$37 ), 1, 0)</f>
        <v>0</v>
      </c>
      <c r="DA65">
        <f>IF( AND(DA31 &gt;= $B$37, SUM($B65:CZ65)  &lt; $B$37 ), 1, 0)</f>
        <v>0</v>
      </c>
      <c r="DB65">
        <f>IF( AND(DB31 &gt;= $B$37, SUM($B65:DA65)  &lt; $B$37 ), 1, 0)</f>
        <v>0</v>
      </c>
      <c r="DC65">
        <f>IF( AND(DC31 &gt;= $B$37, SUM($B65:DB65)  &lt; $B$37 ), 1, 0)</f>
        <v>0</v>
      </c>
      <c r="DD65">
        <f>IF( AND(DD31 &gt;= $B$37, SUM($B65:DC65)  &lt; $B$37 ), 1, 0)</f>
        <v>0</v>
      </c>
      <c r="DE65">
        <f>IF( AND(DE31 &gt;= $B$37, SUM($B65:DD65)  &lt; $B$37 ), 1, 0)</f>
        <v>0</v>
      </c>
      <c r="DF65">
        <f>IF( AND(DF31 &gt;= $B$37, SUM($B65:DE65)  &lt; $B$37 ), 1, 0)</f>
        <v>0</v>
      </c>
      <c r="DG65">
        <f>IF( AND(DG31 &gt;= $B$37, SUM($B65:DF65)  &lt; $B$37 ), 1, 0)</f>
        <v>0</v>
      </c>
      <c r="DH65">
        <f>IF( AND(DH31 &gt;= $B$37, SUM($B65:DG65)  &lt; $B$37 ), 1, 0)</f>
        <v>0</v>
      </c>
      <c r="DI65">
        <f>IF( AND(DI31 &gt;= $B$37, SUM($B65:DH65)  &lt; $B$37 ), 1, 0)</f>
        <v>0</v>
      </c>
      <c r="DJ65">
        <f>IF( AND(DJ31 &gt;= $B$37, SUM($B65:DI65)  &lt; $B$37 ), 1, 0)</f>
        <v>0</v>
      </c>
      <c r="DK65">
        <f>IF( AND(DK31 &gt;= $B$37, SUM($B65:DJ65)  &lt; $B$37 ), 1, 0)</f>
        <v>0</v>
      </c>
      <c r="DL65">
        <f>IF( AND(DL31 &gt;= $B$37, SUM($B65:DK65)  &lt; $B$37 ), 1, 0)</f>
        <v>0</v>
      </c>
      <c r="DM65">
        <f>IF( AND(DM31 &gt;= $B$37, SUM($B65:DL65)  &lt; $B$37 ), 1, 0)</f>
        <v>0</v>
      </c>
      <c r="DN65">
        <f>IF( AND(DN31 &gt;= $B$37, SUM($B65:DM65)  &lt; $B$37 ), 1, 0)</f>
        <v>0</v>
      </c>
      <c r="DO65">
        <f>IF( AND(DO31 &gt;= $B$37, SUM($B65:DN65)  &lt; $B$37 ), 1, 0)</f>
        <v>0</v>
      </c>
      <c r="DP65">
        <f>IF( AND(DP31 &gt;= $B$37, SUM($B65:DO65)  &lt; $B$37 ), 1, 0)</f>
        <v>0</v>
      </c>
      <c r="DQ65">
        <f>IF( AND(DQ31 &gt;= $B$37, SUM($B65:DP65)  &lt; $B$37 ), 1, 0)</f>
        <v>0</v>
      </c>
      <c r="DR65">
        <f>IF( AND(DR31 &gt;= $B$37, SUM($B65:DQ65)  &lt; $B$37 ), 1, 0)</f>
        <v>0</v>
      </c>
      <c r="DS65">
        <f>IF( AND(DS31 &gt;= $B$37, SUM($B65:DR65)  &lt; $B$37 ), 1, 0)</f>
        <v>0</v>
      </c>
      <c r="DT65">
        <f>IF( AND(DT31 &gt;= $B$37, SUM($B65:DS65)  &lt; $B$37 ), 1, 0)</f>
        <v>0</v>
      </c>
      <c r="DU65">
        <f>IF( AND(DU31 &gt;= $B$37, SUM($B65:DT65)  &lt; $B$37 ), 1, 0)</f>
        <v>0</v>
      </c>
      <c r="DV65">
        <f>IF( AND(DV31 &gt;= $B$37, SUM($B65:DU65)  &lt; $B$37 ), 1, 0)</f>
        <v>0</v>
      </c>
      <c r="DW65">
        <f>IF( AND(DW31 &gt;= $B$37, SUM($B65:DV65)  &lt; $B$37 ), 1, 0)</f>
        <v>0</v>
      </c>
      <c r="DX65">
        <f>IF( AND(DX31 &gt;= $B$37, SUM($B65:DW65)  &lt; $B$37 ), 1, 0)</f>
        <v>0</v>
      </c>
      <c r="DY65">
        <f>IF( AND(DY31 &gt;= $B$37, SUM($B65:DX65)  &lt; $B$37 ), 1, 0)</f>
        <v>0</v>
      </c>
      <c r="DZ65">
        <f>IF( AND(DZ31 &gt;= $B$37, SUM($B65:DY65)  &lt; $B$37 ), 1, 0)</f>
        <v>0</v>
      </c>
      <c r="EA65">
        <f>IF( AND(EA31 &gt;= $B$37, SUM($B65:DZ65)  &lt; $B$37 ), 1, 0)</f>
        <v>0</v>
      </c>
      <c r="EB65">
        <f>IF( AND(EB31 &gt;= $B$37, SUM($B65:EA65)  &lt; $B$37 ), 1, 0)</f>
        <v>0</v>
      </c>
      <c r="EC65">
        <f>IF( AND(EC31 &gt;= $B$37, SUM($B65:EB65)  &lt; $B$37 ), 1, 0)</f>
        <v>0</v>
      </c>
      <c r="ED65">
        <f>IF( AND(ED31 &gt;= $B$37, SUM($B65:EC65)  &lt; $B$37 ), 1, 0)</f>
        <v>0</v>
      </c>
      <c r="EE65">
        <f>IF( AND(EE31 &gt;= $B$37, SUM($B65:ED65)  &lt; $B$37 ), 1, 0)</f>
        <v>0</v>
      </c>
      <c r="EF65">
        <f>IF( AND(EF31 &gt;= $B$37, SUM($B65:EE65)  &lt; $B$37 ), 1, 0)</f>
        <v>0</v>
      </c>
    </row>
    <row r="66" spans="1:144" x14ac:dyDescent="0.35">
      <c r="A66" t="str">
        <f t="shared" si="32"/>
        <v>TO</v>
      </c>
      <c r="B66" s="6">
        <v>0</v>
      </c>
      <c r="C66">
        <f>IF( AND(C32 &gt;= $B$37, SUM($B66:B66)  &lt; $B$37 ), 1, 0)</f>
        <v>0</v>
      </c>
      <c r="D66">
        <f>IF( AND(D32 &gt;= $B$37, SUM($B66:C66)  &lt; $B$37 ), 1, 0)</f>
        <v>0</v>
      </c>
      <c r="E66">
        <f>IF( AND(E32 &gt;= $B$37, SUM($B66:D66)  &lt; $B$37 ), 1, 0)</f>
        <v>0</v>
      </c>
      <c r="F66">
        <f>IF( AND(F32 &gt;= $B$37, SUM($B66:E66)  &lt; $B$37 ), 1, 0)</f>
        <v>0</v>
      </c>
      <c r="G66">
        <f>IF( AND(G32 &gt;= $B$37, SUM($B66:F66)  &lt; $B$37 ), 1, 0)</f>
        <v>0</v>
      </c>
      <c r="H66">
        <f>IF( AND(H32 &gt;= $B$37, SUM($B66:G66)  &lt; $B$37 ), 1, 0)</f>
        <v>0</v>
      </c>
      <c r="I66">
        <f>IF( AND(I32 &gt;= $B$37, SUM($B66:H66)  &lt; $B$37 ), 1, 0)</f>
        <v>0</v>
      </c>
      <c r="J66">
        <f>IF( AND(J32 &gt;= $B$37, SUM($B66:I66)  &lt; $B$37 ), 1, 0)</f>
        <v>0</v>
      </c>
      <c r="K66">
        <f>IF( AND(K32 &gt;= $B$37, SUM($B66:J66)  &lt; $B$37 ), 1, 0)</f>
        <v>0</v>
      </c>
      <c r="L66">
        <f>IF( AND(L32 &gt;= $B$37, SUM($B66:K66)  &lt; $B$37 ), 1, 0)</f>
        <v>0</v>
      </c>
      <c r="M66">
        <f>IF( AND(M32 &gt;= $B$37, SUM($B66:L66)  &lt; $B$37 ), 1, 0)</f>
        <v>0</v>
      </c>
      <c r="N66">
        <f>IF( AND(N32 &gt;= $B$37, SUM($B66:M66)  &lt; $B$37 ), 1, 0)</f>
        <v>0</v>
      </c>
      <c r="O66">
        <f>IF( AND(O32 &gt;= $B$37, SUM($B66:N66)  &lt; $B$37 ), 1, 0)</f>
        <v>0</v>
      </c>
      <c r="P66">
        <f>IF( AND(P32 &gt;= $B$37, SUM($B66:O66)  &lt; $B$37 ), 1, 0)</f>
        <v>0</v>
      </c>
      <c r="Q66">
        <f>IF( AND(Q32 &gt;= $B$37, SUM($B66:P66)  &lt; $B$37 ), 1, 0)</f>
        <v>0</v>
      </c>
      <c r="R66">
        <f>IF( AND(R32 &gt;= $B$37, SUM($B66:Q66)  &lt; $B$37 ), 1, 0)</f>
        <v>0</v>
      </c>
      <c r="S66">
        <f>IF( AND(S32 &gt;= $B$37, SUM($B66:R66)  &lt; $B$37 ), 1, 0)</f>
        <v>0</v>
      </c>
      <c r="T66">
        <f>IF( AND(T32 &gt;= $B$37, SUM($B66:S66)  &lt; $B$37 ), 1, 0)</f>
        <v>0</v>
      </c>
      <c r="U66">
        <f>IF( AND(U32 &gt;= $B$37, SUM($B66:T66)  &lt; $B$37 ), 1, 0)</f>
        <v>0</v>
      </c>
      <c r="V66">
        <f>IF( AND(V32 &gt;= $B$37, SUM($B66:U66)  &lt; $B$37 ), 1, 0)</f>
        <v>0</v>
      </c>
      <c r="W66">
        <f>IF( AND(W32 &gt;= $B$37, SUM($B66:V66)  &lt; $B$37 ), 1, 0)</f>
        <v>0</v>
      </c>
      <c r="X66">
        <f>IF( AND(X32 &gt;= $B$37, SUM($B66:W66)  &lt; $B$37 ), 1, 0)</f>
        <v>0</v>
      </c>
      <c r="Y66">
        <f>IF( AND(Y32 &gt;= $B$37, SUM($B66:X66)  &lt; $B$37 ), 1, 0)</f>
        <v>0</v>
      </c>
      <c r="Z66">
        <f>IF( AND(Z32 &gt;= $B$37, SUM($B66:Y66)  &lt; $B$37 ), 1, 0)</f>
        <v>0</v>
      </c>
      <c r="AA66">
        <f>IF( AND(AA32 &gt;= $B$37, SUM($B66:Z66)  &lt; $B$37 ), 1, 0)</f>
        <v>0</v>
      </c>
      <c r="AB66">
        <f>IF( AND(AB32 &gt;= $B$37, SUM($B66:AA66)  &lt; $B$37 ), 1, 0)</f>
        <v>0</v>
      </c>
      <c r="AC66">
        <f>IF( AND(AC32 &gt;= $B$37, SUM($B66:AB66)  &lt; $B$37 ), 1, 0)</f>
        <v>0</v>
      </c>
      <c r="AD66">
        <f>IF( AND(AD32 &gt;= $B$37, SUM($B66:AC66)  &lt; $B$37 ), 1, 0)</f>
        <v>0</v>
      </c>
      <c r="AE66">
        <f>IF( AND(AE32 &gt;= $B$37, SUM($B66:AD66)  &lt; $B$37 ), 1, 0)</f>
        <v>0</v>
      </c>
      <c r="AF66">
        <f>IF( AND(AF32 &gt;= $B$37, SUM($B66:AE66)  &lt; $B$37 ), 1, 0)</f>
        <v>0</v>
      </c>
      <c r="AG66">
        <f>IF( AND(AG32 &gt;= $B$37, SUM($B66:AF66)  &lt; $B$37 ), 1, 0)</f>
        <v>0</v>
      </c>
      <c r="AH66">
        <f>IF( AND(AH32 &gt;= $B$37, SUM($B66:AG66)  &lt; $B$37 ), 1, 0)</f>
        <v>0</v>
      </c>
      <c r="AI66">
        <f>IF( AND(AI32 &gt;= $B$37, SUM($B66:AH66)  &lt; $B$37 ), 1, 0)</f>
        <v>0</v>
      </c>
      <c r="AJ66">
        <f>IF( AND(AJ32 &gt;= $B$37, SUM($B66:AI66)  &lt; $B$37 ), 1, 0)</f>
        <v>0</v>
      </c>
      <c r="AK66">
        <f>IF( AND(AK32 &gt;= $B$37, SUM($B66:AJ66)  &lt; $B$37 ), 1, 0)</f>
        <v>0</v>
      </c>
      <c r="AL66">
        <f>IF( AND(AL32 &gt;= $B$37, SUM($B66:AK66)  &lt; $B$37 ), 1, 0)</f>
        <v>0</v>
      </c>
      <c r="AM66">
        <f>IF( AND(AM32 &gt;= $B$37, SUM($B66:AL66)  &lt; $B$37 ), 1, 0)</f>
        <v>0</v>
      </c>
      <c r="AN66">
        <f>IF( AND(AN32 &gt;= $B$37, SUM($B66:AM66)  &lt; $B$37 ), 1, 0)</f>
        <v>0</v>
      </c>
      <c r="AO66">
        <f>IF( AND(AO32 &gt;= $B$37, SUM($B66:AN66)  &lt; $B$37 ), 1, 0)</f>
        <v>0</v>
      </c>
      <c r="AP66">
        <f>IF( AND(AP32 &gt;= $B$37, SUM($B66:AO66)  &lt; $B$37 ), 1, 0)</f>
        <v>0</v>
      </c>
      <c r="AQ66">
        <f>IF( AND(AQ32 &gt;= $B$37, SUM($B66:AP66)  &lt; $B$37 ), 1, 0)</f>
        <v>0</v>
      </c>
      <c r="AR66">
        <f>IF( AND(AR32 &gt;= $B$37, SUM($B66:AQ66)  &lt; $B$37 ), 1, 0)</f>
        <v>0</v>
      </c>
      <c r="AS66">
        <f>IF( AND(AS32 &gt;= $B$37, SUM($B66:AR66)  &lt; $B$37 ), 1, 0)</f>
        <v>0</v>
      </c>
      <c r="AT66">
        <f>IF( AND(AT32 &gt;= $B$37, SUM($B66:AS66)  &lt; $B$37 ), 1, 0)</f>
        <v>0</v>
      </c>
      <c r="AU66">
        <f>IF( AND(AU32 &gt;= $B$37, SUM($B66:AT66)  &lt; $B$37 ), 1, 0)</f>
        <v>0</v>
      </c>
      <c r="AV66">
        <f>IF( AND(AV32 &gt;= $B$37, SUM($B66:AU66)  &lt; $B$37 ), 1, 0)</f>
        <v>0</v>
      </c>
      <c r="AW66">
        <f>IF( AND(AW32 &gt;= $B$37, SUM($B66:AV66)  &lt; $B$37 ), 1, 0)</f>
        <v>0</v>
      </c>
      <c r="AX66">
        <f>IF( AND(AX32 &gt;= $B$37, SUM($B66:AW66)  &lt; $B$37 ), 1, 0)</f>
        <v>0</v>
      </c>
      <c r="AY66">
        <f>IF( AND(AY32 &gt;= $B$37, SUM($B66:AX66)  &lt; $B$37 ), 1, 0)</f>
        <v>0</v>
      </c>
      <c r="AZ66">
        <f>IF( AND(AZ32 &gt;= $B$37, SUM($B66:AY66)  &lt; $B$37 ), 1, 0)</f>
        <v>0</v>
      </c>
      <c r="BA66">
        <f>IF( AND(BA32 &gt;= $B$37, SUM($B66:AZ66)  &lt; $B$37 ), 1, 0)</f>
        <v>0</v>
      </c>
      <c r="BB66">
        <f>IF( AND(BB32 &gt;= $B$37, SUM($B66:BA66)  &lt; $B$37 ), 1, 0)</f>
        <v>0</v>
      </c>
      <c r="BC66">
        <f>IF( AND(BC32 &gt;= $B$37, SUM($B66:BB66)  &lt; $B$37 ), 1, 0)</f>
        <v>0</v>
      </c>
      <c r="BD66">
        <f>IF( AND(BD32 &gt;= $B$37, SUM($B66:BC66)  &lt; $B$37 ), 1, 0)</f>
        <v>0</v>
      </c>
      <c r="BE66">
        <f>IF( AND(BE32 &gt;= $B$37, SUM($B66:BD66)  &lt; $B$37 ), 1, 0)</f>
        <v>0</v>
      </c>
      <c r="BF66">
        <f>IF( AND(BF32 &gt;= $B$37, SUM($B66:BE66)  &lt; $B$37 ), 1, 0)</f>
        <v>0</v>
      </c>
      <c r="BG66">
        <f>IF( AND(BG32 &gt;= $B$37, SUM($B66:BF66)  &lt; $B$37 ), 1, 0)</f>
        <v>0</v>
      </c>
      <c r="BH66">
        <f>IF( AND(BH32 &gt;= $B$37, SUM($B66:BG66)  &lt; $B$37 ), 1, 0)</f>
        <v>1</v>
      </c>
      <c r="BI66">
        <f>IF( AND(BI32 &gt;= $B$37, SUM($B66:BH66)  &lt; $B$37 ), 1, 0)</f>
        <v>0</v>
      </c>
      <c r="BJ66">
        <f>IF( AND(BJ32 &gt;= $B$37, SUM($B66:BI66)  &lt; $B$37 ), 1, 0)</f>
        <v>0</v>
      </c>
      <c r="BK66">
        <f>IF( AND(BK32 &gt;= $B$37, SUM($B66:BJ66)  &lt; $B$37 ), 1, 0)</f>
        <v>0</v>
      </c>
      <c r="BL66">
        <f>IF( AND(BL32 &gt;= $B$37, SUM($B66:BK66)  &lt; $B$37 ), 1, 0)</f>
        <v>0</v>
      </c>
      <c r="BM66">
        <f>IF( AND(BM32 &gt;= $B$37, SUM($B66:BL66)  &lt; $B$37 ), 1, 0)</f>
        <v>0</v>
      </c>
      <c r="BN66">
        <f>IF( AND(BN32 &gt;= $B$37, SUM($B66:BM66)  &lt; $B$37 ), 1, 0)</f>
        <v>0</v>
      </c>
      <c r="BO66">
        <f>IF( AND(BO32 &gt;= $B$37, SUM($B66:BN66)  &lt; $B$37 ), 1, 0)</f>
        <v>0</v>
      </c>
      <c r="BP66">
        <f>IF( AND(BP32 &gt;= $B$37, SUM($B66:BO66)  &lt; $B$37 ), 1, 0)</f>
        <v>0</v>
      </c>
      <c r="BQ66">
        <f>IF( AND(BQ32 &gt;= $B$37, SUM($B66:BP66)  &lt; $B$37 ), 1, 0)</f>
        <v>0</v>
      </c>
      <c r="BR66">
        <f>IF( AND(BR32 &gt;= $B$37, SUM($B66:BQ66)  &lt; $B$37 ), 1, 0)</f>
        <v>0</v>
      </c>
      <c r="BS66">
        <f>IF( AND(BS32 &gt;= $B$37, SUM($B66:BR66)  &lt; $B$37 ), 1, 0)</f>
        <v>0</v>
      </c>
      <c r="BT66">
        <f>IF( AND(BT32 &gt;= $B$37, SUM($B66:BS66)  &lt; $B$37 ), 1, 0)</f>
        <v>0</v>
      </c>
      <c r="BU66">
        <f>IF( AND(BU32 &gt;= $B$37, SUM($B66:BT66)  &lt; $B$37 ), 1, 0)</f>
        <v>0</v>
      </c>
      <c r="BV66">
        <f>IF( AND(BV32 &gt;= $B$37, SUM($B66:BU66)  &lt; $B$37 ), 1, 0)</f>
        <v>0</v>
      </c>
      <c r="BW66">
        <f>IF( AND(BW32 &gt;= $B$37, SUM($B66:BV66)  &lt; $B$37 ), 1, 0)</f>
        <v>0</v>
      </c>
      <c r="BX66">
        <f>IF( AND(BX32 &gt;= $B$37, SUM($B66:BW66)  &lt; $B$37 ), 1, 0)</f>
        <v>0</v>
      </c>
      <c r="BY66">
        <f>IF( AND(BY32 &gt;= $B$37, SUM($B66:BX66)  &lt; $B$37 ), 1, 0)</f>
        <v>0</v>
      </c>
      <c r="BZ66">
        <f>IF( AND(BZ32 &gt;= $B$37, SUM($B66:BY66)  &lt; $B$37 ), 1, 0)</f>
        <v>0</v>
      </c>
      <c r="CA66">
        <f>IF( AND(CA32 &gt;= $B$37, SUM($B66:BZ66)  &lt; $B$37 ), 1, 0)</f>
        <v>0</v>
      </c>
      <c r="CB66">
        <f>IF( AND(CB32 &gt;= $B$37, SUM($B66:CA66)  &lt; $B$37 ), 1, 0)</f>
        <v>0</v>
      </c>
      <c r="CC66">
        <f>IF( AND(CC32 &gt;= $B$37, SUM($B66:CB66)  &lt; $B$37 ), 1, 0)</f>
        <v>0</v>
      </c>
      <c r="CD66">
        <f>IF( AND(CD32 &gt;= $B$37, SUM($B66:CC66)  &lt; $B$37 ), 1, 0)</f>
        <v>0</v>
      </c>
      <c r="CE66">
        <f>IF( AND(CE32 &gt;= $B$37, SUM($B66:CD66)  &lt; $B$37 ), 1, 0)</f>
        <v>0</v>
      </c>
      <c r="CF66">
        <f>IF( AND(CF32 &gt;= $B$37, SUM($B66:CE66)  &lt; $B$37 ), 1, 0)</f>
        <v>0</v>
      </c>
      <c r="CG66">
        <f>IF( AND(CG32 &gt;= $B$37, SUM($B66:CF66)  &lt; $B$37 ), 1, 0)</f>
        <v>0</v>
      </c>
      <c r="CH66">
        <f>IF( AND(CH32 &gt;= $B$37, SUM($B66:CG66)  &lt; $B$37 ), 1, 0)</f>
        <v>0</v>
      </c>
      <c r="CI66">
        <f>IF( AND(CI32 &gt;= $B$37, SUM($B66:CH66)  &lt; $B$37 ), 1, 0)</f>
        <v>0</v>
      </c>
      <c r="CJ66">
        <f>IF( AND(CJ32 &gt;= $B$37, SUM($B66:CI66)  &lt; $B$37 ), 1, 0)</f>
        <v>0</v>
      </c>
      <c r="CK66">
        <f>IF( AND(CK32 &gt;= $B$37, SUM($B66:CJ66)  &lt; $B$37 ), 1, 0)</f>
        <v>0</v>
      </c>
      <c r="CL66">
        <f>IF( AND(CL32 &gt;= $B$37, SUM($B66:CK66)  &lt; $B$37 ), 1, 0)</f>
        <v>0</v>
      </c>
      <c r="CM66">
        <f>IF( AND(CM32 &gt;= $B$37, SUM($B66:CL66)  &lt; $B$37 ), 1, 0)</f>
        <v>0</v>
      </c>
      <c r="CN66">
        <f>IF( AND(CN32 &gt;= $B$37, SUM($B66:CM66)  &lt; $B$37 ), 1, 0)</f>
        <v>0</v>
      </c>
      <c r="CO66">
        <f>IF( AND(CO32 &gt;= $B$37, SUM($B66:CN66)  &lt; $B$37 ), 1, 0)</f>
        <v>0</v>
      </c>
      <c r="CP66">
        <f>IF( AND(CP32 &gt;= $B$37, SUM($B66:CO66)  &lt; $B$37 ), 1, 0)</f>
        <v>0</v>
      </c>
      <c r="CQ66">
        <f>IF( AND(CQ32 &gt;= $B$37, SUM($B66:CP66)  &lt; $B$37 ), 1, 0)</f>
        <v>0</v>
      </c>
      <c r="CR66">
        <f>IF( AND(CR32 &gt;= $B$37, SUM($B66:CQ66)  &lt; $B$37 ), 1, 0)</f>
        <v>0</v>
      </c>
      <c r="CS66">
        <f>IF( AND(CS32 &gt;= $B$37, SUM($B66:CR66)  &lt; $B$37 ), 1, 0)</f>
        <v>0</v>
      </c>
      <c r="CT66">
        <f>IF( AND(CT32 &gt;= $B$37, SUM($B66:CS66)  &lt; $B$37 ), 1, 0)</f>
        <v>0</v>
      </c>
      <c r="CU66">
        <f>IF( AND(CU32 &gt;= $B$37, SUM($B66:CT66)  &lt; $B$37 ), 1, 0)</f>
        <v>0</v>
      </c>
      <c r="CV66">
        <f>IF( AND(CV32 &gt;= $B$37, SUM($B66:CU66)  &lt; $B$37 ), 1, 0)</f>
        <v>0</v>
      </c>
      <c r="CW66">
        <f>IF( AND(CW32 &gt;= $B$37, SUM($B66:CV66)  &lt; $B$37 ), 1, 0)</f>
        <v>0</v>
      </c>
      <c r="CX66">
        <f>IF( AND(CX32 &gt;= $B$37, SUM($B66:CW66)  &lt; $B$37 ), 1, 0)</f>
        <v>0</v>
      </c>
      <c r="CY66">
        <f>IF( AND(CY32 &gt;= $B$37, SUM($B66:CX66)  &lt; $B$37 ), 1, 0)</f>
        <v>0</v>
      </c>
      <c r="CZ66">
        <f>IF( AND(CZ32 &gt;= $B$37, SUM($B66:CY66)  &lt; $B$37 ), 1, 0)</f>
        <v>0</v>
      </c>
      <c r="DA66">
        <f>IF( AND(DA32 &gt;= $B$37, SUM($B66:CZ66)  &lt; $B$37 ), 1, 0)</f>
        <v>0</v>
      </c>
      <c r="DB66">
        <f>IF( AND(DB32 &gt;= $B$37, SUM($B66:DA66)  &lt; $B$37 ), 1, 0)</f>
        <v>0</v>
      </c>
      <c r="DC66">
        <f>IF( AND(DC32 &gt;= $B$37, SUM($B66:DB66)  &lt; $B$37 ), 1, 0)</f>
        <v>0</v>
      </c>
      <c r="DD66">
        <f>IF( AND(DD32 &gt;= $B$37, SUM($B66:DC66)  &lt; $B$37 ), 1, 0)</f>
        <v>0</v>
      </c>
      <c r="DE66">
        <f>IF( AND(DE32 &gt;= $B$37, SUM($B66:DD66)  &lt; $B$37 ), 1, 0)</f>
        <v>0</v>
      </c>
      <c r="DF66">
        <f>IF( AND(DF32 &gt;= $B$37, SUM($B66:DE66)  &lt; $B$37 ), 1, 0)</f>
        <v>0</v>
      </c>
      <c r="DG66">
        <f>IF( AND(DG32 &gt;= $B$37, SUM($B66:DF66)  &lt; $B$37 ), 1, 0)</f>
        <v>0</v>
      </c>
      <c r="DH66">
        <f>IF( AND(DH32 &gt;= $B$37, SUM($B66:DG66)  &lt; $B$37 ), 1, 0)</f>
        <v>0</v>
      </c>
      <c r="DI66">
        <f>IF( AND(DI32 &gt;= $B$37, SUM($B66:DH66)  &lt; $B$37 ), 1, 0)</f>
        <v>0</v>
      </c>
      <c r="DJ66">
        <f>IF( AND(DJ32 &gt;= $B$37, SUM($B66:DI66)  &lt; $B$37 ), 1, 0)</f>
        <v>0</v>
      </c>
      <c r="DK66">
        <f>IF( AND(DK32 &gt;= $B$37, SUM($B66:DJ66)  &lt; $B$37 ), 1, 0)</f>
        <v>0</v>
      </c>
      <c r="DL66">
        <f>IF( AND(DL32 &gt;= $B$37, SUM($B66:DK66)  &lt; $B$37 ), 1, 0)</f>
        <v>0</v>
      </c>
      <c r="DM66">
        <f>IF( AND(DM32 &gt;= $B$37, SUM($B66:DL66)  &lt; $B$37 ), 1, 0)</f>
        <v>0</v>
      </c>
      <c r="DN66">
        <f>IF( AND(DN32 &gt;= $B$37, SUM($B66:DM66)  &lt; $B$37 ), 1, 0)</f>
        <v>0</v>
      </c>
      <c r="DO66">
        <f>IF( AND(DO32 &gt;= $B$37, SUM($B66:DN66)  &lt; $B$37 ), 1, 0)</f>
        <v>0</v>
      </c>
      <c r="DP66">
        <f>IF( AND(DP32 &gt;= $B$37, SUM($B66:DO66)  &lt; $B$37 ), 1, 0)</f>
        <v>0</v>
      </c>
      <c r="DQ66">
        <f>IF( AND(DQ32 &gt;= $B$37, SUM($B66:DP66)  &lt; $B$37 ), 1, 0)</f>
        <v>0</v>
      </c>
      <c r="DR66">
        <f>IF( AND(DR32 &gt;= $B$37, SUM($B66:DQ66)  &lt; $B$37 ), 1, 0)</f>
        <v>0</v>
      </c>
      <c r="DS66">
        <f>IF( AND(DS32 &gt;= $B$37, SUM($B66:DR66)  &lt; $B$37 ), 1, 0)</f>
        <v>0</v>
      </c>
      <c r="DT66">
        <f>IF( AND(DT32 &gt;= $B$37, SUM($B66:DS66)  &lt; $B$37 ), 1, 0)</f>
        <v>0</v>
      </c>
      <c r="DU66">
        <f>IF( AND(DU32 &gt;= $B$37, SUM($B66:DT66)  &lt; $B$37 ), 1, 0)</f>
        <v>0</v>
      </c>
      <c r="DV66">
        <f>IF( AND(DV32 &gt;= $B$37, SUM($B66:DU66)  &lt; $B$37 ), 1, 0)</f>
        <v>0</v>
      </c>
      <c r="DW66">
        <f>IF( AND(DW32 &gt;= $B$37, SUM($B66:DV66)  &lt; $B$37 ), 1, 0)</f>
        <v>0</v>
      </c>
      <c r="DX66">
        <f>IF( AND(DX32 &gt;= $B$37, SUM($B66:DW66)  &lt; $B$37 ), 1, 0)</f>
        <v>0</v>
      </c>
      <c r="DY66">
        <f>IF( AND(DY32 &gt;= $B$37, SUM($B66:DX66)  &lt; $B$37 ), 1, 0)</f>
        <v>0</v>
      </c>
      <c r="DZ66">
        <f>IF( AND(DZ32 &gt;= $B$37, SUM($B66:DY66)  &lt; $B$37 ), 1, 0)</f>
        <v>0</v>
      </c>
      <c r="EA66">
        <f>IF( AND(EA32 &gt;= $B$37, SUM($B66:DZ66)  &lt; $B$37 ), 1, 0)</f>
        <v>0</v>
      </c>
      <c r="EB66">
        <f>IF( AND(EB32 &gt;= $B$37, SUM($B66:EA66)  &lt; $B$37 ), 1, 0)</f>
        <v>0</v>
      </c>
      <c r="EC66">
        <f>IF( AND(EC32 &gt;= $B$37, SUM($B66:EB66)  &lt; $B$37 ), 1, 0)</f>
        <v>0</v>
      </c>
      <c r="ED66">
        <f>IF( AND(ED32 &gt;= $B$37, SUM($B66:EC66)  &lt; $B$37 ), 1, 0)</f>
        <v>0</v>
      </c>
      <c r="EE66">
        <f>IF( AND(EE32 &gt;= $B$37, SUM($B66:ED66)  &lt; $B$37 ), 1, 0)</f>
        <v>0</v>
      </c>
      <c r="EF66">
        <f>IF( AND(EF32 &gt;= $B$37, SUM($B66:EE66)  &lt; $B$37 ), 1, 0)</f>
        <v>0</v>
      </c>
    </row>
    <row r="67" spans="1:144" ht="5.5" customHeight="1" x14ac:dyDescent="0.35"/>
    <row r="68" spans="1:144" ht="21" x14ac:dyDescent="0.5">
      <c r="A68" s="8" t="s">
        <v>197</v>
      </c>
    </row>
    <row r="69" spans="1:144" ht="8" customHeight="1" x14ac:dyDescent="0.35"/>
    <row r="70" spans="1:144" x14ac:dyDescent="0.35">
      <c r="A70" t="str">
        <f>A40</f>
        <v>AC</v>
      </c>
      <c r="B70" s="9" t="str">
        <f>INDEX($C$39:$DF$39, MATCH( 1,  $C40:$DF40,  0 ) )</f>
        <v>07/abr</v>
      </c>
      <c r="C70" s="10">
        <f>B70+1</f>
        <v>43929</v>
      </c>
      <c r="D70" s="10">
        <f t="shared" ref="D70:BO73" si="33">C70+1</f>
        <v>43930</v>
      </c>
      <c r="E70" s="10">
        <f t="shared" si="33"/>
        <v>43931</v>
      </c>
      <c r="F70" s="10">
        <f t="shared" si="33"/>
        <v>43932</v>
      </c>
      <c r="G70" s="10">
        <f t="shared" si="33"/>
        <v>43933</v>
      </c>
      <c r="H70" s="10">
        <f t="shared" si="33"/>
        <v>43934</v>
      </c>
      <c r="I70" s="10">
        <f t="shared" si="33"/>
        <v>43935</v>
      </c>
      <c r="J70" s="10">
        <f t="shared" si="33"/>
        <v>43936</v>
      </c>
      <c r="K70" s="10">
        <f t="shared" si="33"/>
        <v>43937</v>
      </c>
      <c r="L70" s="10">
        <f t="shared" si="33"/>
        <v>43938</v>
      </c>
      <c r="M70" s="10">
        <f t="shared" si="33"/>
        <v>43939</v>
      </c>
      <c r="N70" s="10">
        <f t="shared" si="33"/>
        <v>43940</v>
      </c>
      <c r="O70" s="10">
        <f t="shared" si="33"/>
        <v>43941</v>
      </c>
      <c r="P70" s="10">
        <f t="shared" si="33"/>
        <v>43942</v>
      </c>
      <c r="Q70" s="10">
        <f t="shared" si="33"/>
        <v>43943</v>
      </c>
      <c r="R70" s="10">
        <f t="shared" si="33"/>
        <v>43944</v>
      </c>
      <c r="S70" s="10">
        <f t="shared" si="33"/>
        <v>43945</v>
      </c>
      <c r="T70" s="10">
        <f t="shared" si="33"/>
        <v>43946</v>
      </c>
      <c r="U70" s="10">
        <f t="shared" si="33"/>
        <v>43947</v>
      </c>
      <c r="V70" s="10">
        <f t="shared" si="33"/>
        <v>43948</v>
      </c>
      <c r="W70" s="10">
        <f t="shared" si="33"/>
        <v>43949</v>
      </c>
      <c r="X70" s="10">
        <f t="shared" si="33"/>
        <v>43950</v>
      </c>
      <c r="Y70" s="10">
        <f t="shared" si="33"/>
        <v>43951</v>
      </c>
      <c r="Z70" s="10">
        <f t="shared" si="33"/>
        <v>43952</v>
      </c>
      <c r="AA70" s="10">
        <f t="shared" si="33"/>
        <v>43953</v>
      </c>
      <c r="AB70" s="10">
        <f t="shared" si="33"/>
        <v>43954</v>
      </c>
      <c r="AC70" s="10">
        <f t="shared" si="33"/>
        <v>43955</v>
      </c>
      <c r="AD70" s="10">
        <f t="shared" si="33"/>
        <v>43956</v>
      </c>
      <c r="AE70" s="10">
        <f t="shared" si="33"/>
        <v>43957</v>
      </c>
      <c r="AF70" s="10">
        <f t="shared" si="33"/>
        <v>43958</v>
      </c>
      <c r="AG70" s="10">
        <f t="shared" si="33"/>
        <v>43959</v>
      </c>
      <c r="AH70" s="10">
        <f t="shared" si="33"/>
        <v>43960</v>
      </c>
      <c r="AI70" s="10">
        <f t="shared" si="33"/>
        <v>43961</v>
      </c>
      <c r="AJ70" s="10">
        <f t="shared" si="33"/>
        <v>43962</v>
      </c>
      <c r="AK70" s="10">
        <f t="shared" si="33"/>
        <v>43963</v>
      </c>
      <c r="AL70" s="10">
        <f t="shared" si="33"/>
        <v>43964</v>
      </c>
      <c r="AM70" s="10">
        <f t="shared" si="33"/>
        <v>43965</v>
      </c>
      <c r="AN70" s="10">
        <f t="shared" si="33"/>
        <v>43966</v>
      </c>
      <c r="AO70" s="10">
        <f t="shared" si="33"/>
        <v>43967</v>
      </c>
      <c r="AP70" s="10">
        <f t="shared" si="33"/>
        <v>43968</v>
      </c>
      <c r="AQ70" s="10">
        <f t="shared" si="33"/>
        <v>43969</v>
      </c>
      <c r="AR70" s="10">
        <f t="shared" si="33"/>
        <v>43970</v>
      </c>
      <c r="AS70" s="10">
        <f t="shared" si="33"/>
        <v>43971</v>
      </c>
      <c r="AT70" s="10">
        <f t="shared" si="33"/>
        <v>43972</v>
      </c>
      <c r="AU70" s="10">
        <f t="shared" si="33"/>
        <v>43973</v>
      </c>
      <c r="AV70" s="10">
        <f t="shared" si="33"/>
        <v>43974</v>
      </c>
      <c r="AW70" s="10">
        <f t="shared" si="33"/>
        <v>43975</v>
      </c>
      <c r="AX70" s="10">
        <f t="shared" si="33"/>
        <v>43976</v>
      </c>
      <c r="AY70" s="10">
        <f t="shared" si="33"/>
        <v>43977</v>
      </c>
      <c r="AZ70" s="10">
        <f t="shared" si="33"/>
        <v>43978</v>
      </c>
      <c r="BA70" s="10">
        <f t="shared" si="33"/>
        <v>43979</v>
      </c>
      <c r="BB70" s="10">
        <f t="shared" si="33"/>
        <v>43980</v>
      </c>
      <c r="BC70" s="10">
        <f t="shared" si="33"/>
        <v>43981</v>
      </c>
      <c r="BD70" s="10">
        <f t="shared" si="33"/>
        <v>43982</v>
      </c>
      <c r="BE70" s="10">
        <f t="shared" si="33"/>
        <v>43983</v>
      </c>
      <c r="BF70" s="10">
        <f t="shared" si="33"/>
        <v>43984</v>
      </c>
      <c r="BG70" s="10">
        <f t="shared" si="33"/>
        <v>43985</v>
      </c>
      <c r="BH70" s="10">
        <f t="shared" si="33"/>
        <v>43986</v>
      </c>
      <c r="BI70" s="10">
        <f t="shared" si="33"/>
        <v>43987</v>
      </c>
      <c r="BJ70" s="10">
        <f t="shared" si="33"/>
        <v>43988</v>
      </c>
      <c r="BK70" s="10">
        <f t="shared" si="33"/>
        <v>43989</v>
      </c>
      <c r="BL70" s="10">
        <f t="shared" si="33"/>
        <v>43990</v>
      </c>
      <c r="BM70" s="10">
        <f t="shared" si="33"/>
        <v>43991</v>
      </c>
      <c r="BN70" s="10">
        <f t="shared" si="33"/>
        <v>43992</v>
      </c>
      <c r="BO70" s="10">
        <f t="shared" si="33"/>
        <v>43993</v>
      </c>
      <c r="BP70" s="10">
        <f t="shared" ref="BP70:EA70" si="34">BO70+1</f>
        <v>43994</v>
      </c>
      <c r="BQ70" s="10">
        <f t="shared" si="34"/>
        <v>43995</v>
      </c>
      <c r="BR70" s="10">
        <f t="shared" si="34"/>
        <v>43996</v>
      </c>
      <c r="BS70" s="10">
        <f t="shared" si="34"/>
        <v>43997</v>
      </c>
      <c r="BT70" s="10">
        <f t="shared" si="34"/>
        <v>43998</v>
      </c>
      <c r="BU70" s="10">
        <f t="shared" si="34"/>
        <v>43999</v>
      </c>
      <c r="BV70" s="10">
        <f t="shared" si="34"/>
        <v>44000</v>
      </c>
      <c r="BW70" s="10">
        <f t="shared" si="34"/>
        <v>44001</v>
      </c>
      <c r="BX70" s="10">
        <f t="shared" si="34"/>
        <v>44002</v>
      </c>
      <c r="BY70" s="10">
        <f t="shared" si="34"/>
        <v>44003</v>
      </c>
      <c r="BZ70" s="10">
        <f t="shared" si="34"/>
        <v>44004</v>
      </c>
      <c r="CA70" s="10">
        <f t="shared" si="34"/>
        <v>44005</v>
      </c>
      <c r="CB70" s="10">
        <f t="shared" si="34"/>
        <v>44006</v>
      </c>
      <c r="CC70" s="10">
        <f t="shared" si="34"/>
        <v>44007</v>
      </c>
      <c r="CD70" s="10">
        <f t="shared" si="34"/>
        <v>44008</v>
      </c>
      <c r="CE70" s="10">
        <f t="shared" si="34"/>
        <v>44009</v>
      </c>
      <c r="CF70" s="10">
        <f t="shared" si="34"/>
        <v>44010</v>
      </c>
      <c r="CG70" s="10">
        <f t="shared" si="34"/>
        <v>44011</v>
      </c>
      <c r="CH70" s="10">
        <f t="shared" si="34"/>
        <v>44012</v>
      </c>
      <c r="CI70" s="10">
        <f t="shared" si="34"/>
        <v>44013</v>
      </c>
      <c r="CJ70" s="10">
        <f t="shared" si="34"/>
        <v>44014</v>
      </c>
      <c r="CK70" s="10">
        <f t="shared" si="34"/>
        <v>44015</v>
      </c>
      <c r="CL70" s="10">
        <f t="shared" si="34"/>
        <v>44016</v>
      </c>
      <c r="CM70" s="10">
        <f t="shared" si="34"/>
        <v>44017</v>
      </c>
      <c r="CN70" s="10">
        <f t="shared" si="34"/>
        <v>44018</v>
      </c>
      <c r="CO70" s="10">
        <f t="shared" si="34"/>
        <v>44019</v>
      </c>
      <c r="CP70" s="10">
        <f t="shared" si="34"/>
        <v>44020</v>
      </c>
      <c r="CQ70" s="10">
        <f t="shared" si="34"/>
        <v>44021</v>
      </c>
      <c r="CR70" s="10">
        <f t="shared" si="34"/>
        <v>44022</v>
      </c>
      <c r="CS70" s="10">
        <f t="shared" si="34"/>
        <v>44023</v>
      </c>
      <c r="CT70" s="10">
        <f t="shared" si="34"/>
        <v>44024</v>
      </c>
      <c r="CU70" s="10">
        <f t="shared" si="34"/>
        <v>44025</v>
      </c>
      <c r="CV70" s="10">
        <f t="shared" si="34"/>
        <v>44026</v>
      </c>
      <c r="CW70" s="10">
        <f t="shared" si="34"/>
        <v>44027</v>
      </c>
      <c r="CX70" s="10">
        <f t="shared" si="34"/>
        <v>44028</v>
      </c>
      <c r="CY70" s="10">
        <f t="shared" si="34"/>
        <v>44029</v>
      </c>
      <c r="CZ70" s="10">
        <f t="shared" si="34"/>
        <v>44030</v>
      </c>
      <c r="DA70" s="10">
        <f t="shared" si="34"/>
        <v>44031</v>
      </c>
      <c r="DB70" s="10">
        <f t="shared" si="34"/>
        <v>44032</v>
      </c>
      <c r="DC70" s="10">
        <f t="shared" si="34"/>
        <v>44033</v>
      </c>
      <c r="DD70" s="10">
        <f t="shared" si="34"/>
        <v>44034</v>
      </c>
      <c r="DE70" s="10">
        <f t="shared" si="34"/>
        <v>44035</v>
      </c>
      <c r="DF70" s="10">
        <f t="shared" si="34"/>
        <v>44036</v>
      </c>
      <c r="DG70" s="10">
        <f t="shared" si="34"/>
        <v>44037</v>
      </c>
      <c r="DH70" s="10">
        <f t="shared" si="34"/>
        <v>44038</v>
      </c>
      <c r="DI70" s="10">
        <f t="shared" si="34"/>
        <v>44039</v>
      </c>
      <c r="DJ70" s="10">
        <f t="shared" si="34"/>
        <v>44040</v>
      </c>
      <c r="DK70" s="10">
        <f t="shared" si="34"/>
        <v>44041</v>
      </c>
      <c r="DL70" s="10">
        <f t="shared" si="34"/>
        <v>44042</v>
      </c>
      <c r="DM70" s="10">
        <f t="shared" si="34"/>
        <v>44043</v>
      </c>
      <c r="DN70" s="10">
        <f t="shared" si="34"/>
        <v>44044</v>
      </c>
      <c r="DO70" s="10">
        <f t="shared" si="34"/>
        <v>44045</v>
      </c>
      <c r="DP70" s="10">
        <f t="shared" si="34"/>
        <v>44046</v>
      </c>
      <c r="DQ70" s="10">
        <f t="shared" si="34"/>
        <v>44047</v>
      </c>
      <c r="DR70" s="10">
        <f t="shared" si="34"/>
        <v>44048</v>
      </c>
      <c r="DS70" s="10">
        <f t="shared" si="34"/>
        <v>44049</v>
      </c>
      <c r="DT70" s="10">
        <f t="shared" si="34"/>
        <v>44050</v>
      </c>
      <c r="DU70" s="10">
        <f t="shared" si="34"/>
        <v>44051</v>
      </c>
      <c r="DV70" s="10">
        <f t="shared" si="34"/>
        <v>44052</v>
      </c>
      <c r="DW70" s="10">
        <f t="shared" si="34"/>
        <v>44053</v>
      </c>
      <c r="DX70" s="10">
        <f t="shared" si="34"/>
        <v>44054</v>
      </c>
      <c r="DY70" s="10">
        <f t="shared" si="34"/>
        <v>44055</v>
      </c>
      <c r="DZ70" s="10">
        <f t="shared" si="34"/>
        <v>44056</v>
      </c>
      <c r="EA70" s="10">
        <f t="shared" si="34"/>
        <v>44057</v>
      </c>
      <c r="EB70" s="10">
        <f t="shared" ref="EB70:EF70" si="35">EA70+1</f>
        <v>44058</v>
      </c>
      <c r="EC70" s="10">
        <f t="shared" si="35"/>
        <v>44059</v>
      </c>
      <c r="ED70" s="10">
        <f t="shared" si="35"/>
        <v>44060</v>
      </c>
      <c r="EE70" s="10">
        <f t="shared" si="35"/>
        <v>44061</v>
      </c>
      <c r="EF70" s="10">
        <f t="shared" si="35"/>
        <v>44062</v>
      </c>
    </row>
    <row r="71" spans="1:144" x14ac:dyDescent="0.35">
      <c r="A71" t="str">
        <f t="shared" ref="A71:A96" si="36">A41</f>
        <v>AL</v>
      </c>
      <c r="B71" s="9" t="str">
        <f t="shared" ref="B71:B96" si="37">INDEX($C$39:$DF$39, MATCH( 1,  $C41:$DF41,  0 ) )</f>
        <v>14/abr</v>
      </c>
      <c r="C71" s="10">
        <f t="shared" ref="C71:R86" si="38">B71+1</f>
        <v>43936</v>
      </c>
      <c r="D71" s="10">
        <f t="shared" si="33"/>
        <v>43937</v>
      </c>
      <c r="E71" s="10">
        <f t="shared" si="33"/>
        <v>43938</v>
      </c>
      <c r="F71" s="10">
        <f t="shared" si="33"/>
        <v>43939</v>
      </c>
      <c r="G71" s="10">
        <f t="shared" si="33"/>
        <v>43940</v>
      </c>
      <c r="H71" s="10">
        <f t="shared" si="33"/>
        <v>43941</v>
      </c>
      <c r="I71" s="10">
        <f t="shared" si="33"/>
        <v>43942</v>
      </c>
      <c r="J71" s="10">
        <f t="shared" si="33"/>
        <v>43943</v>
      </c>
      <c r="K71" s="10">
        <f t="shared" si="33"/>
        <v>43944</v>
      </c>
      <c r="L71" s="10">
        <f t="shared" si="33"/>
        <v>43945</v>
      </c>
      <c r="M71" s="10">
        <f t="shared" si="33"/>
        <v>43946</v>
      </c>
      <c r="N71" s="10">
        <f t="shared" si="33"/>
        <v>43947</v>
      </c>
      <c r="O71" s="10">
        <f t="shared" si="33"/>
        <v>43948</v>
      </c>
      <c r="P71" s="10">
        <f t="shared" si="33"/>
        <v>43949</v>
      </c>
      <c r="Q71" s="10">
        <f t="shared" si="33"/>
        <v>43950</v>
      </c>
      <c r="R71" s="10">
        <f t="shared" si="33"/>
        <v>43951</v>
      </c>
      <c r="S71" s="10">
        <f t="shared" si="33"/>
        <v>43952</v>
      </c>
      <c r="T71" s="10">
        <f t="shared" si="33"/>
        <v>43953</v>
      </c>
      <c r="U71" s="10">
        <f t="shared" si="33"/>
        <v>43954</v>
      </c>
      <c r="V71" s="10">
        <f t="shared" si="33"/>
        <v>43955</v>
      </c>
      <c r="W71" s="10">
        <f t="shared" si="33"/>
        <v>43956</v>
      </c>
      <c r="X71" s="10">
        <f t="shared" si="33"/>
        <v>43957</v>
      </c>
      <c r="Y71" s="10">
        <f t="shared" si="33"/>
        <v>43958</v>
      </c>
      <c r="Z71" s="10">
        <f t="shared" si="33"/>
        <v>43959</v>
      </c>
      <c r="AA71" s="10">
        <f t="shared" si="33"/>
        <v>43960</v>
      </c>
      <c r="AB71" s="10">
        <f t="shared" si="33"/>
        <v>43961</v>
      </c>
      <c r="AC71" s="10">
        <f t="shared" si="33"/>
        <v>43962</v>
      </c>
      <c r="AD71" s="10">
        <f t="shared" si="33"/>
        <v>43963</v>
      </c>
      <c r="AE71" s="10">
        <f t="shared" si="33"/>
        <v>43964</v>
      </c>
      <c r="AF71" s="10">
        <f t="shared" si="33"/>
        <v>43965</v>
      </c>
      <c r="AG71" s="10">
        <f t="shared" si="33"/>
        <v>43966</v>
      </c>
      <c r="AH71" s="10">
        <f t="shared" si="33"/>
        <v>43967</v>
      </c>
      <c r="AI71" s="10">
        <f t="shared" si="33"/>
        <v>43968</v>
      </c>
      <c r="AJ71" s="10">
        <f t="shared" si="33"/>
        <v>43969</v>
      </c>
      <c r="AK71" s="10">
        <f t="shared" si="33"/>
        <v>43970</v>
      </c>
      <c r="AL71" s="10">
        <f t="shared" si="33"/>
        <v>43971</v>
      </c>
      <c r="AM71" s="10">
        <f t="shared" si="33"/>
        <v>43972</v>
      </c>
      <c r="AN71" s="10">
        <f t="shared" si="33"/>
        <v>43973</v>
      </c>
      <c r="AO71" s="10">
        <f t="shared" si="33"/>
        <v>43974</v>
      </c>
      <c r="AP71" s="10">
        <f t="shared" si="33"/>
        <v>43975</v>
      </c>
      <c r="AQ71" s="10">
        <f t="shared" si="33"/>
        <v>43976</v>
      </c>
      <c r="AR71" s="10">
        <f t="shared" si="33"/>
        <v>43977</v>
      </c>
      <c r="AS71" s="10">
        <f t="shared" si="33"/>
        <v>43978</v>
      </c>
      <c r="AT71" s="10">
        <f t="shared" si="33"/>
        <v>43979</v>
      </c>
      <c r="AU71" s="10">
        <f t="shared" si="33"/>
        <v>43980</v>
      </c>
      <c r="AV71" s="10">
        <f t="shared" si="33"/>
        <v>43981</v>
      </c>
      <c r="AW71" s="10">
        <f t="shared" si="33"/>
        <v>43982</v>
      </c>
      <c r="AX71" s="10">
        <f t="shared" si="33"/>
        <v>43983</v>
      </c>
      <c r="AY71" s="10">
        <f t="shared" si="33"/>
        <v>43984</v>
      </c>
      <c r="AZ71" s="10">
        <f t="shared" si="33"/>
        <v>43985</v>
      </c>
      <c r="BA71" s="10">
        <f t="shared" si="33"/>
        <v>43986</v>
      </c>
      <c r="BB71" s="10">
        <f t="shared" si="33"/>
        <v>43987</v>
      </c>
      <c r="BC71" s="10">
        <f t="shared" si="33"/>
        <v>43988</v>
      </c>
      <c r="BD71" s="10">
        <f t="shared" si="33"/>
        <v>43989</v>
      </c>
      <c r="BE71" s="10">
        <f t="shared" si="33"/>
        <v>43990</v>
      </c>
      <c r="BF71" s="10">
        <f t="shared" si="33"/>
        <v>43991</v>
      </c>
      <c r="BG71" s="10">
        <f t="shared" si="33"/>
        <v>43992</v>
      </c>
      <c r="BH71" s="10">
        <f t="shared" si="33"/>
        <v>43993</v>
      </c>
      <c r="BI71" s="10">
        <f t="shared" si="33"/>
        <v>43994</v>
      </c>
      <c r="BJ71" s="10">
        <f t="shared" si="33"/>
        <v>43995</v>
      </c>
      <c r="BK71" s="10">
        <f t="shared" si="33"/>
        <v>43996</v>
      </c>
      <c r="BL71" s="10">
        <f t="shared" si="33"/>
        <v>43997</v>
      </c>
      <c r="BM71" s="10">
        <f t="shared" si="33"/>
        <v>43998</v>
      </c>
      <c r="BN71" s="10">
        <f t="shared" si="33"/>
        <v>43999</v>
      </c>
      <c r="BO71" s="10">
        <f t="shared" si="33"/>
        <v>44000</v>
      </c>
      <c r="BP71" s="10">
        <f t="shared" ref="BP71:DF76" si="39">BO71+1</f>
        <v>44001</v>
      </c>
      <c r="BQ71" s="10">
        <f t="shared" si="39"/>
        <v>44002</v>
      </c>
      <c r="BR71" s="10">
        <f t="shared" si="39"/>
        <v>44003</v>
      </c>
      <c r="BS71" s="10">
        <f t="shared" si="39"/>
        <v>44004</v>
      </c>
      <c r="BT71" s="10">
        <f t="shared" si="39"/>
        <v>44005</v>
      </c>
      <c r="BU71" s="10">
        <f t="shared" si="39"/>
        <v>44006</v>
      </c>
      <c r="BV71" s="10">
        <f t="shared" si="39"/>
        <v>44007</v>
      </c>
      <c r="BW71" s="10">
        <f t="shared" si="39"/>
        <v>44008</v>
      </c>
      <c r="BX71" s="10">
        <f t="shared" si="39"/>
        <v>44009</v>
      </c>
      <c r="BY71" s="10">
        <f t="shared" si="39"/>
        <v>44010</v>
      </c>
      <c r="BZ71" s="10">
        <f t="shared" si="39"/>
        <v>44011</v>
      </c>
      <c r="CA71" s="10">
        <f t="shared" si="39"/>
        <v>44012</v>
      </c>
      <c r="CB71" s="10">
        <f t="shared" si="39"/>
        <v>44013</v>
      </c>
      <c r="CC71" s="10">
        <f t="shared" si="39"/>
        <v>44014</v>
      </c>
      <c r="CD71" s="10">
        <f t="shared" si="39"/>
        <v>44015</v>
      </c>
      <c r="CE71" s="10">
        <f t="shared" si="39"/>
        <v>44016</v>
      </c>
      <c r="CF71" s="10">
        <f t="shared" si="39"/>
        <v>44017</v>
      </c>
      <c r="CG71" s="10">
        <f t="shared" si="39"/>
        <v>44018</v>
      </c>
      <c r="CH71" s="10">
        <f t="shared" si="39"/>
        <v>44019</v>
      </c>
      <c r="CI71" s="10">
        <f t="shared" si="39"/>
        <v>44020</v>
      </c>
      <c r="CJ71" s="10">
        <f t="shared" si="39"/>
        <v>44021</v>
      </c>
      <c r="CK71" s="10">
        <f t="shared" si="39"/>
        <v>44022</v>
      </c>
      <c r="CL71" s="10">
        <f t="shared" si="39"/>
        <v>44023</v>
      </c>
      <c r="CM71" s="10">
        <f t="shared" si="39"/>
        <v>44024</v>
      </c>
      <c r="CN71" s="10">
        <f t="shared" si="39"/>
        <v>44025</v>
      </c>
      <c r="CO71" s="10">
        <f t="shared" si="39"/>
        <v>44026</v>
      </c>
      <c r="CP71" s="10">
        <f t="shared" si="39"/>
        <v>44027</v>
      </c>
      <c r="CQ71" s="10">
        <f t="shared" si="39"/>
        <v>44028</v>
      </c>
      <c r="CR71" s="10">
        <f t="shared" si="39"/>
        <v>44029</v>
      </c>
      <c r="CS71" s="10">
        <f t="shared" si="39"/>
        <v>44030</v>
      </c>
      <c r="CT71" s="10">
        <f t="shared" si="39"/>
        <v>44031</v>
      </c>
      <c r="CU71" s="10">
        <f t="shared" si="39"/>
        <v>44032</v>
      </c>
      <c r="CV71" s="10">
        <f t="shared" si="39"/>
        <v>44033</v>
      </c>
      <c r="CW71" s="10">
        <f t="shared" si="39"/>
        <v>44034</v>
      </c>
      <c r="CX71" s="10">
        <f t="shared" si="39"/>
        <v>44035</v>
      </c>
      <c r="CY71" s="10">
        <f t="shared" si="39"/>
        <v>44036</v>
      </c>
      <c r="CZ71" s="10">
        <f t="shared" si="39"/>
        <v>44037</v>
      </c>
      <c r="DA71" s="10">
        <f t="shared" si="39"/>
        <v>44038</v>
      </c>
      <c r="DB71" s="10">
        <f t="shared" si="39"/>
        <v>44039</v>
      </c>
      <c r="DC71" s="10">
        <f t="shared" si="39"/>
        <v>44040</v>
      </c>
      <c r="DD71" s="10">
        <f t="shared" si="39"/>
        <v>44041</v>
      </c>
      <c r="DE71" s="10">
        <f t="shared" si="39"/>
        <v>44042</v>
      </c>
      <c r="DF71" s="10">
        <f>DE71+1</f>
        <v>44043</v>
      </c>
      <c r="DG71" s="10">
        <f t="shared" ref="DG71:EN78" si="40">DF71+1</f>
        <v>44044</v>
      </c>
      <c r="DH71" s="10">
        <f t="shared" si="40"/>
        <v>44045</v>
      </c>
      <c r="DI71" s="10">
        <f t="shared" si="40"/>
        <v>44046</v>
      </c>
      <c r="DJ71" s="10">
        <f t="shared" si="40"/>
        <v>44047</v>
      </c>
      <c r="DK71" s="10">
        <f t="shared" si="40"/>
        <v>44048</v>
      </c>
      <c r="DL71" s="10">
        <f t="shared" si="40"/>
        <v>44049</v>
      </c>
      <c r="DM71" s="10">
        <f t="shared" si="40"/>
        <v>44050</v>
      </c>
      <c r="DN71" s="10">
        <f t="shared" si="40"/>
        <v>44051</v>
      </c>
      <c r="DO71" s="10">
        <f t="shared" si="40"/>
        <v>44052</v>
      </c>
      <c r="DP71" s="10">
        <f t="shared" si="40"/>
        <v>44053</v>
      </c>
      <c r="DQ71" s="10">
        <f t="shared" si="40"/>
        <v>44054</v>
      </c>
      <c r="DR71" s="10">
        <f t="shared" si="40"/>
        <v>44055</v>
      </c>
      <c r="DS71" s="10">
        <f t="shared" si="40"/>
        <v>44056</v>
      </c>
      <c r="DT71" s="10">
        <f t="shared" si="40"/>
        <v>44057</v>
      </c>
      <c r="DU71" s="10">
        <f t="shared" si="40"/>
        <v>44058</v>
      </c>
      <c r="DV71" s="10">
        <f t="shared" si="40"/>
        <v>44059</v>
      </c>
      <c r="DW71" s="10">
        <f t="shared" si="40"/>
        <v>44060</v>
      </c>
      <c r="DX71" s="10">
        <f t="shared" si="40"/>
        <v>44061</v>
      </c>
      <c r="DY71" s="10">
        <f t="shared" si="40"/>
        <v>44062</v>
      </c>
      <c r="DZ71" s="10">
        <f t="shared" si="40"/>
        <v>44063</v>
      </c>
      <c r="EA71" s="10">
        <f t="shared" si="40"/>
        <v>44064</v>
      </c>
      <c r="EB71" s="10">
        <f t="shared" si="40"/>
        <v>44065</v>
      </c>
      <c r="EC71" s="10">
        <f t="shared" si="40"/>
        <v>44066</v>
      </c>
      <c r="ED71" s="10">
        <f t="shared" si="40"/>
        <v>44067</v>
      </c>
      <c r="EE71" s="10">
        <f t="shared" si="40"/>
        <v>44068</v>
      </c>
      <c r="EF71" s="10">
        <f t="shared" si="40"/>
        <v>44069</v>
      </c>
      <c r="EG71" s="10"/>
      <c r="EH71" s="10"/>
      <c r="EI71" s="10"/>
      <c r="EJ71" s="10"/>
      <c r="EK71" s="10"/>
      <c r="EL71" s="10"/>
      <c r="EM71" s="10"/>
      <c r="EN71" s="10"/>
    </row>
    <row r="72" spans="1:144" x14ac:dyDescent="0.35">
      <c r="A72" t="str">
        <f t="shared" si="36"/>
        <v>AM</v>
      </c>
      <c r="B72" s="9" t="str">
        <f t="shared" si="37"/>
        <v>03/abr</v>
      </c>
      <c r="C72" s="10">
        <f t="shared" si="38"/>
        <v>43925</v>
      </c>
      <c r="D72" s="10">
        <f t="shared" si="33"/>
        <v>43926</v>
      </c>
      <c r="E72" s="10">
        <f t="shared" si="33"/>
        <v>43927</v>
      </c>
      <c r="F72" s="10">
        <f t="shared" si="33"/>
        <v>43928</v>
      </c>
      <c r="G72" s="10">
        <f t="shared" si="33"/>
        <v>43929</v>
      </c>
      <c r="H72" s="10">
        <f t="shared" si="33"/>
        <v>43930</v>
      </c>
      <c r="I72" s="10">
        <f t="shared" si="33"/>
        <v>43931</v>
      </c>
      <c r="J72" s="10">
        <f t="shared" si="33"/>
        <v>43932</v>
      </c>
      <c r="K72" s="10">
        <f t="shared" si="33"/>
        <v>43933</v>
      </c>
      <c r="L72" s="10">
        <f t="shared" si="33"/>
        <v>43934</v>
      </c>
      <c r="M72" s="10">
        <f t="shared" si="33"/>
        <v>43935</v>
      </c>
      <c r="N72" s="10">
        <f t="shared" si="33"/>
        <v>43936</v>
      </c>
      <c r="O72" s="10">
        <f t="shared" si="33"/>
        <v>43937</v>
      </c>
      <c r="P72" s="10">
        <f t="shared" si="33"/>
        <v>43938</v>
      </c>
      <c r="Q72" s="10">
        <f t="shared" si="33"/>
        <v>43939</v>
      </c>
      <c r="R72" s="10">
        <f t="shared" si="33"/>
        <v>43940</v>
      </c>
      <c r="S72" s="10">
        <f t="shared" si="33"/>
        <v>43941</v>
      </c>
      <c r="T72" s="10">
        <f t="shared" si="33"/>
        <v>43942</v>
      </c>
      <c r="U72" s="10">
        <f t="shared" si="33"/>
        <v>43943</v>
      </c>
      <c r="V72" s="10">
        <f t="shared" si="33"/>
        <v>43944</v>
      </c>
      <c r="W72" s="10">
        <f t="shared" si="33"/>
        <v>43945</v>
      </c>
      <c r="X72" s="10">
        <f t="shared" si="33"/>
        <v>43946</v>
      </c>
      <c r="Y72" s="10">
        <f t="shared" si="33"/>
        <v>43947</v>
      </c>
      <c r="Z72" s="10">
        <f t="shared" si="33"/>
        <v>43948</v>
      </c>
      <c r="AA72" s="10">
        <f t="shared" si="33"/>
        <v>43949</v>
      </c>
      <c r="AB72" s="10">
        <f t="shared" si="33"/>
        <v>43950</v>
      </c>
      <c r="AC72" s="10">
        <f t="shared" si="33"/>
        <v>43951</v>
      </c>
      <c r="AD72" s="10">
        <f t="shared" si="33"/>
        <v>43952</v>
      </c>
      <c r="AE72" s="10">
        <f t="shared" si="33"/>
        <v>43953</v>
      </c>
      <c r="AF72" s="10">
        <f t="shared" si="33"/>
        <v>43954</v>
      </c>
      <c r="AG72" s="10">
        <f t="shared" si="33"/>
        <v>43955</v>
      </c>
      <c r="AH72" s="10">
        <f t="shared" si="33"/>
        <v>43956</v>
      </c>
      <c r="AI72" s="10">
        <f t="shared" si="33"/>
        <v>43957</v>
      </c>
      <c r="AJ72" s="10">
        <f t="shared" si="33"/>
        <v>43958</v>
      </c>
      <c r="AK72" s="10">
        <f t="shared" si="33"/>
        <v>43959</v>
      </c>
      <c r="AL72" s="10">
        <f t="shared" si="33"/>
        <v>43960</v>
      </c>
      <c r="AM72" s="10">
        <f t="shared" si="33"/>
        <v>43961</v>
      </c>
      <c r="AN72" s="10">
        <f t="shared" si="33"/>
        <v>43962</v>
      </c>
      <c r="AO72" s="10">
        <f t="shared" si="33"/>
        <v>43963</v>
      </c>
      <c r="AP72" s="10">
        <f t="shared" si="33"/>
        <v>43964</v>
      </c>
      <c r="AQ72" s="10">
        <f t="shared" si="33"/>
        <v>43965</v>
      </c>
      <c r="AR72" s="10">
        <f t="shared" si="33"/>
        <v>43966</v>
      </c>
      <c r="AS72" s="10">
        <f t="shared" si="33"/>
        <v>43967</v>
      </c>
      <c r="AT72" s="10">
        <f t="shared" si="33"/>
        <v>43968</v>
      </c>
      <c r="AU72" s="10">
        <f t="shared" si="33"/>
        <v>43969</v>
      </c>
      <c r="AV72" s="10">
        <f t="shared" si="33"/>
        <v>43970</v>
      </c>
      <c r="AW72" s="10">
        <f t="shared" si="33"/>
        <v>43971</v>
      </c>
      <c r="AX72" s="10">
        <f t="shared" si="33"/>
        <v>43972</v>
      </c>
      <c r="AY72" s="10">
        <f t="shared" si="33"/>
        <v>43973</v>
      </c>
      <c r="AZ72" s="10">
        <f t="shared" si="33"/>
        <v>43974</v>
      </c>
      <c r="BA72" s="10">
        <f t="shared" si="33"/>
        <v>43975</v>
      </c>
      <c r="BB72" s="10">
        <f t="shared" si="33"/>
        <v>43976</v>
      </c>
      <c r="BC72" s="10">
        <f t="shared" si="33"/>
        <v>43977</v>
      </c>
      <c r="BD72" s="10">
        <f t="shared" si="33"/>
        <v>43978</v>
      </c>
      <c r="BE72" s="10">
        <f t="shared" si="33"/>
        <v>43979</v>
      </c>
      <c r="BF72" s="10">
        <f t="shared" si="33"/>
        <v>43980</v>
      </c>
      <c r="BG72" s="10">
        <f t="shared" si="33"/>
        <v>43981</v>
      </c>
      <c r="BH72" s="10">
        <f t="shared" si="33"/>
        <v>43982</v>
      </c>
      <c r="BI72" s="10">
        <f t="shared" si="33"/>
        <v>43983</v>
      </c>
      <c r="BJ72" s="10">
        <f t="shared" si="33"/>
        <v>43984</v>
      </c>
      <c r="BK72" s="10">
        <f t="shared" si="33"/>
        <v>43985</v>
      </c>
      <c r="BL72" s="10">
        <f t="shared" si="33"/>
        <v>43986</v>
      </c>
      <c r="BM72" s="10">
        <f t="shared" si="33"/>
        <v>43987</v>
      </c>
      <c r="BN72" s="10">
        <f t="shared" si="33"/>
        <v>43988</v>
      </c>
      <c r="BO72" s="10">
        <f t="shared" si="33"/>
        <v>43989</v>
      </c>
      <c r="BP72" s="10">
        <f t="shared" si="39"/>
        <v>43990</v>
      </c>
      <c r="BQ72" s="10">
        <f t="shared" si="39"/>
        <v>43991</v>
      </c>
      <c r="BR72" s="10">
        <f t="shared" si="39"/>
        <v>43992</v>
      </c>
      <c r="BS72" s="10">
        <f t="shared" si="39"/>
        <v>43993</v>
      </c>
      <c r="BT72" s="10">
        <f t="shared" si="39"/>
        <v>43994</v>
      </c>
      <c r="BU72" s="10">
        <f t="shared" si="39"/>
        <v>43995</v>
      </c>
      <c r="BV72" s="10">
        <f t="shared" si="39"/>
        <v>43996</v>
      </c>
      <c r="BW72" s="10">
        <f t="shared" si="39"/>
        <v>43997</v>
      </c>
      <c r="BX72" s="10">
        <f t="shared" si="39"/>
        <v>43998</v>
      </c>
      <c r="BY72" s="10">
        <f t="shared" si="39"/>
        <v>43999</v>
      </c>
      <c r="BZ72" s="10">
        <f t="shared" si="39"/>
        <v>44000</v>
      </c>
      <c r="CA72" s="10">
        <f t="shared" si="39"/>
        <v>44001</v>
      </c>
      <c r="CB72" s="10">
        <f t="shared" si="39"/>
        <v>44002</v>
      </c>
      <c r="CC72" s="10">
        <f t="shared" si="39"/>
        <v>44003</v>
      </c>
      <c r="CD72" s="10">
        <f t="shared" si="39"/>
        <v>44004</v>
      </c>
      <c r="CE72" s="10">
        <f t="shared" si="39"/>
        <v>44005</v>
      </c>
      <c r="CF72" s="10">
        <f t="shared" si="39"/>
        <v>44006</v>
      </c>
      <c r="CG72" s="10">
        <f t="shared" si="39"/>
        <v>44007</v>
      </c>
      <c r="CH72" s="10">
        <f t="shared" si="39"/>
        <v>44008</v>
      </c>
      <c r="CI72" s="10">
        <f t="shared" si="39"/>
        <v>44009</v>
      </c>
      <c r="CJ72" s="10">
        <f t="shared" si="39"/>
        <v>44010</v>
      </c>
      <c r="CK72" s="10">
        <f t="shared" si="39"/>
        <v>44011</v>
      </c>
      <c r="CL72" s="10">
        <f t="shared" si="39"/>
        <v>44012</v>
      </c>
      <c r="CM72" s="10">
        <f t="shared" si="39"/>
        <v>44013</v>
      </c>
      <c r="CN72" s="10">
        <f t="shared" si="39"/>
        <v>44014</v>
      </c>
      <c r="CO72" s="10">
        <f t="shared" si="39"/>
        <v>44015</v>
      </c>
      <c r="CP72" s="10">
        <f t="shared" si="39"/>
        <v>44016</v>
      </c>
      <c r="CQ72" s="10">
        <f t="shared" si="39"/>
        <v>44017</v>
      </c>
      <c r="CR72" s="10">
        <f t="shared" si="39"/>
        <v>44018</v>
      </c>
      <c r="CS72" s="10">
        <f t="shared" si="39"/>
        <v>44019</v>
      </c>
      <c r="CT72" s="10">
        <f t="shared" si="39"/>
        <v>44020</v>
      </c>
      <c r="CU72" s="10">
        <f t="shared" si="39"/>
        <v>44021</v>
      </c>
      <c r="CV72" s="10">
        <f t="shared" si="39"/>
        <v>44022</v>
      </c>
      <c r="CW72" s="10">
        <f t="shared" si="39"/>
        <v>44023</v>
      </c>
      <c r="CX72" s="10">
        <f t="shared" si="39"/>
        <v>44024</v>
      </c>
      <c r="CY72" s="10">
        <f t="shared" si="39"/>
        <v>44025</v>
      </c>
      <c r="CZ72" s="10">
        <f t="shared" si="39"/>
        <v>44026</v>
      </c>
      <c r="DA72" s="10">
        <f t="shared" si="39"/>
        <v>44027</v>
      </c>
      <c r="DB72" s="10">
        <f t="shared" si="39"/>
        <v>44028</v>
      </c>
      <c r="DC72" s="10">
        <f t="shared" si="39"/>
        <v>44029</v>
      </c>
      <c r="DD72" s="10">
        <f t="shared" si="39"/>
        <v>44030</v>
      </c>
      <c r="DE72" s="10">
        <f t="shared" si="39"/>
        <v>44031</v>
      </c>
      <c r="DF72" s="10">
        <f t="shared" si="39"/>
        <v>44032</v>
      </c>
      <c r="DG72" s="10">
        <f t="shared" si="40"/>
        <v>44033</v>
      </c>
      <c r="DH72" s="10">
        <f t="shared" si="40"/>
        <v>44034</v>
      </c>
      <c r="DI72" s="10">
        <f t="shared" si="40"/>
        <v>44035</v>
      </c>
      <c r="DJ72" s="10">
        <f t="shared" si="40"/>
        <v>44036</v>
      </c>
      <c r="DK72" s="10">
        <f t="shared" si="40"/>
        <v>44037</v>
      </c>
      <c r="DL72" s="10">
        <f t="shared" si="40"/>
        <v>44038</v>
      </c>
      <c r="DM72" s="10">
        <f t="shared" si="40"/>
        <v>44039</v>
      </c>
      <c r="DN72" s="10">
        <f t="shared" si="40"/>
        <v>44040</v>
      </c>
      <c r="DO72" s="10">
        <f t="shared" si="40"/>
        <v>44041</v>
      </c>
      <c r="DP72" s="10">
        <f t="shared" si="40"/>
        <v>44042</v>
      </c>
      <c r="DQ72" s="10">
        <f t="shared" si="40"/>
        <v>44043</v>
      </c>
      <c r="DR72" s="10">
        <f t="shared" si="40"/>
        <v>44044</v>
      </c>
      <c r="DS72" s="10">
        <f t="shared" si="40"/>
        <v>44045</v>
      </c>
      <c r="DT72" s="10">
        <f t="shared" si="40"/>
        <v>44046</v>
      </c>
      <c r="DU72" s="10">
        <f t="shared" si="40"/>
        <v>44047</v>
      </c>
      <c r="DV72" s="10">
        <f t="shared" si="40"/>
        <v>44048</v>
      </c>
      <c r="DW72" s="10">
        <f t="shared" si="40"/>
        <v>44049</v>
      </c>
      <c r="DX72" s="10">
        <f t="shared" si="40"/>
        <v>44050</v>
      </c>
      <c r="DY72" s="10">
        <f t="shared" si="40"/>
        <v>44051</v>
      </c>
      <c r="DZ72" s="10">
        <f t="shared" si="40"/>
        <v>44052</v>
      </c>
      <c r="EA72" s="10">
        <f t="shared" si="40"/>
        <v>44053</v>
      </c>
      <c r="EB72" s="10">
        <f t="shared" si="40"/>
        <v>44054</v>
      </c>
      <c r="EC72" s="10">
        <f t="shared" si="40"/>
        <v>44055</v>
      </c>
      <c r="ED72" s="10">
        <f t="shared" si="40"/>
        <v>44056</v>
      </c>
      <c r="EE72" s="10">
        <f t="shared" si="40"/>
        <v>44057</v>
      </c>
      <c r="EF72" s="10">
        <f t="shared" si="40"/>
        <v>44058</v>
      </c>
      <c r="EG72" s="10"/>
      <c r="EH72" s="10"/>
      <c r="EI72" s="10"/>
      <c r="EJ72" s="10"/>
      <c r="EK72" s="10"/>
      <c r="EL72" s="10"/>
      <c r="EM72" s="10"/>
      <c r="EN72" s="10"/>
    </row>
    <row r="73" spans="1:144" x14ac:dyDescent="0.35">
      <c r="A73" t="str">
        <f t="shared" si="36"/>
        <v>AP</v>
      </c>
      <c r="B73" s="9" t="str">
        <f t="shared" si="37"/>
        <v>04/abr</v>
      </c>
      <c r="C73" s="10">
        <f t="shared" si="38"/>
        <v>43926</v>
      </c>
      <c r="D73" s="10">
        <f t="shared" si="33"/>
        <v>43927</v>
      </c>
      <c r="E73" s="10">
        <f t="shared" si="33"/>
        <v>43928</v>
      </c>
      <c r="F73" s="10">
        <f t="shared" si="33"/>
        <v>43929</v>
      </c>
      <c r="G73" s="10">
        <f t="shared" si="33"/>
        <v>43930</v>
      </c>
      <c r="H73" s="10">
        <f t="shared" si="33"/>
        <v>43931</v>
      </c>
      <c r="I73" s="10">
        <f t="shared" si="33"/>
        <v>43932</v>
      </c>
      <c r="J73" s="10">
        <f t="shared" si="33"/>
        <v>43933</v>
      </c>
      <c r="K73" s="10">
        <f t="shared" si="33"/>
        <v>43934</v>
      </c>
      <c r="L73" s="10">
        <f t="shared" si="33"/>
        <v>43935</v>
      </c>
      <c r="M73" s="10">
        <f t="shared" si="33"/>
        <v>43936</v>
      </c>
      <c r="N73" s="10">
        <f t="shared" si="33"/>
        <v>43937</v>
      </c>
      <c r="O73" s="10">
        <f t="shared" si="33"/>
        <v>43938</v>
      </c>
      <c r="P73" s="10">
        <f t="shared" si="33"/>
        <v>43939</v>
      </c>
      <c r="Q73" s="10">
        <f t="shared" si="33"/>
        <v>43940</v>
      </c>
      <c r="R73" s="10">
        <f t="shared" si="33"/>
        <v>43941</v>
      </c>
      <c r="S73" s="10">
        <f t="shared" si="33"/>
        <v>43942</v>
      </c>
      <c r="T73" s="10">
        <f t="shared" si="33"/>
        <v>43943</v>
      </c>
      <c r="U73" s="10">
        <f t="shared" si="33"/>
        <v>43944</v>
      </c>
      <c r="V73" s="10">
        <f t="shared" si="33"/>
        <v>43945</v>
      </c>
      <c r="W73" s="10">
        <f t="shared" si="33"/>
        <v>43946</v>
      </c>
      <c r="X73" s="10">
        <f t="shared" si="33"/>
        <v>43947</v>
      </c>
      <c r="Y73" s="10">
        <f t="shared" si="33"/>
        <v>43948</v>
      </c>
      <c r="Z73" s="10">
        <f t="shared" si="33"/>
        <v>43949</v>
      </c>
      <c r="AA73" s="10">
        <f t="shared" si="33"/>
        <v>43950</v>
      </c>
      <c r="AB73" s="10">
        <f t="shared" si="33"/>
        <v>43951</v>
      </c>
      <c r="AC73" s="10">
        <f t="shared" si="33"/>
        <v>43952</v>
      </c>
      <c r="AD73" s="10">
        <f t="shared" si="33"/>
        <v>43953</v>
      </c>
      <c r="AE73" s="10">
        <f t="shared" si="33"/>
        <v>43954</v>
      </c>
      <c r="AF73" s="10">
        <f t="shared" si="33"/>
        <v>43955</v>
      </c>
      <c r="AG73" s="10">
        <f t="shared" si="33"/>
        <v>43956</v>
      </c>
      <c r="AH73" s="10">
        <f t="shared" si="33"/>
        <v>43957</v>
      </c>
      <c r="AI73" s="10">
        <f t="shared" si="33"/>
        <v>43958</v>
      </c>
      <c r="AJ73" s="10">
        <f t="shared" si="33"/>
        <v>43959</v>
      </c>
      <c r="AK73" s="10">
        <f t="shared" si="33"/>
        <v>43960</v>
      </c>
      <c r="AL73" s="10">
        <f t="shared" si="33"/>
        <v>43961</v>
      </c>
      <c r="AM73" s="10">
        <f t="shared" si="33"/>
        <v>43962</v>
      </c>
      <c r="AN73" s="10">
        <f t="shared" si="33"/>
        <v>43963</v>
      </c>
      <c r="AO73" s="10">
        <f t="shared" si="33"/>
        <v>43964</v>
      </c>
      <c r="AP73" s="10">
        <f t="shared" si="33"/>
        <v>43965</v>
      </c>
      <c r="AQ73" s="10">
        <f t="shared" si="33"/>
        <v>43966</v>
      </c>
      <c r="AR73" s="10">
        <f t="shared" si="33"/>
        <v>43967</v>
      </c>
      <c r="AS73" s="10">
        <f t="shared" si="33"/>
        <v>43968</v>
      </c>
      <c r="AT73" s="10">
        <f t="shared" si="33"/>
        <v>43969</v>
      </c>
      <c r="AU73" s="10">
        <f t="shared" si="33"/>
        <v>43970</v>
      </c>
      <c r="AV73" s="10">
        <f t="shared" si="33"/>
        <v>43971</v>
      </c>
      <c r="AW73" s="10">
        <f t="shared" si="33"/>
        <v>43972</v>
      </c>
      <c r="AX73" s="10">
        <f t="shared" si="33"/>
        <v>43973</v>
      </c>
      <c r="AY73" s="10">
        <f t="shared" si="33"/>
        <v>43974</v>
      </c>
      <c r="AZ73" s="10">
        <f t="shared" si="33"/>
        <v>43975</v>
      </c>
      <c r="BA73" s="10">
        <f t="shared" si="33"/>
        <v>43976</v>
      </c>
      <c r="BB73" s="10">
        <f t="shared" si="33"/>
        <v>43977</v>
      </c>
      <c r="BC73" s="10">
        <f t="shared" si="33"/>
        <v>43978</v>
      </c>
      <c r="BD73" s="10">
        <f t="shared" si="33"/>
        <v>43979</v>
      </c>
      <c r="BE73" s="10">
        <f t="shared" si="33"/>
        <v>43980</v>
      </c>
      <c r="BF73" s="10">
        <f t="shared" si="33"/>
        <v>43981</v>
      </c>
      <c r="BG73" s="10">
        <f t="shared" si="33"/>
        <v>43982</v>
      </c>
      <c r="BH73" s="10">
        <f t="shared" si="33"/>
        <v>43983</v>
      </c>
      <c r="BI73" s="10">
        <f t="shared" si="33"/>
        <v>43984</v>
      </c>
      <c r="BJ73" s="10">
        <f t="shared" si="33"/>
        <v>43985</v>
      </c>
      <c r="BK73" s="10">
        <f t="shared" si="33"/>
        <v>43986</v>
      </c>
      <c r="BL73" s="10">
        <f t="shared" si="33"/>
        <v>43987</v>
      </c>
      <c r="BM73" s="10">
        <f t="shared" si="33"/>
        <v>43988</v>
      </c>
      <c r="BN73" s="10">
        <f t="shared" si="33"/>
        <v>43989</v>
      </c>
      <c r="BO73" s="10">
        <f t="shared" ref="BO73:DE82" si="41">BN73+1</f>
        <v>43990</v>
      </c>
      <c r="BP73" s="10">
        <f t="shared" si="39"/>
        <v>43991</v>
      </c>
      <c r="BQ73" s="10">
        <f t="shared" si="39"/>
        <v>43992</v>
      </c>
      <c r="BR73" s="10">
        <f t="shared" si="39"/>
        <v>43993</v>
      </c>
      <c r="BS73" s="10">
        <f t="shared" si="39"/>
        <v>43994</v>
      </c>
      <c r="BT73" s="10">
        <f t="shared" si="39"/>
        <v>43995</v>
      </c>
      <c r="BU73" s="10">
        <f t="shared" si="39"/>
        <v>43996</v>
      </c>
      <c r="BV73" s="10">
        <f t="shared" si="39"/>
        <v>43997</v>
      </c>
      <c r="BW73" s="10">
        <f t="shared" si="39"/>
        <v>43998</v>
      </c>
      <c r="BX73" s="10">
        <f t="shared" si="39"/>
        <v>43999</v>
      </c>
      <c r="BY73" s="10">
        <f t="shared" si="39"/>
        <v>44000</v>
      </c>
      <c r="BZ73" s="10">
        <f t="shared" si="39"/>
        <v>44001</v>
      </c>
      <c r="CA73" s="10">
        <f t="shared" si="39"/>
        <v>44002</v>
      </c>
      <c r="CB73" s="10">
        <f t="shared" si="39"/>
        <v>44003</v>
      </c>
      <c r="CC73" s="10">
        <f t="shared" si="39"/>
        <v>44004</v>
      </c>
      <c r="CD73" s="10">
        <f t="shared" si="39"/>
        <v>44005</v>
      </c>
      <c r="CE73" s="10">
        <f t="shared" si="39"/>
        <v>44006</v>
      </c>
      <c r="CF73" s="10">
        <f t="shared" si="39"/>
        <v>44007</v>
      </c>
      <c r="CG73" s="10">
        <f t="shared" si="39"/>
        <v>44008</v>
      </c>
      <c r="CH73" s="10">
        <f t="shared" si="39"/>
        <v>44009</v>
      </c>
      <c r="CI73" s="10">
        <f t="shared" si="39"/>
        <v>44010</v>
      </c>
      <c r="CJ73" s="10">
        <f t="shared" si="39"/>
        <v>44011</v>
      </c>
      <c r="CK73" s="10">
        <f t="shared" si="39"/>
        <v>44012</v>
      </c>
      <c r="CL73" s="10">
        <f t="shared" si="39"/>
        <v>44013</v>
      </c>
      <c r="CM73" s="10">
        <f t="shared" si="39"/>
        <v>44014</v>
      </c>
      <c r="CN73" s="10">
        <f t="shared" si="39"/>
        <v>44015</v>
      </c>
      <c r="CO73" s="10">
        <f t="shared" si="39"/>
        <v>44016</v>
      </c>
      <c r="CP73" s="10">
        <f t="shared" si="39"/>
        <v>44017</v>
      </c>
      <c r="CQ73" s="10">
        <f t="shared" si="39"/>
        <v>44018</v>
      </c>
      <c r="CR73" s="10">
        <f t="shared" si="39"/>
        <v>44019</v>
      </c>
      <c r="CS73" s="10">
        <f t="shared" si="39"/>
        <v>44020</v>
      </c>
      <c r="CT73" s="10">
        <f t="shared" si="39"/>
        <v>44021</v>
      </c>
      <c r="CU73" s="10">
        <f t="shared" si="39"/>
        <v>44022</v>
      </c>
      <c r="CV73" s="10">
        <f t="shared" si="39"/>
        <v>44023</v>
      </c>
      <c r="CW73" s="10">
        <f t="shared" si="39"/>
        <v>44024</v>
      </c>
      <c r="CX73" s="10">
        <f t="shared" si="39"/>
        <v>44025</v>
      </c>
      <c r="CY73" s="10">
        <f t="shared" si="39"/>
        <v>44026</v>
      </c>
      <c r="CZ73" s="10">
        <f t="shared" si="39"/>
        <v>44027</v>
      </c>
      <c r="DA73" s="10">
        <f t="shared" si="39"/>
        <v>44028</v>
      </c>
      <c r="DB73" s="10">
        <f t="shared" si="39"/>
        <v>44029</v>
      </c>
      <c r="DC73" s="10">
        <f t="shared" si="39"/>
        <v>44030</v>
      </c>
      <c r="DD73" s="10">
        <f t="shared" si="39"/>
        <v>44031</v>
      </c>
      <c r="DE73" s="10">
        <f t="shared" si="39"/>
        <v>44032</v>
      </c>
      <c r="DF73" s="10">
        <f t="shared" si="39"/>
        <v>44033</v>
      </c>
      <c r="DG73" s="10">
        <f t="shared" si="40"/>
        <v>44034</v>
      </c>
      <c r="DH73" s="10">
        <f t="shared" si="40"/>
        <v>44035</v>
      </c>
      <c r="DI73" s="10">
        <f t="shared" si="40"/>
        <v>44036</v>
      </c>
      <c r="DJ73" s="10">
        <f t="shared" si="40"/>
        <v>44037</v>
      </c>
      <c r="DK73" s="10">
        <f t="shared" si="40"/>
        <v>44038</v>
      </c>
      <c r="DL73" s="10">
        <f t="shared" si="40"/>
        <v>44039</v>
      </c>
      <c r="DM73" s="10">
        <f t="shared" si="40"/>
        <v>44040</v>
      </c>
      <c r="DN73" s="10">
        <f t="shared" si="40"/>
        <v>44041</v>
      </c>
      <c r="DO73" s="10">
        <f t="shared" si="40"/>
        <v>44042</v>
      </c>
      <c r="DP73" s="10">
        <f t="shared" si="40"/>
        <v>44043</v>
      </c>
      <c r="DQ73" s="10">
        <f t="shared" si="40"/>
        <v>44044</v>
      </c>
      <c r="DR73" s="10">
        <f t="shared" si="40"/>
        <v>44045</v>
      </c>
      <c r="DS73" s="10">
        <f t="shared" si="40"/>
        <v>44046</v>
      </c>
      <c r="DT73" s="10">
        <f t="shared" si="40"/>
        <v>44047</v>
      </c>
      <c r="DU73" s="10">
        <f t="shared" si="40"/>
        <v>44048</v>
      </c>
      <c r="DV73" s="10">
        <f t="shared" si="40"/>
        <v>44049</v>
      </c>
      <c r="DW73" s="10">
        <f t="shared" si="40"/>
        <v>44050</v>
      </c>
      <c r="DX73" s="10">
        <f t="shared" si="40"/>
        <v>44051</v>
      </c>
      <c r="DY73" s="10">
        <f t="shared" si="40"/>
        <v>44052</v>
      </c>
      <c r="DZ73" s="10">
        <f t="shared" si="40"/>
        <v>44053</v>
      </c>
      <c r="EA73" s="10">
        <f t="shared" si="40"/>
        <v>44054</v>
      </c>
      <c r="EB73" s="10">
        <f t="shared" si="40"/>
        <v>44055</v>
      </c>
      <c r="EC73" s="10">
        <f t="shared" si="40"/>
        <v>44056</v>
      </c>
      <c r="ED73" s="10">
        <f t="shared" si="40"/>
        <v>44057</v>
      </c>
      <c r="EE73" s="10">
        <f t="shared" si="40"/>
        <v>44058</v>
      </c>
      <c r="EF73" s="10">
        <f t="shared" si="40"/>
        <v>44059</v>
      </c>
      <c r="EG73" s="10"/>
      <c r="EH73" s="10"/>
      <c r="EI73" s="10"/>
      <c r="EJ73" s="10"/>
      <c r="EK73" s="10"/>
      <c r="EL73" s="10"/>
      <c r="EM73" s="10"/>
      <c r="EN73" s="10"/>
    </row>
    <row r="74" spans="1:144" x14ac:dyDescent="0.35">
      <c r="A74" t="str">
        <f t="shared" si="36"/>
        <v>BA</v>
      </c>
      <c r="B74" s="9" t="str">
        <f t="shared" si="37"/>
        <v>08/abr</v>
      </c>
      <c r="C74" s="10">
        <f t="shared" si="38"/>
        <v>43930</v>
      </c>
      <c r="D74" s="10">
        <f t="shared" si="38"/>
        <v>43931</v>
      </c>
      <c r="E74" s="10">
        <f t="shared" si="38"/>
        <v>43932</v>
      </c>
      <c r="F74" s="10">
        <f t="shared" si="38"/>
        <v>43933</v>
      </c>
      <c r="G74" s="10">
        <f t="shared" si="38"/>
        <v>43934</v>
      </c>
      <c r="H74" s="10">
        <f t="shared" si="38"/>
        <v>43935</v>
      </c>
      <c r="I74" s="10">
        <f t="shared" si="38"/>
        <v>43936</v>
      </c>
      <c r="J74" s="10">
        <f t="shared" si="38"/>
        <v>43937</v>
      </c>
      <c r="K74" s="10">
        <f t="shared" si="38"/>
        <v>43938</v>
      </c>
      <c r="L74" s="10">
        <f t="shared" si="38"/>
        <v>43939</v>
      </c>
      <c r="M74" s="10">
        <f t="shared" si="38"/>
        <v>43940</v>
      </c>
      <c r="N74" s="10">
        <f t="shared" si="38"/>
        <v>43941</v>
      </c>
      <c r="O74" s="10">
        <f t="shared" si="38"/>
        <v>43942</v>
      </c>
      <c r="P74" s="10">
        <f t="shared" si="38"/>
        <v>43943</v>
      </c>
      <c r="Q74" s="10">
        <f t="shared" si="38"/>
        <v>43944</v>
      </c>
      <c r="R74" s="10">
        <f t="shared" si="38"/>
        <v>43945</v>
      </c>
      <c r="S74" s="10">
        <f t="shared" ref="S74:BN79" si="42">R74+1</f>
        <v>43946</v>
      </c>
      <c r="T74" s="10">
        <f t="shared" si="42"/>
        <v>43947</v>
      </c>
      <c r="U74" s="10">
        <f t="shared" si="42"/>
        <v>43948</v>
      </c>
      <c r="V74" s="10">
        <f t="shared" si="42"/>
        <v>43949</v>
      </c>
      <c r="W74" s="10">
        <f t="shared" si="42"/>
        <v>43950</v>
      </c>
      <c r="X74" s="10">
        <f t="shared" si="42"/>
        <v>43951</v>
      </c>
      <c r="Y74" s="10">
        <f t="shared" si="42"/>
        <v>43952</v>
      </c>
      <c r="Z74" s="10">
        <f t="shared" si="42"/>
        <v>43953</v>
      </c>
      <c r="AA74" s="10">
        <f t="shared" si="42"/>
        <v>43954</v>
      </c>
      <c r="AB74" s="10">
        <f t="shared" si="42"/>
        <v>43955</v>
      </c>
      <c r="AC74" s="10">
        <f t="shared" si="42"/>
        <v>43956</v>
      </c>
      <c r="AD74" s="10">
        <f t="shared" si="42"/>
        <v>43957</v>
      </c>
      <c r="AE74" s="10">
        <f t="shared" si="42"/>
        <v>43958</v>
      </c>
      <c r="AF74" s="10">
        <f t="shared" si="42"/>
        <v>43959</v>
      </c>
      <c r="AG74" s="10">
        <f t="shared" si="42"/>
        <v>43960</v>
      </c>
      <c r="AH74" s="10">
        <f t="shared" si="42"/>
        <v>43961</v>
      </c>
      <c r="AI74" s="10">
        <f t="shared" si="42"/>
        <v>43962</v>
      </c>
      <c r="AJ74" s="10">
        <f t="shared" si="42"/>
        <v>43963</v>
      </c>
      <c r="AK74" s="10">
        <f t="shared" si="42"/>
        <v>43964</v>
      </c>
      <c r="AL74" s="10">
        <f t="shared" si="42"/>
        <v>43965</v>
      </c>
      <c r="AM74" s="10">
        <f t="shared" si="42"/>
        <v>43966</v>
      </c>
      <c r="AN74" s="10">
        <f t="shared" si="42"/>
        <v>43967</v>
      </c>
      <c r="AO74" s="10">
        <f t="shared" si="42"/>
        <v>43968</v>
      </c>
      <c r="AP74" s="10">
        <f t="shared" si="42"/>
        <v>43969</v>
      </c>
      <c r="AQ74" s="10">
        <f t="shared" si="42"/>
        <v>43970</v>
      </c>
      <c r="AR74" s="10">
        <f t="shared" si="42"/>
        <v>43971</v>
      </c>
      <c r="AS74" s="10">
        <f t="shared" si="42"/>
        <v>43972</v>
      </c>
      <c r="AT74" s="10">
        <f t="shared" si="42"/>
        <v>43973</v>
      </c>
      <c r="AU74" s="10">
        <f t="shared" si="42"/>
        <v>43974</v>
      </c>
      <c r="AV74" s="10">
        <f t="shared" si="42"/>
        <v>43975</v>
      </c>
      <c r="AW74" s="10">
        <f t="shared" si="42"/>
        <v>43976</v>
      </c>
      <c r="AX74" s="10">
        <f t="shared" si="42"/>
        <v>43977</v>
      </c>
      <c r="AY74" s="10">
        <f t="shared" si="42"/>
        <v>43978</v>
      </c>
      <c r="AZ74" s="10">
        <f t="shared" si="42"/>
        <v>43979</v>
      </c>
      <c r="BA74" s="10">
        <f t="shared" si="42"/>
        <v>43980</v>
      </c>
      <c r="BB74" s="10">
        <f t="shared" si="42"/>
        <v>43981</v>
      </c>
      <c r="BC74" s="10">
        <f t="shared" si="42"/>
        <v>43982</v>
      </c>
      <c r="BD74" s="10">
        <f t="shared" si="42"/>
        <v>43983</v>
      </c>
      <c r="BE74" s="10">
        <f t="shared" si="42"/>
        <v>43984</v>
      </c>
      <c r="BF74" s="10">
        <f t="shared" si="42"/>
        <v>43985</v>
      </c>
      <c r="BG74" s="10">
        <f t="shared" si="42"/>
        <v>43986</v>
      </c>
      <c r="BH74" s="10">
        <f t="shared" si="42"/>
        <v>43987</v>
      </c>
      <c r="BI74" s="10">
        <f t="shared" si="42"/>
        <v>43988</v>
      </c>
      <c r="BJ74" s="10">
        <f t="shared" si="42"/>
        <v>43989</v>
      </c>
      <c r="BK74" s="10">
        <f t="shared" si="42"/>
        <v>43990</v>
      </c>
      <c r="BL74" s="10">
        <f t="shared" si="42"/>
        <v>43991</v>
      </c>
      <c r="BM74" s="10">
        <f t="shared" si="42"/>
        <v>43992</v>
      </c>
      <c r="BN74" s="10">
        <f t="shared" si="42"/>
        <v>43993</v>
      </c>
      <c r="BO74" s="10">
        <f t="shared" si="41"/>
        <v>43994</v>
      </c>
      <c r="BP74" s="10">
        <f t="shared" si="39"/>
        <v>43995</v>
      </c>
      <c r="BQ74" s="10">
        <f t="shared" si="39"/>
        <v>43996</v>
      </c>
      <c r="BR74" s="10">
        <f t="shared" si="39"/>
        <v>43997</v>
      </c>
      <c r="BS74" s="10">
        <f t="shared" si="39"/>
        <v>43998</v>
      </c>
      <c r="BT74" s="10">
        <f t="shared" si="39"/>
        <v>43999</v>
      </c>
      <c r="BU74" s="10">
        <f t="shared" si="39"/>
        <v>44000</v>
      </c>
      <c r="BV74" s="10">
        <f t="shared" si="39"/>
        <v>44001</v>
      </c>
      <c r="BW74" s="10">
        <f t="shared" si="39"/>
        <v>44002</v>
      </c>
      <c r="BX74" s="10">
        <f t="shared" si="39"/>
        <v>44003</v>
      </c>
      <c r="BY74" s="10">
        <f t="shared" si="39"/>
        <v>44004</v>
      </c>
      <c r="BZ74" s="10">
        <f t="shared" si="39"/>
        <v>44005</v>
      </c>
      <c r="CA74" s="10">
        <f t="shared" si="39"/>
        <v>44006</v>
      </c>
      <c r="CB74" s="10">
        <f t="shared" si="39"/>
        <v>44007</v>
      </c>
      <c r="CC74" s="10">
        <f t="shared" si="39"/>
        <v>44008</v>
      </c>
      <c r="CD74" s="10">
        <f t="shared" si="39"/>
        <v>44009</v>
      </c>
      <c r="CE74" s="10">
        <f t="shared" si="39"/>
        <v>44010</v>
      </c>
      <c r="CF74" s="10">
        <f t="shared" si="39"/>
        <v>44011</v>
      </c>
      <c r="CG74" s="10">
        <f t="shared" si="39"/>
        <v>44012</v>
      </c>
      <c r="CH74" s="10">
        <f t="shared" si="39"/>
        <v>44013</v>
      </c>
      <c r="CI74" s="10">
        <f t="shared" si="39"/>
        <v>44014</v>
      </c>
      <c r="CJ74" s="10">
        <f t="shared" si="39"/>
        <v>44015</v>
      </c>
      <c r="CK74" s="10">
        <f t="shared" si="39"/>
        <v>44016</v>
      </c>
      <c r="CL74" s="10">
        <f t="shared" si="39"/>
        <v>44017</v>
      </c>
      <c r="CM74" s="10">
        <f t="shared" si="39"/>
        <v>44018</v>
      </c>
      <c r="CN74" s="10">
        <f t="shared" si="39"/>
        <v>44019</v>
      </c>
      <c r="CO74" s="10">
        <f t="shared" si="39"/>
        <v>44020</v>
      </c>
      <c r="CP74" s="10">
        <f t="shared" si="39"/>
        <v>44021</v>
      </c>
      <c r="CQ74" s="10">
        <f t="shared" si="39"/>
        <v>44022</v>
      </c>
      <c r="CR74" s="10">
        <f t="shared" si="39"/>
        <v>44023</v>
      </c>
      <c r="CS74" s="10">
        <f t="shared" si="39"/>
        <v>44024</v>
      </c>
      <c r="CT74" s="10">
        <f t="shared" si="39"/>
        <v>44025</v>
      </c>
      <c r="CU74" s="10">
        <f t="shared" si="39"/>
        <v>44026</v>
      </c>
      <c r="CV74" s="10">
        <f t="shared" si="39"/>
        <v>44027</v>
      </c>
      <c r="CW74" s="10">
        <f t="shared" si="39"/>
        <v>44028</v>
      </c>
      <c r="CX74" s="10">
        <f t="shared" si="39"/>
        <v>44029</v>
      </c>
      <c r="CY74" s="10">
        <f t="shared" si="39"/>
        <v>44030</v>
      </c>
      <c r="CZ74" s="10">
        <f t="shared" si="39"/>
        <v>44031</v>
      </c>
      <c r="DA74" s="10">
        <f t="shared" si="39"/>
        <v>44032</v>
      </c>
      <c r="DB74" s="10">
        <f t="shared" si="39"/>
        <v>44033</v>
      </c>
      <c r="DC74" s="10">
        <f t="shared" si="39"/>
        <v>44034</v>
      </c>
      <c r="DD74" s="10">
        <f t="shared" si="39"/>
        <v>44035</v>
      </c>
      <c r="DE74" s="10">
        <f t="shared" si="39"/>
        <v>44036</v>
      </c>
      <c r="DF74" s="10">
        <f t="shared" si="39"/>
        <v>44037</v>
      </c>
      <c r="DG74" s="10">
        <f t="shared" si="40"/>
        <v>44038</v>
      </c>
      <c r="DH74" s="10">
        <f t="shared" si="40"/>
        <v>44039</v>
      </c>
      <c r="DI74" s="10">
        <f t="shared" si="40"/>
        <v>44040</v>
      </c>
      <c r="DJ74" s="10">
        <f t="shared" si="40"/>
        <v>44041</v>
      </c>
      <c r="DK74" s="10">
        <f t="shared" si="40"/>
        <v>44042</v>
      </c>
      <c r="DL74" s="10">
        <f t="shared" si="40"/>
        <v>44043</v>
      </c>
      <c r="DM74" s="10">
        <f t="shared" si="40"/>
        <v>44044</v>
      </c>
      <c r="DN74" s="10">
        <f t="shared" si="40"/>
        <v>44045</v>
      </c>
      <c r="DO74" s="10">
        <f t="shared" si="40"/>
        <v>44046</v>
      </c>
      <c r="DP74" s="10">
        <f t="shared" si="40"/>
        <v>44047</v>
      </c>
      <c r="DQ74" s="10">
        <f t="shared" si="40"/>
        <v>44048</v>
      </c>
      <c r="DR74" s="10">
        <f t="shared" si="40"/>
        <v>44049</v>
      </c>
      <c r="DS74" s="10">
        <f t="shared" si="40"/>
        <v>44050</v>
      </c>
      <c r="DT74" s="10">
        <f t="shared" si="40"/>
        <v>44051</v>
      </c>
      <c r="DU74" s="10">
        <f t="shared" si="40"/>
        <v>44052</v>
      </c>
      <c r="DV74" s="10">
        <f t="shared" si="40"/>
        <v>44053</v>
      </c>
      <c r="DW74" s="10">
        <f t="shared" si="40"/>
        <v>44054</v>
      </c>
      <c r="DX74" s="10">
        <f t="shared" si="40"/>
        <v>44055</v>
      </c>
      <c r="DY74" s="10">
        <f t="shared" si="40"/>
        <v>44056</v>
      </c>
      <c r="DZ74" s="10">
        <f t="shared" si="40"/>
        <v>44057</v>
      </c>
      <c r="EA74" s="10">
        <f t="shared" si="40"/>
        <v>44058</v>
      </c>
      <c r="EB74" s="10">
        <f t="shared" si="40"/>
        <v>44059</v>
      </c>
      <c r="EC74" s="10">
        <f t="shared" si="40"/>
        <v>44060</v>
      </c>
      <c r="ED74" s="10">
        <f t="shared" si="40"/>
        <v>44061</v>
      </c>
      <c r="EE74" s="10">
        <f t="shared" si="40"/>
        <v>44062</v>
      </c>
      <c r="EF74" s="10">
        <f t="shared" si="40"/>
        <v>44063</v>
      </c>
      <c r="EG74" s="10"/>
      <c r="EH74" s="10"/>
      <c r="EI74" s="10"/>
      <c r="EJ74" s="10"/>
      <c r="EK74" s="10"/>
      <c r="EL74" s="10"/>
      <c r="EM74" s="10"/>
      <c r="EN74" s="10"/>
    </row>
    <row r="75" spans="1:144" x14ac:dyDescent="0.35">
      <c r="A75" t="str">
        <f t="shared" si="36"/>
        <v>CE</v>
      </c>
      <c r="B75" s="9" t="str">
        <f t="shared" si="37"/>
        <v>02/abr</v>
      </c>
      <c r="C75" s="10">
        <f t="shared" si="38"/>
        <v>43924</v>
      </c>
      <c r="D75" s="10">
        <f t="shared" si="38"/>
        <v>43925</v>
      </c>
      <c r="E75" s="10">
        <f t="shared" si="38"/>
        <v>43926</v>
      </c>
      <c r="F75" s="10">
        <f t="shared" si="38"/>
        <v>43927</v>
      </c>
      <c r="G75" s="10">
        <f t="shared" si="38"/>
        <v>43928</v>
      </c>
      <c r="H75" s="10">
        <f t="shared" si="38"/>
        <v>43929</v>
      </c>
      <c r="I75" s="10">
        <f t="shared" si="38"/>
        <v>43930</v>
      </c>
      <c r="J75" s="10">
        <f t="shared" si="38"/>
        <v>43931</v>
      </c>
      <c r="K75" s="10">
        <f t="shared" si="38"/>
        <v>43932</v>
      </c>
      <c r="L75" s="10">
        <f t="shared" si="38"/>
        <v>43933</v>
      </c>
      <c r="M75" s="10">
        <f t="shared" si="38"/>
        <v>43934</v>
      </c>
      <c r="N75" s="10">
        <f t="shared" si="38"/>
        <v>43935</v>
      </c>
      <c r="O75" s="10">
        <f t="shared" si="38"/>
        <v>43936</v>
      </c>
      <c r="P75" s="10">
        <f t="shared" si="38"/>
        <v>43937</v>
      </c>
      <c r="Q75" s="10">
        <f t="shared" si="38"/>
        <v>43938</v>
      </c>
      <c r="R75" s="10">
        <f t="shared" si="38"/>
        <v>43939</v>
      </c>
      <c r="S75" s="10">
        <f t="shared" si="42"/>
        <v>43940</v>
      </c>
      <c r="T75" s="10">
        <f t="shared" si="42"/>
        <v>43941</v>
      </c>
      <c r="U75" s="10">
        <f t="shared" si="42"/>
        <v>43942</v>
      </c>
      <c r="V75" s="10">
        <f t="shared" si="42"/>
        <v>43943</v>
      </c>
      <c r="W75" s="10">
        <f t="shared" si="42"/>
        <v>43944</v>
      </c>
      <c r="X75" s="10">
        <f t="shared" si="42"/>
        <v>43945</v>
      </c>
      <c r="Y75" s="10">
        <f t="shared" si="42"/>
        <v>43946</v>
      </c>
      <c r="Z75" s="10">
        <f t="shared" si="42"/>
        <v>43947</v>
      </c>
      <c r="AA75" s="10">
        <f t="shared" si="42"/>
        <v>43948</v>
      </c>
      <c r="AB75" s="10">
        <f t="shared" si="42"/>
        <v>43949</v>
      </c>
      <c r="AC75" s="10">
        <f t="shared" si="42"/>
        <v>43950</v>
      </c>
      <c r="AD75" s="10">
        <f t="shared" si="42"/>
        <v>43951</v>
      </c>
      <c r="AE75" s="10">
        <f t="shared" si="42"/>
        <v>43952</v>
      </c>
      <c r="AF75" s="10">
        <f t="shared" si="42"/>
        <v>43953</v>
      </c>
      <c r="AG75" s="10">
        <f t="shared" si="42"/>
        <v>43954</v>
      </c>
      <c r="AH75" s="10">
        <f t="shared" si="42"/>
        <v>43955</v>
      </c>
      <c r="AI75" s="10">
        <f t="shared" si="42"/>
        <v>43956</v>
      </c>
      <c r="AJ75" s="10">
        <f t="shared" si="42"/>
        <v>43957</v>
      </c>
      <c r="AK75" s="10">
        <f t="shared" si="42"/>
        <v>43958</v>
      </c>
      <c r="AL75" s="10">
        <f t="shared" si="42"/>
        <v>43959</v>
      </c>
      <c r="AM75" s="10">
        <f t="shared" si="42"/>
        <v>43960</v>
      </c>
      <c r="AN75" s="10">
        <f t="shared" si="42"/>
        <v>43961</v>
      </c>
      <c r="AO75" s="10">
        <f t="shared" si="42"/>
        <v>43962</v>
      </c>
      <c r="AP75" s="10">
        <f t="shared" si="42"/>
        <v>43963</v>
      </c>
      <c r="AQ75" s="10">
        <f t="shared" si="42"/>
        <v>43964</v>
      </c>
      <c r="AR75" s="10">
        <f t="shared" si="42"/>
        <v>43965</v>
      </c>
      <c r="AS75" s="10">
        <f t="shared" si="42"/>
        <v>43966</v>
      </c>
      <c r="AT75" s="10">
        <f t="shared" si="42"/>
        <v>43967</v>
      </c>
      <c r="AU75" s="10">
        <f t="shared" si="42"/>
        <v>43968</v>
      </c>
      <c r="AV75" s="10">
        <f t="shared" si="42"/>
        <v>43969</v>
      </c>
      <c r="AW75" s="10">
        <f t="shared" si="42"/>
        <v>43970</v>
      </c>
      <c r="AX75" s="10">
        <f t="shared" si="42"/>
        <v>43971</v>
      </c>
      <c r="AY75" s="10">
        <f t="shared" si="42"/>
        <v>43972</v>
      </c>
      <c r="AZ75" s="10">
        <f t="shared" si="42"/>
        <v>43973</v>
      </c>
      <c r="BA75" s="10">
        <f t="shared" si="42"/>
        <v>43974</v>
      </c>
      <c r="BB75" s="10">
        <f t="shared" si="42"/>
        <v>43975</v>
      </c>
      <c r="BC75" s="10">
        <f t="shared" si="42"/>
        <v>43976</v>
      </c>
      <c r="BD75" s="10">
        <f t="shared" si="42"/>
        <v>43977</v>
      </c>
      <c r="BE75" s="10">
        <f t="shared" si="42"/>
        <v>43978</v>
      </c>
      <c r="BF75" s="10">
        <f t="shared" si="42"/>
        <v>43979</v>
      </c>
      <c r="BG75" s="10">
        <f t="shared" si="42"/>
        <v>43980</v>
      </c>
      <c r="BH75" s="10">
        <f t="shared" si="42"/>
        <v>43981</v>
      </c>
      <c r="BI75" s="10">
        <f t="shared" si="42"/>
        <v>43982</v>
      </c>
      <c r="BJ75" s="10">
        <f t="shared" si="42"/>
        <v>43983</v>
      </c>
      <c r="BK75" s="10">
        <f t="shared" si="42"/>
        <v>43984</v>
      </c>
      <c r="BL75" s="10">
        <f t="shared" si="42"/>
        <v>43985</v>
      </c>
      <c r="BM75" s="10">
        <f t="shared" si="42"/>
        <v>43986</v>
      </c>
      <c r="BN75" s="10">
        <f t="shared" si="42"/>
        <v>43987</v>
      </c>
      <c r="BO75" s="10">
        <f t="shared" si="41"/>
        <v>43988</v>
      </c>
      <c r="BP75" s="10">
        <f t="shared" si="39"/>
        <v>43989</v>
      </c>
      <c r="BQ75" s="10">
        <f t="shared" si="39"/>
        <v>43990</v>
      </c>
      <c r="BR75" s="10">
        <f t="shared" si="39"/>
        <v>43991</v>
      </c>
      <c r="BS75" s="10">
        <f t="shared" si="39"/>
        <v>43992</v>
      </c>
      <c r="BT75" s="10">
        <f t="shared" si="39"/>
        <v>43993</v>
      </c>
      <c r="BU75" s="10">
        <f t="shared" si="39"/>
        <v>43994</v>
      </c>
      <c r="BV75" s="10">
        <f t="shared" si="39"/>
        <v>43995</v>
      </c>
      <c r="BW75" s="10">
        <f t="shared" si="39"/>
        <v>43996</v>
      </c>
      <c r="BX75" s="10">
        <f t="shared" si="39"/>
        <v>43997</v>
      </c>
      <c r="BY75" s="10">
        <f t="shared" si="39"/>
        <v>43998</v>
      </c>
      <c r="BZ75" s="10">
        <f t="shared" si="39"/>
        <v>43999</v>
      </c>
      <c r="CA75" s="10">
        <f t="shared" si="39"/>
        <v>44000</v>
      </c>
      <c r="CB75" s="10">
        <f t="shared" si="39"/>
        <v>44001</v>
      </c>
      <c r="CC75" s="10">
        <f t="shared" si="39"/>
        <v>44002</v>
      </c>
      <c r="CD75" s="10">
        <f t="shared" si="39"/>
        <v>44003</v>
      </c>
      <c r="CE75" s="10">
        <f t="shared" si="39"/>
        <v>44004</v>
      </c>
      <c r="CF75" s="10">
        <f t="shared" si="39"/>
        <v>44005</v>
      </c>
      <c r="CG75" s="10">
        <f t="shared" si="39"/>
        <v>44006</v>
      </c>
      <c r="CH75" s="10">
        <f t="shared" si="39"/>
        <v>44007</v>
      </c>
      <c r="CI75" s="10">
        <f t="shared" si="39"/>
        <v>44008</v>
      </c>
      <c r="CJ75" s="10">
        <f t="shared" si="39"/>
        <v>44009</v>
      </c>
      <c r="CK75" s="10">
        <f t="shared" si="39"/>
        <v>44010</v>
      </c>
      <c r="CL75" s="10">
        <f t="shared" si="39"/>
        <v>44011</v>
      </c>
      <c r="CM75" s="10">
        <f t="shared" si="39"/>
        <v>44012</v>
      </c>
      <c r="CN75" s="10">
        <f t="shared" si="39"/>
        <v>44013</v>
      </c>
      <c r="CO75" s="10">
        <f t="shared" si="39"/>
        <v>44014</v>
      </c>
      <c r="CP75" s="10">
        <f t="shared" si="39"/>
        <v>44015</v>
      </c>
      <c r="CQ75" s="10">
        <f t="shared" si="39"/>
        <v>44016</v>
      </c>
      <c r="CR75" s="10">
        <f t="shared" si="39"/>
        <v>44017</v>
      </c>
      <c r="CS75" s="10">
        <f t="shared" si="39"/>
        <v>44018</v>
      </c>
      <c r="CT75" s="10">
        <f t="shared" si="39"/>
        <v>44019</v>
      </c>
      <c r="CU75" s="10">
        <f t="shared" si="39"/>
        <v>44020</v>
      </c>
      <c r="CV75" s="10">
        <f t="shared" si="39"/>
        <v>44021</v>
      </c>
      <c r="CW75" s="10">
        <f t="shared" si="39"/>
        <v>44022</v>
      </c>
      <c r="CX75" s="10">
        <f t="shared" si="39"/>
        <v>44023</v>
      </c>
      <c r="CY75" s="10">
        <f t="shared" si="39"/>
        <v>44024</v>
      </c>
      <c r="CZ75" s="10">
        <f t="shared" si="39"/>
        <v>44025</v>
      </c>
      <c r="DA75" s="10">
        <f t="shared" si="39"/>
        <v>44026</v>
      </c>
      <c r="DB75" s="10">
        <f t="shared" si="39"/>
        <v>44027</v>
      </c>
      <c r="DC75" s="10">
        <f t="shared" si="39"/>
        <v>44028</v>
      </c>
      <c r="DD75" s="10">
        <f t="shared" si="39"/>
        <v>44029</v>
      </c>
      <c r="DE75" s="10">
        <f t="shared" si="39"/>
        <v>44030</v>
      </c>
      <c r="DF75" s="10">
        <f t="shared" si="39"/>
        <v>44031</v>
      </c>
      <c r="DG75" s="10">
        <f t="shared" si="40"/>
        <v>44032</v>
      </c>
      <c r="DH75" s="10">
        <f t="shared" si="40"/>
        <v>44033</v>
      </c>
      <c r="DI75" s="10">
        <f t="shared" si="40"/>
        <v>44034</v>
      </c>
      <c r="DJ75" s="10">
        <f t="shared" si="40"/>
        <v>44035</v>
      </c>
      <c r="DK75" s="10">
        <f t="shared" si="40"/>
        <v>44036</v>
      </c>
      <c r="DL75" s="10">
        <f t="shared" si="40"/>
        <v>44037</v>
      </c>
      <c r="DM75" s="10">
        <f t="shared" si="40"/>
        <v>44038</v>
      </c>
      <c r="DN75" s="10">
        <f t="shared" si="40"/>
        <v>44039</v>
      </c>
      <c r="DO75" s="10">
        <f t="shared" si="40"/>
        <v>44040</v>
      </c>
      <c r="DP75" s="10">
        <f t="shared" si="40"/>
        <v>44041</v>
      </c>
      <c r="DQ75" s="10">
        <f t="shared" si="40"/>
        <v>44042</v>
      </c>
      <c r="DR75" s="10">
        <f t="shared" si="40"/>
        <v>44043</v>
      </c>
      <c r="DS75" s="10">
        <f t="shared" si="40"/>
        <v>44044</v>
      </c>
      <c r="DT75" s="10">
        <f t="shared" si="40"/>
        <v>44045</v>
      </c>
      <c r="DU75" s="10">
        <f t="shared" si="40"/>
        <v>44046</v>
      </c>
      <c r="DV75" s="10">
        <f t="shared" si="40"/>
        <v>44047</v>
      </c>
      <c r="DW75" s="10">
        <f t="shared" si="40"/>
        <v>44048</v>
      </c>
      <c r="DX75" s="10">
        <f t="shared" si="40"/>
        <v>44049</v>
      </c>
      <c r="DY75" s="10">
        <f t="shared" si="40"/>
        <v>44050</v>
      </c>
      <c r="DZ75" s="10">
        <f t="shared" si="40"/>
        <v>44051</v>
      </c>
      <c r="EA75" s="10">
        <f t="shared" si="40"/>
        <v>44052</v>
      </c>
      <c r="EB75" s="10">
        <f t="shared" si="40"/>
        <v>44053</v>
      </c>
      <c r="EC75" s="10">
        <f t="shared" si="40"/>
        <v>44054</v>
      </c>
      <c r="ED75" s="10">
        <f t="shared" si="40"/>
        <v>44055</v>
      </c>
      <c r="EE75" s="10">
        <f t="shared" si="40"/>
        <v>44056</v>
      </c>
      <c r="EF75" s="10">
        <f t="shared" si="40"/>
        <v>44057</v>
      </c>
      <c r="EG75" s="10"/>
      <c r="EH75" s="10"/>
      <c r="EI75" s="10"/>
      <c r="EJ75" s="10"/>
      <c r="EK75" s="10"/>
      <c r="EL75" s="10"/>
      <c r="EM75" s="10"/>
      <c r="EN75" s="10"/>
    </row>
    <row r="76" spans="1:144" x14ac:dyDescent="0.35">
      <c r="A76" t="str">
        <f t="shared" si="36"/>
        <v>DF</v>
      </c>
      <c r="B76" s="9" t="str">
        <f t="shared" si="37"/>
        <v>02/abr</v>
      </c>
      <c r="C76" s="10">
        <f t="shared" si="38"/>
        <v>43924</v>
      </c>
      <c r="D76" s="10">
        <f t="shared" si="38"/>
        <v>43925</v>
      </c>
      <c r="E76" s="10">
        <f t="shared" si="38"/>
        <v>43926</v>
      </c>
      <c r="F76" s="10">
        <f t="shared" si="38"/>
        <v>43927</v>
      </c>
      <c r="G76" s="10">
        <f t="shared" si="38"/>
        <v>43928</v>
      </c>
      <c r="H76" s="10">
        <f t="shared" si="38"/>
        <v>43929</v>
      </c>
      <c r="I76" s="10">
        <f t="shared" si="38"/>
        <v>43930</v>
      </c>
      <c r="J76" s="10">
        <f t="shared" si="38"/>
        <v>43931</v>
      </c>
      <c r="K76" s="10">
        <f t="shared" si="38"/>
        <v>43932</v>
      </c>
      <c r="L76" s="10">
        <f t="shared" si="38"/>
        <v>43933</v>
      </c>
      <c r="M76" s="10">
        <f t="shared" si="38"/>
        <v>43934</v>
      </c>
      <c r="N76" s="10">
        <f t="shared" si="38"/>
        <v>43935</v>
      </c>
      <c r="O76" s="10">
        <f t="shared" si="38"/>
        <v>43936</v>
      </c>
      <c r="P76" s="10">
        <f t="shared" si="38"/>
        <v>43937</v>
      </c>
      <c r="Q76" s="10">
        <f t="shared" si="38"/>
        <v>43938</v>
      </c>
      <c r="R76" s="10">
        <f t="shared" si="38"/>
        <v>43939</v>
      </c>
      <c r="S76" s="10">
        <f t="shared" si="42"/>
        <v>43940</v>
      </c>
      <c r="T76" s="10">
        <f t="shared" si="42"/>
        <v>43941</v>
      </c>
      <c r="U76" s="10">
        <f t="shared" si="42"/>
        <v>43942</v>
      </c>
      <c r="V76" s="10">
        <f t="shared" si="42"/>
        <v>43943</v>
      </c>
      <c r="W76" s="10">
        <f t="shared" si="42"/>
        <v>43944</v>
      </c>
      <c r="X76" s="10">
        <f t="shared" si="42"/>
        <v>43945</v>
      </c>
      <c r="Y76" s="10">
        <f t="shared" si="42"/>
        <v>43946</v>
      </c>
      <c r="Z76" s="10">
        <f t="shared" si="42"/>
        <v>43947</v>
      </c>
      <c r="AA76" s="10">
        <f t="shared" si="42"/>
        <v>43948</v>
      </c>
      <c r="AB76" s="10">
        <f t="shared" si="42"/>
        <v>43949</v>
      </c>
      <c r="AC76" s="10">
        <f t="shared" si="42"/>
        <v>43950</v>
      </c>
      <c r="AD76" s="10">
        <f t="shared" si="42"/>
        <v>43951</v>
      </c>
      <c r="AE76" s="10">
        <f t="shared" si="42"/>
        <v>43952</v>
      </c>
      <c r="AF76" s="10">
        <f t="shared" si="42"/>
        <v>43953</v>
      </c>
      <c r="AG76" s="10">
        <f t="shared" si="42"/>
        <v>43954</v>
      </c>
      <c r="AH76" s="10">
        <f t="shared" si="42"/>
        <v>43955</v>
      </c>
      <c r="AI76" s="10">
        <f t="shared" si="42"/>
        <v>43956</v>
      </c>
      <c r="AJ76" s="10">
        <f t="shared" si="42"/>
        <v>43957</v>
      </c>
      <c r="AK76" s="10">
        <f t="shared" si="42"/>
        <v>43958</v>
      </c>
      <c r="AL76" s="10">
        <f t="shared" si="42"/>
        <v>43959</v>
      </c>
      <c r="AM76" s="10">
        <f t="shared" si="42"/>
        <v>43960</v>
      </c>
      <c r="AN76" s="10">
        <f t="shared" si="42"/>
        <v>43961</v>
      </c>
      <c r="AO76" s="10">
        <f t="shared" si="42"/>
        <v>43962</v>
      </c>
      <c r="AP76" s="10">
        <f t="shared" si="42"/>
        <v>43963</v>
      </c>
      <c r="AQ76" s="10">
        <f t="shared" si="42"/>
        <v>43964</v>
      </c>
      <c r="AR76" s="10">
        <f t="shared" si="42"/>
        <v>43965</v>
      </c>
      <c r="AS76" s="10">
        <f t="shared" si="42"/>
        <v>43966</v>
      </c>
      <c r="AT76" s="10">
        <f t="shared" si="42"/>
        <v>43967</v>
      </c>
      <c r="AU76" s="10">
        <f t="shared" si="42"/>
        <v>43968</v>
      </c>
      <c r="AV76" s="10">
        <f t="shared" si="42"/>
        <v>43969</v>
      </c>
      <c r="AW76" s="10">
        <f t="shared" si="42"/>
        <v>43970</v>
      </c>
      <c r="AX76" s="10">
        <f t="shared" si="42"/>
        <v>43971</v>
      </c>
      <c r="AY76" s="10">
        <f t="shared" si="42"/>
        <v>43972</v>
      </c>
      <c r="AZ76" s="10">
        <f t="shared" si="42"/>
        <v>43973</v>
      </c>
      <c r="BA76" s="10">
        <f t="shared" si="42"/>
        <v>43974</v>
      </c>
      <c r="BB76" s="10">
        <f t="shared" si="42"/>
        <v>43975</v>
      </c>
      <c r="BC76" s="10">
        <f t="shared" si="42"/>
        <v>43976</v>
      </c>
      <c r="BD76" s="10">
        <f t="shared" si="42"/>
        <v>43977</v>
      </c>
      <c r="BE76" s="10">
        <f t="shared" si="42"/>
        <v>43978</v>
      </c>
      <c r="BF76" s="10">
        <f t="shared" si="42"/>
        <v>43979</v>
      </c>
      <c r="BG76" s="10">
        <f t="shared" si="42"/>
        <v>43980</v>
      </c>
      <c r="BH76" s="10">
        <f t="shared" si="42"/>
        <v>43981</v>
      </c>
      <c r="BI76" s="10">
        <f t="shared" si="42"/>
        <v>43982</v>
      </c>
      <c r="BJ76" s="10">
        <f t="shared" si="42"/>
        <v>43983</v>
      </c>
      <c r="BK76" s="10">
        <f t="shared" si="42"/>
        <v>43984</v>
      </c>
      <c r="BL76" s="10">
        <f t="shared" si="42"/>
        <v>43985</v>
      </c>
      <c r="BM76" s="10">
        <f t="shared" si="42"/>
        <v>43986</v>
      </c>
      <c r="BN76" s="10">
        <f t="shared" si="42"/>
        <v>43987</v>
      </c>
      <c r="BO76" s="10">
        <f t="shared" si="41"/>
        <v>43988</v>
      </c>
      <c r="BP76" s="10">
        <f t="shared" si="39"/>
        <v>43989</v>
      </c>
      <c r="BQ76" s="10">
        <f t="shared" si="39"/>
        <v>43990</v>
      </c>
      <c r="BR76" s="10">
        <f t="shared" si="39"/>
        <v>43991</v>
      </c>
      <c r="BS76" s="10">
        <f t="shared" si="39"/>
        <v>43992</v>
      </c>
      <c r="BT76" s="10">
        <f t="shared" si="39"/>
        <v>43993</v>
      </c>
      <c r="BU76" s="10">
        <f t="shared" si="39"/>
        <v>43994</v>
      </c>
      <c r="BV76" s="10">
        <f t="shared" si="39"/>
        <v>43995</v>
      </c>
      <c r="BW76" s="10">
        <f t="shared" si="39"/>
        <v>43996</v>
      </c>
      <c r="BX76" s="10">
        <f t="shared" si="39"/>
        <v>43997</v>
      </c>
      <c r="BY76" s="10">
        <f t="shared" si="39"/>
        <v>43998</v>
      </c>
      <c r="BZ76" s="10">
        <f t="shared" si="39"/>
        <v>43999</v>
      </c>
      <c r="CA76" s="10">
        <f t="shared" si="39"/>
        <v>44000</v>
      </c>
      <c r="CB76" s="10">
        <f t="shared" si="39"/>
        <v>44001</v>
      </c>
      <c r="CC76" s="10">
        <f t="shared" si="39"/>
        <v>44002</v>
      </c>
      <c r="CD76" s="10">
        <f t="shared" si="39"/>
        <v>44003</v>
      </c>
      <c r="CE76" s="10">
        <f t="shared" si="39"/>
        <v>44004</v>
      </c>
      <c r="CF76" s="10">
        <f t="shared" si="39"/>
        <v>44005</v>
      </c>
      <c r="CG76" s="10">
        <f t="shared" si="39"/>
        <v>44006</v>
      </c>
      <c r="CH76" s="10">
        <f t="shared" si="39"/>
        <v>44007</v>
      </c>
      <c r="CI76" s="10">
        <f t="shared" si="39"/>
        <v>44008</v>
      </c>
      <c r="CJ76" s="10">
        <f t="shared" si="39"/>
        <v>44009</v>
      </c>
      <c r="CK76" s="10">
        <f t="shared" si="39"/>
        <v>44010</v>
      </c>
      <c r="CL76" s="10">
        <f t="shared" si="39"/>
        <v>44011</v>
      </c>
      <c r="CM76" s="10">
        <f t="shared" si="39"/>
        <v>44012</v>
      </c>
      <c r="CN76" s="10">
        <f t="shared" si="39"/>
        <v>44013</v>
      </c>
      <c r="CO76" s="10">
        <f t="shared" si="39"/>
        <v>44014</v>
      </c>
      <c r="CP76" s="10">
        <f t="shared" si="39"/>
        <v>44015</v>
      </c>
      <c r="CQ76" s="10">
        <f t="shared" si="39"/>
        <v>44016</v>
      </c>
      <c r="CR76" s="10">
        <f t="shared" si="39"/>
        <v>44017</v>
      </c>
      <c r="CS76" s="10">
        <f t="shared" si="39"/>
        <v>44018</v>
      </c>
      <c r="CT76" s="10">
        <f t="shared" si="39"/>
        <v>44019</v>
      </c>
      <c r="CU76" s="10">
        <f t="shared" si="39"/>
        <v>44020</v>
      </c>
      <c r="CV76" s="10">
        <f t="shared" si="39"/>
        <v>44021</v>
      </c>
      <c r="CW76" s="10">
        <f t="shared" si="39"/>
        <v>44022</v>
      </c>
      <c r="CX76" s="10">
        <f t="shared" si="39"/>
        <v>44023</v>
      </c>
      <c r="CY76" s="10">
        <f t="shared" si="39"/>
        <v>44024</v>
      </c>
      <c r="CZ76" s="10">
        <f t="shared" si="39"/>
        <v>44025</v>
      </c>
      <c r="DA76" s="10">
        <f t="shared" si="39"/>
        <v>44026</v>
      </c>
      <c r="DB76" s="10">
        <f t="shared" si="39"/>
        <v>44027</v>
      </c>
      <c r="DC76" s="10">
        <f t="shared" si="39"/>
        <v>44028</v>
      </c>
      <c r="DD76" s="10">
        <f t="shared" si="39"/>
        <v>44029</v>
      </c>
      <c r="DE76" s="10">
        <f t="shared" ref="DE76:DF91" si="43">DD76+1</f>
        <v>44030</v>
      </c>
      <c r="DF76" s="10">
        <f t="shared" si="43"/>
        <v>44031</v>
      </c>
      <c r="DG76" s="10">
        <f t="shared" si="40"/>
        <v>44032</v>
      </c>
      <c r="DH76" s="10">
        <f t="shared" si="40"/>
        <v>44033</v>
      </c>
      <c r="DI76" s="10">
        <f t="shared" si="40"/>
        <v>44034</v>
      </c>
      <c r="DJ76" s="10">
        <f t="shared" si="40"/>
        <v>44035</v>
      </c>
      <c r="DK76" s="10">
        <f t="shared" si="40"/>
        <v>44036</v>
      </c>
      <c r="DL76" s="10">
        <f t="shared" si="40"/>
        <v>44037</v>
      </c>
      <c r="DM76" s="10">
        <f t="shared" si="40"/>
        <v>44038</v>
      </c>
      <c r="DN76" s="10">
        <f t="shared" si="40"/>
        <v>44039</v>
      </c>
      <c r="DO76" s="10">
        <f t="shared" si="40"/>
        <v>44040</v>
      </c>
      <c r="DP76" s="10">
        <f t="shared" si="40"/>
        <v>44041</v>
      </c>
      <c r="DQ76" s="10">
        <f t="shared" si="40"/>
        <v>44042</v>
      </c>
      <c r="DR76" s="10">
        <f t="shared" si="40"/>
        <v>44043</v>
      </c>
      <c r="DS76" s="10">
        <f t="shared" si="40"/>
        <v>44044</v>
      </c>
      <c r="DT76" s="10">
        <f t="shared" si="40"/>
        <v>44045</v>
      </c>
      <c r="DU76" s="10">
        <f t="shared" si="40"/>
        <v>44046</v>
      </c>
      <c r="DV76" s="10">
        <f t="shared" si="40"/>
        <v>44047</v>
      </c>
      <c r="DW76" s="10">
        <f t="shared" si="40"/>
        <v>44048</v>
      </c>
      <c r="DX76" s="10">
        <f t="shared" si="40"/>
        <v>44049</v>
      </c>
      <c r="DY76" s="10">
        <f t="shared" si="40"/>
        <v>44050</v>
      </c>
      <c r="DZ76" s="10">
        <f t="shared" si="40"/>
        <v>44051</v>
      </c>
      <c r="EA76" s="10">
        <f t="shared" si="40"/>
        <v>44052</v>
      </c>
      <c r="EB76" s="10">
        <f t="shared" si="40"/>
        <v>44053</v>
      </c>
      <c r="EC76" s="10">
        <f t="shared" si="40"/>
        <v>44054</v>
      </c>
      <c r="ED76" s="10">
        <f t="shared" si="40"/>
        <v>44055</v>
      </c>
      <c r="EE76" s="10">
        <f t="shared" si="40"/>
        <v>44056</v>
      </c>
      <c r="EF76" s="10">
        <f t="shared" si="40"/>
        <v>44057</v>
      </c>
      <c r="EG76" s="10"/>
      <c r="EH76" s="10"/>
      <c r="EI76" s="10"/>
      <c r="EJ76" s="10"/>
      <c r="EK76" s="10"/>
      <c r="EL76" s="10"/>
      <c r="EM76" s="10"/>
      <c r="EN76" s="10"/>
    </row>
    <row r="77" spans="1:144" x14ac:dyDescent="0.35">
      <c r="A77" t="str">
        <f t="shared" si="36"/>
        <v>ES</v>
      </c>
      <c r="B77" s="9" t="str">
        <f t="shared" si="37"/>
        <v>04/abr</v>
      </c>
      <c r="C77" s="10">
        <f t="shared" si="38"/>
        <v>43926</v>
      </c>
      <c r="D77" s="10">
        <f t="shared" si="38"/>
        <v>43927</v>
      </c>
      <c r="E77" s="10">
        <f t="shared" si="38"/>
        <v>43928</v>
      </c>
      <c r="F77" s="10">
        <f t="shared" si="38"/>
        <v>43929</v>
      </c>
      <c r="G77" s="10">
        <f t="shared" si="38"/>
        <v>43930</v>
      </c>
      <c r="H77" s="10">
        <f t="shared" si="38"/>
        <v>43931</v>
      </c>
      <c r="I77" s="10">
        <f t="shared" si="38"/>
        <v>43932</v>
      </c>
      <c r="J77" s="10">
        <f t="shared" si="38"/>
        <v>43933</v>
      </c>
      <c r="K77" s="10">
        <f t="shared" si="38"/>
        <v>43934</v>
      </c>
      <c r="L77" s="10">
        <f t="shared" si="38"/>
        <v>43935</v>
      </c>
      <c r="M77" s="10">
        <f t="shared" si="38"/>
        <v>43936</v>
      </c>
      <c r="N77" s="10">
        <f t="shared" si="38"/>
        <v>43937</v>
      </c>
      <c r="O77" s="10">
        <f t="shared" si="38"/>
        <v>43938</v>
      </c>
      <c r="P77" s="10">
        <f t="shared" si="38"/>
        <v>43939</v>
      </c>
      <c r="Q77" s="10">
        <f t="shared" si="38"/>
        <v>43940</v>
      </c>
      <c r="R77" s="10">
        <f t="shared" si="38"/>
        <v>43941</v>
      </c>
      <c r="S77" s="10">
        <f t="shared" si="42"/>
        <v>43942</v>
      </c>
      <c r="T77" s="10">
        <f t="shared" si="42"/>
        <v>43943</v>
      </c>
      <c r="U77" s="10">
        <f t="shared" si="42"/>
        <v>43944</v>
      </c>
      <c r="V77" s="10">
        <f t="shared" si="42"/>
        <v>43945</v>
      </c>
      <c r="W77" s="10">
        <f t="shared" si="42"/>
        <v>43946</v>
      </c>
      <c r="X77" s="10">
        <f t="shared" si="42"/>
        <v>43947</v>
      </c>
      <c r="Y77" s="10">
        <f t="shared" si="42"/>
        <v>43948</v>
      </c>
      <c r="Z77" s="10">
        <f t="shared" si="42"/>
        <v>43949</v>
      </c>
      <c r="AA77" s="10">
        <f t="shared" si="42"/>
        <v>43950</v>
      </c>
      <c r="AB77" s="10">
        <f t="shared" si="42"/>
        <v>43951</v>
      </c>
      <c r="AC77" s="10">
        <f t="shared" si="42"/>
        <v>43952</v>
      </c>
      <c r="AD77" s="10">
        <f t="shared" si="42"/>
        <v>43953</v>
      </c>
      <c r="AE77" s="10">
        <f t="shared" si="42"/>
        <v>43954</v>
      </c>
      <c r="AF77" s="10">
        <f t="shared" si="42"/>
        <v>43955</v>
      </c>
      <c r="AG77" s="10">
        <f t="shared" si="42"/>
        <v>43956</v>
      </c>
      <c r="AH77" s="10">
        <f t="shared" si="42"/>
        <v>43957</v>
      </c>
      <c r="AI77" s="10">
        <f t="shared" si="42"/>
        <v>43958</v>
      </c>
      <c r="AJ77" s="10">
        <f t="shared" si="42"/>
        <v>43959</v>
      </c>
      <c r="AK77" s="10">
        <f t="shared" si="42"/>
        <v>43960</v>
      </c>
      <c r="AL77" s="10">
        <f t="shared" si="42"/>
        <v>43961</v>
      </c>
      <c r="AM77" s="10">
        <f t="shared" si="42"/>
        <v>43962</v>
      </c>
      <c r="AN77" s="10">
        <f t="shared" si="42"/>
        <v>43963</v>
      </c>
      <c r="AO77" s="10">
        <f t="shared" si="42"/>
        <v>43964</v>
      </c>
      <c r="AP77" s="10">
        <f t="shared" si="42"/>
        <v>43965</v>
      </c>
      <c r="AQ77" s="10">
        <f t="shared" si="42"/>
        <v>43966</v>
      </c>
      <c r="AR77" s="10">
        <f t="shared" si="42"/>
        <v>43967</v>
      </c>
      <c r="AS77" s="10">
        <f t="shared" si="42"/>
        <v>43968</v>
      </c>
      <c r="AT77" s="10">
        <f t="shared" si="42"/>
        <v>43969</v>
      </c>
      <c r="AU77" s="10">
        <f t="shared" si="42"/>
        <v>43970</v>
      </c>
      <c r="AV77" s="10">
        <f t="shared" si="42"/>
        <v>43971</v>
      </c>
      <c r="AW77" s="10">
        <f t="shared" si="42"/>
        <v>43972</v>
      </c>
      <c r="AX77" s="10">
        <f t="shared" si="42"/>
        <v>43973</v>
      </c>
      <c r="AY77" s="10">
        <f t="shared" si="42"/>
        <v>43974</v>
      </c>
      <c r="AZ77" s="10">
        <f t="shared" si="42"/>
        <v>43975</v>
      </c>
      <c r="BA77" s="10">
        <f t="shared" si="42"/>
        <v>43976</v>
      </c>
      <c r="BB77" s="10">
        <f t="shared" si="42"/>
        <v>43977</v>
      </c>
      <c r="BC77" s="10">
        <f t="shared" si="42"/>
        <v>43978</v>
      </c>
      <c r="BD77" s="10">
        <f t="shared" si="42"/>
        <v>43979</v>
      </c>
      <c r="BE77" s="10">
        <f t="shared" si="42"/>
        <v>43980</v>
      </c>
      <c r="BF77" s="10">
        <f t="shared" si="42"/>
        <v>43981</v>
      </c>
      <c r="BG77" s="10">
        <f t="shared" si="42"/>
        <v>43982</v>
      </c>
      <c r="BH77" s="10">
        <f t="shared" si="42"/>
        <v>43983</v>
      </c>
      <c r="BI77" s="10">
        <f t="shared" si="42"/>
        <v>43984</v>
      </c>
      <c r="BJ77" s="10">
        <f t="shared" si="42"/>
        <v>43985</v>
      </c>
      <c r="BK77" s="10">
        <f t="shared" si="42"/>
        <v>43986</v>
      </c>
      <c r="BL77" s="10">
        <f t="shared" si="42"/>
        <v>43987</v>
      </c>
      <c r="BM77" s="10">
        <f t="shared" si="42"/>
        <v>43988</v>
      </c>
      <c r="BN77" s="10">
        <f t="shared" si="42"/>
        <v>43989</v>
      </c>
      <c r="BO77" s="10">
        <f t="shared" si="41"/>
        <v>43990</v>
      </c>
      <c r="BP77" s="10">
        <f t="shared" si="41"/>
        <v>43991</v>
      </c>
      <c r="BQ77" s="10">
        <f t="shared" si="41"/>
        <v>43992</v>
      </c>
      <c r="BR77" s="10">
        <f t="shared" si="41"/>
        <v>43993</v>
      </c>
      <c r="BS77" s="10">
        <f t="shared" si="41"/>
        <v>43994</v>
      </c>
      <c r="BT77" s="10">
        <f t="shared" si="41"/>
        <v>43995</v>
      </c>
      <c r="BU77" s="10">
        <f t="shared" si="41"/>
        <v>43996</v>
      </c>
      <c r="BV77" s="10">
        <f t="shared" si="41"/>
        <v>43997</v>
      </c>
      <c r="BW77" s="10">
        <f t="shared" si="41"/>
        <v>43998</v>
      </c>
      <c r="BX77" s="10">
        <f t="shared" si="41"/>
        <v>43999</v>
      </c>
      <c r="BY77" s="10">
        <f t="shared" si="41"/>
        <v>44000</v>
      </c>
      <c r="BZ77" s="10">
        <f t="shared" si="41"/>
        <v>44001</v>
      </c>
      <c r="CA77" s="10">
        <f t="shared" si="41"/>
        <v>44002</v>
      </c>
      <c r="CB77" s="10">
        <f t="shared" si="41"/>
        <v>44003</v>
      </c>
      <c r="CC77" s="10">
        <f t="shared" si="41"/>
        <v>44004</v>
      </c>
      <c r="CD77" s="10">
        <f t="shared" si="41"/>
        <v>44005</v>
      </c>
      <c r="CE77" s="10">
        <f t="shared" si="41"/>
        <v>44006</v>
      </c>
      <c r="CF77" s="10">
        <f t="shared" si="41"/>
        <v>44007</v>
      </c>
      <c r="CG77" s="10">
        <f t="shared" si="41"/>
        <v>44008</v>
      </c>
      <c r="CH77" s="10">
        <f t="shared" si="41"/>
        <v>44009</v>
      </c>
      <c r="CI77" s="10">
        <f t="shared" si="41"/>
        <v>44010</v>
      </c>
      <c r="CJ77" s="10">
        <f t="shared" si="41"/>
        <v>44011</v>
      </c>
      <c r="CK77" s="10">
        <f t="shared" si="41"/>
        <v>44012</v>
      </c>
      <c r="CL77" s="10">
        <f t="shared" si="41"/>
        <v>44013</v>
      </c>
      <c r="CM77" s="10">
        <f t="shared" si="41"/>
        <v>44014</v>
      </c>
      <c r="CN77" s="10">
        <f t="shared" si="41"/>
        <v>44015</v>
      </c>
      <c r="CO77" s="10">
        <f t="shared" si="41"/>
        <v>44016</v>
      </c>
      <c r="CP77" s="10">
        <f t="shared" si="41"/>
        <v>44017</v>
      </c>
      <c r="CQ77" s="10">
        <f t="shared" si="41"/>
        <v>44018</v>
      </c>
      <c r="CR77" s="10">
        <f t="shared" si="41"/>
        <v>44019</v>
      </c>
      <c r="CS77" s="10">
        <f t="shared" si="41"/>
        <v>44020</v>
      </c>
      <c r="CT77" s="10">
        <f t="shared" si="41"/>
        <v>44021</v>
      </c>
      <c r="CU77" s="10">
        <f t="shared" si="41"/>
        <v>44022</v>
      </c>
      <c r="CV77" s="10">
        <f t="shared" si="41"/>
        <v>44023</v>
      </c>
      <c r="CW77" s="10">
        <f t="shared" si="41"/>
        <v>44024</v>
      </c>
      <c r="CX77" s="10">
        <f t="shared" si="41"/>
        <v>44025</v>
      </c>
      <c r="CY77" s="10">
        <f t="shared" si="41"/>
        <v>44026</v>
      </c>
      <c r="CZ77" s="10">
        <f t="shared" si="41"/>
        <v>44027</v>
      </c>
      <c r="DA77" s="10">
        <f t="shared" si="41"/>
        <v>44028</v>
      </c>
      <c r="DB77" s="10">
        <f t="shared" si="41"/>
        <v>44029</v>
      </c>
      <c r="DC77" s="10">
        <f t="shared" si="41"/>
        <v>44030</v>
      </c>
      <c r="DD77" s="10">
        <f t="shared" si="41"/>
        <v>44031</v>
      </c>
      <c r="DE77" s="10">
        <f t="shared" si="41"/>
        <v>44032</v>
      </c>
      <c r="DF77" s="10">
        <f t="shared" si="43"/>
        <v>44033</v>
      </c>
      <c r="DG77" s="10">
        <f t="shared" si="40"/>
        <v>44034</v>
      </c>
      <c r="DH77" s="10">
        <f t="shared" si="40"/>
        <v>44035</v>
      </c>
      <c r="DI77" s="10">
        <f t="shared" si="40"/>
        <v>44036</v>
      </c>
      <c r="DJ77" s="10">
        <f t="shared" si="40"/>
        <v>44037</v>
      </c>
      <c r="DK77" s="10">
        <f t="shared" si="40"/>
        <v>44038</v>
      </c>
      <c r="DL77" s="10">
        <f t="shared" si="40"/>
        <v>44039</v>
      </c>
      <c r="DM77" s="10">
        <f t="shared" si="40"/>
        <v>44040</v>
      </c>
      <c r="DN77" s="10">
        <f t="shared" si="40"/>
        <v>44041</v>
      </c>
      <c r="DO77" s="10">
        <f t="shared" si="40"/>
        <v>44042</v>
      </c>
      <c r="DP77" s="10">
        <f t="shared" si="40"/>
        <v>44043</v>
      </c>
      <c r="DQ77" s="10">
        <f t="shared" si="40"/>
        <v>44044</v>
      </c>
      <c r="DR77" s="10">
        <f t="shared" si="40"/>
        <v>44045</v>
      </c>
      <c r="DS77" s="10">
        <f t="shared" si="40"/>
        <v>44046</v>
      </c>
      <c r="DT77" s="10">
        <f t="shared" si="40"/>
        <v>44047</v>
      </c>
      <c r="DU77" s="10">
        <f t="shared" si="40"/>
        <v>44048</v>
      </c>
      <c r="DV77" s="10">
        <f t="shared" si="40"/>
        <v>44049</v>
      </c>
      <c r="DW77" s="10">
        <f t="shared" si="40"/>
        <v>44050</v>
      </c>
      <c r="DX77" s="10">
        <f t="shared" si="40"/>
        <v>44051</v>
      </c>
      <c r="DY77" s="10">
        <f t="shared" si="40"/>
        <v>44052</v>
      </c>
      <c r="DZ77" s="10">
        <f t="shared" si="40"/>
        <v>44053</v>
      </c>
      <c r="EA77" s="10">
        <f t="shared" si="40"/>
        <v>44054</v>
      </c>
      <c r="EB77" s="10">
        <f t="shared" si="40"/>
        <v>44055</v>
      </c>
      <c r="EC77" s="10">
        <f t="shared" si="40"/>
        <v>44056</v>
      </c>
      <c r="ED77" s="10">
        <f t="shared" si="40"/>
        <v>44057</v>
      </c>
      <c r="EE77" s="10">
        <f t="shared" si="40"/>
        <v>44058</v>
      </c>
      <c r="EF77" s="10">
        <f t="shared" si="40"/>
        <v>44059</v>
      </c>
      <c r="EG77" s="10"/>
      <c r="EH77" s="10"/>
      <c r="EI77" s="10"/>
      <c r="EJ77" s="10"/>
      <c r="EK77" s="10"/>
      <c r="EL77" s="10"/>
      <c r="EM77" s="10"/>
      <c r="EN77" s="10"/>
    </row>
    <row r="78" spans="1:144" x14ac:dyDescent="0.35">
      <c r="A78" t="str">
        <f t="shared" si="36"/>
        <v>GO</v>
      </c>
      <c r="B78" s="9" t="str">
        <f t="shared" si="37"/>
        <v>10/abr</v>
      </c>
      <c r="C78" s="10">
        <f t="shared" si="38"/>
        <v>43932</v>
      </c>
      <c r="D78" s="10">
        <f t="shared" si="38"/>
        <v>43933</v>
      </c>
      <c r="E78" s="10">
        <f t="shared" si="38"/>
        <v>43934</v>
      </c>
      <c r="F78" s="10">
        <f t="shared" si="38"/>
        <v>43935</v>
      </c>
      <c r="G78" s="10">
        <f t="shared" si="38"/>
        <v>43936</v>
      </c>
      <c r="H78" s="10">
        <f t="shared" si="38"/>
        <v>43937</v>
      </c>
      <c r="I78" s="10">
        <f t="shared" si="38"/>
        <v>43938</v>
      </c>
      <c r="J78" s="10">
        <f t="shared" si="38"/>
        <v>43939</v>
      </c>
      <c r="K78" s="10">
        <f t="shared" si="38"/>
        <v>43940</v>
      </c>
      <c r="L78" s="10">
        <f t="shared" si="38"/>
        <v>43941</v>
      </c>
      <c r="M78" s="10">
        <f t="shared" si="38"/>
        <v>43942</v>
      </c>
      <c r="N78" s="10">
        <f t="shared" si="38"/>
        <v>43943</v>
      </c>
      <c r="O78" s="10">
        <f t="shared" si="38"/>
        <v>43944</v>
      </c>
      <c r="P78" s="10">
        <f t="shared" si="38"/>
        <v>43945</v>
      </c>
      <c r="Q78" s="10">
        <f t="shared" si="38"/>
        <v>43946</v>
      </c>
      <c r="R78" s="10">
        <f t="shared" si="38"/>
        <v>43947</v>
      </c>
      <c r="S78" s="10">
        <f t="shared" si="42"/>
        <v>43948</v>
      </c>
      <c r="T78" s="10">
        <f t="shared" si="42"/>
        <v>43949</v>
      </c>
      <c r="U78" s="10">
        <f t="shared" si="42"/>
        <v>43950</v>
      </c>
      <c r="V78" s="10">
        <f t="shared" si="42"/>
        <v>43951</v>
      </c>
      <c r="W78" s="10">
        <f t="shared" si="42"/>
        <v>43952</v>
      </c>
      <c r="X78" s="10">
        <f t="shared" si="42"/>
        <v>43953</v>
      </c>
      <c r="Y78" s="10">
        <f t="shared" si="42"/>
        <v>43954</v>
      </c>
      <c r="Z78" s="10">
        <f t="shared" si="42"/>
        <v>43955</v>
      </c>
      <c r="AA78" s="10">
        <f t="shared" si="42"/>
        <v>43956</v>
      </c>
      <c r="AB78" s="10">
        <f t="shared" si="42"/>
        <v>43957</v>
      </c>
      <c r="AC78" s="10">
        <f t="shared" si="42"/>
        <v>43958</v>
      </c>
      <c r="AD78" s="10">
        <f t="shared" si="42"/>
        <v>43959</v>
      </c>
      <c r="AE78" s="10">
        <f t="shared" si="42"/>
        <v>43960</v>
      </c>
      <c r="AF78" s="10">
        <f t="shared" si="42"/>
        <v>43961</v>
      </c>
      <c r="AG78" s="10">
        <f t="shared" si="42"/>
        <v>43962</v>
      </c>
      <c r="AH78" s="10">
        <f t="shared" si="42"/>
        <v>43963</v>
      </c>
      <c r="AI78" s="10">
        <f t="shared" si="42"/>
        <v>43964</v>
      </c>
      <c r="AJ78" s="10">
        <f t="shared" si="42"/>
        <v>43965</v>
      </c>
      <c r="AK78" s="10">
        <f t="shared" si="42"/>
        <v>43966</v>
      </c>
      <c r="AL78" s="10">
        <f t="shared" si="42"/>
        <v>43967</v>
      </c>
      <c r="AM78" s="10">
        <f t="shared" si="42"/>
        <v>43968</v>
      </c>
      <c r="AN78" s="10">
        <f t="shared" si="42"/>
        <v>43969</v>
      </c>
      <c r="AO78" s="10">
        <f t="shared" si="42"/>
        <v>43970</v>
      </c>
      <c r="AP78" s="10">
        <f t="shared" si="42"/>
        <v>43971</v>
      </c>
      <c r="AQ78" s="10">
        <f t="shared" si="42"/>
        <v>43972</v>
      </c>
      <c r="AR78" s="10">
        <f t="shared" si="42"/>
        <v>43973</v>
      </c>
      <c r="AS78" s="10">
        <f t="shared" si="42"/>
        <v>43974</v>
      </c>
      <c r="AT78" s="10">
        <f t="shared" si="42"/>
        <v>43975</v>
      </c>
      <c r="AU78" s="10">
        <f t="shared" si="42"/>
        <v>43976</v>
      </c>
      <c r="AV78" s="10">
        <f t="shared" si="42"/>
        <v>43977</v>
      </c>
      <c r="AW78" s="10">
        <f t="shared" si="42"/>
        <v>43978</v>
      </c>
      <c r="AX78" s="10">
        <f t="shared" si="42"/>
        <v>43979</v>
      </c>
      <c r="AY78" s="10">
        <f t="shared" si="42"/>
        <v>43980</v>
      </c>
      <c r="AZ78" s="10">
        <f t="shared" si="42"/>
        <v>43981</v>
      </c>
      <c r="BA78" s="10">
        <f t="shared" si="42"/>
        <v>43982</v>
      </c>
      <c r="BB78" s="10">
        <f t="shared" si="42"/>
        <v>43983</v>
      </c>
      <c r="BC78" s="10">
        <f t="shared" si="42"/>
        <v>43984</v>
      </c>
      <c r="BD78" s="10">
        <f t="shared" si="42"/>
        <v>43985</v>
      </c>
      <c r="BE78" s="10">
        <f t="shared" si="42"/>
        <v>43986</v>
      </c>
      <c r="BF78" s="10">
        <f t="shared" si="42"/>
        <v>43987</v>
      </c>
      <c r="BG78" s="10">
        <f t="shared" si="42"/>
        <v>43988</v>
      </c>
      <c r="BH78" s="10">
        <f t="shared" si="42"/>
        <v>43989</v>
      </c>
      <c r="BI78" s="10">
        <f t="shared" si="42"/>
        <v>43990</v>
      </c>
      <c r="BJ78" s="10">
        <f t="shared" si="42"/>
        <v>43991</v>
      </c>
      <c r="BK78" s="10">
        <f t="shared" si="42"/>
        <v>43992</v>
      </c>
      <c r="BL78" s="10">
        <f t="shared" si="42"/>
        <v>43993</v>
      </c>
      <c r="BM78" s="10">
        <f t="shared" si="42"/>
        <v>43994</v>
      </c>
      <c r="BN78" s="10">
        <f t="shared" si="42"/>
        <v>43995</v>
      </c>
      <c r="BO78" s="10">
        <f t="shared" si="41"/>
        <v>43996</v>
      </c>
      <c r="BP78" s="10">
        <f t="shared" si="41"/>
        <v>43997</v>
      </c>
      <c r="BQ78" s="10">
        <f t="shared" si="41"/>
        <v>43998</v>
      </c>
      <c r="BR78" s="10">
        <f t="shared" si="41"/>
        <v>43999</v>
      </c>
      <c r="BS78" s="10">
        <f t="shared" si="41"/>
        <v>44000</v>
      </c>
      <c r="BT78" s="10">
        <f t="shared" si="41"/>
        <v>44001</v>
      </c>
      <c r="BU78" s="10">
        <f t="shared" si="41"/>
        <v>44002</v>
      </c>
      <c r="BV78" s="10">
        <f t="shared" si="41"/>
        <v>44003</v>
      </c>
      <c r="BW78" s="10">
        <f t="shared" si="41"/>
        <v>44004</v>
      </c>
      <c r="BX78" s="10">
        <f t="shared" si="41"/>
        <v>44005</v>
      </c>
      <c r="BY78" s="10">
        <f t="shared" si="41"/>
        <v>44006</v>
      </c>
      <c r="BZ78" s="10">
        <f t="shared" si="41"/>
        <v>44007</v>
      </c>
      <c r="CA78" s="10">
        <f t="shared" si="41"/>
        <v>44008</v>
      </c>
      <c r="CB78" s="10">
        <f t="shared" si="41"/>
        <v>44009</v>
      </c>
      <c r="CC78" s="10">
        <f t="shared" si="41"/>
        <v>44010</v>
      </c>
      <c r="CD78" s="10">
        <f t="shared" si="41"/>
        <v>44011</v>
      </c>
      <c r="CE78" s="10">
        <f t="shared" si="41"/>
        <v>44012</v>
      </c>
      <c r="CF78" s="10">
        <f t="shared" si="41"/>
        <v>44013</v>
      </c>
      <c r="CG78" s="10">
        <f t="shared" si="41"/>
        <v>44014</v>
      </c>
      <c r="CH78" s="10">
        <f t="shared" si="41"/>
        <v>44015</v>
      </c>
      <c r="CI78" s="10">
        <f t="shared" si="41"/>
        <v>44016</v>
      </c>
      <c r="CJ78" s="10">
        <f t="shared" si="41"/>
        <v>44017</v>
      </c>
      <c r="CK78" s="10">
        <f t="shared" si="41"/>
        <v>44018</v>
      </c>
      <c r="CL78" s="10">
        <f t="shared" si="41"/>
        <v>44019</v>
      </c>
      <c r="CM78" s="10">
        <f t="shared" si="41"/>
        <v>44020</v>
      </c>
      <c r="CN78" s="10">
        <f t="shared" si="41"/>
        <v>44021</v>
      </c>
      <c r="CO78" s="10">
        <f t="shared" si="41"/>
        <v>44022</v>
      </c>
      <c r="CP78" s="10">
        <f t="shared" si="41"/>
        <v>44023</v>
      </c>
      <c r="CQ78" s="10">
        <f t="shared" si="41"/>
        <v>44024</v>
      </c>
      <c r="CR78" s="10">
        <f t="shared" si="41"/>
        <v>44025</v>
      </c>
      <c r="CS78" s="10">
        <f t="shared" si="41"/>
        <v>44026</v>
      </c>
      <c r="CT78" s="10">
        <f t="shared" si="41"/>
        <v>44027</v>
      </c>
      <c r="CU78" s="10">
        <f t="shared" si="41"/>
        <v>44028</v>
      </c>
      <c r="CV78" s="10">
        <f t="shared" si="41"/>
        <v>44029</v>
      </c>
      <c r="CW78" s="10">
        <f t="shared" si="41"/>
        <v>44030</v>
      </c>
      <c r="CX78" s="10">
        <f t="shared" si="41"/>
        <v>44031</v>
      </c>
      <c r="CY78" s="10">
        <f t="shared" si="41"/>
        <v>44032</v>
      </c>
      <c r="CZ78" s="10">
        <f t="shared" si="41"/>
        <v>44033</v>
      </c>
      <c r="DA78" s="10">
        <f t="shared" si="41"/>
        <v>44034</v>
      </c>
      <c r="DB78" s="10">
        <f t="shared" si="41"/>
        <v>44035</v>
      </c>
      <c r="DC78" s="10">
        <f t="shared" si="41"/>
        <v>44036</v>
      </c>
      <c r="DD78" s="10">
        <f t="shared" si="41"/>
        <v>44037</v>
      </c>
      <c r="DE78" s="10">
        <f t="shared" si="41"/>
        <v>44038</v>
      </c>
      <c r="DF78" s="10">
        <f t="shared" si="43"/>
        <v>44039</v>
      </c>
      <c r="DG78" s="10">
        <f t="shared" si="40"/>
        <v>44040</v>
      </c>
      <c r="DH78" s="10">
        <f t="shared" si="40"/>
        <v>44041</v>
      </c>
      <c r="DI78" s="10">
        <f t="shared" si="40"/>
        <v>44042</v>
      </c>
      <c r="DJ78" s="10">
        <f t="shared" si="40"/>
        <v>44043</v>
      </c>
      <c r="DK78" s="10">
        <f t="shared" si="40"/>
        <v>44044</v>
      </c>
      <c r="DL78" s="10">
        <f t="shared" si="40"/>
        <v>44045</v>
      </c>
      <c r="DM78" s="10">
        <f t="shared" si="40"/>
        <v>44046</v>
      </c>
      <c r="DN78" s="10">
        <f t="shared" si="40"/>
        <v>44047</v>
      </c>
      <c r="DO78" s="10">
        <f t="shared" si="40"/>
        <v>44048</v>
      </c>
      <c r="DP78" s="10">
        <f t="shared" si="40"/>
        <v>44049</v>
      </c>
      <c r="DQ78" s="10">
        <f t="shared" si="40"/>
        <v>44050</v>
      </c>
      <c r="DR78" s="10">
        <f t="shared" si="40"/>
        <v>44051</v>
      </c>
      <c r="DS78" s="10">
        <f t="shared" si="40"/>
        <v>44052</v>
      </c>
      <c r="DT78" s="10">
        <f t="shared" si="40"/>
        <v>44053</v>
      </c>
      <c r="DU78" s="10">
        <f t="shared" si="40"/>
        <v>44054</v>
      </c>
      <c r="DV78" s="10">
        <f t="shared" si="40"/>
        <v>44055</v>
      </c>
      <c r="DW78" s="10">
        <f t="shared" si="40"/>
        <v>44056</v>
      </c>
      <c r="DX78" s="10">
        <f t="shared" ref="DX78:DX93" si="44">DW78+1</f>
        <v>44057</v>
      </c>
      <c r="DY78" s="10">
        <f t="shared" ref="DY78:DY93" si="45">DX78+1</f>
        <v>44058</v>
      </c>
      <c r="DZ78" s="10">
        <f t="shared" ref="DZ78:DZ93" si="46">DY78+1</f>
        <v>44059</v>
      </c>
      <c r="EA78" s="10">
        <f t="shared" ref="EA78:EA93" si="47">DZ78+1</f>
        <v>44060</v>
      </c>
      <c r="EB78" s="10">
        <f t="shared" ref="EB78:EB93" si="48">EA78+1</f>
        <v>44061</v>
      </c>
      <c r="EC78" s="10">
        <f t="shared" ref="EC78:EC93" si="49">EB78+1</f>
        <v>44062</v>
      </c>
      <c r="ED78" s="10">
        <f t="shared" ref="ED78:ED93" si="50">EC78+1</f>
        <v>44063</v>
      </c>
      <c r="EE78" s="10">
        <f t="shared" ref="EE78:EE93" si="51">ED78+1</f>
        <v>44064</v>
      </c>
      <c r="EF78" s="10">
        <f t="shared" ref="EF78:EF93" si="52">EE78+1</f>
        <v>44065</v>
      </c>
      <c r="EG78" s="10"/>
      <c r="EH78" s="10"/>
      <c r="EI78" s="10"/>
      <c r="EJ78" s="10"/>
      <c r="EK78" s="10"/>
      <c r="EL78" s="10"/>
      <c r="EM78" s="10"/>
      <c r="EN78" s="10"/>
    </row>
    <row r="79" spans="1:144" x14ac:dyDescent="0.35">
      <c r="A79" t="str">
        <f t="shared" si="36"/>
        <v>MA</v>
      </c>
      <c r="B79" s="9" t="str">
        <f t="shared" si="37"/>
        <v>08/abr</v>
      </c>
      <c r="C79" s="10">
        <f t="shared" si="38"/>
        <v>43930</v>
      </c>
      <c r="D79" s="10">
        <f t="shared" si="38"/>
        <v>43931</v>
      </c>
      <c r="E79" s="10">
        <f t="shared" si="38"/>
        <v>43932</v>
      </c>
      <c r="F79" s="10">
        <f t="shared" si="38"/>
        <v>43933</v>
      </c>
      <c r="G79" s="10">
        <f t="shared" si="38"/>
        <v>43934</v>
      </c>
      <c r="H79" s="10">
        <f t="shared" si="38"/>
        <v>43935</v>
      </c>
      <c r="I79" s="10">
        <f t="shared" si="38"/>
        <v>43936</v>
      </c>
      <c r="J79" s="10">
        <f t="shared" si="38"/>
        <v>43937</v>
      </c>
      <c r="K79" s="10">
        <f t="shared" si="38"/>
        <v>43938</v>
      </c>
      <c r="L79" s="10">
        <f t="shared" si="38"/>
        <v>43939</v>
      </c>
      <c r="M79" s="10">
        <f t="shared" si="38"/>
        <v>43940</v>
      </c>
      <c r="N79" s="10">
        <f t="shared" si="38"/>
        <v>43941</v>
      </c>
      <c r="O79" s="10">
        <f t="shared" si="38"/>
        <v>43942</v>
      </c>
      <c r="P79" s="10">
        <f t="shared" si="38"/>
        <v>43943</v>
      </c>
      <c r="Q79" s="10">
        <f t="shared" si="38"/>
        <v>43944</v>
      </c>
      <c r="R79" s="10">
        <f t="shared" si="38"/>
        <v>43945</v>
      </c>
      <c r="S79" s="10">
        <f t="shared" si="42"/>
        <v>43946</v>
      </c>
      <c r="T79" s="10">
        <f t="shared" si="42"/>
        <v>43947</v>
      </c>
      <c r="U79" s="10">
        <f t="shared" si="42"/>
        <v>43948</v>
      </c>
      <c r="V79" s="10">
        <f t="shared" si="42"/>
        <v>43949</v>
      </c>
      <c r="W79" s="10">
        <f t="shared" si="42"/>
        <v>43950</v>
      </c>
      <c r="X79" s="10">
        <f t="shared" si="42"/>
        <v>43951</v>
      </c>
      <c r="Y79" s="10">
        <f t="shared" si="42"/>
        <v>43952</v>
      </c>
      <c r="Z79" s="10">
        <f t="shared" si="42"/>
        <v>43953</v>
      </c>
      <c r="AA79" s="10">
        <f t="shared" si="42"/>
        <v>43954</v>
      </c>
      <c r="AB79" s="10">
        <f t="shared" si="42"/>
        <v>43955</v>
      </c>
      <c r="AC79" s="10">
        <f t="shared" si="42"/>
        <v>43956</v>
      </c>
      <c r="AD79" s="10">
        <f t="shared" si="42"/>
        <v>43957</v>
      </c>
      <c r="AE79" s="10">
        <f t="shared" si="42"/>
        <v>43958</v>
      </c>
      <c r="AF79" s="10">
        <f t="shared" si="42"/>
        <v>43959</v>
      </c>
      <c r="AG79" s="10">
        <f t="shared" si="42"/>
        <v>43960</v>
      </c>
      <c r="AH79" s="10">
        <f t="shared" ref="AH79:BN79" si="53">AG79+1</f>
        <v>43961</v>
      </c>
      <c r="AI79" s="10">
        <f t="shared" si="53"/>
        <v>43962</v>
      </c>
      <c r="AJ79" s="10">
        <f t="shared" si="53"/>
        <v>43963</v>
      </c>
      <c r="AK79" s="10">
        <f t="shared" si="53"/>
        <v>43964</v>
      </c>
      <c r="AL79" s="10">
        <f t="shared" si="53"/>
        <v>43965</v>
      </c>
      <c r="AM79" s="10">
        <f t="shared" si="53"/>
        <v>43966</v>
      </c>
      <c r="AN79" s="10">
        <f t="shared" si="53"/>
        <v>43967</v>
      </c>
      <c r="AO79" s="10">
        <f t="shared" si="53"/>
        <v>43968</v>
      </c>
      <c r="AP79" s="10">
        <f t="shared" si="53"/>
        <v>43969</v>
      </c>
      <c r="AQ79" s="10">
        <f t="shared" si="53"/>
        <v>43970</v>
      </c>
      <c r="AR79" s="10">
        <f t="shared" si="53"/>
        <v>43971</v>
      </c>
      <c r="AS79" s="10">
        <f t="shared" si="53"/>
        <v>43972</v>
      </c>
      <c r="AT79" s="10">
        <f t="shared" si="53"/>
        <v>43973</v>
      </c>
      <c r="AU79" s="10">
        <f t="shared" si="53"/>
        <v>43974</v>
      </c>
      <c r="AV79" s="10">
        <f t="shared" si="53"/>
        <v>43975</v>
      </c>
      <c r="AW79" s="10">
        <f t="shared" si="53"/>
        <v>43976</v>
      </c>
      <c r="AX79" s="10">
        <f t="shared" si="53"/>
        <v>43977</v>
      </c>
      <c r="AY79" s="10">
        <f t="shared" si="53"/>
        <v>43978</v>
      </c>
      <c r="AZ79" s="10">
        <f t="shared" si="53"/>
        <v>43979</v>
      </c>
      <c r="BA79" s="10">
        <f t="shared" si="53"/>
        <v>43980</v>
      </c>
      <c r="BB79" s="10">
        <f t="shared" si="53"/>
        <v>43981</v>
      </c>
      <c r="BC79" s="10">
        <f t="shared" si="53"/>
        <v>43982</v>
      </c>
      <c r="BD79" s="10">
        <f t="shared" si="53"/>
        <v>43983</v>
      </c>
      <c r="BE79" s="10">
        <f t="shared" si="53"/>
        <v>43984</v>
      </c>
      <c r="BF79" s="10">
        <f t="shared" si="53"/>
        <v>43985</v>
      </c>
      <c r="BG79" s="10">
        <f t="shared" si="53"/>
        <v>43986</v>
      </c>
      <c r="BH79" s="10">
        <f t="shared" si="53"/>
        <v>43987</v>
      </c>
      <c r="BI79" s="10">
        <f t="shared" si="53"/>
        <v>43988</v>
      </c>
      <c r="BJ79" s="10">
        <f t="shared" si="53"/>
        <v>43989</v>
      </c>
      <c r="BK79" s="10">
        <f t="shared" si="53"/>
        <v>43990</v>
      </c>
      <c r="BL79" s="10">
        <f t="shared" si="53"/>
        <v>43991</v>
      </c>
      <c r="BM79" s="10">
        <f t="shared" si="53"/>
        <v>43992</v>
      </c>
      <c r="BN79" s="10">
        <f t="shared" si="53"/>
        <v>43993</v>
      </c>
      <c r="BO79" s="10">
        <f t="shared" si="41"/>
        <v>43994</v>
      </c>
      <c r="BP79" s="10">
        <f t="shared" si="41"/>
        <v>43995</v>
      </c>
      <c r="BQ79" s="10">
        <f t="shared" si="41"/>
        <v>43996</v>
      </c>
      <c r="BR79" s="10">
        <f t="shared" si="41"/>
        <v>43997</v>
      </c>
      <c r="BS79" s="10">
        <f t="shared" si="41"/>
        <v>43998</v>
      </c>
      <c r="BT79" s="10">
        <f t="shared" si="41"/>
        <v>43999</v>
      </c>
      <c r="BU79" s="10">
        <f t="shared" si="41"/>
        <v>44000</v>
      </c>
      <c r="BV79" s="10">
        <f t="shared" si="41"/>
        <v>44001</v>
      </c>
      <c r="BW79" s="10">
        <f t="shared" si="41"/>
        <v>44002</v>
      </c>
      <c r="BX79" s="10">
        <f t="shared" si="41"/>
        <v>44003</v>
      </c>
      <c r="BY79" s="10">
        <f t="shared" si="41"/>
        <v>44004</v>
      </c>
      <c r="BZ79" s="10">
        <f t="shared" si="41"/>
        <v>44005</v>
      </c>
      <c r="CA79" s="10">
        <f t="shared" si="41"/>
        <v>44006</v>
      </c>
      <c r="CB79" s="10">
        <f t="shared" si="41"/>
        <v>44007</v>
      </c>
      <c r="CC79" s="10">
        <f t="shared" si="41"/>
        <v>44008</v>
      </c>
      <c r="CD79" s="10">
        <f t="shared" si="41"/>
        <v>44009</v>
      </c>
      <c r="CE79" s="10">
        <f t="shared" si="41"/>
        <v>44010</v>
      </c>
      <c r="CF79" s="10">
        <f t="shared" si="41"/>
        <v>44011</v>
      </c>
      <c r="CG79" s="10">
        <f t="shared" si="41"/>
        <v>44012</v>
      </c>
      <c r="CH79" s="10">
        <f t="shared" si="41"/>
        <v>44013</v>
      </c>
      <c r="CI79" s="10">
        <f t="shared" si="41"/>
        <v>44014</v>
      </c>
      <c r="CJ79" s="10">
        <f t="shared" si="41"/>
        <v>44015</v>
      </c>
      <c r="CK79" s="10">
        <f t="shared" si="41"/>
        <v>44016</v>
      </c>
      <c r="CL79" s="10">
        <f t="shared" si="41"/>
        <v>44017</v>
      </c>
      <c r="CM79" s="10">
        <f t="shared" si="41"/>
        <v>44018</v>
      </c>
      <c r="CN79" s="10">
        <f t="shared" si="41"/>
        <v>44019</v>
      </c>
      <c r="CO79" s="10">
        <f t="shared" si="41"/>
        <v>44020</v>
      </c>
      <c r="CP79" s="10">
        <f t="shared" si="41"/>
        <v>44021</v>
      </c>
      <c r="CQ79" s="10">
        <f t="shared" si="41"/>
        <v>44022</v>
      </c>
      <c r="CR79" s="10">
        <f t="shared" si="41"/>
        <v>44023</v>
      </c>
      <c r="CS79" s="10">
        <f t="shared" si="41"/>
        <v>44024</v>
      </c>
      <c r="CT79" s="10">
        <f t="shared" si="41"/>
        <v>44025</v>
      </c>
      <c r="CU79" s="10">
        <f t="shared" si="41"/>
        <v>44026</v>
      </c>
      <c r="CV79" s="10">
        <f t="shared" si="41"/>
        <v>44027</v>
      </c>
      <c r="CW79" s="10">
        <f t="shared" si="41"/>
        <v>44028</v>
      </c>
      <c r="CX79" s="10">
        <f t="shared" si="41"/>
        <v>44029</v>
      </c>
      <c r="CY79" s="10">
        <f t="shared" si="41"/>
        <v>44030</v>
      </c>
      <c r="CZ79" s="10">
        <f t="shared" si="41"/>
        <v>44031</v>
      </c>
      <c r="DA79" s="10">
        <f t="shared" si="41"/>
        <v>44032</v>
      </c>
      <c r="DB79" s="10">
        <f t="shared" si="41"/>
        <v>44033</v>
      </c>
      <c r="DC79" s="10">
        <f t="shared" si="41"/>
        <v>44034</v>
      </c>
      <c r="DD79" s="10">
        <f t="shared" si="41"/>
        <v>44035</v>
      </c>
      <c r="DE79" s="10">
        <f t="shared" si="41"/>
        <v>44036</v>
      </c>
      <c r="DF79" s="10">
        <f t="shared" si="43"/>
        <v>44037</v>
      </c>
      <c r="DG79" s="10">
        <f t="shared" ref="DG79:DV94" si="54">DF79+1</f>
        <v>44038</v>
      </c>
      <c r="DH79" s="10">
        <f t="shared" ref="DH79:DH94" si="55">DG79+1</f>
        <v>44039</v>
      </c>
      <c r="DI79" s="10">
        <f t="shared" ref="DI79:DI94" si="56">DH79+1</f>
        <v>44040</v>
      </c>
      <c r="DJ79" s="10">
        <f t="shared" ref="DJ79:DJ94" si="57">DI79+1</f>
        <v>44041</v>
      </c>
      <c r="DK79" s="10">
        <f t="shared" ref="DK79:DK94" si="58">DJ79+1</f>
        <v>44042</v>
      </c>
      <c r="DL79" s="10">
        <f t="shared" ref="DL79:DL94" si="59">DK79+1</f>
        <v>44043</v>
      </c>
      <c r="DM79" s="10">
        <f t="shared" ref="DM79:DM94" si="60">DL79+1</f>
        <v>44044</v>
      </c>
      <c r="DN79" s="10">
        <f t="shared" ref="DN79:DN94" si="61">DM79+1</f>
        <v>44045</v>
      </c>
      <c r="DO79" s="10">
        <f t="shared" ref="DO79:DO94" si="62">DN79+1</f>
        <v>44046</v>
      </c>
      <c r="DP79" s="10">
        <f t="shared" ref="DP79:DP94" si="63">DO79+1</f>
        <v>44047</v>
      </c>
      <c r="DQ79" s="10">
        <f t="shared" ref="DQ79:DQ94" si="64">DP79+1</f>
        <v>44048</v>
      </c>
      <c r="DR79" s="10">
        <f t="shared" ref="DR79:DR94" si="65">DQ79+1</f>
        <v>44049</v>
      </c>
      <c r="DS79" s="10">
        <f t="shared" ref="DS79:DS94" si="66">DR79+1</f>
        <v>44050</v>
      </c>
      <c r="DT79" s="10">
        <f t="shared" ref="DT79:DT94" si="67">DS79+1</f>
        <v>44051</v>
      </c>
      <c r="DU79" s="10">
        <f t="shared" ref="DU79:DU94" si="68">DT79+1</f>
        <v>44052</v>
      </c>
      <c r="DV79" s="10">
        <f t="shared" ref="DV79:DV94" si="69">DU79+1</f>
        <v>44053</v>
      </c>
      <c r="DW79" s="10">
        <f t="shared" ref="DW79:EL94" si="70">DV79+1</f>
        <v>44054</v>
      </c>
      <c r="DX79" s="10">
        <f t="shared" si="44"/>
        <v>44055</v>
      </c>
      <c r="DY79" s="10">
        <f t="shared" si="45"/>
        <v>44056</v>
      </c>
      <c r="DZ79" s="10">
        <f t="shared" si="46"/>
        <v>44057</v>
      </c>
      <c r="EA79" s="10">
        <f t="shared" si="47"/>
        <v>44058</v>
      </c>
      <c r="EB79" s="10">
        <f t="shared" si="48"/>
        <v>44059</v>
      </c>
      <c r="EC79" s="10">
        <f t="shared" si="49"/>
        <v>44060</v>
      </c>
      <c r="ED79" s="10">
        <f t="shared" si="50"/>
        <v>44061</v>
      </c>
      <c r="EE79" s="10">
        <f t="shared" si="51"/>
        <v>44062</v>
      </c>
      <c r="EF79" s="10">
        <f t="shared" si="52"/>
        <v>44063</v>
      </c>
      <c r="EG79" s="10"/>
      <c r="EH79" s="10"/>
      <c r="EI79" s="10"/>
      <c r="EJ79" s="10"/>
      <c r="EK79" s="10"/>
      <c r="EL79" s="10"/>
      <c r="EM79" s="10"/>
      <c r="EN79" s="10"/>
    </row>
    <row r="80" spans="1:144" x14ac:dyDescent="0.35">
      <c r="A80" t="str">
        <f t="shared" si="36"/>
        <v>MG</v>
      </c>
      <c r="B80" s="9" t="str">
        <f t="shared" si="37"/>
        <v>13/abr</v>
      </c>
      <c r="C80" s="10">
        <f t="shared" si="38"/>
        <v>43935</v>
      </c>
      <c r="D80" s="10">
        <f t="shared" si="38"/>
        <v>43936</v>
      </c>
      <c r="E80" s="10">
        <f t="shared" si="38"/>
        <v>43937</v>
      </c>
      <c r="F80" s="10">
        <f t="shared" si="38"/>
        <v>43938</v>
      </c>
      <c r="G80" s="10">
        <f t="shared" si="38"/>
        <v>43939</v>
      </c>
      <c r="H80" s="10">
        <f t="shared" si="38"/>
        <v>43940</v>
      </c>
      <c r="I80" s="10">
        <f t="shared" si="38"/>
        <v>43941</v>
      </c>
      <c r="J80" s="10">
        <f t="shared" si="38"/>
        <v>43942</v>
      </c>
      <c r="K80" s="10">
        <f t="shared" si="38"/>
        <v>43943</v>
      </c>
      <c r="L80" s="10">
        <f t="shared" si="38"/>
        <v>43944</v>
      </c>
      <c r="M80" s="10">
        <f t="shared" si="38"/>
        <v>43945</v>
      </c>
      <c r="N80" s="10">
        <f t="shared" si="38"/>
        <v>43946</v>
      </c>
      <c r="O80" s="10">
        <f t="shared" si="38"/>
        <v>43947</v>
      </c>
      <c r="P80" s="10">
        <f t="shared" si="38"/>
        <v>43948</v>
      </c>
      <c r="Q80" s="10">
        <f t="shared" si="38"/>
        <v>43949</v>
      </c>
      <c r="R80" s="10">
        <f t="shared" si="38"/>
        <v>43950</v>
      </c>
      <c r="S80" s="10">
        <f t="shared" ref="S80:CC84" si="71">R80+1</f>
        <v>43951</v>
      </c>
      <c r="T80" s="10">
        <f t="shared" si="71"/>
        <v>43952</v>
      </c>
      <c r="U80" s="10">
        <f t="shared" si="71"/>
        <v>43953</v>
      </c>
      <c r="V80" s="10">
        <f t="shared" si="71"/>
        <v>43954</v>
      </c>
      <c r="W80" s="10">
        <f t="shared" si="71"/>
        <v>43955</v>
      </c>
      <c r="X80" s="10">
        <f t="shared" si="71"/>
        <v>43956</v>
      </c>
      <c r="Y80" s="10">
        <f t="shared" si="71"/>
        <v>43957</v>
      </c>
      <c r="Z80" s="10">
        <f t="shared" si="71"/>
        <v>43958</v>
      </c>
      <c r="AA80" s="10">
        <f t="shared" si="71"/>
        <v>43959</v>
      </c>
      <c r="AB80" s="10">
        <f t="shared" si="71"/>
        <v>43960</v>
      </c>
      <c r="AC80" s="10">
        <f t="shared" si="71"/>
        <v>43961</v>
      </c>
      <c r="AD80" s="10">
        <f t="shared" si="71"/>
        <v>43962</v>
      </c>
      <c r="AE80" s="10">
        <f t="shared" si="71"/>
        <v>43963</v>
      </c>
      <c r="AF80" s="10">
        <f t="shared" si="71"/>
        <v>43964</v>
      </c>
      <c r="AG80" s="10">
        <f t="shared" si="71"/>
        <v>43965</v>
      </c>
      <c r="AH80" s="10">
        <f t="shared" si="71"/>
        <v>43966</v>
      </c>
      <c r="AI80" s="10">
        <f t="shared" si="71"/>
        <v>43967</v>
      </c>
      <c r="AJ80" s="10">
        <f t="shared" si="71"/>
        <v>43968</v>
      </c>
      <c r="AK80" s="10">
        <f t="shared" si="71"/>
        <v>43969</v>
      </c>
      <c r="AL80" s="10">
        <f t="shared" si="71"/>
        <v>43970</v>
      </c>
      <c r="AM80" s="10">
        <f t="shared" si="71"/>
        <v>43971</v>
      </c>
      <c r="AN80" s="10">
        <f t="shared" si="71"/>
        <v>43972</v>
      </c>
      <c r="AO80" s="10">
        <f t="shared" si="71"/>
        <v>43973</v>
      </c>
      <c r="AP80" s="10">
        <f t="shared" si="71"/>
        <v>43974</v>
      </c>
      <c r="AQ80" s="10">
        <f t="shared" si="71"/>
        <v>43975</v>
      </c>
      <c r="AR80" s="10">
        <f t="shared" si="71"/>
        <v>43976</v>
      </c>
      <c r="AS80" s="10">
        <f t="shared" si="71"/>
        <v>43977</v>
      </c>
      <c r="AT80" s="10">
        <f t="shared" si="71"/>
        <v>43978</v>
      </c>
      <c r="AU80" s="10">
        <f t="shared" si="71"/>
        <v>43979</v>
      </c>
      <c r="AV80" s="10">
        <f t="shared" si="71"/>
        <v>43980</v>
      </c>
      <c r="AW80" s="10">
        <f t="shared" si="71"/>
        <v>43981</v>
      </c>
      <c r="AX80" s="10">
        <f t="shared" si="71"/>
        <v>43982</v>
      </c>
      <c r="AY80" s="10">
        <f t="shared" si="71"/>
        <v>43983</v>
      </c>
      <c r="AZ80" s="10">
        <f t="shared" si="71"/>
        <v>43984</v>
      </c>
      <c r="BA80" s="10">
        <f t="shared" si="71"/>
        <v>43985</v>
      </c>
      <c r="BB80" s="10">
        <f t="shared" si="71"/>
        <v>43986</v>
      </c>
      <c r="BC80" s="10">
        <f t="shared" si="71"/>
        <v>43987</v>
      </c>
      <c r="BD80" s="10">
        <f t="shared" si="71"/>
        <v>43988</v>
      </c>
      <c r="BE80" s="10">
        <f t="shared" si="71"/>
        <v>43989</v>
      </c>
      <c r="BF80" s="10">
        <f t="shared" si="71"/>
        <v>43990</v>
      </c>
      <c r="BG80" s="10">
        <f t="shared" si="71"/>
        <v>43991</v>
      </c>
      <c r="BH80" s="10">
        <f t="shared" si="71"/>
        <v>43992</v>
      </c>
      <c r="BI80" s="10">
        <f t="shared" si="71"/>
        <v>43993</v>
      </c>
      <c r="BJ80" s="10">
        <f t="shared" si="71"/>
        <v>43994</v>
      </c>
      <c r="BK80" s="10">
        <f t="shared" si="71"/>
        <v>43995</v>
      </c>
      <c r="BL80" s="10">
        <f t="shared" si="71"/>
        <v>43996</v>
      </c>
      <c r="BM80" s="10">
        <f t="shared" si="71"/>
        <v>43997</v>
      </c>
      <c r="BN80" s="10">
        <f t="shared" si="71"/>
        <v>43998</v>
      </c>
      <c r="BO80" s="10">
        <f t="shared" si="41"/>
        <v>43999</v>
      </c>
      <c r="BP80" s="10">
        <f t="shared" si="41"/>
        <v>44000</v>
      </c>
      <c r="BQ80" s="10">
        <f t="shared" si="41"/>
        <v>44001</v>
      </c>
      <c r="BR80" s="10">
        <f t="shared" si="41"/>
        <v>44002</v>
      </c>
      <c r="BS80" s="10">
        <f t="shared" si="41"/>
        <v>44003</v>
      </c>
      <c r="BT80" s="10">
        <f t="shared" si="41"/>
        <v>44004</v>
      </c>
      <c r="BU80" s="10">
        <f t="shared" si="41"/>
        <v>44005</v>
      </c>
      <c r="BV80" s="10">
        <f t="shared" si="41"/>
        <v>44006</v>
      </c>
      <c r="BW80" s="10">
        <f t="shared" si="41"/>
        <v>44007</v>
      </c>
      <c r="BX80" s="10">
        <f t="shared" si="41"/>
        <v>44008</v>
      </c>
      <c r="BY80" s="10">
        <f t="shared" si="41"/>
        <v>44009</v>
      </c>
      <c r="BZ80" s="10">
        <f t="shared" si="41"/>
        <v>44010</v>
      </c>
      <c r="CA80" s="10">
        <f t="shared" si="41"/>
        <v>44011</v>
      </c>
      <c r="CB80" s="10">
        <f t="shared" si="41"/>
        <v>44012</v>
      </c>
      <c r="CC80" s="10">
        <f t="shared" si="41"/>
        <v>44013</v>
      </c>
      <c r="CD80" s="10">
        <f t="shared" si="41"/>
        <v>44014</v>
      </c>
      <c r="CE80" s="10">
        <f t="shared" si="41"/>
        <v>44015</v>
      </c>
      <c r="CF80" s="10">
        <f t="shared" si="41"/>
        <v>44016</v>
      </c>
      <c r="CG80" s="10">
        <f t="shared" si="41"/>
        <v>44017</v>
      </c>
      <c r="CH80" s="10">
        <f t="shared" si="41"/>
        <v>44018</v>
      </c>
      <c r="CI80" s="10">
        <f t="shared" si="41"/>
        <v>44019</v>
      </c>
      <c r="CJ80" s="10">
        <f t="shared" si="41"/>
        <v>44020</v>
      </c>
      <c r="CK80" s="10">
        <f t="shared" si="41"/>
        <v>44021</v>
      </c>
      <c r="CL80" s="10">
        <f t="shared" si="41"/>
        <v>44022</v>
      </c>
      <c r="CM80" s="10">
        <f t="shared" si="41"/>
        <v>44023</v>
      </c>
      <c r="CN80" s="10">
        <f t="shared" si="41"/>
        <v>44024</v>
      </c>
      <c r="CO80" s="10">
        <f t="shared" si="41"/>
        <v>44025</v>
      </c>
      <c r="CP80" s="10">
        <f t="shared" si="41"/>
        <v>44026</v>
      </c>
      <c r="CQ80" s="10">
        <f t="shared" si="41"/>
        <v>44027</v>
      </c>
      <c r="CR80" s="10">
        <f t="shared" si="41"/>
        <v>44028</v>
      </c>
      <c r="CS80" s="10">
        <f t="shared" si="41"/>
        <v>44029</v>
      </c>
      <c r="CT80" s="10">
        <f t="shared" si="41"/>
        <v>44030</v>
      </c>
      <c r="CU80" s="10">
        <f t="shared" si="41"/>
        <v>44031</v>
      </c>
      <c r="CV80" s="10">
        <f t="shared" si="41"/>
        <v>44032</v>
      </c>
      <c r="CW80" s="10">
        <f t="shared" si="41"/>
        <v>44033</v>
      </c>
      <c r="CX80" s="10">
        <f t="shared" si="41"/>
        <v>44034</v>
      </c>
      <c r="CY80" s="10">
        <f t="shared" si="41"/>
        <v>44035</v>
      </c>
      <c r="CZ80" s="10">
        <f t="shared" si="41"/>
        <v>44036</v>
      </c>
      <c r="DA80" s="10">
        <f t="shared" si="41"/>
        <v>44037</v>
      </c>
      <c r="DB80" s="10">
        <f t="shared" si="41"/>
        <v>44038</v>
      </c>
      <c r="DC80" s="10">
        <f t="shared" si="41"/>
        <v>44039</v>
      </c>
      <c r="DD80" s="10">
        <f t="shared" si="41"/>
        <v>44040</v>
      </c>
      <c r="DE80" s="10">
        <f t="shared" si="41"/>
        <v>44041</v>
      </c>
      <c r="DF80" s="10">
        <f t="shared" si="43"/>
        <v>44042</v>
      </c>
      <c r="DG80" s="10">
        <f t="shared" si="54"/>
        <v>44043</v>
      </c>
      <c r="DH80" s="10">
        <f t="shared" si="55"/>
        <v>44044</v>
      </c>
      <c r="DI80" s="10">
        <f t="shared" si="56"/>
        <v>44045</v>
      </c>
      <c r="DJ80" s="10">
        <f t="shared" si="57"/>
        <v>44046</v>
      </c>
      <c r="DK80" s="10">
        <f t="shared" si="58"/>
        <v>44047</v>
      </c>
      <c r="DL80" s="10">
        <f t="shared" si="59"/>
        <v>44048</v>
      </c>
      <c r="DM80" s="10">
        <f t="shared" si="60"/>
        <v>44049</v>
      </c>
      <c r="DN80" s="10">
        <f t="shared" si="61"/>
        <v>44050</v>
      </c>
      <c r="DO80" s="10">
        <f t="shared" si="62"/>
        <v>44051</v>
      </c>
      <c r="DP80" s="10">
        <f t="shared" si="63"/>
        <v>44052</v>
      </c>
      <c r="DQ80" s="10">
        <f t="shared" si="64"/>
        <v>44053</v>
      </c>
      <c r="DR80" s="10">
        <f t="shared" si="65"/>
        <v>44054</v>
      </c>
      <c r="DS80" s="10">
        <f t="shared" si="66"/>
        <v>44055</v>
      </c>
      <c r="DT80" s="10">
        <f t="shared" si="67"/>
        <v>44056</v>
      </c>
      <c r="DU80" s="10">
        <f t="shared" si="68"/>
        <v>44057</v>
      </c>
      <c r="DV80" s="10">
        <f t="shared" si="69"/>
        <v>44058</v>
      </c>
      <c r="DW80" s="10">
        <f t="shared" si="70"/>
        <v>44059</v>
      </c>
      <c r="DX80" s="10">
        <f t="shared" si="44"/>
        <v>44060</v>
      </c>
      <c r="DY80" s="10">
        <f t="shared" si="45"/>
        <v>44061</v>
      </c>
      <c r="DZ80" s="10">
        <f t="shared" si="46"/>
        <v>44062</v>
      </c>
      <c r="EA80" s="10">
        <f t="shared" si="47"/>
        <v>44063</v>
      </c>
      <c r="EB80" s="10">
        <f t="shared" si="48"/>
        <v>44064</v>
      </c>
      <c r="EC80" s="10">
        <f t="shared" si="49"/>
        <v>44065</v>
      </c>
      <c r="ED80" s="10">
        <f t="shared" si="50"/>
        <v>44066</v>
      </c>
      <c r="EE80" s="10">
        <f t="shared" si="51"/>
        <v>44067</v>
      </c>
      <c r="EF80" s="10">
        <f t="shared" si="52"/>
        <v>44068</v>
      </c>
      <c r="EG80" s="10"/>
      <c r="EH80" s="10"/>
      <c r="EI80" s="10"/>
      <c r="EJ80" s="10"/>
      <c r="EK80" s="10"/>
      <c r="EL80" s="10"/>
      <c r="EM80" s="10"/>
      <c r="EN80" s="10"/>
    </row>
    <row r="81" spans="1:144" x14ac:dyDescent="0.35">
      <c r="A81" t="str">
        <f t="shared" si="36"/>
        <v>MS</v>
      </c>
      <c r="B81" s="9" t="str">
        <f t="shared" si="37"/>
        <v>13/abr</v>
      </c>
      <c r="C81" s="10">
        <f t="shared" si="38"/>
        <v>43935</v>
      </c>
      <c r="D81" s="10">
        <f t="shared" si="38"/>
        <v>43936</v>
      </c>
      <c r="E81" s="10">
        <f t="shared" si="38"/>
        <v>43937</v>
      </c>
      <c r="F81" s="10">
        <f t="shared" si="38"/>
        <v>43938</v>
      </c>
      <c r="G81" s="10">
        <f t="shared" si="38"/>
        <v>43939</v>
      </c>
      <c r="H81" s="10">
        <f t="shared" si="38"/>
        <v>43940</v>
      </c>
      <c r="I81" s="10">
        <f t="shared" si="38"/>
        <v>43941</v>
      </c>
      <c r="J81" s="10">
        <f t="shared" si="38"/>
        <v>43942</v>
      </c>
      <c r="K81" s="10">
        <f t="shared" si="38"/>
        <v>43943</v>
      </c>
      <c r="L81" s="10">
        <f t="shared" si="38"/>
        <v>43944</v>
      </c>
      <c r="M81" s="10">
        <f t="shared" si="38"/>
        <v>43945</v>
      </c>
      <c r="N81" s="10">
        <f t="shared" si="38"/>
        <v>43946</v>
      </c>
      <c r="O81" s="10">
        <f t="shared" si="38"/>
        <v>43947</v>
      </c>
      <c r="P81" s="10">
        <f t="shared" si="38"/>
        <v>43948</v>
      </c>
      <c r="Q81" s="10">
        <f t="shared" si="38"/>
        <v>43949</v>
      </c>
      <c r="R81" s="10">
        <f t="shared" si="38"/>
        <v>43950</v>
      </c>
      <c r="S81" s="10">
        <f t="shared" si="71"/>
        <v>43951</v>
      </c>
      <c r="T81" s="10">
        <f t="shared" si="71"/>
        <v>43952</v>
      </c>
      <c r="U81" s="10">
        <f t="shared" si="71"/>
        <v>43953</v>
      </c>
      <c r="V81" s="10">
        <f t="shared" si="71"/>
        <v>43954</v>
      </c>
      <c r="W81" s="10">
        <f t="shared" si="71"/>
        <v>43955</v>
      </c>
      <c r="X81" s="10">
        <f t="shared" si="71"/>
        <v>43956</v>
      </c>
      <c r="Y81" s="10">
        <f t="shared" si="71"/>
        <v>43957</v>
      </c>
      <c r="Z81" s="10">
        <f t="shared" si="71"/>
        <v>43958</v>
      </c>
      <c r="AA81" s="10">
        <f t="shared" si="71"/>
        <v>43959</v>
      </c>
      <c r="AB81" s="10">
        <f t="shared" si="71"/>
        <v>43960</v>
      </c>
      <c r="AC81" s="10">
        <f t="shared" si="71"/>
        <v>43961</v>
      </c>
      <c r="AD81" s="10">
        <f t="shared" si="71"/>
        <v>43962</v>
      </c>
      <c r="AE81" s="10">
        <f t="shared" si="71"/>
        <v>43963</v>
      </c>
      <c r="AF81" s="10">
        <f t="shared" si="71"/>
        <v>43964</v>
      </c>
      <c r="AG81" s="10">
        <f t="shared" si="71"/>
        <v>43965</v>
      </c>
      <c r="AH81" s="10">
        <f t="shared" si="71"/>
        <v>43966</v>
      </c>
      <c r="AI81" s="10">
        <f t="shared" si="71"/>
        <v>43967</v>
      </c>
      <c r="AJ81" s="10">
        <f t="shared" si="71"/>
        <v>43968</v>
      </c>
      <c r="AK81" s="10">
        <f t="shared" si="71"/>
        <v>43969</v>
      </c>
      <c r="AL81" s="10">
        <f t="shared" si="71"/>
        <v>43970</v>
      </c>
      <c r="AM81" s="10">
        <f t="shared" si="71"/>
        <v>43971</v>
      </c>
      <c r="AN81" s="10">
        <f t="shared" si="71"/>
        <v>43972</v>
      </c>
      <c r="AO81" s="10">
        <f t="shared" si="71"/>
        <v>43973</v>
      </c>
      <c r="AP81" s="10">
        <f t="shared" si="71"/>
        <v>43974</v>
      </c>
      <c r="AQ81" s="10">
        <f t="shared" si="71"/>
        <v>43975</v>
      </c>
      <c r="AR81" s="10">
        <f t="shared" si="71"/>
        <v>43976</v>
      </c>
      <c r="AS81" s="10">
        <f t="shared" si="71"/>
        <v>43977</v>
      </c>
      <c r="AT81" s="10">
        <f t="shared" si="71"/>
        <v>43978</v>
      </c>
      <c r="AU81" s="10">
        <f t="shared" si="71"/>
        <v>43979</v>
      </c>
      <c r="AV81" s="10">
        <f t="shared" si="71"/>
        <v>43980</v>
      </c>
      <c r="AW81" s="10">
        <f t="shared" si="71"/>
        <v>43981</v>
      </c>
      <c r="AX81" s="10">
        <f t="shared" si="71"/>
        <v>43982</v>
      </c>
      <c r="AY81" s="10">
        <f t="shared" si="71"/>
        <v>43983</v>
      </c>
      <c r="AZ81" s="10">
        <f t="shared" si="71"/>
        <v>43984</v>
      </c>
      <c r="BA81" s="10">
        <f t="shared" si="71"/>
        <v>43985</v>
      </c>
      <c r="BB81" s="10">
        <f t="shared" si="71"/>
        <v>43986</v>
      </c>
      <c r="BC81" s="10">
        <f t="shared" si="71"/>
        <v>43987</v>
      </c>
      <c r="BD81" s="10">
        <f t="shared" si="71"/>
        <v>43988</v>
      </c>
      <c r="BE81" s="10">
        <f t="shared" si="71"/>
        <v>43989</v>
      </c>
      <c r="BF81" s="10">
        <f t="shared" si="71"/>
        <v>43990</v>
      </c>
      <c r="BG81" s="10">
        <f t="shared" si="71"/>
        <v>43991</v>
      </c>
      <c r="BH81" s="10">
        <f t="shared" si="71"/>
        <v>43992</v>
      </c>
      <c r="BI81" s="10">
        <f t="shared" si="71"/>
        <v>43993</v>
      </c>
      <c r="BJ81" s="10">
        <f t="shared" si="71"/>
        <v>43994</v>
      </c>
      <c r="BK81" s="10">
        <f t="shared" si="71"/>
        <v>43995</v>
      </c>
      <c r="BL81" s="10">
        <f t="shared" si="71"/>
        <v>43996</v>
      </c>
      <c r="BM81" s="10">
        <f t="shared" si="71"/>
        <v>43997</v>
      </c>
      <c r="BN81" s="10">
        <f t="shared" si="71"/>
        <v>43998</v>
      </c>
      <c r="BO81" s="10">
        <f t="shared" si="41"/>
        <v>43999</v>
      </c>
      <c r="BP81" s="10">
        <f t="shared" si="41"/>
        <v>44000</v>
      </c>
      <c r="BQ81" s="10">
        <f t="shared" si="41"/>
        <v>44001</v>
      </c>
      <c r="BR81" s="10">
        <f t="shared" si="41"/>
        <v>44002</v>
      </c>
      <c r="BS81" s="10">
        <f t="shared" si="41"/>
        <v>44003</v>
      </c>
      <c r="BT81" s="10">
        <f t="shared" si="41"/>
        <v>44004</v>
      </c>
      <c r="BU81" s="10">
        <f t="shared" si="41"/>
        <v>44005</v>
      </c>
      <c r="BV81" s="10">
        <f t="shared" si="41"/>
        <v>44006</v>
      </c>
      <c r="BW81" s="10">
        <f t="shared" si="41"/>
        <v>44007</v>
      </c>
      <c r="BX81" s="10">
        <f t="shared" si="41"/>
        <v>44008</v>
      </c>
      <c r="BY81" s="10">
        <f t="shared" si="41"/>
        <v>44009</v>
      </c>
      <c r="BZ81" s="10">
        <f t="shared" si="41"/>
        <v>44010</v>
      </c>
      <c r="CA81" s="10">
        <f t="shared" si="41"/>
        <v>44011</v>
      </c>
      <c r="CB81" s="10">
        <f t="shared" si="41"/>
        <v>44012</v>
      </c>
      <c r="CC81" s="10">
        <f t="shared" si="41"/>
        <v>44013</v>
      </c>
      <c r="CD81" s="10">
        <f t="shared" si="41"/>
        <v>44014</v>
      </c>
      <c r="CE81" s="10">
        <f t="shared" si="41"/>
        <v>44015</v>
      </c>
      <c r="CF81" s="10">
        <f t="shared" si="41"/>
        <v>44016</v>
      </c>
      <c r="CG81" s="10">
        <f t="shared" si="41"/>
        <v>44017</v>
      </c>
      <c r="CH81" s="10">
        <f t="shared" si="41"/>
        <v>44018</v>
      </c>
      <c r="CI81" s="10">
        <f t="shared" si="41"/>
        <v>44019</v>
      </c>
      <c r="CJ81" s="10">
        <f t="shared" si="41"/>
        <v>44020</v>
      </c>
      <c r="CK81" s="10">
        <f t="shared" si="41"/>
        <v>44021</v>
      </c>
      <c r="CL81" s="10">
        <f t="shared" si="41"/>
        <v>44022</v>
      </c>
      <c r="CM81" s="10">
        <f t="shared" si="41"/>
        <v>44023</v>
      </c>
      <c r="CN81" s="10">
        <f t="shared" si="41"/>
        <v>44024</v>
      </c>
      <c r="CO81" s="10">
        <f t="shared" si="41"/>
        <v>44025</v>
      </c>
      <c r="CP81" s="10">
        <f t="shared" si="41"/>
        <v>44026</v>
      </c>
      <c r="CQ81" s="10">
        <f t="shared" si="41"/>
        <v>44027</v>
      </c>
      <c r="CR81" s="10">
        <f t="shared" si="41"/>
        <v>44028</v>
      </c>
      <c r="CS81" s="10">
        <f t="shared" si="41"/>
        <v>44029</v>
      </c>
      <c r="CT81" s="10">
        <f t="shared" si="41"/>
        <v>44030</v>
      </c>
      <c r="CU81" s="10">
        <f t="shared" si="41"/>
        <v>44031</v>
      </c>
      <c r="CV81" s="10">
        <f t="shared" si="41"/>
        <v>44032</v>
      </c>
      <c r="CW81" s="10">
        <f t="shared" si="41"/>
        <v>44033</v>
      </c>
      <c r="CX81" s="10">
        <f t="shared" si="41"/>
        <v>44034</v>
      </c>
      <c r="CY81" s="10">
        <f t="shared" si="41"/>
        <v>44035</v>
      </c>
      <c r="CZ81" s="10">
        <f t="shared" si="41"/>
        <v>44036</v>
      </c>
      <c r="DA81" s="10">
        <f t="shared" si="41"/>
        <v>44037</v>
      </c>
      <c r="DB81" s="10">
        <f t="shared" si="41"/>
        <v>44038</v>
      </c>
      <c r="DC81" s="10">
        <f t="shared" si="41"/>
        <v>44039</v>
      </c>
      <c r="DD81" s="10">
        <f t="shared" si="41"/>
        <v>44040</v>
      </c>
      <c r="DE81" s="10">
        <f t="shared" si="41"/>
        <v>44041</v>
      </c>
      <c r="DF81" s="10">
        <f t="shared" si="43"/>
        <v>44042</v>
      </c>
      <c r="DG81" s="10">
        <f t="shared" si="54"/>
        <v>44043</v>
      </c>
      <c r="DH81" s="10">
        <f t="shared" si="55"/>
        <v>44044</v>
      </c>
      <c r="DI81" s="10">
        <f t="shared" si="56"/>
        <v>44045</v>
      </c>
      <c r="DJ81" s="10">
        <f t="shared" si="57"/>
        <v>44046</v>
      </c>
      <c r="DK81" s="10">
        <f t="shared" si="58"/>
        <v>44047</v>
      </c>
      <c r="DL81" s="10">
        <f t="shared" si="59"/>
        <v>44048</v>
      </c>
      <c r="DM81" s="10">
        <f t="shared" si="60"/>
        <v>44049</v>
      </c>
      <c r="DN81" s="10">
        <f t="shared" si="61"/>
        <v>44050</v>
      </c>
      <c r="DO81" s="10">
        <f t="shared" si="62"/>
        <v>44051</v>
      </c>
      <c r="DP81" s="10">
        <f t="shared" si="63"/>
        <v>44052</v>
      </c>
      <c r="DQ81" s="10">
        <f t="shared" si="64"/>
        <v>44053</v>
      </c>
      <c r="DR81" s="10">
        <f t="shared" si="65"/>
        <v>44054</v>
      </c>
      <c r="DS81" s="10">
        <f t="shared" si="66"/>
        <v>44055</v>
      </c>
      <c r="DT81" s="10">
        <f t="shared" si="67"/>
        <v>44056</v>
      </c>
      <c r="DU81" s="10">
        <f t="shared" si="68"/>
        <v>44057</v>
      </c>
      <c r="DV81" s="10">
        <f t="shared" si="69"/>
        <v>44058</v>
      </c>
      <c r="DW81" s="10">
        <f t="shared" si="70"/>
        <v>44059</v>
      </c>
      <c r="DX81" s="10">
        <f t="shared" si="44"/>
        <v>44060</v>
      </c>
      <c r="DY81" s="10">
        <f t="shared" si="45"/>
        <v>44061</v>
      </c>
      <c r="DZ81" s="10">
        <f t="shared" si="46"/>
        <v>44062</v>
      </c>
      <c r="EA81" s="10">
        <f t="shared" si="47"/>
        <v>44063</v>
      </c>
      <c r="EB81" s="10">
        <f t="shared" si="48"/>
        <v>44064</v>
      </c>
      <c r="EC81" s="10">
        <f t="shared" si="49"/>
        <v>44065</v>
      </c>
      <c r="ED81" s="10">
        <f t="shared" si="50"/>
        <v>44066</v>
      </c>
      <c r="EE81" s="10">
        <f t="shared" si="51"/>
        <v>44067</v>
      </c>
      <c r="EF81" s="10">
        <f t="shared" si="52"/>
        <v>44068</v>
      </c>
      <c r="EG81" s="10"/>
      <c r="EH81" s="10"/>
      <c r="EI81" s="10"/>
      <c r="EJ81" s="10"/>
      <c r="EK81" s="10"/>
      <c r="EL81" s="10"/>
      <c r="EM81" s="10"/>
      <c r="EN81" s="10"/>
    </row>
    <row r="82" spans="1:144" x14ac:dyDescent="0.35">
      <c r="A82" t="str">
        <f t="shared" si="36"/>
        <v>MT</v>
      </c>
      <c r="B82" s="9" t="str">
        <f t="shared" si="37"/>
        <v>13/abr</v>
      </c>
      <c r="C82" s="10">
        <f t="shared" si="38"/>
        <v>43935</v>
      </c>
      <c r="D82" s="10">
        <f t="shared" si="38"/>
        <v>43936</v>
      </c>
      <c r="E82" s="10">
        <f t="shared" si="38"/>
        <v>43937</v>
      </c>
      <c r="F82" s="10">
        <f t="shared" si="38"/>
        <v>43938</v>
      </c>
      <c r="G82" s="10">
        <f t="shared" si="38"/>
        <v>43939</v>
      </c>
      <c r="H82" s="10">
        <f t="shared" si="38"/>
        <v>43940</v>
      </c>
      <c r="I82" s="10">
        <f t="shared" si="38"/>
        <v>43941</v>
      </c>
      <c r="J82" s="10">
        <f t="shared" si="38"/>
        <v>43942</v>
      </c>
      <c r="K82" s="10">
        <f t="shared" si="38"/>
        <v>43943</v>
      </c>
      <c r="L82" s="10">
        <f t="shared" si="38"/>
        <v>43944</v>
      </c>
      <c r="M82" s="10">
        <f t="shared" si="38"/>
        <v>43945</v>
      </c>
      <c r="N82" s="10">
        <f t="shared" si="38"/>
        <v>43946</v>
      </c>
      <c r="O82" s="10">
        <f t="shared" si="38"/>
        <v>43947</v>
      </c>
      <c r="P82" s="10">
        <f t="shared" si="38"/>
        <v>43948</v>
      </c>
      <c r="Q82" s="10">
        <f t="shared" si="38"/>
        <v>43949</v>
      </c>
      <c r="R82" s="10">
        <f t="shared" si="38"/>
        <v>43950</v>
      </c>
      <c r="S82" s="10">
        <f t="shared" si="71"/>
        <v>43951</v>
      </c>
      <c r="T82" s="10">
        <f t="shared" si="71"/>
        <v>43952</v>
      </c>
      <c r="U82" s="10">
        <f t="shared" si="71"/>
        <v>43953</v>
      </c>
      <c r="V82" s="10">
        <f t="shared" si="71"/>
        <v>43954</v>
      </c>
      <c r="W82" s="10">
        <f t="shared" si="71"/>
        <v>43955</v>
      </c>
      <c r="X82" s="10">
        <f t="shared" si="71"/>
        <v>43956</v>
      </c>
      <c r="Y82" s="10">
        <f t="shared" si="71"/>
        <v>43957</v>
      </c>
      <c r="Z82" s="10">
        <f t="shared" si="71"/>
        <v>43958</v>
      </c>
      <c r="AA82" s="10">
        <f t="shared" si="71"/>
        <v>43959</v>
      </c>
      <c r="AB82" s="10">
        <f t="shared" si="71"/>
        <v>43960</v>
      </c>
      <c r="AC82" s="10">
        <f t="shared" si="71"/>
        <v>43961</v>
      </c>
      <c r="AD82" s="10">
        <f t="shared" si="71"/>
        <v>43962</v>
      </c>
      <c r="AE82" s="10">
        <f t="shared" si="71"/>
        <v>43963</v>
      </c>
      <c r="AF82" s="10">
        <f t="shared" si="71"/>
        <v>43964</v>
      </c>
      <c r="AG82" s="10">
        <f t="shared" si="71"/>
        <v>43965</v>
      </c>
      <c r="AH82" s="10">
        <f t="shared" si="71"/>
        <v>43966</v>
      </c>
      <c r="AI82" s="10">
        <f t="shared" si="71"/>
        <v>43967</v>
      </c>
      <c r="AJ82" s="10">
        <f t="shared" si="71"/>
        <v>43968</v>
      </c>
      <c r="AK82" s="10">
        <f t="shared" si="71"/>
        <v>43969</v>
      </c>
      <c r="AL82" s="10">
        <f t="shared" si="71"/>
        <v>43970</v>
      </c>
      <c r="AM82" s="10">
        <f t="shared" si="71"/>
        <v>43971</v>
      </c>
      <c r="AN82" s="10">
        <f t="shared" si="71"/>
        <v>43972</v>
      </c>
      <c r="AO82" s="10">
        <f t="shared" si="71"/>
        <v>43973</v>
      </c>
      <c r="AP82" s="10">
        <f t="shared" si="71"/>
        <v>43974</v>
      </c>
      <c r="AQ82" s="10">
        <f t="shared" si="71"/>
        <v>43975</v>
      </c>
      <c r="AR82" s="10">
        <f t="shared" si="71"/>
        <v>43976</v>
      </c>
      <c r="AS82" s="10">
        <f t="shared" si="71"/>
        <v>43977</v>
      </c>
      <c r="AT82" s="10">
        <f t="shared" si="71"/>
        <v>43978</v>
      </c>
      <c r="AU82" s="10">
        <f t="shared" si="71"/>
        <v>43979</v>
      </c>
      <c r="AV82" s="10">
        <f t="shared" si="71"/>
        <v>43980</v>
      </c>
      <c r="AW82" s="10">
        <f t="shared" si="71"/>
        <v>43981</v>
      </c>
      <c r="AX82" s="10">
        <f t="shared" si="71"/>
        <v>43982</v>
      </c>
      <c r="AY82" s="10">
        <f t="shared" si="71"/>
        <v>43983</v>
      </c>
      <c r="AZ82" s="10">
        <f t="shared" si="71"/>
        <v>43984</v>
      </c>
      <c r="BA82" s="10">
        <f t="shared" si="71"/>
        <v>43985</v>
      </c>
      <c r="BB82" s="10">
        <f t="shared" si="71"/>
        <v>43986</v>
      </c>
      <c r="BC82" s="10">
        <f t="shared" si="71"/>
        <v>43987</v>
      </c>
      <c r="BD82" s="10">
        <f t="shared" si="71"/>
        <v>43988</v>
      </c>
      <c r="BE82" s="10">
        <f t="shared" si="71"/>
        <v>43989</v>
      </c>
      <c r="BF82" s="10">
        <f t="shared" si="71"/>
        <v>43990</v>
      </c>
      <c r="BG82" s="10">
        <f t="shared" si="71"/>
        <v>43991</v>
      </c>
      <c r="BH82" s="10">
        <f t="shared" si="71"/>
        <v>43992</v>
      </c>
      <c r="BI82" s="10">
        <f t="shared" si="71"/>
        <v>43993</v>
      </c>
      <c r="BJ82" s="10">
        <f t="shared" si="71"/>
        <v>43994</v>
      </c>
      <c r="BK82" s="10">
        <f t="shared" si="71"/>
        <v>43995</v>
      </c>
      <c r="BL82" s="10">
        <f t="shared" si="71"/>
        <v>43996</v>
      </c>
      <c r="BM82" s="10">
        <f t="shared" si="71"/>
        <v>43997</v>
      </c>
      <c r="BN82" s="10">
        <f t="shared" si="71"/>
        <v>43998</v>
      </c>
      <c r="BO82" s="10">
        <f t="shared" si="41"/>
        <v>43999</v>
      </c>
      <c r="BP82" s="10">
        <f t="shared" si="41"/>
        <v>44000</v>
      </c>
      <c r="BQ82" s="10">
        <f t="shared" si="41"/>
        <v>44001</v>
      </c>
      <c r="BR82" s="10">
        <f t="shared" si="41"/>
        <v>44002</v>
      </c>
      <c r="BS82" s="10">
        <f t="shared" si="41"/>
        <v>44003</v>
      </c>
      <c r="BT82" s="10">
        <f t="shared" si="41"/>
        <v>44004</v>
      </c>
      <c r="BU82" s="10">
        <f t="shared" si="41"/>
        <v>44005</v>
      </c>
      <c r="BV82" s="10">
        <f t="shared" si="41"/>
        <v>44006</v>
      </c>
      <c r="BW82" s="10">
        <f t="shared" si="41"/>
        <v>44007</v>
      </c>
      <c r="BX82" s="10">
        <f t="shared" si="41"/>
        <v>44008</v>
      </c>
      <c r="BY82" s="10">
        <f t="shared" si="41"/>
        <v>44009</v>
      </c>
      <c r="BZ82" s="10">
        <f t="shared" si="41"/>
        <v>44010</v>
      </c>
      <c r="CA82" s="10">
        <f t="shared" si="41"/>
        <v>44011</v>
      </c>
      <c r="CB82" s="10">
        <f t="shared" si="41"/>
        <v>44012</v>
      </c>
      <c r="CC82" s="10">
        <f t="shared" si="41"/>
        <v>44013</v>
      </c>
      <c r="CD82" s="10">
        <f t="shared" si="41"/>
        <v>44014</v>
      </c>
      <c r="CE82" s="10">
        <f t="shared" si="41"/>
        <v>44015</v>
      </c>
      <c r="CF82" s="10">
        <f t="shared" si="41"/>
        <v>44016</v>
      </c>
      <c r="CG82" s="10">
        <f t="shared" si="41"/>
        <v>44017</v>
      </c>
      <c r="CH82" s="10">
        <f t="shared" si="41"/>
        <v>44018</v>
      </c>
      <c r="CI82" s="10">
        <f t="shared" si="41"/>
        <v>44019</v>
      </c>
      <c r="CJ82" s="10">
        <f t="shared" si="41"/>
        <v>44020</v>
      </c>
      <c r="CK82" s="10">
        <f t="shared" si="41"/>
        <v>44021</v>
      </c>
      <c r="CL82" s="10">
        <f t="shared" si="41"/>
        <v>44022</v>
      </c>
      <c r="CM82" s="10">
        <f t="shared" si="41"/>
        <v>44023</v>
      </c>
      <c r="CN82" s="10">
        <f t="shared" si="41"/>
        <v>44024</v>
      </c>
      <c r="CO82" s="10">
        <f t="shared" si="41"/>
        <v>44025</v>
      </c>
      <c r="CP82" s="10">
        <f t="shared" si="41"/>
        <v>44026</v>
      </c>
      <c r="CQ82" s="10">
        <f t="shared" si="41"/>
        <v>44027</v>
      </c>
      <c r="CR82" s="10">
        <f t="shared" si="41"/>
        <v>44028</v>
      </c>
      <c r="CS82" s="10">
        <f t="shared" si="41"/>
        <v>44029</v>
      </c>
      <c r="CT82" s="10">
        <f t="shared" si="41"/>
        <v>44030</v>
      </c>
      <c r="CU82" s="10">
        <f t="shared" si="41"/>
        <v>44031</v>
      </c>
      <c r="CV82" s="10">
        <f t="shared" si="41"/>
        <v>44032</v>
      </c>
      <c r="CW82" s="10">
        <f t="shared" si="41"/>
        <v>44033</v>
      </c>
      <c r="CX82" s="10">
        <f t="shared" si="41"/>
        <v>44034</v>
      </c>
      <c r="CY82" s="10">
        <f t="shared" ref="CY82:DE82" si="72">CX82+1</f>
        <v>44035</v>
      </c>
      <c r="CZ82" s="10">
        <f t="shared" si="72"/>
        <v>44036</v>
      </c>
      <c r="DA82" s="10">
        <f t="shared" si="72"/>
        <v>44037</v>
      </c>
      <c r="DB82" s="10">
        <f t="shared" si="72"/>
        <v>44038</v>
      </c>
      <c r="DC82" s="10">
        <f t="shared" si="72"/>
        <v>44039</v>
      </c>
      <c r="DD82" s="10">
        <f t="shared" si="72"/>
        <v>44040</v>
      </c>
      <c r="DE82" s="10">
        <f t="shared" si="72"/>
        <v>44041</v>
      </c>
      <c r="DF82" s="10">
        <f t="shared" si="43"/>
        <v>44042</v>
      </c>
      <c r="DG82" s="10">
        <f t="shared" si="54"/>
        <v>44043</v>
      </c>
      <c r="DH82" s="10">
        <f t="shared" si="55"/>
        <v>44044</v>
      </c>
      <c r="DI82" s="10">
        <f t="shared" si="56"/>
        <v>44045</v>
      </c>
      <c r="DJ82" s="10">
        <f t="shared" si="57"/>
        <v>44046</v>
      </c>
      <c r="DK82" s="10">
        <f t="shared" si="58"/>
        <v>44047</v>
      </c>
      <c r="DL82" s="10">
        <f t="shared" si="59"/>
        <v>44048</v>
      </c>
      <c r="DM82" s="10">
        <f t="shared" si="60"/>
        <v>44049</v>
      </c>
      <c r="DN82" s="10">
        <f t="shared" si="61"/>
        <v>44050</v>
      </c>
      <c r="DO82" s="10">
        <f t="shared" si="62"/>
        <v>44051</v>
      </c>
      <c r="DP82" s="10">
        <f t="shared" si="63"/>
        <v>44052</v>
      </c>
      <c r="DQ82" s="10">
        <f t="shared" si="64"/>
        <v>44053</v>
      </c>
      <c r="DR82" s="10">
        <f t="shared" si="65"/>
        <v>44054</v>
      </c>
      <c r="DS82" s="10">
        <f t="shared" si="66"/>
        <v>44055</v>
      </c>
      <c r="DT82" s="10">
        <f t="shared" si="67"/>
        <v>44056</v>
      </c>
      <c r="DU82" s="10">
        <f t="shared" si="68"/>
        <v>44057</v>
      </c>
      <c r="DV82" s="10">
        <f t="shared" si="69"/>
        <v>44058</v>
      </c>
      <c r="DW82" s="10">
        <f t="shared" si="70"/>
        <v>44059</v>
      </c>
      <c r="DX82" s="10">
        <f t="shared" si="44"/>
        <v>44060</v>
      </c>
      <c r="DY82" s="10">
        <f t="shared" si="45"/>
        <v>44061</v>
      </c>
      <c r="DZ82" s="10">
        <f t="shared" si="46"/>
        <v>44062</v>
      </c>
      <c r="EA82" s="10">
        <f t="shared" si="47"/>
        <v>44063</v>
      </c>
      <c r="EB82" s="10">
        <f t="shared" si="48"/>
        <v>44064</v>
      </c>
      <c r="EC82" s="10">
        <f t="shared" si="49"/>
        <v>44065</v>
      </c>
      <c r="ED82" s="10">
        <f t="shared" si="50"/>
        <v>44066</v>
      </c>
      <c r="EE82" s="10">
        <f t="shared" si="51"/>
        <v>44067</v>
      </c>
      <c r="EF82" s="10">
        <f t="shared" si="52"/>
        <v>44068</v>
      </c>
      <c r="EG82" s="10"/>
      <c r="EH82" s="10"/>
      <c r="EI82" s="10"/>
      <c r="EJ82" s="10"/>
      <c r="EK82" s="10"/>
      <c r="EL82" s="10"/>
      <c r="EM82" s="10"/>
      <c r="EN82" s="10"/>
    </row>
    <row r="83" spans="1:144" x14ac:dyDescent="0.35">
      <c r="A83" t="str">
        <f t="shared" si="36"/>
        <v>PA</v>
      </c>
      <c r="B83" s="9" t="str">
        <f t="shared" si="37"/>
        <v>10/abr</v>
      </c>
      <c r="C83" s="10">
        <f t="shared" si="38"/>
        <v>43932</v>
      </c>
      <c r="D83" s="10">
        <f t="shared" si="38"/>
        <v>43933</v>
      </c>
      <c r="E83" s="10">
        <f t="shared" si="38"/>
        <v>43934</v>
      </c>
      <c r="F83" s="10">
        <f t="shared" si="38"/>
        <v>43935</v>
      </c>
      <c r="G83" s="10">
        <f t="shared" si="38"/>
        <v>43936</v>
      </c>
      <c r="H83" s="10">
        <f t="shared" si="38"/>
        <v>43937</v>
      </c>
      <c r="I83" s="10">
        <f t="shared" si="38"/>
        <v>43938</v>
      </c>
      <c r="J83" s="10">
        <f t="shared" si="38"/>
        <v>43939</v>
      </c>
      <c r="K83" s="10">
        <f t="shared" si="38"/>
        <v>43940</v>
      </c>
      <c r="L83" s="10">
        <f t="shared" si="38"/>
        <v>43941</v>
      </c>
      <c r="M83" s="10">
        <f t="shared" si="38"/>
        <v>43942</v>
      </c>
      <c r="N83" s="10">
        <f t="shared" si="38"/>
        <v>43943</v>
      </c>
      <c r="O83" s="10">
        <f t="shared" si="38"/>
        <v>43944</v>
      </c>
      <c r="P83" s="10">
        <f t="shared" si="38"/>
        <v>43945</v>
      </c>
      <c r="Q83" s="10">
        <f t="shared" si="38"/>
        <v>43946</v>
      </c>
      <c r="R83" s="10">
        <f t="shared" si="38"/>
        <v>43947</v>
      </c>
      <c r="S83" s="10">
        <f t="shared" si="71"/>
        <v>43948</v>
      </c>
      <c r="T83" s="10">
        <f t="shared" si="71"/>
        <v>43949</v>
      </c>
      <c r="U83" s="10">
        <f t="shared" si="71"/>
        <v>43950</v>
      </c>
      <c r="V83" s="10">
        <f t="shared" si="71"/>
        <v>43951</v>
      </c>
      <c r="W83" s="10">
        <f t="shared" si="71"/>
        <v>43952</v>
      </c>
      <c r="X83" s="10">
        <f t="shared" si="71"/>
        <v>43953</v>
      </c>
      <c r="Y83" s="10">
        <f t="shared" si="71"/>
        <v>43954</v>
      </c>
      <c r="Z83" s="10">
        <f t="shared" si="71"/>
        <v>43955</v>
      </c>
      <c r="AA83" s="10">
        <f t="shared" si="71"/>
        <v>43956</v>
      </c>
      <c r="AB83" s="10">
        <f t="shared" si="71"/>
        <v>43957</v>
      </c>
      <c r="AC83" s="10">
        <f t="shared" si="71"/>
        <v>43958</v>
      </c>
      <c r="AD83" s="10">
        <f t="shared" si="71"/>
        <v>43959</v>
      </c>
      <c r="AE83" s="10">
        <f t="shared" si="71"/>
        <v>43960</v>
      </c>
      <c r="AF83" s="10">
        <f t="shared" si="71"/>
        <v>43961</v>
      </c>
      <c r="AG83" s="10">
        <f t="shared" si="71"/>
        <v>43962</v>
      </c>
      <c r="AH83" s="10">
        <f t="shared" si="71"/>
        <v>43963</v>
      </c>
      <c r="AI83" s="10">
        <f t="shared" si="71"/>
        <v>43964</v>
      </c>
      <c r="AJ83" s="10">
        <f t="shared" si="71"/>
        <v>43965</v>
      </c>
      <c r="AK83" s="10">
        <f t="shared" si="71"/>
        <v>43966</v>
      </c>
      <c r="AL83" s="10">
        <f t="shared" si="71"/>
        <v>43967</v>
      </c>
      <c r="AM83" s="10">
        <f t="shared" si="71"/>
        <v>43968</v>
      </c>
      <c r="AN83" s="10">
        <f t="shared" si="71"/>
        <v>43969</v>
      </c>
      <c r="AO83" s="10">
        <f t="shared" si="71"/>
        <v>43970</v>
      </c>
      <c r="AP83" s="10">
        <f t="shared" si="71"/>
        <v>43971</v>
      </c>
      <c r="AQ83" s="10">
        <f t="shared" si="71"/>
        <v>43972</v>
      </c>
      <c r="AR83" s="10">
        <f t="shared" si="71"/>
        <v>43973</v>
      </c>
      <c r="AS83" s="10">
        <f t="shared" si="71"/>
        <v>43974</v>
      </c>
      <c r="AT83" s="10">
        <f t="shared" si="71"/>
        <v>43975</v>
      </c>
      <c r="AU83" s="10">
        <f t="shared" si="71"/>
        <v>43976</v>
      </c>
      <c r="AV83" s="10">
        <f t="shared" si="71"/>
        <v>43977</v>
      </c>
      <c r="AW83" s="10">
        <f t="shared" si="71"/>
        <v>43978</v>
      </c>
      <c r="AX83" s="10">
        <f t="shared" si="71"/>
        <v>43979</v>
      </c>
      <c r="AY83" s="10">
        <f t="shared" si="71"/>
        <v>43980</v>
      </c>
      <c r="AZ83" s="10">
        <f t="shared" si="71"/>
        <v>43981</v>
      </c>
      <c r="BA83" s="10">
        <f t="shared" si="71"/>
        <v>43982</v>
      </c>
      <c r="BB83" s="10">
        <f t="shared" si="71"/>
        <v>43983</v>
      </c>
      <c r="BC83" s="10">
        <f t="shared" si="71"/>
        <v>43984</v>
      </c>
      <c r="BD83" s="10">
        <f t="shared" si="71"/>
        <v>43985</v>
      </c>
      <c r="BE83" s="10">
        <f t="shared" si="71"/>
        <v>43986</v>
      </c>
      <c r="BF83" s="10">
        <f t="shared" si="71"/>
        <v>43987</v>
      </c>
      <c r="BG83" s="10">
        <f t="shared" si="71"/>
        <v>43988</v>
      </c>
      <c r="BH83" s="10">
        <f t="shared" si="71"/>
        <v>43989</v>
      </c>
      <c r="BI83" s="10">
        <f t="shared" si="71"/>
        <v>43990</v>
      </c>
      <c r="BJ83" s="10">
        <f t="shared" si="71"/>
        <v>43991</v>
      </c>
      <c r="BK83" s="10">
        <f t="shared" si="71"/>
        <v>43992</v>
      </c>
      <c r="BL83" s="10">
        <f t="shared" si="71"/>
        <v>43993</v>
      </c>
      <c r="BM83" s="10">
        <f t="shared" si="71"/>
        <v>43994</v>
      </c>
      <c r="BN83" s="10">
        <f t="shared" si="71"/>
        <v>43995</v>
      </c>
      <c r="BO83" s="10">
        <f t="shared" si="71"/>
        <v>43996</v>
      </c>
      <c r="BP83" s="10">
        <f t="shared" si="71"/>
        <v>43997</v>
      </c>
      <c r="BQ83" s="10">
        <f t="shared" si="71"/>
        <v>43998</v>
      </c>
      <c r="BR83" s="10">
        <f t="shared" si="71"/>
        <v>43999</v>
      </c>
      <c r="BS83" s="10">
        <f t="shared" si="71"/>
        <v>44000</v>
      </c>
      <c r="BT83" s="10">
        <f t="shared" si="71"/>
        <v>44001</v>
      </c>
      <c r="BU83" s="10">
        <f t="shared" si="71"/>
        <v>44002</v>
      </c>
      <c r="BV83" s="10">
        <f t="shared" si="71"/>
        <v>44003</v>
      </c>
      <c r="BW83" s="10">
        <f t="shared" si="71"/>
        <v>44004</v>
      </c>
      <c r="BX83" s="10">
        <f t="shared" si="71"/>
        <v>44005</v>
      </c>
      <c r="BY83" s="10">
        <f t="shared" si="71"/>
        <v>44006</v>
      </c>
      <c r="BZ83" s="10">
        <f t="shared" si="71"/>
        <v>44007</v>
      </c>
      <c r="CA83" s="10">
        <f t="shared" si="71"/>
        <v>44008</v>
      </c>
      <c r="CB83" s="10">
        <f t="shared" si="71"/>
        <v>44009</v>
      </c>
      <c r="CC83" s="10">
        <f t="shared" si="71"/>
        <v>44010</v>
      </c>
      <c r="CD83" s="10">
        <f t="shared" ref="BP83:DE89" si="73">CC83+1</f>
        <v>44011</v>
      </c>
      <c r="CE83" s="10">
        <f t="shared" si="73"/>
        <v>44012</v>
      </c>
      <c r="CF83" s="10">
        <f t="shared" si="73"/>
        <v>44013</v>
      </c>
      <c r="CG83" s="10">
        <f t="shared" si="73"/>
        <v>44014</v>
      </c>
      <c r="CH83" s="10">
        <f t="shared" si="73"/>
        <v>44015</v>
      </c>
      <c r="CI83" s="10">
        <f t="shared" si="73"/>
        <v>44016</v>
      </c>
      <c r="CJ83" s="10">
        <f t="shared" si="73"/>
        <v>44017</v>
      </c>
      <c r="CK83" s="10">
        <f t="shared" si="73"/>
        <v>44018</v>
      </c>
      <c r="CL83" s="10">
        <f t="shared" si="73"/>
        <v>44019</v>
      </c>
      <c r="CM83" s="10">
        <f t="shared" si="73"/>
        <v>44020</v>
      </c>
      <c r="CN83" s="10">
        <f t="shared" si="73"/>
        <v>44021</v>
      </c>
      <c r="CO83" s="10">
        <f t="shared" si="73"/>
        <v>44022</v>
      </c>
      <c r="CP83" s="10">
        <f t="shared" si="73"/>
        <v>44023</v>
      </c>
      <c r="CQ83" s="10">
        <f t="shared" si="73"/>
        <v>44024</v>
      </c>
      <c r="CR83" s="10">
        <f t="shared" si="73"/>
        <v>44025</v>
      </c>
      <c r="CS83" s="10">
        <f t="shared" si="73"/>
        <v>44026</v>
      </c>
      <c r="CT83" s="10">
        <f t="shared" si="73"/>
        <v>44027</v>
      </c>
      <c r="CU83" s="10">
        <f t="shared" si="73"/>
        <v>44028</v>
      </c>
      <c r="CV83" s="10">
        <f t="shared" si="73"/>
        <v>44029</v>
      </c>
      <c r="CW83" s="10">
        <f t="shared" si="73"/>
        <v>44030</v>
      </c>
      <c r="CX83" s="10">
        <f t="shared" si="73"/>
        <v>44031</v>
      </c>
      <c r="CY83" s="10">
        <f t="shared" si="73"/>
        <v>44032</v>
      </c>
      <c r="CZ83" s="10">
        <f t="shared" si="73"/>
        <v>44033</v>
      </c>
      <c r="DA83" s="10">
        <f t="shared" si="73"/>
        <v>44034</v>
      </c>
      <c r="DB83" s="10">
        <f t="shared" si="73"/>
        <v>44035</v>
      </c>
      <c r="DC83" s="10">
        <f t="shared" si="73"/>
        <v>44036</v>
      </c>
      <c r="DD83" s="10">
        <f t="shared" si="73"/>
        <v>44037</v>
      </c>
      <c r="DE83" s="10">
        <f t="shared" si="73"/>
        <v>44038</v>
      </c>
      <c r="DF83" s="10">
        <f t="shared" si="43"/>
        <v>44039</v>
      </c>
      <c r="DG83" s="10">
        <f t="shared" si="54"/>
        <v>44040</v>
      </c>
      <c r="DH83" s="10">
        <f t="shared" si="55"/>
        <v>44041</v>
      </c>
      <c r="DI83" s="10">
        <f t="shared" si="56"/>
        <v>44042</v>
      </c>
      <c r="DJ83" s="10">
        <f t="shared" si="57"/>
        <v>44043</v>
      </c>
      <c r="DK83" s="10">
        <f t="shared" si="58"/>
        <v>44044</v>
      </c>
      <c r="DL83" s="10">
        <f t="shared" si="59"/>
        <v>44045</v>
      </c>
      <c r="DM83" s="10">
        <f t="shared" si="60"/>
        <v>44046</v>
      </c>
      <c r="DN83" s="10">
        <f t="shared" si="61"/>
        <v>44047</v>
      </c>
      <c r="DO83" s="10">
        <f t="shared" si="62"/>
        <v>44048</v>
      </c>
      <c r="DP83" s="10">
        <f t="shared" si="63"/>
        <v>44049</v>
      </c>
      <c r="DQ83" s="10">
        <f t="shared" si="64"/>
        <v>44050</v>
      </c>
      <c r="DR83" s="10">
        <f t="shared" si="65"/>
        <v>44051</v>
      </c>
      <c r="DS83" s="10">
        <f t="shared" si="66"/>
        <v>44052</v>
      </c>
      <c r="DT83" s="10">
        <f t="shared" si="67"/>
        <v>44053</v>
      </c>
      <c r="DU83" s="10">
        <f t="shared" si="68"/>
        <v>44054</v>
      </c>
      <c r="DV83" s="10">
        <f t="shared" si="69"/>
        <v>44055</v>
      </c>
      <c r="DW83" s="10">
        <f t="shared" si="70"/>
        <v>44056</v>
      </c>
      <c r="DX83" s="10">
        <f t="shared" si="44"/>
        <v>44057</v>
      </c>
      <c r="DY83" s="10">
        <f t="shared" si="45"/>
        <v>44058</v>
      </c>
      <c r="DZ83" s="10">
        <f t="shared" si="46"/>
        <v>44059</v>
      </c>
      <c r="EA83" s="10">
        <f t="shared" si="47"/>
        <v>44060</v>
      </c>
      <c r="EB83" s="10">
        <f t="shared" si="48"/>
        <v>44061</v>
      </c>
      <c r="EC83" s="10">
        <f t="shared" si="49"/>
        <v>44062</v>
      </c>
      <c r="ED83" s="10">
        <f t="shared" si="50"/>
        <v>44063</v>
      </c>
      <c r="EE83" s="10">
        <f t="shared" si="51"/>
        <v>44064</v>
      </c>
      <c r="EF83" s="10">
        <f t="shared" si="52"/>
        <v>44065</v>
      </c>
      <c r="EG83" s="10"/>
      <c r="EH83" s="10"/>
      <c r="EI83" s="10"/>
      <c r="EJ83" s="10"/>
      <c r="EK83" s="10"/>
      <c r="EL83" s="10"/>
      <c r="EM83" s="10"/>
      <c r="EN83" s="10"/>
    </row>
    <row r="84" spans="1:144" x14ac:dyDescent="0.35">
      <c r="A84" t="str">
        <f t="shared" si="36"/>
        <v>PB</v>
      </c>
      <c r="B84" s="9" t="str">
        <f t="shared" si="37"/>
        <v>09/abr</v>
      </c>
      <c r="C84" s="10">
        <f t="shared" si="38"/>
        <v>43931</v>
      </c>
      <c r="D84" s="10">
        <f t="shared" si="38"/>
        <v>43932</v>
      </c>
      <c r="E84" s="10">
        <f t="shared" si="38"/>
        <v>43933</v>
      </c>
      <c r="F84" s="10">
        <f t="shared" si="38"/>
        <v>43934</v>
      </c>
      <c r="G84" s="10">
        <f t="shared" si="38"/>
        <v>43935</v>
      </c>
      <c r="H84" s="10">
        <f t="shared" si="38"/>
        <v>43936</v>
      </c>
      <c r="I84" s="10">
        <f t="shared" si="38"/>
        <v>43937</v>
      </c>
      <c r="J84" s="10">
        <f t="shared" si="38"/>
        <v>43938</v>
      </c>
      <c r="K84" s="10">
        <f t="shared" si="38"/>
        <v>43939</v>
      </c>
      <c r="L84" s="10">
        <f t="shared" si="38"/>
        <v>43940</v>
      </c>
      <c r="M84" s="10">
        <f t="shared" si="38"/>
        <v>43941</v>
      </c>
      <c r="N84" s="10">
        <f t="shared" si="38"/>
        <v>43942</v>
      </c>
      <c r="O84" s="10">
        <f t="shared" si="38"/>
        <v>43943</v>
      </c>
      <c r="P84" s="10">
        <f t="shared" si="38"/>
        <v>43944</v>
      </c>
      <c r="Q84" s="10">
        <f t="shared" si="38"/>
        <v>43945</v>
      </c>
      <c r="R84" s="10">
        <f t="shared" si="38"/>
        <v>43946</v>
      </c>
      <c r="S84" s="10">
        <f t="shared" si="71"/>
        <v>43947</v>
      </c>
      <c r="T84" s="10">
        <f t="shared" si="71"/>
        <v>43948</v>
      </c>
      <c r="U84" s="10">
        <f t="shared" si="71"/>
        <v>43949</v>
      </c>
      <c r="V84" s="10">
        <f t="shared" si="71"/>
        <v>43950</v>
      </c>
      <c r="W84" s="10">
        <f t="shared" si="71"/>
        <v>43951</v>
      </c>
      <c r="X84" s="10">
        <f t="shared" si="71"/>
        <v>43952</v>
      </c>
      <c r="Y84" s="10">
        <f t="shared" si="71"/>
        <v>43953</v>
      </c>
      <c r="Z84" s="10">
        <f t="shared" si="71"/>
        <v>43954</v>
      </c>
      <c r="AA84" s="10">
        <f t="shared" si="71"/>
        <v>43955</v>
      </c>
      <c r="AB84" s="10">
        <f t="shared" si="71"/>
        <v>43956</v>
      </c>
      <c r="AC84" s="10">
        <f t="shared" si="71"/>
        <v>43957</v>
      </c>
      <c r="AD84" s="10">
        <f t="shared" si="71"/>
        <v>43958</v>
      </c>
      <c r="AE84" s="10">
        <f t="shared" si="71"/>
        <v>43959</v>
      </c>
      <c r="AF84" s="10">
        <f t="shared" si="71"/>
        <v>43960</v>
      </c>
      <c r="AG84" s="10">
        <f t="shared" si="71"/>
        <v>43961</v>
      </c>
      <c r="AH84" s="10">
        <f t="shared" si="71"/>
        <v>43962</v>
      </c>
      <c r="AI84" s="10">
        <f t="shared" si="71"/>
        <v>43963</v>
      </c>
      <c r="AJ84" s="10">
        <f t="shared" si="71"/>
        <v>43964</v>
      </c>
      <c r="AK84" s="10">
        <f t="shared" si="71"/>
        <v>43965</v>
      </c>
      <c r="AL84" s="10">
        <f t="shared" si="71"/>
        <v>43966</v>
      </c>
      <c r="AM84" s="10">
        <f t="shared" si="71"/>
        <v>43967</v>
      </c>
      <c r="AN84" s="10">
        <f t="shared" si="71"/>
        <v>43968</v>
      </c>
      <c r="AO84" s="10">
        <f t="shared" si="71"/>
        <v>43969</v>
      </c>
      <c r="AP84" s="10">
        <f t="shared" si="71"/>
        <v>43970</v>
      </c>
      <c r="AQ84" s="10">
        <f t="shared" si="71"/>
        <v>43971</v>
      </c>
      <c r="AR84" s="10">
        <f t="shared" si="71"/>
        <v>43972</v>
      </c>
      <c r="AS84" s="10">
        <f t="shared" si="71"/>
        <v>43973</v>
      </c>
      <c r="AT84" s="10">
        <f t="shared" si="71"/>
        <v>43974</v>
      </c>
      <c r="AU84" s="10">
        <f t="shared" si="71"/>
        <v>43975</v>
      </c>
      <c r="AV84" s="10">
        <f t="shared" si="71"/>
        <v>43976</v>
      </c>
      <c r="AW84" s="10">
        <f t="shared" si="71"/>
        <v>43977</v>
      </c>
      <c r="AX84" s="10">
        <f t="shared" si="71"/>
        <v>43978</v>
      </c>
      <c r="AY84" s="10">
        <f t="shared" si="71"/>
        <v>43979</v>
      </c>
      <c r="AZ84" s="10">
        <f t="shared" si="71"/>
        <v>43980</v>
      </c>
      <c r="BA84" s="10">
        <f t="shared" si="71"/>
        <v>43981</v>
      </c>
      <c r="BB84" s="10">
        <f t="shared" si="71"/>
        <v>43982</v>
      </c>
      <c r="BC84" s="10">
        <f t="shared" si="71"/>
        <v>43983</v>
      </c>
      <c r="BD84" s="10">
        <f t="shared" si="71"/>
        <v>43984</v>
      </c>
      <c r="BE84" s="10">
        <f t="shared" si="71"/>
        <v>43985</v>
      </c>
      <c r="BF84" s="10">
        <f t="shared" si="71"/>
        <v>43986</v>
      </c>
      <c r="BG84" s="10">
        <f t="shared" si="71"/>
        <v>43987</v>
      </c>
      <c r="BH84" s="10">
        <f t="shared" si="71"/>
        <v>43988</v>
      </c>
      <c r="BI84" s="10">
        <f t="shared" si="71"/>
        <v>43989</v>
      </c>
      <c r="BJ84" s="10">
        <f t="shared" si="71"/>
        <v>43990</v>
      </c>
      <c r="BK84" s="10">
        <f t="shared" si="71"/>
        <v>43991</v>
      </c>
      <c r="BL84" s="10">
        <f t="shared" si="71"/>
        <v>43992</v>
      </c>
      <c r="BM84" s="10">
        <f t="shared" si="71"/>
        <v>43993</v>
      </c>
      <c r="BN84" s="10">
        <f t="shared" si="71"/>
        <v>43994</v>
      </c>
      <c r="BO84" s="10">
        <f t="shared" ref="BO84:BO96" si="74">BN84+1</f>
        <v>43995</v>
      </c>
      <c r="BP84" s="10">
        <f t="shared" si="73"/>
        <v>43996</v>
      </c>
      <c r="BQ84" s="10">
        <f t="shared" si="73"/>
        <v>43997</v>
      </c>
      <c r="BR84" s="10">
        <f t="shared" si="73"/>
        <v>43998</v>
      </c>
      <c r="BS84" s="10">
        <f t="shared" si="73"/>
        <v>43999</v>
      </c>
      <c r="BT84" s="10">
        <f t="shared" si="73"/>
        <v>44000</v>
      </c>
      <c r="BU84" s="10">
        <f t="shared" si="73"/>
        <v>44001</v>
      </c>
      <c r="BV84" s="10">
        <f t="shared" si="73"/>
        <v>44002</v>
      </c>
      <c r="BW84" s="10">
        <f t="shared" si="73"/>
        <v>44003</v>
      </c>
      <c r="BX84" s="10">
        <f t="shared" si="73"/>
        <v>44004</v>
      </c>
      <c r="BY84" s="10">
        <f t="shared" si="73"/>
        <v>44005</v>
      </c>
      <c r="BZ84" s="10">
        <f t="shared" si="73"/>
        <v>44006</v>
      </c>
      <c r="CA84" s="10">
        <f t="shared" si="73"/>
        <v>44007</v>
      </c>
      <c r="CB84" s="10">
        <f t="shared" si="73"/>
        <v>44008</v>
      </c>
      <c r="CC84" s="10">
        <f t="shared" si="73"/>
        <v>44009</v>
      </c>
      <c r="CD84" s="10">
        <f t="shared" si="73"/>
        <v>44010</v>
      </c>
      <c r="CE84" s="10">
        <f t="shared" si="73"/>
        <v>44011</v>
      </c>
      <c r="CF84" s="10">
        <f t="shared" si="73"/>
        <v>44012</v>
      </c>
      <c r="CG84" s="10">
        <f t="shared" si="73"/>
        <v>44013</v>
      </c>
      <c r="CH84" s="10">
        <f t="shared" si="73"/>
        <v>44014</v>
      </c>
      <c r="CI84" s="10">
        <f t="shared" si="73"/>
        <v>44015</v>
      </c>
      <c r="CJ84" s="10">
        <f t="shared" si="73"/>
        <v>44016</v>
      </c>
      <c r="CK84" s="10">
        <f t="shared" si="73"/>
        <v>44017</v>
      </c>
      <c r="CL84" s="10">
        <f t="shared" si="73"/>
        <v>44018</v>
      </c>
      <c r="CM84" s="10">
        <f t="shared" si="73"/>
        <v>44019</v>
      </c>
      <c r="CN84" s="10">
        <f t="shared" si="73"/>
        <v>44020</v>
      </c>
      <c r="CO84" s="10">
        <f t="shared" si="73"/>
        <v>44021</v>
      </c>
      <c r="CP84" s="10">
        <f t="shared" si="73"/>
        <v>44022</v>
      </c>
      <c r="CQ84" s="10">
        <f t="shared" si="73"/>
        <v>44023</v>
      </c>
      <c r="CR84" s="10">
        <f t="shared" si="73"/>
        <v>44024</v>
      </c>
      <c r="CS84" s="10">
        <f t="shared" si="73"/>
        <v>44025</v>
      </c>
      <c r="CT84" s="10">
        <f t="shared" si="73"/>
        <v>44026</v>
      </c>
      <c r="CU84" s="10">
        <f t="shared" si="73"/>
        <v>44027</v>
      </c>
      <c r="CV84" s="10">
        <f t="shared" si="73"/>
        <v>44028</v>
      </c>
      <c r="CW84" s="10">
        <f t="shared" si="73"/>
        <v>44029</v>
      </c>
      <c r="CX84" s="10">
        <f t="shared" si="73"/>
        <v>44030</v>
      </c>
      <c r="CY84" s="10">
        <f t="shared" si="73"/>
        <v>44031</v>
      </c>
      <c r="CZ84" s="10">
        <f t="shared" si="73"/>
        <v>44032</v>
      </c>
      <c r="DA84" s="10">
        <f t="shared" si="73"/>
        <v>44033</v>
      </c>
      <c r="DB84" s="10">
        <f t="shared" si="73"/>
        <v>44034</v>
      </c>
      <c r="DC84" s="10">
        <f t="shared" si="73"/>
        <v>44035</v>
      </c>
      <c r="DD84" s="10">
        <f t="shared" si="73"/>
        <v>44036</v>
      </c>
      <c r="DE84" s="10">
        <f t="shared" si="73"/>
        <v>44037</v>
      </c>
      <c r="DF84" s="10">
        <f t="shared" si="43"/>
        <v>44038</v>
      </c>
      <c r="DG84" s="10">
        <f t="shared" si="54"/>
        <v>44039</v>
      </c>
      <c r="DH84" s="10">
        <f t="shared" si="55"/>
        <v>44040</v>
      </c>
      <c r="DI84" s="10">
        <f t="shared" si="56"/>
        <v>44041</v>
      </c>
      <c r="DJ84" s="10">
        <f t="shared" si="57"/>
        <v>44042</v>
      </c>
      <c r="DK84" s="10">
        <f t="shared" si="58"/>
        <v>44043</v>
      </c>
      <c r="DL84" s="10">
        <f t="shared" si="59"/>
        <v>44044</v>
      </c>
      <c r="DM84" s="10">
        <f t="shared" si="60"/>
        <v>44045</v>
      </c>
      <c r="DN84" s="10">
        <f t="shared" si="61"/>
        <v>44046</v>
      </c>
      <c r="DO84" s="10">
        <f t="shared" si="62"/>
        <v>44047</v>
      </c>
      <c r="DP84" s="10">
        <f t="shared" si="63"/>
        <v>44048</v>
      </c>
      <c r="DQ84" s="10">
        <f t="shared" si="64"/>
        <v>44049</v>
      </c>
      <c r="DR84" s="10">
        <f t="shared" si="65"/>
        <v>44050</v>
      </c>
      <c r="DS84" s="10">
        <f t="shared" si="66"/>
        <v>44051</v>
      </c>
      <c r="DT84" s="10">
        <f t="shared" si="67"/>
        <v>44052</v>
      </c>
      <c r="DU84" s="10">
        <f t="shared" si="68"/>
        <v>44053</v>
      </c>
      <c r="DV84" s="10">
        <f t="shared" si="69"/>
        <v>44054</v>
      </c>
      <c r="DW84" s="10">
        <f t="shared" si="70"/>
        <v>44055</v>
      </c>
      <c r="DX84" s="10">
        <f t="shared" si="44"/>
        <v>44056</v>
      </c>
      <c r="DY84" s="10">
        <f t="shared" si="45"/>
        <v>44057</v>
      </c>
      <c r="DZ84" s="10">
        <f t="shared" si="46"/>
        <v>44058</v>
      </c>
      <c r="EA84" s="10">
        <f t="shared" si="47"/>
        <v>44059</v>
      </c>
      <c r="EB84" s="10">
        <f t="shared" si="48"/>
        <v>44060</v>
      </c>
      <c r="EC84" s="10">
        <f t="shared" si="49"/>
        <v>44061</v>
      </c>
      <c r="ED84" s="10">
        <f t="shared" si="50"/>
        <v>44062</v>
      </c>
      <c r="EE84" s="10">
        <f t="shared" si="51"/>
        <v>44063</v>
      </c>
      <c r="EF84" s="10">
        <f t="shared" si="52"/>
        <v>44064</v>
      </c>
      <c r="EG84" s="10"/>
      <c r="EH84" s="10"/>
      <c r="EI84" s="10"/>
      <c r="EJ84" s="10"/>
      <c r="EK84" s="10"/>
      <c r="EL84" s="10"/>
      <c r="EM84" s="10"/>
      <c r="EN84" s="10"/>
    </row>
    <row r="85" spans="1:144" x14ac:dyDescent="0.35">
      <c r="A85" t="str">
        <f t="shared" si="36"/>
        <v>PE</v>
      </c>
      <c r="B85" s="9" t="str">
        <f t="shared" si="37"/>
        <v>03/abr</v>
      </c>
      <c r="C85" s="10">
        <f t="shared" si="38"/>
        <v>43925</v>
      </c>
      <c r="D85" s="10">
        <f t="shared" si="38"/>
        <v>43926</v>
      </c>
      <c r="E85" s="10">
        <f t="shared" si="38"/>
        <v>43927</v>
      </c>
      <c r="F85" s="10">
        <f t="shared" si="38"/>
        <v>43928</v>
      </c>
      <c r="G85" s="10">
        <f t="shared" si="38"/>
        <v>43929</v>
      </c>
      <c r="H85" s="10">
        <f t="shared" si="38"/>
        <v>43930</v>
      </c>
      <c r="I85" s="10">
        <f t="shared" si="38"/>
        <v>43931</v>
      </c>
      <c r="J85" s="10">
        <f t="shared" si="38"/>
        <v>43932</v>
      </c>
      <c r="K85" s="10">
        <f t="shared" si="38"/>
        <v>43933</v>
      </c>
      <c r="L85" s="10">
        <f t="shared" si="38"/>
        <v>43934</v>
      </c>
      <c r="M85" s="10">
        <f t="shared" si="38"/>
        <v>43935</v>
      </c>
      <c r="N85" s="10">
        <f t="shared" si="38"/>
        <v>43936</v>
      </c>
      <c r="O85" s="10">
        <f t="shared" si="38"/>
        <v>43937</v>
      </c>
      <c r="P85" s="10">
        <f t="shared" si="38"/>
        <v>43938</v>
      </c>
      <c r="Q85" s="10">
        <f t="shared" si="38"/>
        <v>43939</v>
      </c>
      <c r="R85" s="10">
        <f t="shared" si="38"/>
        <v>43940</v>
      </c>
      <c r="S85" s="10">
        <f t="shared" ref="S85:BN86" si="75">R85+1</f>
        <v>43941</v>
      </c>
      <c r="T85" s="10">
        <f t="shared" si="75"/>
        <v>43942</v>
      </c>
      <c r="U85" s="10">
        <f t="shared" si="75"/>
        <v>43943</v>
      </c>
      <c r="V85" s="10">
        <f t="shared" si="75"/>
        <v>43944</v>
      </c>
      <c r="W85" s="10">
        <f t="shared" si="75"/>
        <v>43945</v>
      </c>
      <c r="X85" s="10">
        <f t="shared" si="75"/>
        <v>43946</v>
      </c>
      <c r="Y85" s="10">
        <f t="shared" si="75"/>
        <v>43947</v>
      </c>
      <c r="Z85" s="10">
        <f t="shared" si="75"/>
        <v>43948</v>
      </c>
      <c r="AA85" s="10">
        <f t="shared" si="75"/>
        <v>43949</v>
      </c>
      <c r="AB85" s="10">
        <f t="shared" si="75"/>
        <v>43950</v>
      </c>
      <c r="AC85" s="10">
        <f t="shared" si="75"/>
        <v>43951</v>
      </c>
      <c r="AD85" s="10">
        <f t="shared" si="75"/>
        <v>43952</v>
      </c>
      <c r="AE85" s="10">
        <f t="shared" si="75"/>
        <v>43953</v>
      </c>
      <c r="AF85" s="10">
        <f t="shared" si="75"/>
        <v>43954</v>
      </c>
      <c r="AG85" s="10">
        <f t="shared" si="75"/>
        <v>43955</v>
      </c>
      <c r="AH85" s="10">
        <f t="shared" si="75"/>
        <v>43956</v>
      </c>
      <c r="AI85" s="10">
        <f t="shared" si="75"/>
        <v>43957</v>
      </c>
      <c r="AJ85" s="10">
        <f t="shared" si="75"/>
        <v>43958</v>
      </c>
      <c r="AK85" s="10">
        <f t="shared" si="75"/>
        <v>43959</v>
      </c>
      <c r="AL85" s="10">
        <f t="shared" si="75"/>
        <v>43960</v>
      </c>
      <c r="AM85" s="10">
        <f t="shared" si="75"/>
        <v>43961</v>
      </c>
      <c r="AN85" s="10">
        <f t="shared" si="75"/>
        <v>43962</v>
      </c>
      <c r="AO85" s="10">
        <f t="shared" si="75"/>
        <v>43963</v>
      </c>
      <c r="AP85" s="10">
        <f t="shared" si="75"/>
        <v>43964</v>
      </c>
      <c r="AQ85" s="10">
        <f t="shared" si="75"/>
        <v>43965</v>
      </c>
      <c r="AR85" s="10">
        <f t="shared" si="75"/>
        <v>43966</v>
      </c>
      <c r="AS85" s="10">
        <f t="shared" si="75"/>
        <v>43967</v>
      </c>
      <c r="AT85" s="10">
        <f t="shared" si="75"/>
        <v>43968</v>
      </c>
      <c r="AU85" s="10">
        <f t="shared" si="75"/>
        <v>43969</v>
      </c>
      <c r="AV85" s="10">
        <f t="shared" si="75"/>
        <v>43970</v>
      </c>
      <c r="AW85" s="10">
        <f t="shared" si="75"/>
        <v>43971</v>
      </c>
      <c r="AX85" s="10">
        <f t="shared" si="75"/>
        <v>43972</v>
      </c>
      <c r="AY85" s="10">
        <f t="shared" si="75"/>
        <v>43973</v>
      </c>
      <c r="AZ85" s="10">
        <f t="shared" si="75"/>
        <v>43974</v>
      </c>
      <c r="BA85" s="10">
        <f t="shared" si="75"/>
        <v>43975</v>
      </c>
      <c r="BB85" s="10">
        <f t="shared" si="75"/>
        <v>43976</v>
      </c>
      <c r="BC85" s="10">
        <f t="shared" si="75"/>
        <v>43977</v>
      </c>
      <c r="BD85" s="10">
        <f t="shared" si="75"/>
        <v>43978</v>
      </c>
      <c r="BE85" s="10">
        <f t="shared" si="75"/>
        <v>43979</v>
      </c>
      <c r="BF85" s="10">
        <f t="shared" si="75"/>
        <v>43980</v>
      </c>
      <c r="BG85" s="10">
        <f t="shared" si="75"/>
        <v>43981</v>
      </c>
      <c r="BH85" s="10">
        <f t="shared" si="75"/>
        <v>43982</v>
      </c>
      <c r="BI85" s="10">
        <f t="shared" si="75"/>
        <v>43983</v>
      </c>
      <c r="BJ85" s="10">
        <f t="shared" si="75"/>
        <v>43984</v>
      </c>
      <c r="BK85" s="10">
        <f t="shared" si="75"/>
        <v>43985</v>
      </c>
      <c r="BL85" s="10">
        <f t="shared" si="75"/>
        <v>43986</v>
      </c>
      <c r="BM85" s="10">
        <f t="shared" si="75"/>
        <v>43987</v>
      </c>
      <c r="BN85" s="10">
        <f t="shared" si="75"/>
        <v>43988</v>
      </c>
      <c r="BO85" s="10">
        <f t="shared" si="74"/>
        <v>43989</v>
      </c>
      <c r="BP85" s="10">
        <f t="shared" si="73"/>
        <v>43990</v>
      </c>
      <c r="BQ85" s="10">
        <f t="shared" si="73"/>
        <v>43991</v>
      </c>
      <c r="BR85" s="10">
        <f t="shared" si="73"/>
        <v>43992</v>
      </c>
      <c r="BS85" s="10">
        <f t="shared" si="73"/>
        <v>43993</v>
      </c>
      <c r="BT85" s="10">
        <f t="shared" si="73"/>
        <v>43994</v>
      </c>
      <c r="BU85" s="10">
        <f t="shared" si="73"/>
        <v>43995</v>
      </c>
      <c r="BV85" s="10">
        <f t="shared" si="73"/>
        <v>43996</v>
      </c>
      <c r="BW85" s="10">
        <f t="shared" si="73"/>
        <v>43997</v>
      </c>
      <c r="BX85" s="10">
        <f t="shared" si="73"/>
        <v>43998</v>
      </c>
      <c r="BY85" s="10">
        <f t="shared" si="73"/>
        <v>43999</v>
      </c>
      <c r="BZ85" s="10">
        <f t="shared" si="73"/>
        <v>44000</v>
      </c>
      <c r="CA85" s="10">
        <f t="shared" si="73"/>
        <v>44001</v>
      </c>
      <c r="CB85" s="10">
        <f t="shared" si="73"/>
        <v>44002</v>
      </c>
      <c r="CC85" s="10">
        <f t="shared" si="73"/>
        <v>44003</v>
      </c>
      <c r="CD85" s="10">
        <f t="shared" si="73"/>
        <v>44004</v>
      </c>
      <c r="CE85" s="10">
        <f t="shared" si="73"/>
        <v>44005</v>
      </c>
      <c r="CF85" s="10">
        <f t="shared" si="73"/>
        <v>44006</v>
      </c>
      <c r="CG85" s="10">
        <f t="shared" si="73"/>
        <v>44007</v>
      </c>
      <c r="CH85" s="10">
        <f t="shared" si="73"/>
        <v>44008</v>
      </c>
      <c r="CI85" s="10">
        <f t="shared" si="73"/>
        <v>44009</v>
      </c>
      <c r="CJ85" s="10">
        <f t="shared" si="73"/>
        <v>44010</v>
      </c>
      <c r="CK85" s="10">
        <f t="shared" si="73"/>
        <v>44011</v>
      </c>
      <c r="CL85" s="10">
        <f t="shared" si="73"/>
        <v>44012</v>
      </c>
      <c r="CM85" s="10">
        <f t="shared" si="73"/>
        <v>44013</v>
      </c>
      <c r="CN85" s="10">
        <f t="shared" si="73"/>
        <v>44014</v>
      </c>
      <c r="CO85" s="10">
        <f t="shared" si="73"/>
        <v>44015</v>
      </c>
      <c r="CP85" s="10">
        <f t="shared" si="73"/>
        <v>44016</v>
      </c>
      <c r="CQ85" s="10">
        <f t="shared" si="73"/>
        <v>44017</v>
      </c>
      <c r="CR85" s="10">
        <f t="shared" si="73"/>
        <v>44018</v>
      </c>
      <c r="CS85" s="10">
        <f t="shared" si="73"/>
        <v>44019</v>
      </c>
      <c r="CT85" s="10">
        <f t="shared" si="73"/>
        <v>44020</v>
      </c>
      <c r="CU85" s="10">
        <f t="shared" si="73"/>
        <v>44021</v>
      </c>
      <c r="CV85" s="10">
        <f t="shared" si="73"/>
        <v>44022</v>
      </c>
      <c r="CW85" s="10">
        <f t="shared" si="73"/>
        <v>44023</v>
      </c>
      <c r="CX85" s="10">
        <f t="shared" si="73"/>
        <v>44024</v>
      </c>
      <c r="CY85" s="10">
        <f t="shared" si="73"/>
        <v>44025</v>
      </c>
      <c r="CZ85" s="10">
        <f t="shared" si="73"/>
        <v>44026</v>
      </c>
      <c r="DA85" s="10">
        <f t="shared" si="73"/>
        <v>44027</v>
      </c>
      <c r="DB85" s="10">
        <f t="shared" si="73"/>
        <v>44028</v>
      </c>
      <c r="DC85" s="10">
        <f t="shared" si="73"/>
        <v>44029</v>
      </c>
      <c r="DD85" s="10">
        <f t="shared" si="73"/>
        <v>44030</v>
      </c>
      <c r="DE85" s="10">
        <f t="shared" si="73"/>
        <v>44031</v>
      </c>
      <c r="DF85" s="10">
        <f t="shared" si="43"/>
        <v>44032</v>
      </c>
      <c r="DG85" s="10">
        <f t="shared" si="54"/>
        <v>44033</v>
      </c>
      <c r="DH85" s="10">
        <f t="shared" si="55"/>
        <v>44034</v>
      </c>
      <c r="DI85" s="10">
        <f t="shared" si="56"/>
        <v>44035</v>
      </c>
      <c r="DJ85" s="10">
        <f t="shared" si="57"/>
        <v>44036</v>
      </c>
      <c r="DK85" s="10">
        <f t="shared" si="58"/>
        <v>44037</v>
      </c>
      <c r="DL85" s="10">
        <f t="shared" si="59"/>
        <v>44038</v>
      </c>
      <c r="DM85" s="10">
        <f t="shared" si="60"/>
        <v>44039</v>
      </c>
      <c r="DN85" s="10">
        <f t="shared" si="61"/>
        <v>44040</v>
      </c>
      <c r="DO85" s="10">
        <f t="shared" si="62"/>
        <v>44041</v>
      </c>
      <c r="DP85" s="10">
        <f t="shared" si="63"/>
        <v>44042</v>
      </c>
      <c r="DQ85" s="10">
        <f t="shared" si="64"/>
        <v>44043</v>
      </c>
      <c r="DR85" s="10">
        <f t="shared" si="65"/>
        <v>44044</v>
      </c>
      <c r="DS85" s="10">
        <f t="shared" si="66"/>
        <v>44045</v>
      </c>
      <c r="DT85" s="10">
        <f t="shared" si="67"/>
        <v>44046</v>
      </c>
      <c r="DU85" s="10">
        <f t="shared" si="68"/>
        <v>44047</v>
      </c>
      <c r="DV85" s="10">
        <f t="shared" si="69"/>
        <v>44048</v>
      </c>
      <c r="DW85" s="10">
        <f t="shared" si="70"/>
        <v>44049</v>
      </c>
      <c r="DX85" s="10">
        <f t="shared" si="44"/>
        <v>44050</v>
      </c>
      <c r="DY85" s="10">
        <f t="shared" si="45"/>
        <v>44051</v>
      </c>
      <c r="DZ85" s="10">
        <f t="shared" si="46"/>
        <v>44052</v>
      </c>
      <c r="EA85" s="10">
        <f t="shared" si="47"/>
        <v>44053</v>
      </c>
      <c r="EB85" s="10">
        <f t="shared" si="48"/>
        <v>44054</v>
      </c>
      <c r="EC85" s="10">
        <f t="shared" si="49"/>
        <v>44055</v>
      </c>
      <c r="ED85" s="10">
        <f t="shared" si="50"/>
        <v>44056</v>
      </c>
      <c r="EE85" s="10">
        <f t="shared" si="51"/>
        <v>44057</v>
      </c>
      <c r="EF85" s="10">
        <f t="shared" si="52"/>
        <v>44058</v>
      </c>
      <c r="EG85" s="10"/>
      <c r="EH85" s="10"/>
      <c r="EI85" s="10"/>
      <c r="EJ85" s="10"/>
      <c r="EK85" s="10"/>
      <c r="EL85" s="10"/>
      <c r="EM85" s="10"/>
      <c r="EN85" s="10"/>
    </row>
    <row r="86" spans="1:144" x14ac:dyDescent="0.35">
      <c r="A86" t="str">
        <f t="shared" si="36"/>
        <v>PI</v>
      </c>
      <c r="B86" s="9" t="str">
        <f t="shared" si="37"/>
        <v>31/mar</v>
      </c>
      <c r="C86" s="10">
        <f t="shared" si="38"/>
        <v>43922</v>
      </c>
      <c r="D86" s="10">
        <f t="shared" si="38"/>
        <v>43923</v>
      </c>
      <c r="E86" s="10">
        <f t="shared" si="38"/>
        <v>43924</v>
      </c>
      <c r="F86" s="10">
        <f t="shared" si="38"/>
        <v>43925</v>
      </c>
      <c r="G86" s="10">
        <f t="shared" si="38"/>
        <v>43926</v>
      </c>
      <c r="H86" s="10">
        <f t="shared" si="38"/>
        <v>43927</v>
      </c>
      <c r="I86" s="10">
        <f t="shared" si="38"/>
        <v>43928</v>
      </c>
      <c r="J86" s="10">
        <f t="shared" si="38"/>
        <v>43929</v>
      </c>
      <c r="K86" s="10">
        <f t="shared" si="38"/>
        <v>43930</v>
      </c>
      <c r="L86" s="10">
        <f t="shared" si="38"/>
        <v>43931</v>
      </c>
      <c r="M86" s="10">
        <f t="shared" si="38"/>
        <v>43932</v>
      </c>
      <c r="N86" s="10">
        <f t="shared" si="38"/>
        <v>43933</v>
      </c>
      <c r="O86" s="10">
        <f t="shared" si="38"/>
        <v>43934</v>
      </c>
      <c r="P86" s="10">
        <f t="shared" si="38"/>
        <v>43935</v>
      </c>
      <c r="Q86" s="10">
        <f t="shared" si="38"/>
        <v>43936</v>
      </c>
      <c r="R86" s="10">
        <f t="shared" si="38"/>
        <v>43937</v>
      </c>
      <c r="S86" s="10">
        <f t="shared" si="75"/>
        <v>43938</v>
      </c>
      <c r="T86" s="10">
        <f t="shared" si="75"/>
        <v>43939</v>
      </c>
      <c r="U86" s="10">
        <f t="shared" si="75"/>
        <v>43940</v>
      </c>
      <c r="V86" s="10">
        <f t="shared" si="75"/>
        <v>43941</v>
      </c>
      <c r="W86" s="10">
        <f t="shared" si="75"/>
        <v>43942</v>
      </c>
      <c r="X86" s="10">
        <f t="shared" si="75"/>
        <v>43943</v>
      </c>
      <c r="Y86" s="10">
        <f t="shared" si="75"/>
        <v>43944</v>
      </c>
      <c r="Z86" s="10">
        <f t="shared" si="75"/>
        <v>43945</v>
      </c>
      <c r="AA86" s="10">
        <f t="shared" si="75"/>
        <v>43946</v>
      </c>
      <c r="AB86" s="10">
        <f t="shared" si="75"/>
        <v>43947</v>
      </c>
      <c r="AC86" s="10">
        <f t="shared" si="75"/>
        <v>43948</v>
      </c>
      <c r="AD86" s="10">
        <f t="shared" si="75"/>
        <v>43949</v>
      </c>
      <c r="AE86" s="10">
        <f t="shared" si="75"/>
        <v>43950</v>
      </c>
      <c r="AF86" s="10">
        <f t="shared" si="75"/>
        <v>43951</v>
      </c>
      <c r="AG86" s="10">
        <f t="shared" si="75"/>
        <v>43952</v>
      </c>
      <c r="AH86" s="10">
        <f t="shared" si="75"/>
        <v>43953</v>
      </c>
      <c r="AI86" s="10">
        <f t="shared" si="75"/>
        <v>43954</v>
      </c>
      <c r="AJ86" s="10">
        <f t="shared" si="75"/>
        <v>43955</v>
      </c>
      <c r="AK86" s="10">
        <f t="shared" si="75"/>
        <v>43956</v>
      </c>
      <c r="AL86" s="10">
        <f t="shared" si="75"/>
        <v>43957</v>
      </c>
      <c r="AM86" s="10">
        <f t="shared" si="75"/>
        <v>43958</v>
      </c>
      <c r="AN86" s="10">
        <f t="shared" si="75"/>
        <v>43959</v>
      </c>
      <c r="AO86" s="10">
        <f t="shared" si="75"/>
        <v>43960</v>
      </c>
      <c r="AP86" s="10">
        <f t="shared" si="75"/>
        <v>43961</v>
      </c>
      <c r="AQ86" s="10">
        <f t="shared" si="75"/>
        <v>43962</v>
      </c>
      <c r="AR86" s="10">
        <f t="shared" si="75"/>
        <v>43963</v>
      </c>
      <c r="AS86" s="10">
        <f t="shared" si="75"/>
        <v>43964</v>
      </c>
      <c r="AT86" s="10">
        <f t="shared" si="75"/>
        <v>43965</v>
      </c>
      <c r="AU86" s="10">
        <f t="shared" si="75"/>
        <v>43966</v>
      </c>
      <c r="AV86" s="10">
        <f t="shared" si="75"/>
        <v>43967</v>
      </c>
      <c r="AW86" s="10">
        <f t="shared" si="75"/>
        <v>43968</v>
      </c>
      <c r="AX86" s="10">
        <f t="shared" si="75"/>
        <v>43969</v>
      </c>
      <c r="AY86" s="10">
        <f t="shared" si="75"/>
        <v>43970</v>
      </c>
      <c r="AZ86" s="10">
        <f t="shared" si="75"/>
        <v>43971</v>
      </c>
      <c r="BA86" s="10">
        <f t="shared" si="75"/>
        <v>43972</v>
      </c>
      <c r="BB86" s="10">
        <f t="shared" si="75"/>
        <v>43973</v>
      </c>
      <c r="BC86" s="10">
        <f t="shared" si="75"/>
        <v>43974</v>
      </c>
      <c r="BD86" s="10">
        <f t="shared" si="75"/>
        <v>43975</v>
      </c>
      <c r="BE86" s="10">
        <f t="shared" si="75"/>
        <v>43976</v>
      </c>
      <c r="BF86" s="10">
        <f t="shared" si="75"/>
        <v>43977</v>
      </c>
      <c r="BG86" s="10">
        <f t="shared" si="75"/>
        <v>43978</v>
      </c>
      <c r="BH86" s="10">
        <f t="shared" si="75"/>
        <v>43979</v>
      </c>
      <c r="BI86" s="10">
        <f t="shared" si="75"/>
        <v>43980</v>
      </c>
      <c r="BJ86" s="10">
        <f t="shared" si="75"/>
        <v>43981</v>
      </c>
      <c r="BK86" s="10">
        <f t="shared" si="75"/>
        <v>43982</v>
      </c>
      <c r="BL86" s="10">
        <f t="shared" si="75"/>
        <v>43983</v>
      </c>
      <c r="BM86" s="10">
        <f t="shared" si="75"/>
        <v>43984</v>
      </c>
      <c r="BN86" s="10">
        <f t="shared" si="75"/>
        <v>43985</v>
      </c>
      <c r="BO86" s="10">
        <f t="shared" si="74"/>
        <v>43986</v>
      </c>
      <c r="BP86" s="10">
        <f t="shared" si="73"/>
        <v>43987</v>
      </c>
      <c r="BQ86" s="10">
        <f t="shared" si="73"/>
        <v>43988</v>
      </c>
      <c r="BR86" s="10">
        <f t="shared" si="73"/>
        <v>43989</v>
      </c>
      <c r="BS86" s="10">
        <f t="shared" si="73"/>
        <v>43990</v>
      </c>
      <c r="BT86" s="10">
        <f t="shared" si="73"/>
        <v>43991</v>
      </c>
      <c r="BU86" s="10">
        <f t="shared" si="73"/>
        <v>43992</v>
      </c>
      <c r="BV86" s="10">
        <f t="shared" si="73"/>
        <v>43993</v>
      </c>
      <c r="BW86" s="10">
        <f t="shared" si="73"/>
        <v>43994</v>
      </c>
      <c r="BX86" s="10">
        <f t="shared" si="73"/>
        <v>43995</v>
      </c>
      <c r="BY86" s="10">
        <f t="shared" si="73"/>
        <v>43996</v>
      </c>
      <c r="BZ86" s="10">
        <f t="shared" si="73"/>
        <v>43997</v>
      </c>
      <c r="CA86" s="10">
        <f t="shared" si="73"/>
        <v>43998</v>
      </c>
      <c r="CB86" s="10">
        <f t="shared" si="73"/>
        <v>43999</v>
      </c>
      <c r="CC86" s="10">
        <f t="shared" si="73"/>
        <v>44000</v>
      </c>
      <c r="CD86" s="10">
        <f t="shared" si="73"/>
        <v>44001</v>
      </c>
      <c r="CE86" s="10">
        <f t="shared" si="73"/>
        <v>44002</v>
      </c>
      <c r="CF86" s="10">
        <f t="shared" si="73"/>
        <v>44003</v>
      </c>
      <c r="CG86" s="10">
        <f t="shared" si="73"/>
        <v>44004</v>
      </c>
      <c r="CH86" s="10">
        <f t="shared" si="73"/>
        <v>44005</v>
      </c>
      <c r="CI86" s="10">
        <f t="shared" si="73"/>
        <v>44006</v>
      </c>
      <c r="CJ86" s="10">
        <f t="shared" si="73"/>
        <v>44007</v>
      </c>
      <c r="CK86" s="10">
        <f t="shared" si="73"/>
        <v>44008</v>
      </c>
      <c r="CL86" s="10">
        <f t="shared" si="73"/>
        <v>44009</v>
      </c>
      <c r="CM86" s="10">
        <f t="shared" si="73"/>
        <v>44010</v>
      </c>
      <c r="CN86" s="10">
        <f t="shared" si="73"/>
        <v>44011</v>
      </c>
      <c r="CO86" s="10">
        <f t="shared" si="73"/>
        <v>44012</v>
      </c>
      <c r="CP86" s="10">
        <f t="shared" si="73"/>
        <v>44013</v>
      </c>
      <c r="CQ86" s="10">
        <f t="shared" si="73"/>
        <v>44014</v>
      </c>
      <c r="CR86" s="10">
        <f t="shared" si="73"/>
        <v>44015</v>
      </c>
      <c r="CS86" s="10">
        <f t="shared" si="73"/>
        <v>44016</v>
      </c>
      <c r="CT86" s="10">
        <f t="shared" si="73"/>
        <v>44017</v>
      </c>
      <c r="CU86" s="10">
        <f t="shared" si="73"/>
        <v>44018</v>
      </c>
      <c r="CV86" s="10">
        <f t="shared" si="73"/>
        <v>44019</v>
      </c>
      <c r="CW86" s="10">
        <f t="shared" si="73"/>
        <v>44020</v>
      </c>
      <c r="CX86" s="10">
        <f t="shared" si="73"/>
        <v>44021</v>
      </c>
      <c r="CY86" s="10">
        <f t="shared" si="73"/>
        <v>44022</v>
      </c>
      <c r="CZ86" s="10">
        <f t="shared" si="73"/>
        <v>44023</v>
      </c>
      <c r="DA86" s="10">
        <f t="shared" si="73"/>
        <v>44024</v>
      </c>
      <c r="DB86" s="10">
        <f t="shared" si="73"/>
        <v>44025</v>
      </c>
      <c r="DC86" s="10">
        <f t="shared" si="73"/>
        <v>44026</v>
      </c>
      <c r="DD86" s="10">
        <f t="shared" si="73"/>
        <v>44027</v>
      </c>
      <c r="DE86" s="10">
        <f t="shared" si="73"/>
        <v>44028</v>
      </c>
      <c r="DF86" s="10">
        <f t="shared" si="43"/>
        <v>44029</v>
      </c>
      <c r="DG86" s="10">
        <f t="shared" si="54"/>
        <v>44030</v>
      </c>
      <c r="DH86" s="10">
        <f t="shared" si="55"/>
        <v>44031</v>
      </c>
      <c r="DI86" s="10">
        <f t="shared" si="56"/>
        <v>44032</v>
      </c>
      <c r="DJ86" s="10">
        <f t="shared" si="57"/>
        <v>44033</v>
      </c>
      <c r="DK86" s="10">
        <f t="shared" si="58"/>
        <v>44034</v>
      </c>
      <c r="DL86" s="10">
        <f t="shared" si="59"/>
        <v>44035</v>
      </c>
      <c r="DM86" s="10">
        <f t="shared" si="60"/>
        <v>44036</v>
      </c>
      <c r="DN86" s="10">
        <f t="shared" si="61"/>
        <v>44037</v>
      </c>
      <c r="DO86" s="10">
        <f t="shared" si="62"/>
        <v>44038</v>
      </c>
      <c r="DP86" s="10">
        <f t="shared" si="63"/>
        <v>44039</v>
      </c>
      <c r="DQ86" s="10">
        <f t="shared" si="64"/>
        <v>44040</v>
      </c>
      <c r="DR86" s="10">
        <f t="shared" si="65"/>
        <v>44041</v>
      </c>
      <c r="DS86" s="10">
        <f t="shared" si="66"/>
        <v>44042</v>
      </c>
      <c r="DT86" s="10">
        <f t="shared" si="67"/>
        <v>44043</v>
      </c>
      <c r="DU86" s="10">
        <f t="shared" si="68"/>
        <v>44044</v>
      </c>
      <c r="DV86" s="10">
        <f t="shared" si="69"/>
        <v>44045</v>
      </c>
      <c r="DW86" s="10">
        <f t="shared" si="70"/>
        <v>44046</v>
      </c>
      <c r="DX86" s="10">
        <f t="shared" si="44"/>
        <v>44047</v>
      </c>
      <c r="DY86" s="10">
        <f t="shared" si="45"/>
        <v>44048</v>
      </c>
      <c r="DZ86" s="10">
        <f t="shared" si="46"/>
        <v>44049</v>
      </c>
      <c r="EA86" s="10">
        <f t="shared" si="47"/>
        <v>44050</v>
      </c>
      <c r="EB86" s="10">
        <f t="shared" si="48"/>
        <v>44051</v>
      </c>
      <c r="EC86" s="10">
        <f t="shared" si="49"/>
        <v>44052</v>
      </c>
      <c r="ED86" s="10">
        <f t="shared" si="50"/>
        <v>44053</v>
      </c>
      <c r="EE86" s="10">
        <f t="shared" si="51"/>
        <v>44054</v>
      </c>
      <c r="EF86" s="10">
        <f t="shared" si="52"/>
        <v>44055</v>
      </c>
      <c r="EG86" s="10"/>
      <c r="EH86" s="10"/>
      <c r="EI86" s="10"/>
      <c r="EJ86" s="10"/>
      <c r="EK86" s="10"/>
      <c r="EL86" s="10"/>
      <c r="EM86" s="10"/>
      <c r="EN86" s="10"/>
    </row>
    <row r="87" spans="1:144" x14ac:dyDescent="0.35">
      <c r="A87" t="str">
        <f t="shared" si="36"/>
        <v>PR</v>
      </c>
      <c r="B87" s="9" t="str">
        <f t="shared" si="37"/>
        <v>07/abr</v>
      </c>
      <c r="C87" s="10">
        <f t="shared" ref="C87:BN90" si="76">B87+1</f>
        <v>43929</v>
      </c>
      <c r="D87" s="10">
        <f t="shared" si="76"/>
        <v>43930</v>
      </c>
      <c r="E87" s="10">
        <f t="shared" si="76"/>
        <v>43931</v>
      </c>
      <c r="F87" s="10">
        <f t="shared" si="76"/>
        <v>43932</v>
      </c>
      <c r="G87" s="10">
        <f t="shared" si="76"/>
        <v>43933</v>
      </c>
      <c r="H87" s="10">
        <f t="shared" si="76"/>
        <v>43934</v>
      </c>
      <c r="I87" s="10">
        <f t="shared" si="76"/>
        <v>43935</v>
      </c>
      <c r="J87" s="10">
        <f t="shared" si="76"/>
        <v>43936</v>
      </c>
      <c r="K87" s="10">
        <f t="shared" si="76"/>
        <v>43937</v>
      </c>
      <c r="L87" s="10">
        <f t="shared" si="76"/>
        <v>43938</v>
      </c>
      <c r="M87" s="10">
        <f t="shared" si="76"/>
        <v>43939</v>
      </c>
      <c r="N87" s="10">
        <f t="shared" si="76"/>
        <v>43940</v>
      </c>
      <c r="O87" s="10">
        <f t="shared" si="76"/>
        <v>43941</v>
      </c>
      <c r="P87" s="10">
        <f t="shared" si="76"/>
        <v>43942</v>
      </c>
      <c r="Q87" s="10">
        <f t="shared" si="76"/>
        <v>43943</v>
      </c>
      <c r="R87" s="10">
        <f t="shared" si="76"/>
        <v>43944</v>
      </c>
      <c r="S87" s="10">
        <f t="shared" si="76"/>
        <v>43945</v>
      </c>
      <c r="T87" s="10">
        <f t="shared" si="76"/>
        <v>43946</v>
      </c>
      <c r="U87" s="10">
        <f t="shared" si="76"/>
        <v>43947</v>
      </c>
      <c r="V87" s="10">
        <f t="shared" si="76"/>
        <v>43948</v>
      </c>
      <c r="W87" s="10">
        <f t="shared" si="76"/>
        <v>43949</v>
      </c>
      <c r="X87" s="10">
        <f t="shared" si="76"/>
        <v>43950</v>
      </c>
      <c r="Y87" s="10">
        <f t="shared" si="76"/>
        <v>43951</v>
      </c>
      <c r="Z87" s="10">
        <f t="shared" si="76"/>
        <v>43952</v>
      </c>
      <c r="AA87" s="10">
        <f t="shared" si="76"/>
        <v>43953</v>
      </c>
      <c r="AB87" s="10">
        <f t="shared" si="76"/>
        <v>43954</v>
      </c>
      <c r="AC87" s="10">
        <f t="shared" si="76"/>
        <v>43955</v>
      </c>
      <c r="AD87" s="10">
        <f t="shared" si="76"/>
        <v>43956</v>
      </c>
      <c r="AE87" s="10">
        <f t="shared" si="76"/>
        <v>43957</v>
      </c>
      <c r="AF87" s="10">
        <f t="shared" si="76"/>
        <v>43958</v>
      </c>
      <c r="AG87" s="10">
        <f t="shared" si="76"/>
        <v>43959</v>
      </c>
      <c r="AH87" s="10">
        <f t="shared" si="76"/>
        <v>43960</v>
      </c>
      <c r="AI87" s="10">
        <f t="shared" si="76"/>
        <v>43961</v>
      </c>
      <c r="AJ87" s="10">
        <f t="shared" si="76"/>
        <v>43962</v>
      </c>
      <c r="AK87" s="10">
        <f t="shared" si="76"/>
        <v>43963</v>
      </c>
      <c r="AL87" s="10">
        <f t="shared" si="76"/>
        <v>43964</v>
      </c>
      <c r="AM87" s="10">
        <f t="shared" si="76"/>
        <v>43965</v>
      </c>
      <c r="AN87" s="10">
        <f t="shared" si="76"/>
        <v>43966</v>
      </c>
      <c r="AO87" s="10">
        <f t="shared" si="76"/>
        <v>43967</v>
      </c>
      <c r="AP87" s="10">
        <f t="shared" si="76"/>
        <v>43968</v>
      </c>
      <c r="AQ87" s="10">
        <f t="shared" si="76"/>
        <v>43969</v>
      </c>
      <c r="AR87" s="10">
        <f t="shared" si="76"/>
        <v>43970</v>
      </c>
      <c r="AS87" s="10">
        <f t="shared" si="76"/>
        <v>43971</v>
      </c>
      <c r="AT87" s="10">
        <f t="shared" si="76"/>
        <v>43972</v>
      </c>
      <c r="AU87" s="10">
        <f t="shared" si="76"/>
        <v>43973</v>
      </c>
      <c r="AV87" s="10">
        <f t="shared" si="76"/>
        <v>43974</v>
      </c>
      <c r="AW87" s="10">
        <f t="shared" si="76"/>
        <v>43975</v>
      </c>
      <c r="AX87" s="10">
        <f t="shared" si="76"/>
        <v>43976</v>
      </c>
      <c r="AY87" s="10">
        <f t="shared" si="76"/>
        <v>43977</v>
      </c>
      <c r="AZ87" s="10">
        <f t="shared" si="76"/>
        <v>43978</v>
      </c>
      <c r="BA87" s="10">
        <f t="shared" si="76"/>
        <v>43979</v>
      </c>
      <c r="BB87" s="10">
        <f t="shared" si="76"/>
        <v>43980</v>
      </c>
      <c r="BC87" s="10">
        <f t="shared" si="76"/>
        <v>43981</v>
      </c>
      <c r="BD87" s="10">
        <f t="shared" si="76"/>
        <v>43982</v>
      </c>
      <c r="BE87" s="10">
        <f t="shared" si="76"/>
        <v>43983</v>
      </c>
      <c r="BF87" s="10">
        <f t="shared" si="76"/>
        <v>43984</v>
      </c>
      <c r="BG87" s="10">
        <f t="shared" si="76"/>
        <v>43985</v>
      </c>
      <c r="BH87" s="10">
        <f t="shared" si="76"/>
        <v>43986</v>
      </c>
      <c r="BI87" s="10">
        <f t="shared" si="76"/>
        <v>43987</v>
      </c>
      <c r="BJ87" s="10">
        <f t="shared" si="76"/>
        <v>43988</v>
      </c>
      <c r="BK87" s="10">
        <f t="shared" si="76"/>
        <v>43989</v>
      </c>
      <c r="BL87" s="10">
        <f t="shared" si="76"/>
        <v>43990</v>
      </c>
      <c r="BM87" s="10">
        <f t="shared" si="76"/>
        <v>43991</v>
      </c>
      <c r="BN87" s="10">
        <f t="shared" si="76"/>
        <v>43992</v>
      </c>
      <c r="BO87" s="10">
        <f t="shared" si="74"/>
        <v>43993</v>
      </c>
      <c r="BP87" s="10">
        <f t="shared" si="73"/>
        <v>43994</v>
      </c>
      <c r="BQ87" s="10">
        <f t="shared" si="73"/>
        <v>43995</v>
      </c>
      <c r="BR87" s="10">
        <f t="shared" si="73"/>
        <v>43996</v>
      </c>
      <c r="BS87" s="10">
        <f t="shared" si="73"/>
        <v>43997</v>
      </c>
      <c r="BT87" s="10">
        <f t="shared" si="73"/>
        <v>43998</v>
      </c>
      <c r="BU87" s="10">
        <f t="shared" si="73"/>
        <v>43999</v>
      </c>
      <c r="BV87" s="10">
        <f t="shared" si="73"/>
        <v>44000</v>
      </c>
      <c r="BW87" s="10">
        <f t="shared" si="73"/>
        <v>44001</v>
      </c>
      <c r="BX87" s="10">
        <f t="shared" si="73"/>
        <v>44002</v>
      </c>
      <c r="BY87" s="10">
        <f t="shared" si="73"/>
        <v>44003</v>
      </c>
      <c r="BZ87" s="10">
        <f t="shared" si="73"/>
        <v>44004</v>
      </c>
      <c r="CA87" s="10">
        <f t="shared" si="73"/>
        <v>44005</v>
      </c>
      <c r="CB87" s="10">
        <f t="shared" si="73"/>
        <v>44006</v>
      </c>
      <c r="CC87" s="10">
        <f t="shared" si="73"/>
        <v>44007</v>
      </c>
      <c r="CD87" s="10">
        <f t="shared" si="73"/>
        <v>44008</v>
      </c>
      <c r="CE87" s="10">
        <f t="shared" si="73"/>
        <v>44009</v>
      </c>
      <c r="CF87" s="10">
        <f t="shared" si="73"/>
        <v>44010</v>
      </c>
      <c r="CG87" s="10">
        <f t="shared" si="73"/>
        <v>44011</v>
      </c>
      <c r="CH87" s="10">
        <f t="shared" si="73"/>
        <v>44012</v>
      </c>
      <c r="CI87" s="10">
        <f t="shared" si="73"/>
        <v>44013</v>
      </c>
      <c r="CJ87" s="10">
        <f t="shared" si="73"/>
        <v>44014</v>
      </c>
      <c r="CK87" s="10">
        <f t="shared" si="73"/>
        <v>44015</v>
      </c>
      <c r="CL87" s="10">
        <f t="shared" si="73"/>
        <v>44016</v>
      </c>
      <c r="CM87" s="10">
        <f t="shared" si="73"/>
        <v>44017</v>
      </c>
      <c r="CN87" s="10">
        <f t="shared" si="73"/>
        <v>44018</v>
      </c>
      <c r="CO87" s="10">
        <f t="shared" si="73"/>
        <v>44019</v>
      </c>
      <c r="CP87" s="10">
        <f t="shared" si="73"/>
        <v>44020</v>
      </c>
      <c r="CQ87" s="10">
        <f t="shared" si="73"/>
        <v>44021</v>
      </c>
      <c r="CR87" s="10">
        <f t="shared" si="73"/>
        <v>44022</v>
      </c>
      <c r="CS87" s="10">
        <f t="shared" si="73"/>
        <v>44023</v>
      </c>
      <c r="CT87" s="10">
        <f t="shared" si="73"/>
        <v>44024</v>
      </c>
      <c r="CU87" s="10">
        <f t="shared" si="73"/>
        <v>44025</v>
      </c>
      <c r="CV87" s="10">
        <f t="shared" si="73"/>
        <v>44026</v>
      </c>
      <c r="CW87" s="10">
        <f t="shared" si="73"/>
        <v>44027</v>
      </c>
      <c r="CX87" s="10">
        <f t="shared" si="73"/>
        <v>44028</v>
      </c>
      <c r="CY87" s="10">
        <f t="shared" si="73"/>
        <v>44029</v>
      </c>
      <c r="CZ87" s="10">
        <f t="shared" si="73"/>
        <v>44030</v>
      </c>
      <c r="DA87" s="10">
        <f t="shared" si="73"/>
        <v>44031</v>
      </c>
      <c r="DB87" s="10">
        <f t="shared" si="73"/>
        <v>44032</v>
      </c>
      <c r="DC87" s="10">
        <f t="shared" si="73"/>
        <v>44033</v>
      </c>
      <c r="DD87" s="10">
        <f t="shared" si="73"/>
        <v>44034</v>
      </c>
      <c r="DE87" s="10">
        <f t="shared" si="73"/>
        <v>44035</v>
      </c>
      <c r="DF87" s="10">
        <f t="shared" si="43"/>
        <v>44036</v>
      </c>
      <c r="DG87" s="10">
        <f t="shared" si="54"/>
        <v>44037</v>
      </c>
      <c r="DH87" s="10">
        <f t="shared" si="55"/>
        <v>44038</v>
      </c>
      <c r="DI87" s="10">
        <f t="shared" si="56"/>
        <v>44039</v>
      </c>
      <c r="DJ87" s="10">
        <f t="shared" si="57"/>
        <v>44040</v>
      </c>
      <c r="DK87" s="10">
        <f t="shared" si="58"/>
        <v>44041</v>
      </c>
      <c r="DL87" s="10">
        <f t="shared" si="59"/>
        <v>44042</v>
      </c>
      <c r="DM87" s="10">
        <f t="shared" si="60"/>
        <v>44043</v>
      </c>
      <c r="DN87" s="10">
        <f t="shared" si="61"/>
        <v>44044</v>
      </c>
      <c r="DO87" s="10">
        <f t="shared" si="62"/>
        <v>44045</v>
      </c>
      <c r="DP87" s="10">
        <f t="shared" si="63"/>
        <v>44046</v>
      </c>
      <c r="DQ87" s="10">
        <f t="shared" si="64"/>
        <v>44047</v>
      </c>
      <c r="DR87" s="10">
        <f t="shared" si="65"/>
        <v>44048</v>
      </c>
      <c r="DS87" s="10">
        <f t="shared" si="66"/>
        <v>44049</v>
      </c>
      <c r="DT87" s="10">
        <f t="shared" si="67"/>
        <v>44050</v>
      </c>
      <c r="DU87" s="10">
        <f t="shared" si="68"/>
        <v>44051</v>
      </c>
      <c r="DV87" s="10">
        <f t="shared" si="69"/>
        <v>44052</v>
      </c>
      <c r="DW87" s="10">
        <f t="shared" si="70"/>
        <v>44053</v>
      </c>
      <c r="DX87" s="10">
        <f t="shared" si="44"/>
        <v>44054</v>
      </c>
      <c r="DY87" s="10">
        <f t="shared" si="45"/>
        <v>44055</v>
      </c>
      <c r="DZ87" s="10">
        <f t="shared" si="46"/>
        <v>44056</v>
      </c>
      <c r="EA87" s="10">
        <f t="shared" si="47"/>
        <v>44057</v>
      </c>
      <c r="EB87" s="10">
        <f t="shared" si="48"/>
        <v>44058</v>
      </c>
      <c r="EC87" s="10">
        <f t="shared" si="49"/>
        <v>44059</v>
      </c>
      <c r="ED87" s="10">
        <f t="shared" si="50"/>
        <v>44060</v>
      </c>
      <c r="EE87" s="10">
        <f t="shared" si="51"/>
        <v>44061</v>
      </c>
      <c r="EF87" s="10">
        <f t="shared" si="52"/>
        <v>44062</v>
      </c>
      <c r="EG87" s="10"/>
      <c r="EH87" s="10"/>
      <c r="EI87" s="10"/>
      <c r="EJ87" s="10"/>
      <c r="EK87" s="10"/>
      <c r="EL87" s="10"/>
      <c r="EM87" s="10"/>
      <c r="EN87" s="10"/>
    </row>
    <row r="88" spans="1:144" x14ac:dyDescent="0.35">
      <c r="A88" t="str">
        <f t="shared" si="36"/>
        <v>RJ</v>
      </c>
      <c r="B88" s="9" t="str">
        <f t="shared" si="37"/>
        <v>30/mar</v>
      </c>
      <c r="C88" s="10">
        <f t="shared" si="76"/>
        <v>43921</v>
      </c>
      <c r="D88" s="10">
        <f t="shared" si="76"/>
        <v>43922</v>
      </c>
      <c r="E88" s="10">
        <f t="shared" si="76"/>
        <v>43923</v>
      </c>
      <c r="F88" s="10">
        <f t="shared" si="76"/>
        <v>43924</v>
      </c>
      <c r="G88" s="10">
        <f t="shared" si="76"/>
        <v>43925</v>
      </c>
      <c r="H88" s="10">
        <f t="shared" si="76"/>
        <v>43926</v>
      </c>
      <c r="I88" s="10">
        <f t="shared" si="76"/>
        <v>43927</v>
      </c>
      <c r="J88" s="10">
        <f t="shared" si="76"/>
        <v>43928</v>
      </c>
      <c r="K88" s="10">
        <f t="shared" si="76"/>
        <v>43929</v>
      </c>
      <c r="L88" s="10">
        <f t="shared" si="76"/>
        <v>43930</v>
      </c>
      <c r="M88" s="10">
        <f t="shared" si="76"/>
        <v>43931</v>
      </c>
      <c r="N88" s="10">
        <f t="shared" si="76"/>
        <v>43932</v>
      </c>
      <c r="O88" s="10">
        <f t="shared" si="76"/>
        <v>43933</v>
      </c>
      <c r="P88" s="10">
        <f t="shared" si="76"/>
        <v>43934</v>
      </c>
      <c r="Q88" s="10">
        <f t="shared" si="76"/>
        <v>43935</v>
      </c>
      <c r="R88" s="10">
        <f t="shared" si="76"/>
        <v>43936</v>
      </c>
      <c r="S88" s="10">
        <f t="shared" si="76"/>
        <v>43937</v>
      </c>
      <c r="T88" s="10">
        <f t="shared" si="76"/>
        <v>43938</v>
      </c>
      <c r="U88" s="10">
        <f t="shared" si="76"/>
        <v>43939</v>
      </c>
      <c r="V88" s="10">
        <f t="shared" si="76"/>
        <v>43940</v>
      </c>
      <c r="W88" s="10">
        <f t="shared" si="76"/>
        <v>43941</v>
      </c>
      <c r="X88" s="10">
        <f t="shared" si="76"/>
        <v>43942</v>
      </c>
      <c r="Y88" s="10">
        <f t="shared" si="76"/>
        <v>43943</v>
      </c>
      <c r="Z88" s="10">
        <f t="shared" si="76"/>
        <v>43944</v>
      </c>
      <c r="AA88" s="10">
        <f t="shared" si="76"/>
        <v>43945</v>
      </c>
      <c r="AB88" s="10">
        <f t="shared" si="76"/>
        <v>43946</v>
      </c>
      <c r="AC88" s="10">
        <f t="shared" si="76"/>
        <v>43947</v>
      </c>
      <c r="AD88" s="10">
        <f t="shared" si="76"/>
        <v>43948</v>
      </c>
      <c r="AE88" s="10">
        <f t="shared" si="76"/>
        <v>43949</v>
      </c>
      <c r="AF88" s="10">
        <f t="shared" si="76"/>
        <v>43950</v>
      </c>
      <c r="AG88" s="10">
        <f t="shared" si="76"/>
        <v>43951</v>
      </c>
      <c r="AH88" s="10">
        <f t="shared" si="76"/>
        <v>43952</v>
      </c>
      <c r="AI88" s="10">
        <f t="shared" si="76"/>
        <v>43953</v>
      </c>
      <c r="AJ88" s="10">
        <f t="shared" si="76"/>
        <v>43954</v>
      </c>
      <c r="AK88" s="10">
        <f t="shared" si="76"/>
        <v>43955</v>
      </c>
      <c r="AL88" s="10">
        <f t="shared" si="76"/>
        <v>43956</v>
      </c>
      <c r="AM88" s="10">
        <f t="shared" si="76"/>
        <v>43957</v>
      </c>
      <c r="AN88" s="10">
        <f t="shared" si="76"/>
        <v>43958</v>
      </c>
      <c r="AO88" s="10">
        <f t="shared" si="76"/>
        <v>43959</v>
      </c>
      <c r="AP88" s="10">
        <f t="shared" si="76"/>
        <v>43960</v>
      </c>
      <c r="AQ88" s="10">
        <f t="shared" si="76"/>
        <v>43961</v>
      </c>
      <c r="AR88" s="10">
        <f t="shared" si="76"/>
        <v>43962</v>
      </c>
      <c r="AS88" s="10">
        <f t="shared" si="76"/>
        <v>43963</v>
      </c>
      <c r="AT88" s="10">
        <f t="shared" si="76"/>
        <v>43964</v>
      </c>
      <c r="AU88" s="10">
        <f t="shared" si="76"/>
        <v>43965</v>
      </c>
      <c r="AV88" s="10">
        <f t="shared" si="76"/>
        <v>43966</v>
      </c>
      <c r="AW88" s="10">
        <f t="shared" si="76"/>
        <v>43967</v>
      </c>
      <c r="AX88" s="10">
        <f t="shared" si="76"/>
        <v>43968</v>
      </c>
      <c r="AY88" s="10">
        <f t="shared" si="76"/>
        <v>43969</v>
      </c>
      <c r="AZ88" s="10">
        <f t="shared" si="76"/>
        <v>43970</v>
      </c>
      <c r="BA88" s="10">
        <f t="shared" si="76"/>
        <v>43971</v>
      </c>
      <c r="BB88" s="10">
        <f t="shared" si="76"/>
        <v>43972</v>
      </c>
      <c r="BC88" s="10">
        <f t="shared" si="76"/>
        <v>43973</v>
      </c>
      <c r="BD88" s="10">
        <f t="shared" si="76"/>
        <v>43974</v>
      </c>
      <c r="BE88" s="10">
        <f t="shared" si="76"/>
        <v>43975</v>
      </c>
      <c r="BF88" s="10">
        <f t="shared" si="76"/>
        <v>43976</v>
      </c>
      <c r="BG88" s="10">
        <f t="shared" si="76"/>
        <v>43977</v>
      </c>
      <c r="BH88" s="10">
        <f t="shared" si="76"/>
        <v>43978</v>
      </c>
      <c r="BI88" s="10">
        <f t="shared" si="76"/>
        <v>43979</v>
      </c>
      <c r="BJ88" s="10">
        <f t="shared" si="76"/>
        <v>43980</v>
      </c>
      <c r="BK88" s="10">
        <f t="shared" si="76"/>
        <v>43981</v>
      </c>
      <c r="BL88" s="10">
        <f t="shared" si="76"/>
        <v>43982</v>
      </c>
      <c r="BM88" s="10">
        <f t="shared" si="76"/>
        <v>43983</v>
      </c>
      <c r="BN88" s="10">
        <f t="shared" si="76"/>
        <v>43984</v>
      </c>
      <c r="BO88" s="10">
        <f t="shared" si="74"/>
        <v>43985</v>
      </c>
      <c r="BP88" s="10">
        <f t="shared" si="73"/>
        <v>43986</v>
      </c>
      <c r="BQ88" s="10">
        <f t="shared" si="73"/>
        <v>43987</v>
      </c>
      <c r="BR88" s="10">
        <f t="shared" si="73"/>
        <v>43988</v>
      </c>
      <c r="BS88" s="10">
        <f t="shared" si="73"/>
        <v>43989</v>
      </c>
      <c r="BT88" s="10">
        <f t="shared" si="73"/>
        <v>43990</v>
      </c>
      <c r="BU88" s="10">
        <f t="shared" si="73"/>
        <v>43991</v>
      </c>
      <c r="BV88" s="10">
        <f t="shared" si="73"/>
        <v>43992</v>
      </c>
      <c r="BW88" s="10">
        <f t="shared" si="73"/>
        <v>43993</v>
      </c>
      <c r="BX88" s="10">
        <f t="shared" si="73"/>
        <v>43994</v>
      </c>
      <c r="BY88" s="10">
        <f t="shared" si="73"/>
        <v>43995</v>
      </c>
      <c r="BZ88" s="10">
        <f t="shared" si="73"/>
        <v>43996</v>
      </c>
      <c r="CA88" s="10">
        <f t="shared" si="73"/>
        <v>43997</v>
      </c>
      <c r="CB88" s="10">
        <f t="shared" si="73"/>
        <v>43998</v>
      </c>
      <c r="CC88" s="10">
        <f t="shared" si="73"/>
        <v>43999</v>
      </c>
      <c r="CD88" s="10">
        <f t="shared" si="73"/>
        <v>44000</v>
      </c>
      <c r="CE88" s="10">
        <f t="shared" si="73"/>
        <v>44001</v>
      </c>
      <c r="CF88" s="10">
        <f t="shared" si="73"/>
        <v>44002</v>
      </c>
      <c r="CG88" s="10">
        <f t="shared" si="73"/>
        <v>44003</v>
      </c>
      <c r="CH88" s="10">
        <f t="shared" si="73"/>
        <v>44004</v>
      </c>
      <c r="CI88" s="10">
        <f t="shared" si="73"/>
        <v>44005</v>
      </c>
      <c r="CJ88" s="10">
        <f t="shared" si="73"/>
        <v>44006</v>
      </c>
      <c r="CK88" s="10">
        <f t="shared" si="73"/>
        <v>44007</v>
      </c>
      <c r="CL88" s="10">
        <f t="shared" si="73"/>
        <v>44008</v>
      </c>
      <c r="CM88" s="10">
        <f t="shared" si="73"/>
        <v>44009</v>
      </c>
      <c r="CN88" s="10">
        <f t="shared" si="73"/>
        <v>44010</v>
      </c>
      <c r="CO88" s="10">
        <f t="shared" si="73"/>
        <v>44011</v>
      </c>
      <c r="CP88" s="10">
        <f t="shared" si="73"/>
        <v>44012</v>
      </c>
      <c r="CQ88" s="10">
        <f t="shared" si="73"/>
        <v>44013</v>
      </c>
      <c r="CR88" s="10">
        <f t="shared" si="73"/>
        <v>44014</v>
      </c>
      <c r="CS88" s="10">
        <f t="shared" si="73"/>
        <v>44015</v>
      </c>
      <c r="CT88" s="10">
        <f t="shared" si="73"/>
        <v>44016</v>
      </c>
      <c r="CU88" s="10">
        <f t="shared" si="73"/>
        <v>44017</v>
      </c>
      <c r="CV88" s="10">
        <f t="shared" si="73"/>
        <v>44018</v>
      </c>
      <c r="CW88" s="10">
        <f t="shared" si="73"/>
        <v>44019</v>
      </c>
      <c r="CX88" s="10">
        <f t="shared" si="73"/>
        <v>44020</v>
      </c>
      <c r="CY88" s="10">
        <f t="shared" si="73"/>
        <v>44021</v>
      </c>
      <c r="CZ88" s="10">
        <f t="shared" si="73"/>
        <v>44022</v>
      </c>
      <c r="DA88" s="10">
        <f t="shared" si="73"/>
        <v>44023</v>
      </c>
      <c r="DB88" s="10">
        <f t="shared" si="73"/>
        <v>44024</v>
      </c>
      <c r="DC88" s="10">
        <f t="shared" si="73"/>
        <v>44025</v>
      </c>
      <c r="DD88" s="10">
        <f t="shared" si="73"/>
        <v>44026</v>
      </c>
      <c r="DE88" s="10">
        <f t="shared" si="73"/>
        <v>44027</v>
      </c>
      <c r="DF88" s="10">
        <f t="shared" si="43"/>
        <v>44028</v>
      </c>
      <c r="DG88" s="10">
        <f t="shared" si="54"/>
        <v>44029</v>
      </c>
      <c r="DH88" s="10">
        <f t="shared" si="55"/>
        <v>44030</v>
      </c>
      <c r="DI88" s="10">
        <f t="shared" si="56"/>
        <v>44031</v>
      </c>
      <c r="DJ88" s="10">
        <f t="shared" si="57"/>
        <v>44032</v>
      </c>
      <c r="DK88" s="10">
        <f t="shared" si="58"/>
        <v>44033</v>
      </c>
      <c r="DL88" s="10">
        <f t="shared" si="59"/>
        <v>44034</v>
      </c>
      <c r="DM88" s="10">
        <f t="shared" si="60"/>
        <v>44035</v>
      </c>
      <c r="DN88" s="10">
        <f t="shared" si="61"/>
        <v>44036</v>
      </c>
      <c r="DO88" s="10">
        <f t="shared" si="62"/>
        <v>44037</v>
      </c>
      <c r="DP88" s="10">
        <f t="shared" si="63"/>
        <v>44038</v>
      </c>
      <c r="DQ88" s="10">
        <f t="shared" si="64"/>
        <v>44039</v>
      </c>
      <c r="DR88" s="10">
        <f t="shared" si="65"/>
        <v>44040</v>
      </c>
      <c r="DS88" s="10">
        <f t="shared" si="66"/>
        <v>44041</v>
      </c>
      <c r="DT88" s="10">
        <f t="shared" si="67"/>
        <v>44042</v>
      </c>
      <c r="DU88" s="10">
        <f t="shared" si="68"/>
        <v>44043</v>
      </c>
      <c r="DV88" s="10">
        <f t="shared" si="69"/>
        <v>44044</v>
      </c>
      <c r="DW88" s="10">
        <f t="shared" si="70"/>
        <v>44045</v>
      </c>
      <c r="DX88" s="10">
        <f t="shared" si="44"/>
        <v>44046</v>
      </c>
      <c r="DY88" s="10">
        <f t="shared" si="45"/>
        <v>44047</v>
      </c>
      <c r="DZ88" s="10">
        <f t="shared" si="46"/>
        <v>44048</v>
      </c>
      <c r="EA88" s="10">
        <f t="shared" si="47"/>
        <v>44049</v>
      </c>
      <c r="EB88" s="10">
        <f t="shared" si="48"/>
        <v>44050</v>
      </c>
      <c r="EC88" s="10">
        <f t="shared" si="49"/>
        <v>44051</v>
      </c>
      <c r="ED88" s="10">
        <f t="shared" si="50"/>
        <v>44052</v>
      </c>
      <c r="EE88" s="10">
        <f t="shared" si="51"/>
        <v>44053</v>
      </c>
      <c r="EF88" s="10">
        <f t="shared" si="52"/>
        <v>44054</v>
      </c>
      <c r="EG88" s="10"/>
      <c r="EH88" s="10"/>
      <c r="EI88" s="10"/>
      <c r="EJ88" s="10"/>
      <c r="EK88" s="10"/>
      <c r="EL88" s="10"/>
      <c r="EM88" s="10"/>
      <c r="EN88" s="10"/>
    </row>
    <row r="89" spans="1:144" x14ac:dyDescent="0.35">
      <c r="A89" t="str">
        <f t="shared" si="36"/>
        <v>RN</v>
      </c>
      <c r="B89" s="9" t="str">
        <f t="shared" si="37"/>
        <v>03/abr</v>
      </c>
      <c r="C89" s="10">
        <f t="shared" si="76"/>
        <v>43925</v>
      </c>
      <c r="D89" s="10">
        <f t="shared" si="76"/>
        <v>43926</v>
      </c>
      <c r="E89" s="10">
        <f t="shared" si="76"/>
        <v>43927</v>
      </c>
      <c r="F89" s="10">
        <f t="shared" si="76"/>
        <v>43928</v>
      </c>
      <c r="G89" s="10">
        <f t="shared" si="76"/>
        <v>43929</v>
      </c>
      <c r="H89" s="10">
        <f t="shared" si="76"/>
        <v>43930</v>
      </c>
      <c r="I89" s="10">
        <f t="shared" si="76"/>
        <v>43931</v>
      </c>
      <c r="J89" s="10">
        <f t="shared" si="76"/>
        <v>43932</v>
      </c>
      <c r="K89" s="10">
        <f t="shared" si="76"/>
        <v>43933</v>
      </c>
      <c r="L89" s="10">
        <f t="shared" si="76"/>
        <v>43934</v>
      </c>
      <c r="M89" s="10">
        <f t="shared" si="76"/>
        <v>43935</v>
      </c>
      <c r="N89" s="10">
        <f t="shared" si="76"/>
        <v>43936</v>
      </c>
      <c r="O89" s="10">
        <f t="shared" si="76"/>
        <v>43937</v>
      </c>
      <c r="P89" s="10">
        <f t="shared" si="76"/>
        <v>43938</v>
      </c>
      <c r="Q89" s="10">
        <f t="shared" si="76"/>
        <v>43939</v>
      </c>
      <c r="R89" s="10">
        <f t="shared" si="76"/>
        <v>43940</v>
      </c>
      <c r="S89" s="10">
        <f t="shared" si="76"/>
        <v>43941</v>
      </c>
      <c r="T89" s="10">
        <f t="shared" si="76"/>
        <v>43942</v>
      </c>
      <c r="U89" s="10">
        <f t="shared" si="76"/>
        <v>43943</v>
      </c>
      <c r="V89" s="10">
        <f t="shared" si="76"/>
        <v>43944</v>
      </c>
      <c r="W89" s="10">
        <f t="shared" si="76"/>
        <v>43945</v>
      </c>
      <c r="X89" s="10">
        <f t="shared" si="76"/>
        <v>43946</v>
      </c>
      <c r="Y89" s="10">
        <f t="shared" si="76"/>
        <v>43947</v>
      </c>
      <c r="Z89" s="10">
        <f t="shared" si="76"/>
        <v>43948</v>
      </c>
      <c r="AA89" s="10">
        <f t="shared" si="76"/>
        <v>43949</v>
      </c>
      <c r="AB89" s="10">
        <f t="shared" si="76"/>
        <v>43950</v>
      </c>
      <c r="AC89" s="10">
        <f t="shared" si="76"/>
        <v>43951</v>
      </c>
      <c r="AD89" s="10">
        <f t="shared" si="76"/>
        <v>43952</v>
      </c>
      <c r="AE89" s="10">
        <f t="shared" si="76"/>
        <v>43953</v>
      </c>
      <c r="AF89" s="10">
        <f t="shared" si="76"/>
        <v>43954</v>
      </c>
      <c r="AG89" s="10">
        <f t="shared" si="76"/>
        <v>43955</v>
      </c>
      <c r="AH89" s="10">
        <f t="shared" si="76"/>
        <v>43956</v>
      </c>
      <c r="AI89" s="10">
        <f t="shared" si="76"/>
        <v>43957</v>
      </c>
      <c r="AJ89" s="10">
        <f t="shared" si="76"/>
        <v>43958</v>
      </c>
      <c r="AK89" s="10">
        <f t="shared" si="76"/>
        <v>43959</v>
      </c>
      <c r="AL89" s="10">
        <f t="shared" si="76"/>
        <v>43960</v>
      </c>
      <c r="AM89" s="10">
        <f t="shared" si="76"/>
        <v>43961</v>
      </c>
      <c r="AN89" s="10">
        <f t="shared" si="76"/>
        <v>43962</v>
      </c>
      <c r="AO89" s="10">
        <f t="shared" si="76"/>
        <v>43963</v>
      </c>
      <c r="AP89" s="10">
        <f t="shared" si="76"/>
        <v>43964</v>
      </c>
      <c r="AQ89" s="10">
        <f t="shared" si="76"/>
        <v>43965</v>
      </c>
      <c r="AR89" s="10">
        <f t="shared" si="76"/>
        <v>43966</v>
      </c>
      <c r="AS89" s="10">
        <f t="shared" si="76"/>
        <v>43967</v>
      </c>
      <c r="AT89" s="10">
        <f t="shared" si="76"/>
        <v>43968</v>
      </c>
      <c r="AU89" s="10">
        <f t="shared" si="76"/>
        <v>43969</v>
      </c>
      <c r="AV89" s="10">
        <f t="shared" si="76"/>
        <v>43970</v>
      </c>
      <c r="AW89" s="10">
        <f t="shared" si="76"/>
        <v>43971</v>
      </c>
      <c r="AX89" s="10">
        <f t="shared" si="76"/>
        <v>43972</v>
      </c>
      <c r="AY89" s="10">
        <f t="shared" si="76"/>
        <v>43973</v>
      </c>
      <c r="AZ89" s="10">
        <f t="shared" si="76"/>
        <v>43974</v>
      </c>
      <c r="BA89" s="10">
        <f t="shared" si="76"/>
        <v>43975</v>
      </c>
      <c r="BB89" s="10">
        <f t="shared" si="76"/>
        <v>43976</v>
      </c>
      <c r="BC89" s="10">
        <f t="shared" si="76"/>
        <v>43977</v>
      </c>
      <c r="BD89" s="10">
        <f t="shared" si="76"/>
        <v>43978</v>
      </c>
      <c r="BE89" s="10">
        <f t="shared" si="76"/>
        <v>43979</v>
      </c>
      <c r="BF89" s="10">
        <f t="shared" si="76"/>
        <v>43980</v>
      </c>
      <c r="BG89" s="10">
        <f t="shared" si="76"/>
        <v>43981</v>
      </c>
      <c r="BH89" s="10">
        <f t="shared" si="76"/>
        <v>43982</v>
      </c>
      <c r="BI89" s="10">
        <f t="shared" si="76"/>
        <v>43983</v>
      </c>
      <c r="BJ89" s="10">
        <f t="shared" si="76"/>
        <v>43984</v>
      </c>
      <c r="BK89" s="10">
        <f t="shared" si="76"/>
        <v>43985</v>
      </c>
      <c r="BL89" s="10">
        <f t="shared" si="76"/>
        <v>43986</v>
      </c>
      <c r="BM89" s="10">
        <f t="shared" si="76"/>
        <v>43987</v>
      </c>
      <c r="BN89" s="10">
        <f t="shared" si="76"/>
        <v>43988</v>
      </c>
      <c r="BO89" s="10">
        <f t="shared" si="74"/>
        <v>43989</v>
      </c>
      <c r="BP89" s="10">
        <f t="shared" si="73"/>
        <v>43990</v>
      </c>
      <c r="BQ89" s="10">
        <f t="shared" si="73"/>
        <v>43991</v>
      </c>
      <c r="BR89" s="10">
        <f t="shared" si="73"/>
        <v>43992</v>
      </c>
      <c r="BS89" s="10">
        <f t="shared" si="73"/>
        <v>43993</v>
      </c>
      <c r="BT89" s="10">
        <f t="shared" si="73"/>
        <v>43994</v>
      </c>
      <c r="BU89" s="10">
        <f t="shared" si="73"/>
        <v>43995</v>
      </c>
      <c r="BV89" s="10">
        <f t="shared" si="73"/>
        <v>43996</v>
      </c>
      <c r="BW89" s="10">
        <f t="shared" si="73"/>
        <v>43997</v>
      </c>
      <c r="BX89" s="10">
        <f t="shared" si="73"/>
        <v>43998</v>
      </c>
      <c r="BY89" s="10">
        <f t="shared" si="73"/>
        <v>43999</v>
      </c>
      <c r="BZ89" s="10">
        <f t="shared" si="73"/>
        <v>44000</v>
      </c>
      <c r="CA89" s="10">
        <f t="shared" si="73"/>
        <v>44001</v>
      </c>
      <c r="CB89" s="10">
        <f t="shared" si="73"/>
        <v>44002</v>
      </c>
      <c r="CC89" s="10">
        <f t="shared" si="73"/>
        <v>44003</v>
      </c>
      <c r="CD89" s="10">
        <f t="shared" si="73"/>
        <v>44004</v>
      </c>
      <c r="CE89" s="10">
        <f t="shared" si="73"/>
        <v>44005</v>
      </c>
      <c r="CF89" s="10">
        <f t="shared" si="73"/>
        <v>44006</v>
      </c>
      <c r="CG89" s="10">
        <f t="shared" ref="BP89:DF95" si="77">CF89+1</f>
        <v>44007</v>
      </c>
      <c r="CH89" s="10">
        <f t="shared" si="77"/>
        <v>44008</v>
      </c>
      <c r="CI89" s="10">
        <f t="shared" si="77"/>
        <v>44009</v>
      </c>
      <c r="CJ89" s="10">
        <f t="shared" si="77"/>
        <v>44010</v>
      </c>
      <c r="CK89" s="10">
        <f t="shared" si="77"/>
        <v>44011</v>
      </c>
      <c r="CL89" s="10">
        <f t="shared" si="77"/>
        <v>44012</v>
      </c>
      <c r="CM89" s="10">
        <f t="shared" si="77"/>
        <v>44013</v>
      </c>
      <c r="CN89" s="10">
        <f t="shared" si="77"/>
        <v>44014</v>
      </c>
      <c r="CO89" s="10">
        <f t="shared" si="77"/>
        <v>44015</v>
      </c>
      <c r="CP89" s="10">
        <f t="shared" si="77"/>
        <v>44016</v>
      </c>
      <c r="CQ89" s="10">
        <f t="shared" si="77"/>
        <v>44017</v>
      </c>
      <c r="CR89" s="10">
        <f t="shared" si="77"/>
        <v>44018</v>
      </c>
      <c r="CS89" s="10">
        <f t="shared" si="77"/>
        <v>44019</v>
      </c>
      <c r="CT89" s="10">
        <f t="shared" si="77"/>
        <v>44020</v>
      </c>
      <c r="CU89" s="10">
        <f t="shared" si="77"/>
        <v>44021</v>
      </c>
      <c r="CV89" s="10">
        <f t="shared" si="77"/>
        <v>44022</v>
      </c>
      <c r="CW89" s="10">
        <f t="shared" si="77"/>
        <v>44023</v>
      </c>
      <c r="CX89" s="10">
        <f t="shared" si="77"/>
        <v>44024</v>
      </c>
      <c r="CY89" s="10">
        <f t="shared" si="77"/>
        <v>44025</v>
      </c>
      <c r="CZ89" s="10">
        <f t="shared" si="77"/>
        <v>44026</v>
      </c>
      <c r="DA89" s="10">
        <f t="shared" si="77"/>
        <v>44027</v>
      </c>
      <c r="DB89" s="10">
        <f t="shared" si="77"/>
        <v>44028</v>
      </c>
      <c r="DC89" s="10">
        <f t="shared" si="77"/>
        <v>44029</v>
      </c>
      <c r="DD89" s="10">
        <f t="shared" si="77"/>
        <v>44030</v>
      </c>
      <c r="DE89" s="10">
        <f t="shared" si="77"/>
        <v>44031</v>
      </c>
      <c r="DF89" s="10">
        <f t="shared" si="43"/>
        <v>44032</v>
      </c>
      <c r="DG89" s="10">
        <f t="shared" si="54"/>
        <v>44033</v>
      </c>
      <c r="DH89" s="10">
        <f t="shared" si="55"/>
        <v>44034</v>
      </c>
      <c r="DI89" s="10">
        <f t="shared" si="56"/>
        <v>44035</v>
      </c>
      <c r="DJ89" s="10">
        <f t="shared" si="57"/>
        <v>44036</v>
      </c>
      <c r="DK89" s="10">
        <f t="shared" si="58"/>
        <v>44037</v>
      </c>
      <c r="DL89" s="10">
        <f t="shared" si="59"/>
        <v>44038</v>
      </c>
      <c r="DM89" s="10">
        <f t="shared" si="60"/>
        <v>44039</v>
      </c>
      <c r="DN89" s="10">
        <f t="shared" si="61"/>
        <v>44040</v>
      </c>
      <c r="DO89" s="10">
        <f t="shared" si="62"/>
        <v>44041</v>
      </c>
      <c r="DP89" s="10">
        <f t="shared" si="63"/>
        <v>44042</v>
      </c>
      <c r="DQ89" s="10">
        <f t="shared" si="64"/>
        <v>44043</v>
      </c>
      <c r="DR89" s="10">
        <f t="shared" si="65"/>
        <v>44044</v>
      </c>
      <c r="DS89" s="10">
        <f t="shared" si="66"/>
        <v>44045</v>
      </c>
      <c r="DT89" s="10">
        <f t="shared" si="67"/>
        <v>44046</v>
      </c>
      <c r="DU89" s="10">
        <f t="shared" si="68"/>
        <v>44047</v>
      </c>
      <c r="DV89" s="10">
        <f t="shared" si="69"/>
        <v>44048</v>
      </c>
      <c r="DW89" s="10">
        <f t="shared" si="70"/>
        <v>44049</v>
      </c>
      <c r="DX89" s="10">
        <f t="shared" si="44"/>
        <v>44050</v>
      </c>
      <c r="DY89" s="10">
        <f t="shared" si="45"/>
        <v>44051</v>
      </c>
      <c r="DZ89" s="10">
        <f t="shared" si="46"/>
        <v>44052</v>
      </c>
      <c r="EA89" s="10">
        <f t="shared" si="47"/>
        <v>44053</v>
      </c>
      <c r="EB89" s="10">
        <f t="shared" si="48"/>
        <v>44054</v>
      </c>
      <c r="EC89" s="10">
        <f t="shared" si="49"/>
        <v>44055</v>
      </c>
      <c r="ED89" s="10">
        <f t="shared" si="50"/>
        <v>44056</v>
      </c>
      <c r="EE89" s="10">
        <f t="shared" si="51"/>
        <v>44057</v>
      </c>
      <c r="EF89" s="10">
        <f t="shared" si="52"/>
        <v>44058</v>
      </c>
      <c r="EG89" s="10"/>
      <c r="EH89" s="10"/>
      <c r="EI89" s="10"/>
      <c r="EJ89" s="10"/>
      <c r="EK89" s="10"/>
      <c r="EL89" s="10"/>
      <c r="EM89" s="10"/>
      <c r="EN89" s="10"/>
    </row>
    <row r="90" spans="1:144" x14ac:dyDescent="0.35">
      <c r="A90" t="str">
        <f t="shared" si="36"/>
        <v>RO</v>
      </c>
      <c r="B90" s="9" t="str">
        <f t="shared" si="37"/>
        <v>09/abr</v>
      </c>
      <c r="C90" s="10">
        <f t="shared" si="76"/>
        <v>43931</v>
      </c>
      <c r="D90" s="10">
        <f t="shared" si="76"/>
        <v>43932</v>
      </c>
      <c r="E90" s="10">
        <f t="shared" si="76"/>
        <v>43933</v>
      </c>
      <c r="F90" s="10">
        <f t="shared" si="76"/>
        <v>43934</v>
      </c>
      <c r="G90" s="10">
        <f t="shared" si="76"/>
        <v>43935</v>
      </c>
      <c r="H90" s="10">
        <f t="shared" si="76"/>
        <v>43936</v>
      </c>
      <c r="I90" s="10">
        <f t="shared" si="76"/>
        <v>43937</v>
      </c>
      <c r="J90" s="10">
        <f t="shared" si="76"/>
        <v>43938</v>
      </c>
      <c r="K90" s="10">
        <f t="shared" si="76"/>
        <v>43939</v>
      </c>
      <c r="L90" s="10">
        <f t="shared" si="76"/>
        <v>43940</v>
      </c>
      <c r="M90" s="10">
        <f t="shared" si="76"/>
        <v>43941</v>
      </c>
      <c r="N90" s="10">
        <f t="shared" si="76"/>
        <v>43942</v>
      </c>
      <c r="O90" s="10">
        <f t="shared" si="76"/>
        <v>43943</v>
      </c>
      <c r="P90" s="10">
        <f t="shared" si="76"/>
        <v>43944</v>
      </c>
      <c r="Q90" s="10">
        <f t="shared" si="76"/>
        <v>43945</v>
      </c>
      <c r="R90" s="10">
        <f t="shared" si="76"/>
        <v>43946</v>
      </c>
      <c r="S90" s="10">
        <f t="shared" si="76"/>
        <v>43947</v>
      </c>
      <c r="T90" s="10">
        <f t="shared" si="76"/>
        <v>43948</v>
      </c>
      <c r="U90" s="10">
        <f t="shared" si="76"/>
        <v>43949</v>
      </c>
      <c r="V90" s="10">
        <f t="shared" si="76"/>
        <v>43950</v>
      </c>
      <c r="W90" s="10">
        <f t="shared" si="76"/>
        <v>43951</v>
      </c>
      <c r="X90" s="10">
        <f t="shared" si="76"/>
        <v>43952</v>
      </c>
      <c r="Y90" s="10">
        <f t="shared" si="76"/>
        <v>43953</v>
      </c>
      <c r="Z90" s="10">
        <f t="shared" si="76"/>
        <v>43954</v>
      </c>
      <c r="AA90" s="10">
        <f t="shared" si="76"/>
        <v>43955</v>
      </c>
      <c r="AB90" s="10">
        <f t="shared" si="76"/>
        <v>43956</v>
      </c>
      <c r="AC90" s="10">
        <f t="shared" si="76"/>
        <v>43957</v>
      </c>
      <c r="AD90" s="10">
        <f t="shared" si="76"/>
        <v>43958</v>
      </c>
      <c r="AE90" s="10">
        <f t="shared" si="76"/>
        <v>43959</v>
      </c>
      <c r="AF90" s="10">
        <f t="shared" si="76"/>
        <v>43960</v>
      </c>
      <c r="AG90" s="10">
        <f t="shared" si="76"/>
        <v>43961</v>
      </c>
      <c r="AH90" s="10">
        <f t="shared" si="76"/>
        <v>43962</v>
      </c>
      <c r="AI90" s="10">
        <f t="shared" si="76"/>
        <v>43963</v>
      </c>
      <c r="AJ90" s="10">
        <f t="shared" si="76"/>
        <v>43964</v>
      </c>
      <c r="AK90" s="10">
        <f t="shared" si="76"/>
        <v>43965</v>
      </c>
      <c r="AL90" s="10">
        <f t="shared" si="76"/>
        <v>43966</v>
      </c>
      <c r="AM90" s="10">
        <f t="shared" si="76"/>
        <v>43967</v>
      </c>
      <c r="AN90" s="10">
        <f t="shared" si="76"/>
        <v>43968</v>
      </c>
      <c r="AO90" s="10">
        <f t="shared" si="76"/>
        <v>43969</v>
      </c>
      <c r="AP90" s="10">
        <f t="shared" si="76"/>
        <v>43970</v>
      </c>
      <c r="AQ90" s="10">
        <f t="shared" si="76"/>
        <v>43971</v>
      </c>
      <c r="AR90" s="10">
        <f t="shared" si="76"/>
        <v>43972</v>
      </c>
      <c r="AS90" s="10">
        <f t="shared" si="76"/>
        <v>43973</v>
      </c>
      <c r="AT90" s="10">
        <f t="shared" si="76"/>
        <v>43974</v>
      </c>
      <c r="AU90" s="10">
        <f t="shared" si="76"/>
        <v>43975</v>
      </c>
      <c r="AV90" s="10">
        <f t="shared" si="76"/>
        <v>43976</v>
      </c>
      <c r="AW90" s="10">
        <f t="shared" si="76"/>
        <v>43977</v>
      </c>
      <c r="AX90" s="10">
        <f t="shared" si="76"/>
        <v>43978</v>
      </c>
      <c r="AY90" s="10">
        <f t="shared" si="76"/>
        <v>43979</v>
      </c>
      <c r="AZ90" s="10">
        <f t="shared" si="76"/>
        <v>43980</v>
      </c>
      <c r="BA90" s="10">
        <f t="shared" si="76"/>
        <v>43981</v>
      </c>
      <c r="BB90" s="10">
        <f t="shared" si="76"/>
        <v>43982</v>
      </c>
      <c r="BC90" s="10">
        <f t="shared" si="76"/>
        <v>43983</v>
      </c>
      <c r="BD90" s="10">
        <f t="shared" si="76"/>
        <v>43984</v>
      </c>
      <c r="BE90" s="10">
        <f t="shared" si="76"/>
        <v>43985</v>
      </c>
      <c r="BF90" s="10">
        <f t="shared" si="76"/>
        <v>43986</v>
      </c>
      <c r="BG90" s="10">
        <f t="shared" si="76"/>
        <v>43987</v>
      </c>
      <c r="BH90" s="10">
        <f t="shared" si="76"/>
        <v>43988</v>
      </c>
      <c r="BI90" s="10">
        <f t="shared" si="76"/>
        <v>43989</v>
      </c>
      <c r="BJ90" s="10">
        <f t="shared" si="76"/>
        <v>43990</v>
      </c>
      <c r="BK90" s="10">
        <f t="shared" si="76"/>
        <v>43991</v>
      </c>
      <c r="BL90" s="10">
        <f t="shared" si="76"/>
        <v>43992</v>
      </c>
      <c r="BM90" s="10">
        <f t="shared" si="76"/>
        <v>43993</v>
      </c>
      <c r="BN90" s="10">
        <f t="shared" ref="BN90" si="78">BM90+1</f>
        <v>43994</v>
      </c>
      <c r="BO90" s="10">
        <f t="shared" si="74"/>
        <v>43995</v>
      </c>
      <c r="BP90" s="10">
        <f t="shared" si="77"/>
        <v>43996</v>
      </c>
      <c r="BQ90" s="10">
        <f t="shared" si="77"/>
        <v>43997</v>
      </c>
      <c r="BR90" s="10">
        <f t="shared" si="77"/>
        <v>43998</v>
      </c>
      <c r="BS90" s="10">
        <f t="shared" si="77"/>
        <v>43999</v>
      </c>
      <c r="BT90" s="10">
        <f t="shared" si="77"/>
        <v>44000</v>
      </c>
      <c r="BU90" s="10">
        <f t="shared" si="77"/>
        <v>44001</v>
      </c>
      <c r="BV90" s="10">
        <f t="shared" si="77"/>
        <v>44002</v>
      </c>
      <c r="BW90" s="10">
        <f t="shared" si="77"/>
        <v>44003</v>
      </c>
      <c r="BX90" s="10">
        <f t="shared" si="77"/>
        <v>44004</v>
      </c>
      <c r="BY90" s="10">
        <f t="shared" si="77"/>
        <v>44005</v>
      </c>
      <c r="BZ90" s="10">
        <f t="shared" si="77"/>
        <v>44006</v>
      </c>
      <c r="CA90" s="10">
        <f t="shared" si="77"/>
        <v>44007</v>
      </c>
      <c r="CB90" s="10">
        <f t="shared" si="77"/>
        <v>44008</v>
      </c>
      <c r="CC90" s="10">
        <f t="shared" si="77"/>
        <v>44009</v>
      </c>
      <c r="CD90" s="10">
        <f t="shared" si="77"/>
        <v>44010</v>
      </c>
      <c r="CE90" s="10">
        <f t="shared" si="77"/>
        <v>44011</v>
      </c>
      <c r="CF90" s="10">
        <f t="shared" si="77"/>
        <v>44012</v>
      </c>
      <c r="CG90" s="10">
        <f t="shared" si="77"/>
        <v>44013</v>
      </c>
      <c r="CH90" s="10">
        <f t="shared" si="77"/>
        <v>44014</v>
      </c>
      <c r="CI90" s="10">
        <f t="shared" si="77"/>
        <v>44015</v>
      </c>
      <c r="CJ90" s="10">
        <f t="shared" si="77"/>
        <v>44016</v>
      </c>
      <c r="CK90" s="10">
        <f t="shared" si="77"/>
        <v>44017</v>
      </c>
      <c r="CL90" s="10">
        <f t="shared" si="77"/>
        <v>44018</v>
      </c>
      <c r="CM90" s="10">
        <f t="shared" si="77"/>
        <v>44019</v>
      </c>
      <c r="CN90" s="10">
        <f t="shared" si="77"/>
        <v>44020</v>
      </c>
      <c r="CO90" s="10">
        <f t="shared" si="77"/>
        <v>44021</v>
      </c>
      <c r="CP90" s="10">
        <f t="shared" si="77"/>
        <v>44022</v>
      </c>
      <c r="CQ90" s="10">
        <f t="shared" si="77"/>
        <v>44023</v>
      </c>
      <c r="CR90" s="10">
        <f t="shared" si="77"/>
        <v>44024</v>
      </c>
      <c r="CS90" s="10">
        <f t="shared" si="77"/>
        <v>44025</v>
      </c>
      <c r="CT90" s="10">
        <f t="shared" si="77"/>
        <v>44026</v>
      </c>
      <c r="CU90" s="10">
        <f t="shared" si="77"/>
        <v>44027</v>
      </c>
      <c r="CV90" s="10">
        <f t="shared" si="77"/>
        <v>44028</v>
      </c>
      <c r="CW90" s="10">
        <f t="shared" si="77"/>
        <v>44029</v>
      </c>
      <c r="CX90" s="10">
        <f t="shared" si="77"/>
        <v>44030</v>
      </c>
      <c r="CY90" s="10">
        <f t="shared" si="77"/>
        <v>44031</v>
      </c>
      <c r="CZ90" s="10">
        <f t="shared" si="77"/>
        <v>44032</v>
      </c>
      <c r="DA90" s="10">
        <f t="shared" si="77"/>
        <v>44033</v>
      </c>
      <c r="DB90" s="10">
        <f t="shared" si="77"/>
        <v>44034</v>
      </c>
      <c r="DC90" s="10">
        <f t="shared" si="77"/>
        <v>44035</v>
      </c>
      <c r="DD90" s="10">
        <f t="shared" si="77"/>
        <v>44036</v>
      </c>
      <c r="DE90" s="10">
        <f t="shared" si="77"/>
        <v>44037</v>
      </c>
      <c r="DF90" s="10">
        <f t="shared" si="43"/>
        <v>44038</v>
      </c>
      <c r="DG90" s="10">
        <f t="shared" si="54"/>
        <v>44039</v>
      </c>
      <c r="DH90" s="10">
        <f t="shared" si="55"/>
        <v>44040</v>
      </c>
      <c r="DI90" s="10">
        <f t="shared" si="56"/>
        <v>44041</v>
      </c>
      <c r="DJ90" s="10">
        <f t="shared" si="57"/>
        <v>44042</v>
      </c>
      <c r="DK90" s="10">
        <f t="shared" si="58"/>
        <v>44043</v>
      </c>
      <c r="DL90" s="10">
        <f t="shared" si="59"/>
        <v>44044</v>
      </c>
      <c r="DM90" s="10">
        <f t="shared" si="60"/>
        <v>44045</v>
      </c>
      <c r="DN90" s="10">
        <f t="shared" si="61"/>
        <v>44046</v>
      </c>
      <c r="DO90" s="10">
        <f t="shared" si="62"/>
        <v>44047</v>
      </c>
      <c r="DP90" s="10">
        <f t="shared" si="63"/>
        <v>44048</v>
      </c>
      <c r="DQ90" s="10">
        <f t="shared" si="64"/>
        <v>44049</v>
      </c>
      <c r="DR90" s="10">
        <f t="shared" si="65"/>
        <v>44050</v>
      </c>
      <c r="DS90" s="10">
        <f t="shared" si="66"/>
        <v>44051</v>
      </c>
      <c r="DT90" s="10">
        <f t="shared" si="67"/>
        <v>44052</v>
      </c>
      <c r="DU90" s="10">
        <f t="shared" si="68"/>
        <v>44053</v>
      </c>
      <c r="DV90" s="10">
        <f t="shared" si="69"/>
        <v>44054</v>
      </c>
      <c r="DW90" s="10">
        <f t="shared" si="70"/>
        <v>44055</v>
      </c>
      <c r="DX90" s="10">
        <f t="shared" si="44"/>
        <v>44056</v>
      </c>
      <c r="DY90" s="10">
        <f t="shared" si="45"/>
        <v>44057</v>
      </c>
      <c r="DZ90" s="10">
        <f t="shared" si="46"/>
        <v>44058</v>
      </c>
      <c r="EA90" s="10">
        <f t="shared" si="47"/>
        <v>44059</v>
      </c>
      <c r="EB90" s="10">
        <f t="shared" si="48"/>
        <v>44060</v>
      </c>
      <c r="EC90" s="10">
        <f t="shared" si="49"/>
        <v>44061</v>
      </c>
      <c r="ED90" s="10">
        <f t="shared" si="50"/>
        <v>44062</v>
      </c>
      <c r="EE90" s="10">
        <f t="shared" si="51"/>
        <v>44063</v>
      </c>
      <c r="EF90" s="10">
        <f t="shared" si="52"/>
        <v>44064</v>
      </c>
      <c r="EG90" s="10"/>
      <c r="EH90" s="10"/>
      <c r="EI90" s="10"/>
      <c r="EJ90" s="10"/>
      <c r="EK90" s="10"/>
      <c r="EL90" s="10"/>
      <c r="EM90" s="10"/>
      <c r="EN90" s="10"/>
    </row>
    <row r="91" spans="1:144" x14ac:dyDescent="0.35">
      <c r="A91" t="str">
        <f t="shared" si="36"/>
        <v>RR</v>
      </c>
      <c r="B91" s="9" t="str">
        <f t="shared" si="37"/>
        <v>04/abr</v>
      </c>
      <c r="C91" s="10">
        <f t="shared" ref="C91:BN94" si="79">B91+1</f>
        <v>43926</v>
      </c>
      <c r="D91" s="10">
        <f t="shared" si="79"/>
        <v>43927</v>
      </c>
      <c r="E91" s="10">
        <f t="shared" si="79"/>
        <v>43928</v>
      </c>
      <c r="F91" s="10">
        <f t="shared" si="79"/>
        <v>43929</v>
      </c>
      <c r="G91" s="10">
        <f t="shared" si="79"/>
        <v>43930</v>
      </c>
      <c r="H91" s="10">
        <f t="shared" si="79"/>
        <v>43931</v>
      </c>
      <c r="I91" s="10">
        <f t="shared" si="79"/>
        <v>43932</v>
      </c>
      <c r="J91" s="10">
        <f t="shared" si="79"/>
        <v>43933</v>
      </c>
      <c r="K91" s="10">
        <f t="shared" si="79"/>
        <v>43934</v>
      </c>
      <c r="L91" s="10">
        <f t="shared" si="79"/>
        <v>43935</v>
      </c>
      <c r="M91" s="10">
        <f t="shared" si="79"/>
        <v>43936</v>
      </c>
      <c r="N91" s="10">
        <f t="shared" si="79"/>
        <v>43937</v>
      </c>
      <c r="O91" s="10">
        <f t="shared" si="79"/>
        <v>43938</v>
      </c>
      <c r="P91" s="10">
        <f t="shared" si="79"/>
        <v>43939</v>
      </c>
      <c r="Q91" s="10">
        <f t="shared" si="79"/>
        <v>43940</v>
      </c>
      <c r="R91" s="10">
        <f t="shared" si="79"/>
        <v>43941</v>
      </c>
      <c r="S91" s="10">
        <f t="shared" si="79"/>
        <v>43942</v>
      </c>
      <c r="T91" s="10">
        <f t="shared" si="79"/>
        <v>43943</v>
      </c>
      <c r="U91" s="10">
        <f t="shared" si="79"/>
        <v>43944</v>
      </c>
      <c r="V91" s="10">
        <f t="shared" si="79"/>
        <v>43945</v>
      </c>
      <c r="W91" s="10">
        <f t="shared" si="79"/>
        <v>43946</v>
      </c>
      <c r="X91" s="10">
        <f t="shared" si="79"/>
        <v>43947</v>
      </c>
      <c r="Y91" s="10">
        <f t="shared" si="79"/>
        <v>43948</v>
      </c>
      <c r="Z91" s="10">
        <f t="shared" si="79"/>
        <v>43949</v>
      </c>
      <c r="AA91" s="10">
        <f t="shared" si="79"/>
        <v>43950</v>
      </c>
      <c r="AB91" s="10">
        <f t="shared" si="79"/>
        <v>43951</v>
      </c>
      <c r="AC91" s="10">
        <f t="shared" si="79"/>
        <v>43952</v>
      </c>
      <c r="AD91" s="10">
        <f t="shared" si="79"/>
        <v>43953</v>
      </c>
      <c r="AE91" s="10">
        <f t="shared" si="79"/>
        <v>43954</v>
      </c>
      <c r="AF91" s="10">
        <f t="shared" si="79"/>
        <v>43955</v>
      </c>
      <c r="AG91" s="10">
        <f t="shared" si="79"/>
        <v>43956</v>
      </c>
      <c r="AH91" s="10">
        <f t="shared" si="79"/>
        <v>43957</v>
      </c>
      <c r="AI91" s="10">
        <f t="shared" si="79"/>
        <v>43958</v>
      </c>
      <c r="AJ91" s="10">
        <f t="shared" si="79"/>
        <v>43959</v>
      </c>
      <c r="AK91" s="10">
        <f t="shared" si="79"/>
        <v>43960</v>
      </c>
      <c r="AL91" s="10">
        <f t="shared" si="79"/>
        <v>43961</v>
      </c>
      <c r="AM91" s="10">
        <f t="shared" si="79"/>
        <v>43962</v>
      </c>
      <c r="AN91" s="10">
        <f t="shared" si="79"/>
        <v>43963</v>
      </c>
      <c r="AO91" s="10">
        <f t="shared" si="79"/>
        <v>43964</v>
      </c>
      <c r="AP91" s="10">
        <f t="shared" si="79"/>
        <v>43965</v>
      </c>
      <c r="AQ91" s="10">
        <f t="shared" si="79"/>
        <v>43966</v>
      </c>
      <c r="AR91" s="10">
        <f t="shared" si="79"/>
        <v>43967</v>
      </c>
      <c r="AS91" s="10">
        <f t="shared" si="79"/>
        <v>43968</v>
      </c>
      <c r="AT91" s="10">
        <f t="shared" si="79"/>
        <v>43969</v>
      </c>
      <c r="AU91" s="10">
        <f t="shared" si="79"/>
        <v>43970</v>
      </c>
      <c r="AV91" s="10">
        <f t="shared" si="79"/>
        <v>43971</v>
      </c>
      <c r="AW91" s="10">
        <f t="shared" si="79"/>
        <v>43972</v>
      </c>
      <c r="AX91" s="10">
        <f t="shared" si="79"/>
        <v>43973</v>
      </c>
      <c r="AY91" s="10">
        <f t="shared" si="79"/>
        <v>43974</v>
      </c>
      <c r="AZ91" s="10">
        <f t="shared" si="79"/>
        <v>43975</v>
      </c>
      <c r="BA91" s="10">
        <f t="shared" si="79"/>
        <v>43976</v>
      </c>
      <c r="BB91" s="10">
        <f t="shared" si="79"/>
        <v>43977</v>
      </c>
      <c r="BC91" s="10">
        <f t="shared" si="79"/>
        <v>43978</v>
      </c>
      <c r="BD91" s="10">
        <f t="shared" si="79"/>
        <v>43979</v>
      </c>
      <c r="BE91" s="10">
        <f t="shared" si="79"/>
        <v>43980</v>
      </c>
      <c r="BF91" s="10">
        <f t="shared" si="79"/>
        <v>43981</v>
      </c>
      <c r="BG91" s="10">
        <f t="shared" si="79"/>
        <v>43982</v>
      </c>
      <c r="BH91" s="10">
        <f t="shared" si="79"/>
        <v>43983</v>
      </c>
      <c r="BI91" s="10">
        <f t="shared" si="79"/>
        <v>43984</v>
      </c>
      <c r="BJ91" s="10">
        <f t="shared" si="79"/>
        <v>43985</v>
      </c>
      <c r="BK91" s="10">
        <f t="shared" si="79"/>
        <v>43986</v>
      </c>
      <c r="BL91" s="10">
        <f t="shared" si="79"/>
        <v>43987</v>
      </c>
      <c r="BM91" s="10">
        <f t="shared" si="79"/>
        <v>43988</v>
      </c>
      <c r="BN91" s="10">
        <f t="shared" si="79"/>
        <v>43989</v>
      </c>
      <c r="BO91" s="10">
        <f t="shared" si="74"/>
        <v>43990</v>
      </c>
      <c r="BP91" s="10">
        <f t="shared" si="77"/>
        <v>43991</v>
      </c>
      <c r="BQ91" s="10">
        <f t="shared" si="77"/>
        <v>43992</v>
      </c>
      <c r="BR91" s="10">
        <f t="shared" si="77"/>
        <v>43993</v>
      </c>
      <c r="BS91" s="10">
        <f t="shared" si="77"/>
        <v>43994</v>
      </c>
      <c r="BT91" s="10">
        <f t="shared" si="77"/>
        <v>43995</v>
      </c>
      <c r="BU91" s="10">
        <f t="shared" si="77"/>
        <v>43996</v>
      </c>
      <c r="BV91" s="10">
        <f t="shared" si="77"/>
        <v>43997</v>
      </c>
      <c r="BW91" s="10">
        <f t="shared" si="77"/>
        <v>43998</v>
      </c>
      <c r="BX91" s="10">
        <f t="shared" si="77"/>
        <v>43999</v>
      </c>
      <c r="BY91" s="10">
        <f t="shared" si="77"/>
        <v>44000</v>
      </c>
      <c r="BZ91" s="10">
        <f t="shared" si="77"/>
        <v>44001</v>
      </c>
      <c r="CA91" s="10">
        <f t="shared" si="77"/>
        <v>44002</v>
      </c>
      <c r="CB91" s="10">
        <f t="shared" si="77"/>
        <v>44003</v>
      </c>
      <c r="CC91" s="10">
        <f t="shared" si="77"/>
        <v>44004</v>
      </c>
      <c r="CD91" s="10">
        <f t="shared" si="77"/>
        <v>44005</v>
      </c>
      <c r="CE91" s="10">
        <f t="shared" si="77"/>
        <v>44006</v>
      </c>
      <c r="CF91" s="10">
        <f t="shared" si="77"/>
        <v>44007</v>
      </c>
      <c r="CG91" s="10">
        <f t="shared" si="77"/>
        <v>44008</v>
      </c>
      <c r="CH91" s="10">
        <f t="shared" si="77"/>
        <v>44009</v>
      </c>
      <c r="CI91" s="10">
        <f t="shared" si="77"/>
        <v>44010</v>
      </c>
      <c r="CJ91" s="10">
        <f t="shared" si="77"/>
        <v>44011</v>
      </c>
      <c r="CK91" s="10">
        <f t="shared" si="77"/>
        <v>44012</v>
      </c>
      <c r="CL91" s="10">
        <f t="shared" si="77"/>
        <v>44013</v>
      </c>
      <c r="CM91" s="10">
        <f t="shared" si="77"/>
        <v>44014</v>
      </c>
      <c r="CN91" s="10">
        <f t="shared" si="77"/>
        <v>44015</v>
      </c>
      <c r="CO91" s="10">
        <f t="shared" si="77"/>
        <v>44016</v>
      </c>
      <c r="CP91" s="10">
        <f t="shared" si="77"/>
        <v>44017</v>
      </c>
      <c r="CQ91" s="10">
        <f t="shared" si="77"/>
        <v>44018</v>
      </c>
      <c r="CR91" s="10">
        <f t="shared" si="77"/>
        <v>44019</v>
      </c>
      <c r="CS91" s="10">
        <f t="shared" si="77"/>
        <v>44020</v>
      </c>
      <c r="CT91" s="10">
        <f t="shared" si="77"/>
        <v>44021</v>
      </c>
      <c r="CU91" s="10">
        <f t="shared" si="77"/>
        <v>44022</v>
      </c>
      <c r="CV91" s="10">
        <f t="shared" si="77"/>
        <v>44023</v>
      </c>
      <c r="CW91" s="10">
        <f t="shared" si="77"/>
        <v>44024</v>
      </c>
      <c r="CX91" s="10">
        <f t="shared" si="77"/>
        <v>44025</v>
      </c>
      <c r="CY91" s="10">
        <f t="shared" si="77"/>
        <v>44026</v>
      </c>
      <c r="CZ91" s="10">
        <f t="shared" si="77"/>
        <v>44027</v>
      </c>
      <c r="DA91" s="10">
        <f t="shared" si="77"/>
        <v>44028</v>
      </c>
      <c r="DB91" s="10">
        <f t="shared" si="77"/>
        <v>44029</v>
      </c>
      <c r="DC91" s="10">
        <f t="shared" si="77"/>
        <v>44030</v>
      </c>
      <c r="DD91" s="10">
        <f t="shared" si="77"/>
        <v>44031</v>
      </c>
      <c r="DE91" s="10">
        <f t="shared" si="77"/>
        <v>44032</v>
      </c>
      <c r="DF91" s="10">
        <f t="shared" si="43"/>
        <v>44033</v>
      </c>
      <c r="DG91" s="10">
        <f t="shared" si="54"/>
        <v>44034</v>
      </c>
      <c r="DH91" s="10">
        <f t="shared" si="55"/>
        <v>44035</v>
      </c>
      <c r="DI91" s="10">
        <f t="shared" si="56"/>
        <v>44036</v>
      </c>
      <c r="DJ91" s="10">
        <f t="shared" si="57"/>
        <v>44037</v>
      </c>
      <c r="DK91" s="10">
        <f t="shared" si="58"/>
        <v>44038</v>
      </c>
      <c r="DL91" s="10">
        <f t="shared" si="59"/>
        <v>44039</v>
      </c>
      <c r="DM91" s="10">
        <f t="shared" si="60"/>
        <v>44040</v>
      </c>
      <c r="DN91" s="10">
        <f t="shared" si="61"/>
        <v>44041</v>
      </c>
      <c r="DO91" s="10">
        <f t="shared" si="62"/>
        <v>44042</v>
      </c>
      <c r="DP91" s="10">
        <f t="shared" si="63"/>
        <v>44043</v>
      </c>
      <c r="DQ91" s="10">
        <f t="shared" si="64"/>
        <v>44044</v>
      </c>
      <c r="DR91" s="10">
        <f t="shared" si="65"/>
        <v>44045</v>
      </c>
      <c r="DS91" s="10">
        <f t="shared" si="66"/>
        <v>44046</v>
      </c>
      <c r="DT91" s="10">
        <f t="shared" si="67"/>
        <v>44047</v>
      </c>
      <c r="DU91" s="10">
        <f t="shared" si="68"/>
        <v>44048</v>
      </c>
      <c r="DV91" s="10">
        <f t="shared" si="69"/>
        <v>44049</v>
      </c>
      <c r="DW91" s="10">
        <f t="shared" si="70"/>
        <v>44050</v>
      </c>
      <c r="DX91" s="10">
        <f t="shared" si="44"/>
        <v>44051</v>
      </c>
      <c r="DY91" s="10">
        <f t="shared" si="45"/>
        <v>44052</v>
      </c>
      <c r="DZ91" s="10">
        <f t="shared" si="46"/>
        <v>44053</v>
      </c>
      <c r="EA91" s="10">
        <f t="shared" si="47"/>
        <v>44054</v>
      </c>
      <c r="EB91" s="10">
        <f t="shared" si="48"/>
        <v>44055</v>
      </c>
      <c r="EC91" s="10">
        <f t="shared" si="49"/>
        <v>44056</v>
      </c>
      <c r="ED91" s="10">
        <f t="shared" si="50"/>
        <v>44057</v>
      </c>
      <c r="EE91" s="10">
        <f t="shared" si="51"/>
        <v>44058</v>
      </c>
      <c r="EF91" s="10">
        <f t="shared" si="52"/>
        <v>44059</v>
      </c>
      <c r="EG91" s="10"/>
      <c r="EH91" s="10"/>
      <c r="EI91" s="10"/>
      <c r="EJ91" s="10"/>
      <c r="EK91" s="10"/>
      <c r="EL91" s="10"/>
      <c r="EM91" s="10"/>
      <c r="EN91" s="10"/>
    </row>
    <row r="92" spans="1:144" x14ac:dyDescent="0.35">
      <c r="A92" t="str">
        <f t="shared" si="36"/>
        <v>RS</v>
      </c>
      <c r="B92" s="9" t="str">
        <f t="shared" si="37"/>
        <v>09/abr</v>
      </c>
      <c r="C92" s="10">
        <f t="shared" si="79"/>
        <v>43931</v>
      </c>
      <c r="D92" s="10">
        <f t="shared" si="79"/>
        <v>43932</v>
      </c>
      <c r="E92" s="10">
        <f t="shared" si="79"/>
        <v>43933</v>
      </c>
      <c r="F92" s="10">
        <f t="shared" si="79"/>
        <v>43934</v>
      </c>
      <c r="G92" s="10">
        <f t="shared" si="79"/>
        <v>43935</v>
      </c>
      <c r="H92" s="10">
        <f t="shared" si="79"/>
        <v>43936</v>
      </c>
      <c r="I92" s="10">
        <f t="shared" si="79"/>
        <v>43937</v>
      </c>
      <c r="J92" s="10">
        <f t="shared" si="79"/>
        <v>43938</v>
      </c>
      <c r="K92" s="10">
        <f t="shared" si="79"/>
        <v>43939</v>
      </c>
      <c r="L92" s="10">
        <f t="shared" si="79"/>
        <v>43940</v>
      </c>
      <c r="M92" s="10">
        <f t="shared" si="79"/>
        <v>43941</v>
      </c>
      <c r="N92" s="10">
        <f t="shared" si="79"/>
        <v>43942</v>
      </c>
      <c r="O92" s="10">
        <f t="shared" si="79"/>
        <v>43943</v>
      </c>
      <c r="P92" s="10">
        <f t="shared" si="79"/>
        <v>43944</v>
      </c>
      <c r="Q92" s="10">
        <f t="shared" si="79"/>
        <v>43945</v>
      </c>
      <c r="R92" s="10">
        <f t="shared" si="79"/>
        <v>43946</v>
      </c>
      <c r="S92" s="10">
        <f t="shared" si="79"/>
        <v>43947</v>
      </c>
      <c r="T92" s="10">
        <f t="shared" si="79"/>
        <v>43948</v>
      </c>
      <c r="U92" s="10">
        <f t="shared" si="79"/>
        <v>43949</v>
      </c>
      <c r="V92" s="10">
        <f t="shared" si="79"/>
        <v>43950</v>
      </c>
      <c r="W92" s="10">
        <f t="shared" si="79"/>
        <v>43951</v>
      </c>
      <c r="X92" s="10">
        <f t="shared" si="79"/>
        <v>43952</v>
      </c>
      <c r="Y92" s="10">
        <f t="shared" si="79"/>
        <v>43953</v>
      </c>
      <c r="Z92" s="10">
        <f t="shared" si="79"/>
        <v>43954</v>
      </c>
      <c r="AA92" s="10">
        <f t="shared" si="79"/>
        <v>43955</v>
      </c>
      <c r="AB92" s="10">
        <f t="shared" si="79"/>
        <v>43956</v>
      </c>
      <c r="AC92" s="10">
        <f t="shared" si="79"/>
        <v>43957</v>
      </c>
      <c r="AD92" s="10">
        <f t="shared" si="79"/>
        <v>43958</v>
      </c>
      <c r="AE92" s="10">
        <f t="shared" si="79"/>
        <v>43959</v>
      </c>
      <c r="AF92" s="10">
        <f t="shared" si="79"/>
        <v>43960</v>
      </c>
      <c r="AG92" s="10">
        <f t="shared" si="79"/>
        <v>43961</v>
      </c>
      <c r="AH92" s="10">
        <f t="shared" si="79"/>
        <v>43962</v>
      </c>
      <c r="AI92" s="10">
        <f t="shared" si="79"/>
        <v>43963</v>
      </c>
      <c r="AJ92" s="10">
        <f t="shared" si="79"/>
        <v>43964</v>
      </c>
      <c r="AK92" s="10">
        <f t="shared" si="79"/>
        <v>43965</v>
      </c>
      <c r="AL92" s="10">
        <f t="shared" si="79"/>
        <v>43966</v>
      </c>
      <c r="AM92" s="10">
        <f t="shared" si="79"/>
        <v>43967</v>
      </c>
      <c r="AN92" s="10">
        <f t="shared" si="79"/>
        <v>43968</v>
      </c>
      <c r="AO92" s="10">
        <f t="shared" si="79"/>
        <v>43969</v>
      </c>
      <c r="AP92" s="10">
        <f t="shared" si="79"/>
        <v>43970</v>
      </c>
      <c r="AQ92" s="10">
        <f t="shared" si="79"/>
        <v>43971</v>
      </c>
      <c r="AR92" s="10">
        <f t="shared" si="79"/>
        <v>43972</v>
      </c>
      <c r="AS92" s="10">
        <f t="shared" si="79"/>
        <v>43973</v>
      </c>
      <c r="AT92" s="10">
        <f t="shared" si="79"/>
        <v>43974</v>
      </c>
      <c r="AU92" s="10">
        <f t="shared" si="79"/>
        <v>43975</v>
      </c>
      <c r="AV92" s="10">
        <f t="shared" si="79"/>
        <v>43976</v>
      </c>
      <c r="AW92" s="10">
        <f t="shared" si="79"/>
        <v>43977</v>
      </c>
      <c r="AX92" s="10">
        <f t="shared" si="79"/>
        <v>43978</v>
      </c>
      <c r="AY92" s="10">
        <f t="shared" si="79"/>
        <v>43979</v>
      </c>
      <c r="AZ92" s="10">
        <f t="shared" si="79"/>
        <v>43980</v>
      </c>
      <c r="BA92" s="10">
        <f t="shared" si="79"/>
        <v>43981</v>
      </c>
      <c r="BB92" s="10">
        <f t="shared" si="79"/>
        <v>43982</v>
      </c>
      <c r="BC92" s="10">
        <f t="shared" si="79"/>
        <v>43983</v>
      </c>
      <c r="BD92" s="10">
        <f t="shared" si="79"/>
        <v>43984</v>
      </c>
      <c r="BE92" s="10">
        <f t="shared" si="79"/>
        <v>43985</v>
      </c>
      <c r="BF92" s="10">
        <f t="shared" si="79"/>
        <v>43986</v>
      </c>
      <c r="BG92" s="10">
        <f t="shared" si="79"/>
        <v>43987</v>
      </c>
      <c r="BH92" s="10">
        <f t="shared" si="79"/>
        <v>43988</v>
      </c>
      <c r="BI92" s="10">
        <f t="shared" si="79"/>
        <v>43989</v>
      </c>
      <c r="BJ92" s="10">
        <f t="shared" si="79"/>
        <v>43990</v>
      </c>
      <c r="BK92" s="10">
        <f t="shared" si="79"/>
        <v>43991</v>
      </c>
      <c r="BL92" s="10">
        <f t="shared" si="79"/>
        <v>43992</v>
      </c>
      <c r="BM92" s="10">
        <f t="shared" si="79"/>
        <v>43993</v>
      </c>
      <c r="BN92" s="10">
        <f t="shared" si="79"/>
        <v>43994</v>
      </c>
      <c r="BO92" s="10">
        <f t="shared" si="74"/>
        <v>43995</v>
      </c>
      <c r="BP92" s="10">
        <f t="shared" si="77"/>
        <v>43996</v>
      </c>
      <c r="BQ92" s="10">
        <f t="shared" si="77"/>
        <v>43997</v>
      </c>
      <c r="BR92" s="10">
        <f t="shared" si="77"/>
        <v>43998</v>
      </c>
      <c r="BS92" s="10">
        <f t="shared" si="77"/>
        <v>43999</v>
      </c>
      <c r="BT92" s="10">
        <f t="shared" si="77"/>
        <v>44000</v>
      </c>
      <c r="BU92" s="10">
        <f t="shared" si="77"/>
        <v>44001</v>
      </c>
      <c r="BV92" s="10">
        <f t="shared" si="77"/>
        <v>44002</v>
      </c>
      <c r="BW92" s="10">
        <f t="shared" si="77"/>
        <v>44003</v>
      </c>
      <c r="BX92" s="10">
        <f t="shared" si="77"/>
        <v>44004</v>
      </c>
      <c r="BY92" s="10">
        <f t="shared" si="77"/>
        <v>44005</v>
      </c>
      <c r="BZ92" s="10">
        <f t="shared" si="77"/>
        <v>44006</v>
      </c>
      <c r="CA92" s="10">
        <f t="shared" si="77"/>
        <v>44007</v>
      </c>
      <c r="CB92" s="10">
        <f t="shared" si="77"/>
        <v>44008</v>
      </c>
      <c r="CC92" s="10">
        <f t="shared" si="77"/>
        <v>44009</v>
      </c>
      <c r="CD92" s="10">
        <f t="shared" si="77"/>
        <v>44010</v>
      </c>
      <c r="CE92" s="10">
        <f t="shared" si="77"/>
        <v>44011</v>
      </c>
      <c r="CF92" s="10">
        <f t="shared" si="77"/>
        <v>44012</v>
      </c>
      <c r="CG92" s="10">
        <f t="shared" si="77"/>
        <v>44013</v>
      </c>
      <c r="CH92" s="10">
        <f t="shared" si="77"/>
        <v>44014</v>
      </c>
      <c r="CI92" s="10">
        <f t="shared" si="77"/>
        <v>44015</v>
      </c>
      <c r="CJ92" s="10">
        <f t="shared" si="77"/>
        <v>44016</v>
      </c>
      <c r="CK92" s="10">
        <f t="shared" si="77"/>
        <v>44017</v>
      </c>
      <c r="CL92" s="10">
        <f t="shared" si="77"/>
        <v>44018</v>
      </c>
      <c r="CM92" s="10">
        <f t="shared" si="77"/>
        <v>44019</v>
      </c>
      <c r="CN92" s="10">
        <f t="shared" si="77"/>
        <v>44020</v>
      </c>
      <c r="CO92" s="10">
        <f t="shared" si="77"/>
        <v>44021</v>
      </c>
      <c r="CP92" s="10">
        <f t="shared" si="77"/>
        <v>44022</v>
      </c>
      <c r="CQ92" s="10">
        <f t="shared" si="77"/>
        <v>44023</v>
      </c>
      <c r="CR92" s="10">
        <f t="shared" si="77"/>
        <v>44024</v>
      </c>
      <c r="CS92" s="10">
        <f t="shared" si="77"/>
        <v>44025</v>
      </c>
      <c r="CT92" s="10">
        <f t="shared" si="77"/>
        <v>44026</v>
      </c>
      <c r="CU92" s="10">
        <f t="shared" si="77"/>
        <v>44027</v>
      </c>
      <c r="CV92" s="10">
        <f t="shared" si="77"/>
        <v>44028</v>
      </c>
      <c r="CW92" s="10">
        <f t="shared" si="77"/>
        <v>44029</v>
      </c>
      <c r="CX92" s="10">
        <f t="shared" si="77"/>
        <v>44030</v>
      </c>
      <c r="CY92" s="10">
        <f t="shared" si="77"/>
        <v>44031</v>
      </c>
      <c r="CZ92" s="10">
        <f t="shared" si="77"/>
        <v>44032</v>
      </c>
      <c r="DA92" s="10">
        <f t="shared" si="77"/>
        <v>44033</v>
      </c>
      <c r="DB92" s="10">
        <f t="shared" si="77"/>
        <v>44034</v>
      </c>
      <c r="DC92" s="10">
        <f t="shared" si="77"/>
        <v>44035</v>
      </c>
      <c r="DD92" s="10">
        <f t="shared" si="77"/>
        <v>44036</v>
      </c>
      <c r="DE92" s="10">
        <f t="shared" si="77"/>
        <v>44037</v>
      </c>
      <c r="DF92" s="10">
        <f t="shared" si="77"/>
        <v>44038</v>
      </c>
      <c r="DG92" s="10">
        <f t="shared" si="54"/>
        <v>44039</v>
      </c>
      <c r="DH92" s="10">
        <f t="shared" si="54"/>
        <v>44040</v>
      </c>
      <c r="DI92" s="10">
        <f t="shared" si="54"/>
        <v>44041</v>
      </c>
      <c r="DJ92" s="10">
        <f t="shared" si="54"/>
        <v>44042</v>
      </c>
      <c r="DK92" s="10">
        <f t="shared" si="54"/>
        <v>44043</v>
      </c>
      <c r="DL92" s="10">
        <f t="shared" si="54"/>
        <v>44044</v>
      </c>
      <c r="DM92" s="10">
        <f t="shared" si="54"/>
        <v>44045</v>
      </c>
      <c r="DN92" s="10">
        <f t="shared" si="54"/>
        <v>44046</v>
      </c>
      <c r="DO92" s="10">
        <f t="shared" si="54"/>
        <v>44047</v>
      </c>
      <c r="DP92" s="10">
        <f t="shared" si="54"/>
        <v>44048</v>
      </c>
      <c r="DQ92" s="10">
        <f t="shared" si="54"/>
        <v>44049</v>
      </c>
      <c r="DR92" s="10">
        <f t="shared" si="54"/>
        <v>44050</v>
      </c>
      <c r="DS92" s="10">
        <f t="shared" si="54"/>
        <v>44051</v>
      </c>
      <c r="DT92" s="10">
        <f t="shared" si="54"/>
        <v>44052</v>
      </c>
      <c r="DU92" s="10">
        <f t="shared" si="54"/>
        <v>44053</v>
      </c>
      <c r="DV92" s="10">
        <f t="shared" si="54"/>
        <v>44054</v>
      </c>
      <c r="DW92" s="10">
        <f t="shared" si="70"/>
        <v>44055</v>
      </c>
      <c r="DX92" s="10">
        <f t="shared" si="70"/>
        <v>44056</v>
      </c>
      <c r="DY92" s="10">
        <f t="shared" si="70"/>
        <v>44057</v>
      </c>
      <c r="DZ92" s="10">
        <f t="shared" si="70"/>
        <v>44058</v>
      </c>
      <c r="EA92" s="10">
        <f t="shared" si="70"/>
        <v>44059</v>
      </c>
      <c r="EB92" s="10">
        <f t="shared" si="70"/>
        <v>44060</v>
      </c>
      <c r="EC92" s="10">
        <f t="shared" si="70"/>
        <v>44061</v>
      </c>
      <c r="ED92" s="10">
        <f t="shared" si="70"/>
        <v>44062</v>
      </c>
      <c r="EE92" s="10">
        <f t="shared" si="70"/>
        <v>44063</v>
      </c>
      <c r="EF92" s="10">
        <f t="shared" si="70"/>
        <v>44064</v>
      </c>
      <c r="EG92" s="10"/>
      <c r="EH92" s="10"/>
      <c r="EI92" s="10"/>
      <c r="EJ92" s="10"/>
      <c r="EK92" s="10"/>
      <c r="EL92" s="10"/>
      <c r="EM92" s="10"/>
      <c r="EN92" s="10"/>
    </row>
    <row r="93" spans="1:144" x14ac:dyDescent="0.35">
      <c r="A93" t="str">
        <f t="shared" si="36"/>
        <v>SC</v>
      </c>
      <c r="B93" s="9" t="str">
        <f t="shared" si="37"/>
        <v>05/abr</v>
      </c>
      <c r="C93" s="10">
        <f t="shared" si="79"/>
        <v>43927</v>
      </c>
      <c r="D93" s="10">
        <f t="shared" si="79"/>
        <v>43928</v>
      </c>
      <c r="E93" s="10">
        <f t="shared" si="79"/>
        <v>43929</v>
      </c>
      <c r="F93" s="10">
        <f t="shared" si="79"/>
        <v>43930</v>
      </c>
      <c r="G93" s="10">
        <f t="shared" si="79"/>
        <v>43931</v>
      </c>
      <c r="H93" s="10">
        <f t="shared" si="79"/>
        <v>43932</v>
      </c>
      <c r="I93" s="10">
        <f t="shared" si="79"/>
        <v>43933</v>
      </c>
      <c r="J93" s="10">
        <f t="shared" si="79"/>
        <v>43934</v>
      </c>
      <c r="K93" s="10">
        <f t="shared" si="79"/>
        <v>43935</v>
      </c>
      <c r="L93" s="10">
        <f t="shared" si="79"/>
        <v>43936</v>
      </c>
      <c r="M93" s="10">
        <f t="shared" si="79"/>
        <v>43937</v>
      </c>
      <c r="N93" s="10">
        <f t="shared" si="79"/>
        <v>43938</v>
      </c>
      <c r="O93" s="10">
        <f t="shared" si="79"/>
        <v>43939</v>
      </c>
      <c r="P93" s="10">
        <f t="shared" si="79"/>
        <v>43940</v>
      </c>
      <c r="Q93" s="10">
        <f t="shared" si="79"/>
        <v>43941</v>
      </c>
      <c r="R93" s="10">
        <f t="shared" si="79"/>
        <v>43942</v>
      </c>
      <c r="S93" s="10">
        <f t="shared" si="79"/>
        <v>43943</v>
      </c>
      <c r="T93" s="10">
        <f t="shared" si="79"/>
        <v>43944</v>
      </c>
      <c r="U93" s="10">
        <f t="shared" si="79"/>
        <v>43945</v>
      </c>
      <c r="V93" s="10">
        <f t="shared" si="79"/>
        <v>43946</v>
      </c>
      <c r="W93" s="10">
        <f t="shared" si="79"/>
        <v>43947</v>
      </c>
      <c r="X93" s="10">
        <f t="shared" si="79"/>
        <v>43948</v>
      </c>
      <c r="Y93" s="10">
        <f t="shared" si="79"/>
        <v>43949</v>
      </c>
      <c r="Z93" s="10">
        <f t="shared" si="79"/>
        <v>43950</v>
      </c>
      <c r="AA93" s="10">
        <f t="shared" si="79"/>
        <v>43951</v>
      </c>
      <c r="AB93" s="10">
        <f t="shared" si="79"/>
        <v>43952</v>
      </c>
      <c r="AC93" s="10">
        <f t="shared" si="79"/>
        <v>43953</v>
      </c>
      <c r="AD93" s="10">
        <f t="shared" si="79"/>
        <v>43954</v>
      </c>
      <c r="AE93" s="10">
        <f t="shared" si="79"/>
        <v>43955</v>
      </c>
      <c r="AF93" s="10">
        <f t="shared" si="79"/>
        <v>43956</v>
      </c>
      <c r="AG93" s="10">
        <f t="shared" si="79"/>
        <v>43957</v>
      </c>
      <c r="AH93" s="10">
        <f t="shared" si="79"/>
        <v>43958</v>
      </c>
      <c r="AI93" s="10">
        <f t="shared" si="79"/>
        <v>43959</v>
      </c>
      <c r="AJ93" s="10">
        <f t="shared" si="79"/>
        <v>43960</v>
      </c>
      <c r="AK93" s="10">
        <f t="shared" si="79"/>
        <v>43961</v>
      </c>
      <c r="AL93" s="10">
        <f t="shared" si="79"/>
        <v>43962</v>
      </c>
      <c r="AM93" s="10">
        <f t="shared" si="79"/>
        <v>43963</v>
      </c>
      <c r="AN93" s="10">
        <f t="shared" si="79"/>
        <v>43964</v>
      </c>
      <c r="AO93" s="10">
        <f t="shared" si="79"/>
        <v>43965</v>
      </c>
      <c r="AP93" s="10">
        <f t="shared" si="79"/>
        <v>43966</v>
      </c>
      <c r="AQ93" s="10">
        <f t="shared" si="79"/>
        <v>43967</v>
      </c>
      <c r="AR93" s="10">
        <f t="shared" si="79"/>
        <v>43968</v>
      </c>
      <c r="AS93" s="10">
        <f t="shared" si="79"/>
        <v>43969</v>
      </c>
      <c r="AT93" s="10">
        <f t="shared" si="79"/>
        <v>43970</v>
      </c>
      <c r="AU93" s="10">
        <f t="shared" si="79"/>
        <v>43971</v>
      </c>
      <c r="AV93" s="10">
        <f t="shared" si="79"/>
        <v>43972</v>
      </c>
      <c r="AW93" s="10">
        <f t="shared" si="79"/>
        <v>43973</v>
      </c>
      <c r="AX93" s="10">
        <f t="shared" si="79"/>
        <v>43974</v>
      </c>
      <c r="AY93" s="10">
        <f t="shared" si="79"/>
        <v>43975</v>
      </c>
      <c r="AZ93" s="10">
        <f t="shared" si="79"/>
        <v>43976</v>
      </c>
      <c r="BA93" s="10">
        <f t="shared" si="79"/>
        <v>43977</v>
      </c>
      <c r="BB93" s="10">
        <f t="shared" si="79"/>
        <v>43978</v>
      </c>
      <c r="BC93" s="10">
        <f t="shared" si="79"/>
        <v>43979</v>
      </c>
      <c r="BD93" s="10">
        <f t="shared" si="79"/>
        <v>43980</v>
      </c>
      <c r="BE93" s="10">
        <f t="shared" si="79"/>
        <v>43981</v>
      </c>
      <c r="BF93" s="10">
        <f t="shared" si="79"/>
        <v>43982</v>
      </c>
      <c r="BG93" s="10">
        <f t="shared" si="79"/>
        <v>43983</v>
      </c>
      <c r="BH93" s="10">
        <f t="shared" si="79"/>
        <v>43984</v>
      </c>
      <c r="BI93" s="10">
        <f t="shared" si="79"/>
        <v>43985</v>
      </c>
      <c r="BJ93" s="10">
        <f t="shared" si="79"/>
        <v>43986</v>
      </c>
      <c r="BK93" s="10">
        <f t="shared" si="79"/>
        <v>43987</v>
      </c>
      <c r="BL93" s="10">
        <f t="shared" si="79"/>
        <v>43988</v>
      </c>
      <c r="BM93" s="10">
        <f t="shared" si="79"/>
        <v>43989</v>
      </c>
      <c r="BN93" s="10">
        <f t="shared" si="79"/>
        <v>43990</v>
      </c>
      <c r="BO93" s="10">
        <f t="shared" si="74"/>
        <v>43991</v>
      </c>
      <c r="BP93" s="10">
        <f t="shared" si="77"/>
        <v>43992</v>
      </c>
      <c r="BQ93" s="10">
        <f t="shared" si="77"/>
        <v>43993</v>
      </c>
      <c r="BR93" s="10">
        <f t="shared" si="77"/>
        <v>43994</v>
      </c>
      <c r="BS93" s="10">
        <f t="shared" si="77"/>
        <v>43995</v>
      </c>
      <c r="BT93" s="10">
        <f t="shared" si="77"/>
        <v>43996</v>
      </c>
      <c r="BU93" s="10">
        <f t="shared" si="77"/>
        <v>43997</v>
      </c>
      <c r="BV93" s="10">
        <f t="shared" si="77"/>
        <v>43998</v>
      </c>
      <c r="BW93" s="10">
        <f t="shared" si="77"/>
        <v>43999</v>
      </c>
      <c r="BX93" s="10">
        <f t="shared" si="77"/>
        <v>44000</v>
      </c>
      <c r="BY93" s="10">
        <f t="shared" si="77"/>
        <v>44001</v>
      </c>
      <c r="BZ93" s="10">
        <f t="shared" si="77"/>
        <v>44002</v>
      </c>
      <c r="CA93" s="10">
        <f t="shared" si="77"/>
        <v>44003</v>
      </c>
      <c r="CB93" s="10">
        <f t="shared" si="77"/>
        <v>44004</v>
      </c>
      <c r="CC93" s="10">
        <f t="shared" si="77"/>
        <v>44005</v>
      </c>
      <c r="CD93" s="10">
        <f t="shared" si="77"/>
        <v>44006</v>
      </c>
      <c r="CE93" s="10">
        <f t="shared" si="77"/>
        <v>44007</v>
      </c>
      <c r="CF93" s="10">
        <f t="shared" si="77"/>
        <v>44008</v>
      </c>
      <c r="CG93" s="10">
        <f t="shared" si="77"/>
        <v>44009</v>
      </c>
      <c r="CH93" s="10">
        <f t="shared" si="77"/>
        <v>44010</v>
      </c>
      <c r="CI93" s="10">
        <f t="shared" si="77"/>
        <v>44011</v>
      </c>
      <c r="CJ93" s="10">
        <f t="shared" si="77"/>
        <v>44012</v>
      </c>
      <c r="CK93" s="10">
        <f t="shared" si="77"/>
        <v>44013</v>
      </c>
      <c r="CL93" s="10">
        <f t="shared" si="77"/>
        <v>44014</v>
      </c>
      <c r="CM93" s="10">
        <f t="shared" si="77"/>
        <v>44015</v>
      </c>
      <c r="CN93" s="10">
        <f t="shared" si="77"/>
        <v>44016</v>
      </c>
      <c r="CO93" s="10">
        <f t="shared" si="77"/>
        <v>44017</v>
      </c>
      <c r="CP93" s="10">
        <f t="shared" si="77"/>
        <v>44018</v>
      </c>
      <c r="CQ93" s="10">
        <f t="shared" si="77"/>
        <v>44019</v>
      </c>
      <c r="CR93" s="10">
        <f t="shared" si="77"/>
        <v>44020</v>
      </c>
      <c r="CS93" s="10">
        <f t="shared" si="77"/>
        <v>44021</v>
      </c>
      <c r="CT93" s="10">
        <f t="shared" si="77"/>
        <v>44022</v>
      </c>
      <c r="CU93" s="10">
        <f t="shared" si="77"/>
        <v>44023</v>
      </c>
      <c r="CV93" s="10">
        <f t="shared" si="77"/>
        <v>44024</v>
      </c>
      <c r="CW93" s="10">
        <f t="shared" si="77"/>
        <v>44025</v>
      </c>
      <c r="CX93" s="10">
        <f t="shared" si="77"/>
        <v>44026</v>
      </c>
      <c r="CY93" s="10">
        <f t="shared" si="77"/>
        <v>44027</v>
      </c>
      <c r="CZ93" s="10">
        <f t="shared" si="77"/>
        <v>44028</v>
      </c>
      <c r="DA93" s="10">
        <f t="shared" si="77"/>
        <v>44029</v>
      </c>
      <c r="DB93" s="10">
        <f t="shared" si="77"/>
        <v>44030</v>
      </c>
      <c r="DC93" s="10">
        <f t="shared" si="77"/>
        <v>44031</v>
      </c>
      <c r="DD93" s="10">
        <f t="shared" si="77"/>
        <v>44032</v>
      </c>
      <c r="DE93" s="10">
        <f t="shared" si="77"/>
        <v>44033</v>
      </c>
      <c r="DF93" s="10">
        <f t="shared" si="77"/>
        <v>44034</v>
      </c>
      <c r="DG93" s="10">
        <f t="shared" si="54"/>
        <v>44035</v>
      </c>
      <c r="DH93" s="10">
        <f t="shared" si="54"/>
        <v>44036</v>
      </c>
      <c r="DI93" s="10">
        <f t="shared" si="54"/>
        <v>44037</v>
      </c>
      <c r="DJ93" s="10">
        <f t="shared" si="54"/>
        <v>44038</v>
      </c>
      <c r="DK93" s="10">
        <f t="shared" si="54"/>
        <v>44039</v>
      </c>
      <c r="DL93" s="10">
        <f t="shared" si="54"/>
        <v>44040</v>
      </c>
      <c r="DM93" s="10">
        <f t="shared" si="54"/>
        <v>44041</v>
      </c>
      <c r="DN93" s="10">
        <f t="shared" si="54"/>
        <v>44042</v>
      </c>
      <c r="DO93" s="10">
        <f t="shared" si="54"/>
        <v>44043</v>
      </c>
      <c r="DP93" s="10">
        <f t="shared" si="54"/>
        <v>44044</v>
      </c>
      <c r="DQ93" s="10">
        <f t="shared" si="54"/>
        <v>44045</v>
      </c>
      <c r="DR93" s="10">
        <f t="shared" si="54"/>
        <v>44046</v>
      </c>
      <c r="DS93" s="10">
        <f t="shared" si="54"/>
        <v>44047</v>
      </c>
      <c r="DT93" s="10">
        <f t="shared" si="54"/>
        <v>44048</v>
      </c>
      <c r="DU93" s="10">
        <f t="shared" si="54"/>
        <v>44049</v>
      </c>
      <c r="DV93" s="10">
        <f t="shared" si="54"/>
        <v>44050</v>
      </c>
      <c r="DW93" s="10">
        <f t="shared" si="70"/>
        <v>44051</v>
      </c>
      <c r="DX93" s="10">
        <f t="shared" si="70"/>
        <v>44052</v>
      </c>
      <c r="DY93" s="10">
        <f t="shared" si="70"/>
        <v>44053</v>
      </c>
      <c r="DZ93" s="10">
        <f t="shared" si="70"/>
        <v>44054</v>
      </c>
      <c r="EA93" s="10">
        <f t="shared" si="70"/>
        <v>44055</v>
      </c>
      <c r="EB93" s="10">
        <f t="shared" si="70"/>
        <v>44056</v>
      </c>
      <c r="EC93" s="10">
        <f t="shared" si="70"/>
        <v>44057</v>
      </c>
      <c r="ED93" s="10">
        <f t="shared" si="70"/>
        <v>44058</v>
      </c>
      <c r="EE93" s="10">
        <f t="shared" si="70"/>
        <v>44059</v>
      </c>
      <c r="EF93" s="10">
        <f t="shared" si="70"/>
        <v>44060</v>
      </c>
      <c r="EG93" s="10"/>
      <c r="EH93" s="10"/>
      <c r="EI93" s="10"/>
      <c r="EJ93" s="10"/>
      <c r="EK93" s="10"/>
      <c r="EL93" s="10"/>
      <c r="EM93" s="10"/>
      <c r="EN93" s="10"/>
    </row>
    <row r="94" spans="1:144" x14ac:dyDescent="0.35">
      <c r="A94" t="str">
        <f t="shared" si="36"/>
        <v>SE</v>
      </c>
      <c r="B94" s="9" t="str">
        <f t="shared" si="37"/>
        <v>05/abr</v>
      </c>
      <c r="C94" s="10">
        <f t="shared" si="79"/>
        <v>43927</v>
      </c>
      <c r="D94" s="10">
        <f t="shared" si="79"/>
        <v>43928</v>
      </c>
      <c r="E94" s="10">
        <f t="shared" si="79"/>
        <v>43929</v>
      </c>
      <c r="F94" s="10">
        <f t="shared" si="79"/>
        <v>43930</v>
      </c>
      <c r="G94" s="10">
        <f t="shared" si="79"/>
        <v>43931</v>
      </c>
      <c r="H94" s="10">
        <f t="shared" si="79"/>
        <v>43932</v>
      </c>
      <c r="I94" s="10">
        <f t="shared" si="79"/>
        <v>43933</v>
      </c>
      <c r="J94" s="10">
        <f t="shared" si="79"/>
        <v>43934</v>
      </c>
      <c r="K94" s="10">
        <f t="shared" si="79"/>
        <v>43935</v>
      </c>
      <c r="L94" s="10">
        <f t="shared" si="79"/>
        <v>43936</v>
      </c>
      <c r="M94" s="10">
        <f t="shared" si="79"/>
        <v>43937</v>
      </c>
      <c r="N94" s="10">
        <f t="shared" si="79"/>
        <v>43938</v>
      </c>
      <c r="O94" s="10">
        <f t="shared" si="79"/>
        <v>43939</v>
      </c>
      <c r="P94" s="10">
        <f t="shared" si="79"/>
        <v>43940</v>
      </c>
      <c r="Q94" s="10">
        <f t="shared" si="79"/>
        <v>43941</v>
      </c>
      <c r="R94" s="10">
        <f t="shared" si="79"/>
        <v>43942</v>
      </c>
      <c r="S94" s="10">
        <f t="shared" si="79"/>
        <v>43943</v>
      </c>
      <c r="T94" s="10">
        <f t="shared" si="79"/>
        <v>43944</v>
      </c>
      <c r="U94" s="10">
        <f t="shared" si="79"/>
        <v>43945</v>
      </c>
      <c r="V94" s="10">
        <f t="shared" si="79"/>
        <v>43946</v>
      </c>
      <c r="W94" s="10">
        <f t="shared" si="79"/>
        <v>43947</v>
      </c>
      <c r="X94" s="10">
        <f t="shared" si="79"/>
        <v>43948</v>
      </c>
      <c r="Y94" s="10">
        <f t="shared" si="79"/>
        <v>43949</v>
      </c>
      <c r="Z94" s="10">
        <f t="shared" si="79"/>
        <v>43950</v>
      </c>
      <c r="AA94" s="10">
        <f t="shared" si="79"/>
        <v>43951</v>
      </c>
      <c r="AB94" s="10">
        <f t="shared" si="79"/>
        <v>43952</v>
      </c>
      <c r="AC94" s="10">
        <f t="shared" si="79"/>
        <v>43953</v>
      </c>
      <c r="AD94" s="10">
        <f t="shared" si="79"/>
        <v>43954</v>
      </c>
      <c r="AE94" s="10">
        <f t="shared" si="79"/>
        <v>43955</v>
      </c>
      <c r="AF94" s="10">
        <f t="shared" si="79"/>
        <v>43956</v>
      </c>
      <c r="AG94" s="10">
        <f t="shared" si="79"/>
        <v>43957</v>
      </c>
      <c r="AH94" s="10">
        <f t="shared" si="79"/>
        <v>43958</v>
      </c>
      <c r="AI94" s="10">
        <f t="shared" si="79"/>
        <v>43959</v>
      </c>
      <c r="AJ94" s="10">
        <f t="shared" si="79"/>
        <v>43960</v>
      </c>
      <c r="AK94" s="10">
        <f t="shared" si="79"/>
        <v>43961</v>
      </c>
      <c r="AL94" s="10">
        <f t="shared" si="79"/>
        <v>43962</v>
      </c>
      <c r="AM94" s="10">
        <f t="shared" si="79"/>
        <v>43963</v>
      </c>
      <c r="AN94" s="10">
        <f t="shared" si="79"/>
        <v>43964</v>
      </c>
      <c r="AO94" s="10">
        <f t="shared" si="79"/>
        <v>43965</v>
      </c>
      <c r="AP94" s="10">
        <f t="shared" si="79"/>
        <v>43966</v>
      </c>
      <c r="AQ94" s="10">
        <f t="shared" si="79"/>
        <v>43967</v>
      </c>
      <c r="AR94" s="10">
        <f t="shared" si="79"/>
        <v>43968</v>
      </c>
      <c r="AS94" s="10">
        <f t="shared" si="79"/>
        <v>43969</v>
      </c>
      <c r="AT94" s="10">
        <f t="shared" si="79"/>
        <v>43970</v>
      </c>
      <c r="AU94" s="10">
        <f t="shared" si="79"/>
        <v>43971</v>
      </c>
      <c r="AV94" s="10">
        <f t="shared" si="79"/>
        <v>43972</v>
      </c>
      <c r="AW94" s="10">
        <f t="shared" si="79"/>
        <v>43973</v>
      </c>
      <c r="AX94" s="10">
        <f t="shared" si="79"/>
        <v>43974</v>
      </c>
      <c r="AY94" s="10">
        <f t="shared" si="79"/>
        <v>43975</v>
      </c>
      <c r="AZ94" s="10">
        <f t="shared" si="79"/>
        <v>43976</v>
      </c>
      <c r="BA94" s="10">
        <f t="shared" si="79"/>
        <v>43977</v>
      </c>
      <c r="BB94" s="10">
        <f t="shared" si="79"/>
        <v>43978</v>
      </c>
      <c r="BC94" s="10">
        <f t="shared" si="79"/>
        <v>43979</v>
      </c>
      <c r="BD94" s="10">
        <f t="shared" si="79"/>
        <v>43980</v>
      </c>
      <c r="BE94" s="10">
        <f t="shared" si="79"/>
        <v>43981</v>
      </c>
      <c r="BF94" s="10">
        <f t="shared" si="79"/>
        <v>43982</v>
      </c>
      <c r="BG94" s="10">
        <f t="shared" si="79"/>
        <v>43983</v>
      </c>
      <c r="BH94" s="10">
        <f t="shared" si="79"/>
        <v>43984</v>
      </c>
      <c r="BI94" s="10">
        <f t="shared" si="79"/>
        <v>43985</v>
      </c>
      <c r="BJ94" s="10">
        <f t="shared" si="79"/>
        <v>43986</v>
      </c>
      <c r="BK94" s="10">
        <f t="shared" si="79"/>
        <v>43987</v>
      </c>
      <c r="BL94" s="10">
        <f t="shared" si="79"/>
        <v>43988</v>
      </c>
      <c r="BM94" s="10">
        <f t="shared" si="79"/>
        <v>43989</v>
      </c>
      <c r="BN94" s="10">
        <f t="shared" ref="BN94" si="80">BM94+1</f>
        <v>43990</v>
      </c>
      <c r="BO94" s="10">
        <f t="shared" si="74"/>
        <v>43991</v>
      </c>
      <c r="BP94" s="10">
        <f t="shared" si="77"/>
        <v>43992</v>
      </c>
      <c r="BQ94" s="10">
        <f t="shared" si="77"/>
        <v>43993</v>
      </c>
      <c r="BR94" s="10">
        <f t="shared" si="77"/>
        <v>43994</v>
      </c>
      <c r="BS94" s="10">
        <f t="shared" si="77"/>
        <v>43995</v>
      </c>
      <c r="BT94" s="10">
        <f t="shared" si="77"/>
        <v>43996</v>
      </c>
      <c r="BU94" s="10">
        <f t="shared" si="77"/>
        <v>43997</v>
      </c>
      <c r="BV94" s="10">
        <f t="shared" si="77"/>
        <v>43998</v>
      </c>
      <c r="BW94" s="10">
        <f t="shared" si="77"/>
        <v>43999</v>
      </c>
      <c r="BX94" s="10">
        <f t="shared" si="77"/>
        <v>44000</v>
      </c>
      <c r="BY94" s="10">
        <f t="shared" si="77"/>
        <v>44001</v>
      </c>
      <c r="BZ94" s="10">
        <f t="shared" si="77"/>
        <v>44002</v>
      </c>
      <c r="CA94" s="10">
        <f t="shared" si="77"/>
        <v>44003</v>
      </c>
      <c r="CB94" s="10">
        <f t="shared" si="77"/>
        <v>44004</v>
      </c>
      <c r="CC94" s="10">
        <f t="shared" si="77"/>
        <v>44005</v>
      </c>
      <c r="CD94" s="10">
        <f t="shared" si="77"/>
        <v>44006</v>
      </c>
      <c r="CE94" s="10">
        <f t="shared" si="77"/>
        <v>44007</v>
      </c>
      <c r="CF94" s="10">
        <f t="shared" si="77"/>
        <v>44008</v>
      </c>
      <c r="CG94" s="10">
        <f t="shared" si="77"/>
        <v>44009</v>
      </c>
      <c r="CH94" s="10">
        <f t="shared" si="77"/>
        <v>44010</v>
      </c>
      <c r="CI94" s="10">
        <f t="shared" si="77"/>
        <v>44011</v>
      </c>
      <c r="CJ94" s="10">
        <f t="shared" si="77"/>
        <v>44012</v>
      </c>
      <c r="CK94" s="10">
        <f t="shared" si="77"/>
        <v>44013</v>
      </c>
      <c r="CL94" s="10">
        <f t="shared" si="77"/>
        <v>44014</v>
      </c>
      <c r="CM94" s="10">
        <f t="shared" si="77"/>
        <v>44015</v>
      </c>
      <c r="CN94" s="10">
        <f t="shared" si="77"/>
        <v>44016</v>
      </c>
      <c r="CO94" s="10">
        <f t="shared" si="77"/>
        <v>44017</v>
      </c>
      <c r="CP94" s="10">
        <f t="shared" si="77"/>
        <v>44018</v>
      </c>
      <c r="CQ94" s="10">
        <f t="shared" si="77"/>
        <v>44019</v>
      </c>
      <c r="CR94" s="10">
        <f t="shared" si="77"/>
        <v>44020</v>
      </c>
      <c r="CS94" s="10">
        <f t="shared" si="77"/>
        <v>44021</v>
      </c>
      <c r="CT94" s="10">
        <f t="shared" si="77"/>
        <v>44022</v>
      </c>
      <c r="CU94" s="10">
        <f t="shared" si="77"/>
        <v>44023</v>
      </c>
      <c r="CV94" s="10">
        <f t="shared" si="77"/>
        <v>44024</v>
      </c>
      <c r="CW94" s="10">
        <f t="shared" si="77"/>
        <v>44025</v>
      </c>
      <c r="CX94" s="10">
        <f t="shared" si="77"/>
        <v>44026</v>
      </c>
      <c r="CY94" s="10">
        <f t="shared" si="77"/>
        <v>44027</v>
      </c>
      <c r="CZ94" s="10">
        <f t="shared" si="77"/>
        <v>44028</v>
      </c>
      <c r="DA94" s="10">
        <f t="shared" si="77"/>
        <v>44029</v>
      </c>
      <c r="DB94" s="10">
        <f t="shared" si="77"/>
        <v>44030</v>
      </c>
      <c r="DC94" s="10">
        <f t="shared" si="77"/>
        <v>44031</v>
      </c>
      <c r="DD94" s="10">
        <f t="shared" si="77"/>
        <v>44032</v>
      </c>
      <c r="DE94" s="10">
        <f t="shared" si="77"/>
        <v>44033</v>
      </c>
      <c r="DF94" s="10">
        <f t="shared" si="77"/>
        <v>44034</v>
      </c>
      <c r="DG94" s="10">
        <f t="shared" si="54"/>
        <v>44035</v>
      </c>
      <c r="DH94" s="10">
        <f t="shared" si="54"/>
        <v>44036</v>
      </c>
      <c r="DI94" s="10">
        <f t="shared" si="54"/>
        <v>44037</v>
      </c>
      <c r="DJ94" s="10">
        <f t="shared" si="54"/>
        <v>44038</v>
      </c>
      <c r="DK94" s="10">
        <f t="shared" si="54"/>
        <v>44039</v>
      </c>
      <c r="DL94" s="10">
        <f t="shared" si="54"/>
        <v>44040</v>
      </c>
      <c r="DM94" s="10">
        <f t="shared" si="54"/>
        <v>44041</v>
      </c>
      <c r="DN94" s="10">
        <f t="shared" si="54"/>
        <v>44042</v>
      </c>
      <c r="DO94" s="10">
        <f t="shared" si="54"/>
        <v>44043</v>
      </c>
      <c r="DP94" s="10">
        <f t="shared" si="54"/>
        <v>44044</v>
      </c>
      <c r="DQ94" s="10">
        <f t="shared" si="54"/>
        <v>44045</v>
      </c>
      <c r="DR94" s="10">
        <f t="shared" si="54"/>
        <v>44046</v>
      </c>
      <c r="DS94" s="10">
        <f t="shared" si="54"/>
        <v>44047</v>
      </c>
      <c r="DT94" s="10">
        <f t="shared" si="54"/>
        <v>44048</v>
      </c>
      <c r="DU94" s="10">
        <f t="shared" si="54"/>
        <v>44049</v>
      </c>
      <c r="DV94" s="10">
        <f t="shared" si="54"/>
        <v>44050</v>
      </c>
      <c r="DW94" s="10">
        <f t="shared" si="70"/>
        <v>44051</v>
      </c>
      <c r="DX94" s="10">
        <f t="shared" si="70"/>
        <v>44052</v>
      </c>
      <c r="DY94" s="10">
        <f t="shared" si="70"/>
        <v>44053</v>
      </c>
      <c r="DZ94" s="10">
        <f t="shared" si="70"/>
        <v>44054</v>
      </c>
      <c r="EA94" s="10">
        <f t="shared" si="70"/>
        <v>44055</v>
      </c>
      <c r="EB94" s="10">
        <f t="shared" si="70"/>
        <v>44056</v>
      </c>
      <c r="EC94" s="10">
        <f t="shared" si="70"/>
        <v>44057</v>
      </c>
      <c r="ED94" s="10">
        <f t="shared" si="70"/>
        <v>44058</v>
      </c>
      <c r="EE94" s="10">
        <f t="shared" si="70"/>
        <v>44059</v>
      </c>
      <c r="EF94" s="10">
        <f t="shared" si="70"/>
        <v>44060</v>
      </c>
      <c r="EG94" s="10"/>
      <c r="EH94" s="10"/>
      <c r="EI94" s="10"/>
      <c r="EJ94" s="10"/>
      <c r="EK94" s="10"/>
      <c r="EL94" s="10"/>
      <c r="EM94" s="10"/>
      <c r="EN94" s="10"/>
    </row>
    <row r="95" spans="1:144" x14ac:dyDescent="0.35">
      <c r="A95" t="str">
        <f t="shared" si="36"/>
        <v>SP</v>
      </c>
      <c r="B95" s="9" t="str">
        <f t="shared" si="37"/>
        <v>25/mar</v>
      </c>
      <c r="C95" s="10">
        <f t="shared" ref="C95:BN96" si="81">B95+1</f>
        <v>43916</v>
      </c>
      <c r="D95" s="10">
        <f t="shared" si="81"/>
        <v>43917</v>
      </c>
      <c r="E95" s="10">
        <f t="shared" si="81"/>
        <v>43918</v>
      </c>
      <c r="F95" s="10">
        <f t="shared" si="81"/>
        <v>43919</v>
      </c>
      <c r="G95" s="10">
        <f t="shared" si="81"/>
        <v>43920</v>
      </c>
      <c r="H95" s="10">
        <f t="shared" si="81"/>
        <v>43921</v>
      </c>
      <c r="I95" s="10">
        <f t="shared" si="81"/>
        <v>43922</v>
      </c>
      <c r="J95" s="10">
        <f t="shared" si="81"/>
        <v>43923</v>
      </c>
      <c r="K95" s="10">
        <f t="shared" si="81"/>
        <v>43924</v>
      </c>
      <c r="L95" s="10">
        <f t="shared" si="81"/>
        <v>43925</v>
      </c>
      <c r="M95" s="10">
        <f t="shared" si="81"/>
        <v>43926</v>
      </c>
      <c r="N95" s="10">
        <f t="shared" si="81"/>
        <v>43927</v>
      </c>
      <c r="O95" s="10">
        <f t="shared" si="81"/>
        <v>43928</v>
      </c>
      <c r="P95" s="10">
        <f t="shared" si="81"/>
        <v>43929</v>
      </c>
      <c r="Q95" s="10">
        <f t="shared" si="81"/>
        <v>43930</v>
      </c>
      <c r="R95" s="10">
        <f t="shared" si="81"/>
        <v>43931</v>
      </c>
      <c r="S95" s="10">
        <f t="shared" si="81"/>
        <v>43932</v>
      </c>
      <c r="T95" s="10">
        <f t="shared" si="81"/>
        <v>43933</v>
      </c>
      <c r="U95" s="10">
        <f t="shared" si="81"/>
        <v>43934</v>
      </c>
      <c r="V95" s="10">
        <f t="shared" si="81"/>
        <v>43935</v>
      </c>
      <c r="W95" s="10">
        <f t="shared" si="81"/>
        <v>43936</v>
      </c>
      <c r="X95" s="10">
        <f t="shared" si="81"/>
        <v>43937</v>
      </c>
      <c r="Y95" s="10">
        <f t="shared" si="81"/>
        <v>43938</v>
      </c>
      <c r="Z95" s="10">
        <f t="shared" si="81"/>
        <v>43939</v>
      </c>
      <c r="AA95" s="10">
        <f t="shared" si="81"/>
        <v>43940</v>
      </c>
      <c r="AB95" s="10">
        <f t="shared" si="81"/>
        <v>43941</v>
      </c>
      <c r="AC95" s="10">
        <f t="shared" si="81"/>
        <v>43942</v>
      </c>
      <c r="AD95" s="10">
        <f t="shared" si="81"/>
        <v>43943</v>
      </c>
      <c r="AE95" s="10">
        <f t="shared" si="81"/>
        <v>43944</v>
      </c>
      <c r="AF95" s="10">
        <f t="shared" si="81"/>
        <v>43945</v>
      </c>
      <c r="AG95" s="10">
        <f t="shared" si="81"/>
        <v>43946</v>
      </c>
      <c r="AH95" s="10">
        <f t="shared" si="81"/>
        <v>43947</v>
      </c>
      <c r="AI95" s="10">
        <f t="shared" si="81"/>
        <v>43948</v>
      </c>
      <c r="AJ95" s="10">
        <f t="shared" si="81"/>
        <v>43949</v>
      </c>
      <c r="AK95" s="10">
        <f t="shared" si="81"/>
        <v>43950</v>
      </c>
      <c r="AL95" s="10">
        <f t="shared" si="81"/>
        <v>43951</v>
      </c>
      <c r="AM95" s="10">
        <f t="shared" si="81"/>
        <v>43952</v>
      </c>
      <c r="AN95" s="10">
        <f t="shared" si="81"/>
        <v>43953</v>
      </c>
      <c r="AO95" s="10">
        <f t="shared" si="81"/>
        <v>43954</v>
      </c>
      <c r="AP95" s="10">
        <f t="shared" si="81"/>
        <v>43955</v>
      </c>
      <c r="AQ95" s="10">
        <f t="shared" si="81"/>
        <v>43956</v>
      </c>
      <c r="AR95" s="10">
        <f t="shared" si="81"/>
        <v>43957</v>
      </c>
      <c r="AS95" s="10">
        <f t="shared" si="81"/>
        <v>43958</v>
      </c>
      <c r="AT95" s="10">
        <f t="shared" si="81"/>
        <v>43959</v>
      </c>
      <c r="AU95" s="10">
        <f t="shared" si="81"/>
        <v>43960</v>
      </c>
      <c r="AV95" s="10">
        <f t="shared" si="81"/>
        <v>43961</v>
      </c>
      <c r="AW95" s="10">
        <f t="shared" si="81"/>
        <v>43962</v>
      </c>
      <c r="AX95" s="10">
        <f t="shared" si="81"/>
        <v>43963</v>
      </c>
      <c r="AY95" s="10">
        <f t="shared" si="81"/>
        <v>43964</v>
      </c>
      <c r="AZ95" s="10">
        <f t="shared" si="81"/>
        <v>43965</v>
      </c>
      <c r="BA95" s="10">
        <f t="shared" si="81"/>
        <v>43966</v>
      </c>
      <c r="BB95" s="10">
        <f t="shared" si="81"/>
        <v>43967</v>
      </c>
      <c r="BC95" s="10">
        <f t="shared" si="81"/>
        <v>43968</v>
      </c>
      <c r="BD95" s="10">
        <f t="shared" si="81"/>
        <v>43969</v>
      </c>
      <c r="BE95" s="10">
        <f t="shared" si="81"/>
        <v>43970</v>
      </c>
      <c r="BF95" s="10">
        <f t="shared" si="81"/>
        <v>43971</v>
      </c>
      <c r="BG95" s="10">
        <f t="shared" si="81"/>
        <v>43972</v>
      </c>
      <c r="BH95" s="10">
        <f t="shared" si="81"/>
        <v>43973</v>
      </c>
      <c r="BI95" s="10">
        <f t="shared" si="81"/>
        <v>43974</v>
      </c>
      <c r="BJ95" s="10">
        <f t="shared" si="81"/>
        <v>43975</v>
      </c>
      <c r="BK95" s="10">
        <f t="shared" si="81"/>
        <v>43976</v>
      </c>
      <c r="BL95" s="10">
        <f t="shared" si="81"/>
        <v>43977</v>
      </c>
      <c r="BM95" s="10">
        <f t="shared" si="81"/>
        <v>43978</v>
      </c>
      <c r="BN95" s="10">
        <f t="shared" si="81"/>
        <v>43979</v>
      </c>
      <c r="BO95" s="10">
        <f t="shared" si="74"/>
        <v>43980</v>
      </c>
      <c r="BP95" s="10">
        <f t="shared" si="77"/>
        <v>43981</v>
      </c>
      <c r="BQ95" s="10">
        <f t="shared" si="77"/>
        <v>43982</v>
      </c>
      <c r="BR95" s="10">
        <f t="shared" si="77"/>
        <v>43983</v>
      </c>
      <c r="BS95" s="10">
        <f t="shared" si="77"/>
        <v>43984</v>
      </c>
      <c r="BT95" s="10">
        <f t="shared" si="77"/>
        <v>43985</v>
      </c>
      <c r="BU95" s="10">
        <f t="shared" si="77"/>
        <v>43986</v>
      </c>
      <c r="BV95" s="10">
        <f t="shared" si="77"/>
        <v>43987</v>
      </c>
      <c r="BW95" s="10">
        <f t="shared" si="77"/>
        <v>43988</v>
      </c>
      <c r="BX95" s="10">
        <f t="shared" si="77"/>
        <v>43989</v>
      </c>
      <c r="BY95" s="10">
        <f t="shared" si="77"/>
        <v>43990</v>
      </c>
      <c r="BZ95" s="10">
        <f t="shared" si="77"/>
        <v>43991</v>
      </c>
      <c r="CA95" s="10">
        <f t="shared" si="77"/>
        <v>43992</v>
      </c>
      <c r="CB95" s="10">
        <f t="shared" si="77"/>
        <v>43993</v>
      </c>
      <c r="CC95" s="10">
        <f t="shared" si="77"/>
        <v>43994</v>
      </c>
      <c r="CD95" s="10">
        <f t="shared" si="77"/>
        <v>43995</v>
      </c>
      <c r="CE95" s="10">
        <f t="shared" si="77"/>
        <v>43996</v>
      </c>
      <c r="CF95" s="10">
        <f t="shared" si="77"/>
        <v>43997</v>
      </c>
      <c r="CG95" s="10">
        <f t="shared" ref="BP95:DF96" si="82">CF95+1</f>
        <v>43998</v>
      </c>
      <c r="CH95" s="10">
        <f t="shared" si="82"/>
        <v>43999</v>
      </c>
      <c r="CI95" s="10">
        <f t="shared" si="82"/>
        <v>44000</v>
      </c>
      <c r="CJ95" s="10">
        <f t="shared" si="82"/>
        <v>44001</v>
      </c>
      <c r="CK95" s="10">
        <f t="shared" si="82"/>
        <v>44002</v>
      </c>
      <c r="CL95" s="10">
        <f t="shared" si="82"/>
        <v>44003</v>
      </c>
      <c r="CM95" s="10">
        <f t="shared" si="82"/>
        <v>44004</v>
      </c>
      <c r="CN95" s="10">
        <f t="shared" si="82"/>
        <v>44005</v>
      </c>
      <c r="CO95" s="10">
        <f t="shared" si="82"/>
        <v>44006</v>
      </c>
      <c r="CP95" s="10">
        <f t="shared" si="82"/>
        <v>44007</v>
      </c>
      <c r="CQ95" s="10">
        <f t="shared" si="82"/>
        <v>44008</v>
      </c>
      <c r="CR95" s="10">
        <f t="shared" si="82"/>
        <v>44009</v>
      </c>
      <c r="CS95" s="10">
        <f t="shared" si="82"/>
        <v>44010</v>
      </c>
      <c r="CT95" s="10">
        <f t="shared" si="82"/>
        <v>44011</v>
      </c>
      <c r="CU95" s="10">
        <f t="shared" si="82"/>
        <v>44012</v>
      </c>
      <c r="CV95" s="10">
        <f t="shared" si="82"/>
        <v>44013</v>
      </c>
      <c r="CW95" s="10">
        <f t="shared" si="82"/>
        <v>44014</v>
      </c>
      <c r="CX95" s="10">
        <f t="shared" si="82"/>
        <v>44015</v>
      </c>
      <c r="CY95" s="10">
        <f t="shared" si="82"/>
        <v>44016</v>
      </c>
      <c r="CZ95" s="10">
        <f t="shared" si="82"/>
        <v>44017</v>
      </c>
      <c r="DA95" s="10">
        <f t="shared" si="82"/>
        <v>44018</v>
      </c>
      <c r="DB95" s="10">
        <f t="shared" si="82"/>
        <v>44019</v>
      </c>
      <c r="DC95" s="10">
        <f t="shared" si="82"/>
        <v>44020</v>
      </c>
      <c r="DD95" s="10">
        <f t="shared" si="82"/>
        <v>44021</v>
      </c>
      <c r="DE95" s="10">
        <f t="shared" si="82"/>
        <v>44022</v>
      </c>
      <c r="DF95" s="10">
        <f t="shared" si="82"/>
        <v>44023</v>
      </c>
      <c r="DG95" s="10">
        <f t="shared" ref="DG95:DG96" si="83">DF95+1</f>
        <v>44024</v>
      </c>
      <c r="DH95" s="10">
        <f t="shared" ref="DH95:DH96" si="84">DG95+1</f>
        <v>44025</v>
      </c>
      <c r="DI95" s="10">
        <f t="shared" ref="DI95:DI96" si="85">DH95+1</f>
        <v>44026</v>
      </c>
      <c r="DJ95" s="10">
        <f t="shared" ref="DJ95:DJ96" si="86">DI95+1</f>
        <v>44027</v>
      </c>
      <c r="DK95" s="10">
        <f t="shared" ref="DK95:DK96" si="87">DJ95+1</f>
        <v>44028</v>
      </c>
      <c r="DL95" s="10">
        <f t="shared" ref="DL95:DL96" si="88">DK95+1</f>
        <v>44029</v>
      </c>
      <c r="DM95" s="10">
        <f t="shared" ref="DM95:DM96" si="89">DL95+1</f>
        <v>44030</v>
      </c>
      <c r="DN95" s="10">
        <f t="shared" ref="DN95:DN96" si="90">DM95+1</f>
        <v>44031</v>
      </c>
      <c r="DO95" s="10">
        <f t="shared" ref="DO95:DO96" si="91">DN95+1</f>
        <v>44032</v>
      </c>
      <c r="DP95" s="10">
        <f t="shared" ref="DP95:DP96" si="92">DO95+1</f>
        <v>44033</v>
      </c>
      <c r="DQ95" s="10">
        <f t="shared" ref="DQ95:DQ96" si="93">DP95+1</f>
        <v>44034</v>
      </c>
      <c r="DR95" s="10">
        <f t="shared" ref="DR95:DR96" si="94">DQ95+1</f>
        <v>44035</v>
      </c>
      <c r="DS95" s="10">
        <f t="shared" ref="DS95:DS96" si="95">DR95+1</f>
        <v>44036</v>
      </c>
      <c r="DT95" s="10">
        <f t="shared" ref="DT95:DT96" si="96">DS95+1</f>
        <v>44037</v>
      </c>
      <c r="DU95" s="10">
        <f t="shared" ref="DU95:DU96" si="97">DT95+1</f>
        <v>44038</v>
      </c>
      <c r="DV95" s="10">
        <f t="shared" ref="DV95:DV96" si="98">DU95+1</f>
        <v>44039</v>
      </c>
      <c r="DW95" s="10">
        <f t="shared" ref="DW95:DW96" si="99">DV95+1</f>
        <v>44040</v>
      </c>
      <c r="DX95" s="10">
        <f t="shared" ref="DX95:DX96" si="100">DW95+1</f>
        <v>44041</v>
      </c>
      <c r="DY95" s="10">
        <f t="shared" ref="DY95:DY96" si="101">DX95+1</f>
        <v>44042</v>
      </c>
      <c r="DZ95" s="10">
        <f t="shared" ref="DZ95:DZ96" si="102">DY95+1</f>
        <v>44043</v>
      </c>
      <c r="EA95" s="10">
        <f t="shared" ref="EA95:EA96" si="103">DZ95+1</f>
        <v>44044</v>
      </c>
      <c r="EB95" s="10">
        <f t="shared" ref="EB95:EB96" si="104">EA95+1</f>
        <v>44045</v>
      </c>
      <c r="EC95" s="10">
        <f t="shared" ref="EC95:EC96" si="105">EB95+1</f>
        <v>44046</v>
      </c>
      <c r="ED95" s="10">
        <f t="shared" ref="ED95:ED96" si="106">EC95+1</f>
        <v>44047</v>
      </c>
      <c r="EE95" s="10">
        <f t="shared" ref="EE95:EE96" si="107">ED95+1</f>
        <v>44048</v>
      </c>
      <c r="EF95" s="10">
        <f t="shared" ref="EF95:EF96" si="108">EE95+1</f>
        <v>44049</v>
      </c>
      <c r="EG95" s="10"/>
      <c r="EH95" s="10"/>
      <c r="EI95" s="10"/>
      <c r="EJ95" s="10"/>
      <c r="EK95" s="10"/>
      <c r="EL95" s="10"/>
      <c r="EM95" s="10"/>
      <c r="EN95" s="10"/>
    </row>
    <row r="96" spans="1:144" x14ac:dyDescent="0.35">
      <c r="A96" t="str">
        <f t="shared" si="36"/>
        <v>TO</v>
      </c>
      <c r="B96" s="9" t="str">
        <f t="shared" si="37"/>
        <v>23/abr</v>
      </c>
      <c r="C96" s="10">
        <f t="shared" si="81"/>
        <v>43945</v>
      </c>
      <c r="D96" s="10">
        <f t="shared" si="81"/>
        <v>43946</v>
      </c>
      <c r="E96" s="10">
        <f t="shared" si="81"/>
        <v>43947</v>
      </c>
      <c r="F96" s="10">
        <f t="shared" si="81"/>
        <v>43948</v>
      </c>
      <c r="G96" s="10">
        <f t="shared" si="81"/>
        <v>43949</v>
      </c>
      <c r="H96" s="10">
        <f t="shared" si="81"/>
        <v>43950</v>
      </c>
      <c r="I96" s="10">
        <f t="shared" si="81"/>
        <v>43951</v>
      </c>
      <c r="J96" s="10">
        <f t="shared" si="81"/>
        <v>43952</v>
      </c>
      <c r="K96" s="10">
        <f t="shared" si="81"/>
        <v>43953</v>
      </c>
      <c r="L96" s="10">
        <f t="shared" si="81"/>
        <v>43954</v>
      </c>
      <c r="M96" s="10">
        <f t="shared" si="81"/>
        <v>43955</v>
      </c>
      <c r="N96" s="10">
        <f t="shared" si="81"/>
        <v>43956</v>
      </c>
      <c r="O96" s="10">
        <f t="shared" si="81"/>
        <v>43957</v>
      </c>
      <c r="P96" s="10">
        <f t="shared" si="81"/>
        <v>43958</v>
      </c>
      <c r="Q96" s="10">
        <f t="shared" si="81"/>
        <v>43959</v>
      </c>
      <c r="R96" s="10">
        <f t="shared" si="81"/>
        <v>43960</v>
      </c>
      <c r="S96" s="10">
        <f t="shared" si="81"/>
        <v>43961</v>
      </c>
      <c r="T96" s="10">
        <f t="shared" si="81"/>
        <v>43962</v>
      </c>
      <c r="U96" s="10">
        <f t="shared" si="81"/>
        <v>43963</v>
      </c>
      <c r="V96" s="10">
        <f t="shared" si="81"/>
        <v>43964</v>
      </c>
      <c r="W96" s="10">
        <f t="shared" si="81"/>
        <v>43965</v>
      </c>
      <c r="X96" s="10">
        <f t="shared" si="81"/>
        <v>43966</v>
      </c>
      <c r="Y96" s="10">
        <f t="shared" si="81"/>
        <v>43967</v>
      </c>
      <c r="Z96" s="10">
        <f t="shared" si="81"/>
        <v>43968</v>
      </c>
      <c r="AA96" s="10">
        <f t="shared" si="81"/>
        <v>43969</v>
      </c>
      <c r="AB96" s="10">
        <f t="shared" si="81"/>
        <v>43970</v>
      </c>
      <c r="AC96" s="10">
        <f t="shared" si="81"/>
        <v>43971</v>
      </c>
      <c r="AD96" s="10">
        <f t="shared" si="81"/>
        <v>43972</v>
      </c>
      <c r="AE96" s="10">
        <f t="shared" si="81"/>
        <v>43973</v>
      </c>
      <c r="AF96" s="10">
        <f t="shared" si="81"/>
        <v>43974</v>
      </c>
      <c r="AG96" s="10">
        <f t="shared" si="81"/>
        <v>43975</v>
      </c>
      <c r="AH96" s="10">
        <f t="shared" si="81"/>
        <v>43976</v>
      </c>
      <c r="AI96" s="10">
        <f t="shared" si="81"/>
        <v>43977</v>
      </c>
      <c r="AJ96" s="10">
        <f t="shared" si="81"/>
        <v>43978</v>
      </c>
      <c r="AK96" s="10">
        <f t="shared" si="81"/>
        <v>43979</v>
      </c>
      <c r="AL96" s="10">
        <f t="shared" si="81"/>
        <v>43980</v>
      </c>
      <c r="AM96" s="10">
        <f t="shared" si="81"/>
        <v>43981</v>
      </c>
      <c r="AN96" s="10">
        <f t="shared" si="81"/>
        <v>43982</v>
      </c>
      <c r="AO96" s="10">
        <f t="shared" si="81"/>
        <v>43983</v>
      </c>
      <c r="AP96" s="10">
        <f t="shared" si="81"/>
        <v>43984</v>
      </c>
      <c r="AQ96" s="10">
        <f t="shared" si="81"/>
        <v>43985</v>
      </c>
      <c r="AR96" s="10">
        <f t="shared" si="81"/>
        <v>43986</v>
      </c>
      <c r="AS96" s="10">
        <f t="shared" si="81"/>
        <v>43987</v>
      </c>
      <c r="AT96" s="10">
        <f t="shared" si="81"/>
        <v>43988</v>
      </c>
      <c r="AU96" s="10">
        <f t="shared" si="81"/>
        <v>43989</v>
      </c>
      <c r="AV96" s="10">
        <f t="shared" si="81"/>
        <v>43990</v>
      </c>
      <c r="AW96" s="10">
        <f t="shared" si="81"/>
        <v>43991</v>
      </c>
      <c r="AX96" s="10">
        <f t="shared" si="81"/>
        <v>43992</v>
      </c>
      <c r="AY96" s="10">
        <f t="shared" si="81"/>
        <v>43993</v>
      </c>
      <c r="AZ96" s="10">
        <f t="shared" si="81"/>
        <v>43994</v>
      </c>
      <c r="BA96" s="10">
        <f t="shared" si="81"/>
        <v>43995</v>
      </c>
      <c r="BB96" s="10">
        <f t="shared" si="81"/>
        <v>43996</v>
      </c>
      <c r="BC96" s="10">
        <f t="shared" si="81"/>
        <v>43997</v>
      </c>
      <c r="BD96" s="10">
        <f t="shared" si="81"/>
        <v>43998</v>
      </c>
      <c r="BE96" s="10">
        <f t="shared" si="81"/>
        <v>43999</v>
      </c>
      <c r="BF96" s="10">
        <f t="shared" si="81"/>
        <v>44000</v>
      </c>
      <c r="BG96" s="10">
        <f t="shared" si="81"/>
        <v>44001</v>
      </c>
      <c r="BH96" s="10">
        <f t="shared" si="81"/>
        <v>44002</v>
      </c>
      <c r="BI96" s="10">
        <f t="shared" si="81"/>
        <v>44003</v>
      </c>
      <c r="BJ96" s="10">
        <f t="shared" si="81"/>
        <v>44004</v>
      </c>
      <c r="BK96" s="10">
        <f t="shared" si="81"/>
        <v>44005</v>
      </c>
      <c r="BL96" s="10">
        <f t="shared" si="81"/>
        <v>44006</v>
      </c>
      <c r="BM96" s="10">
        <f t="shared" si="81"/>
        <v>44007</v>
      </c>
      <c r="BN96" s="10">
        <f t="shared" si="81"/>
        <v>44008</v>
      </c>
      <c r="BO96" s="10">
        <f t="shared" si="74"/>
        <v>44009</v>
      </c>
      <c r="BP96" s="10">
        <f t="shared" si="82"/>
        <v>44010</v>
      </c>
      <c r="BQ96" s="10">
        <f t="shared" si="82"/>
        <v>44011</v>
      </c>
      <c r="BR96" s="10">
        <f t="shared" si="82"/>
        <v>44012</v>
      </c>
      <c r="BS96" s="10">
        <f t="shared" si="82"/>
        <v>44013</v>
      </c>
      <c r="BT96" s="10">
        <f t="shared" si="82"/>
        <v>44014</v>
      </c>
      <c r="BU96" s="10">
        <f t="shared" si="82"/>
        <v>44015</v>
      </c>
      <c r="BV96" s="10">
        <f t="shared" si="82"/>
        <v>44016</v>
      </c>
      <c r="BW96" s="10">
        <f t="shared" si="82"/>
        <v>44017</v>
      </c>
      <c r="BX96" s="10">
        <f t="shared" si="82"/>
        <v>44018</v>
      </c>
      <c r="BY96" s="10">
        <f t="shared" si="82"/>
        <v>44019</v>
      </c>
      <c r="BZ96" s="10">
        <f t="shared" si="82"/>
        <v>44020</v>
      </c>
      <c r="CA96" s="10">
        <f t="shared" si="82"/>
        <v>44021</v>
      </c>
      <c r="CB96" s="10">
        <f t="shared" si="82"/>
        <v>44022</v>
      </c>
      <c r="CC96" s="10">
        <f t="shared" si="82"/>
        <v>44023</v>
      </c>
      <c r="CD96" s="10">
        <f t="shared" si="82"/>
        <v>44024</v>
      </c>
      <c r="CE96" s="10">
        <f t="shared" si="82"/>
        <v>44025</v>
      </c>
      <c r="CF96" s="10">
        <f t="shared" si="82"/>
        <v>44026</v>
      </c>
      <c r="CG96" s="10">
        <f t="shared" si="82"/>
        <v>44027</v>
      </c>
      <c r="CH96" s="10">
        <f t="shared" si="82"/>
        <v>44028</v>
      </c>
      <c r="CI96" s="10">
        <f t="shared" si="82"/>
        <v>44029</v>
      </c>
      <c r="CJ96" s="10">
        <f t="shared" si="82"/>
        <v>44030</v>
      </c>
      <c r="CK96" s="10">
        <f t="shared" si="82"/>
        <v>44031</v>
      </c>
      <c r="CL96" s="10">
        <f t="shared" si="82"/>
        <v>44032</v>
      </c>
      <c r="CM96" s="10">
        <f t="shared" si="82"/>
        <v>44033</v>
      </c>
      <c r="CN96" s="10">
        <f t="shared" si="82"/>
        <v>44034</v>
      </c>
      <c r="CO96" s="10">
        <f t="shared" si="82"/>
        <v>44035</v>
      </c>
      <c r="CP96" s="10">
        <f t="shared" si="82"/>
        <v>44036</v>
      </c>
      <c r="CQ96" s="10">
        <f t="shared" si="82"/>
        <v>44037</v>
      </c>
      <c r="CR96" s="10">
        <f t="shared" si="82"/>
        <v>44038</v>
      </c>
      <c r="CS96" s="10">
        <f t="shared" si="82"/>
        <v>44039</v>
      </c>
      <c r="CT96" s="10">
        <f t="shared" si="82"/>
        <v>44040</v>
      </c>
      <c r="CU96" s="10">
        <f t="shared" si="82"/>
        <v>44041</v>
      </c>
      <c r="CV96" s="10">
        <f t="shared" si="82"/>
        <v>44042</v>
      </c>
      <c r="CW96" s="10">
        <f t="shared" si="82"/>
        <v>44043</v>
      </c>
      <c r="CX96" s="10">
        <f t="shared" si="82"/>
        <v>44044</v>
      </c>
      <c r="CY96" s="10">
        <f t="shared" si="82"/>
        <v>44045</v>
      </c>
      <c r="CZ96" s="10">
        <f t="shared" si="82"/>
        <v>44046</v>
      </c>
      <c r="DA96" s="10">
        <f t="shared" si="82"/>
        <v>44047</v>
      </c>
      <c r="DB96" s="10">
        <f t="shared" si="82"/>
        <v>44048</v>
      </c>
      <c r="DC96" s="10">
        <f t="shared" si="82"/>
        <v>44049</v>
      </c>
      <c r="DD96" s="10">
        <f t="shared" si="82"/>
        <v>44050</v>
      </c>
      <c r="DE96" s="10">
        <f t="shared" si="82"/>
        <v>44051</v>
      </c>
      <c r="DF96" s="10">
        <f t="shared" si="82"/>
        <v>44052</v>
      </c>
      <c r="DG96" s="10">
        <f t="shared" si="83"/>
        <v>44053</v>
      </c>
      <c r="DH96" s="10">
        <f t="shared" si="84"/>
        <v>44054</v>
      </c>
      <c r="DI96" s="10">
        <f t="shared" si="85"/>
        <v>44055</v>
      </c>
      <c r="DJ96" s="10">
        <f t="shared" si="86"/>
        <v>44056</v>
      </c>
      <c r="DK96" s="10">
        <f t="shared" si="87"/>
        <v>44057</v>
      </c>
      <c r="DL96" s="10">
        <f t="shared" si="88"/>
        <v>44058</v>
      </c>
      <c r="DM96" s="10">
        <f t="shared" si="89"/>
        <v>44059</v>
      </c>
      <c r="DN96" s="10">
        <f t="shared" si="90"/>
        <v>44060</v>
      </c>
      <c r="DO96" s="10">
        <f t="shared" si="91"/>
        <v>44061</v>
      </c>
      <c r="DP96" s="10">
        <f t="shared" si="92"/>
        <v>44062</v>
      </c>
      <c r="DQ96" s="10">
        <f t="shared" si="93"/>
        <v>44063</v>
      </c>
      <c r="DR96" s="10">
        <f t="shared" si="94"/>
        <v>44064</v>
      </c>
      <c r="DS96" s="10">
        <f t="shared" si="95"/>
        <v>44065</v>
      </c>
      <c r="DT96" s="10">
        <f t="shared" si="96"/>
        <v>44066</v>
      </c>
      <c r="DU96" s="10">
        <f t="shared" si="97"/>
        <v>44067</v>
      </c>
      <c r="DV96" s="10">
        <f t="shared" si="98"/>
        <v>44068</v>
      </c>
      <c r="DW96" s="10">
        <f t="shared" si="99"/>
        <v>44069</v>
      </c>
      <c r="DX96" s="10">
        <f t="shared" si="100"/>
        <v>44070</v>
      </c>
      <c r="DY96" s="10">
        <f t="shared" si="101"/>
        <v>44071</v>
      </c>
      <c r="DZ96" s="10">
        <f t="shared" si="102"/>
        <v>44072</v>
      </c>
      <c r="EA96" s="10">
        <f t="shared" si="103"/>
        <v>44073</v>
      </c>
      <c r="EB96" s="10">
        <f t="shared" si="104"/>
        <v>44074</v>
      </c>
      <c r="EC96" s="10">
        <f t="shared" si="105"/>
        <v>44075</v>
      </c>
      <c r="ED96" s="10">
        <f t="shared" si="106"/>
        <v>44076</v>
      </c>
      <c r="EE96" s="10">
        <f t="shared" si="107"/>
        <v>44077</v>
      </c>
      <c r="EF96" s="10">
        <f t="shared" si="108"/>
        <v>44078</v>
      </c>
      <c r="EG96" s="10"/>
      <c r="EH96" s="10"/>
      <c r="EI96" s="10"/>
      <c r="EJ96" s="10"/>
      <c r="EK96" s="10"/>
      <c r="EL96" s="10"/>
      <c r="EM96" s="10"/>
      <c r="EN96" s="10"/>
    </row>
    <row r="97" spans="1:136" ht="5.5" customHeight="1" x14ac:dyDescent="0.35"/>
    <row r="98" spans="1:136" ht="21" x14ac:dyDescent="0.5">
      <c r="A98" s="8" t="s">
        <v>198</v>
      </c>
    </row>
    <row r="99" spans="1:136" ht="8" customHeight="1" x14ac:dyDescent="0.35"/>
    <row r="100" spans="1:136" x14ac:dyDescent="0.35">
      <c r="B100">
        <v>0</v>
      </c>
      <c r="C100">
        <f>+B100+1</f>
        <v>1</v>
      </c>
      <c r="D100">
        <f t="shared" ref="D100:BO100" si="109">+C100+1</f>
        <v>2</v>
      </c>
      <c r="E100">
        <f t="shared" si="109"/>
        <v>3</v>
      </c>
      <c r="F100">
        <f t="shared" si="109"/>
        <v>4</v>
      </c>
      <c r="G100">
        <f t="shared" si="109"/>
        <v>5</v>
      </c>
      <c r="H100">
        <f t="shared" si="109"/>
        <v>6</v>
      </c>
      <c r="I100">
        <f t="shared" si="109"/>
        <v>7</v>
      </c>
      <c r="J100">
        <f t="shared" si="109"/>
        <v>8</v>
      </c>
      <c r="K100">
        <f t="shared" si="109"/>
        <v>9</v>
      </c>
      <c r="L100">
        <f t="shared" si="109"/>
        <v>10</v>
      </c>
      <c r="M100">
        <f t="shared" si="109"/>
        <v>11</v>
      </c>
      <c r="N100">
        <f t="shared" si="109"/>
        <v>12</v>
      </c>
      <c r="O100">
        <f t="shared" si="109"/>
        <v>13</v>
      </c>
      <c r="P100">
        <f t="shared" si="109"/>
        <v>14</v>
      </c>
      <c r="Q100">
        <f t="shared" si="109"/>
        <v>15</v>
      </c>
      <c r="R100">
        <f t="shared" si="109"/>
        <v>16</v>
      </c>
      <c r="S100">
        <f t="shared" si="109"/>
        <v>17</v>
      </c>
      <c r="T100">
        <f t="shared" si="109"/>
        <v>18</v>
      </c>
      <c r="U100">
        <f t="shared" si="109"/>
        <v>19</v>
      </c>
      <c r="V100">
        <f t="shared" si="109"/>
        <v>20</v>
      </c>
      <c r="W100">
        <f t="shared" si="109"/>
        <v>21</v>
      </c>
      <c r="X100">
        <f t="shared" si="109"/>
        <v>22</v>
      </c>
      <c r="Y100">
        <f t="shared" si="109"/>
        <v>23</v>
      </c>
      <c r="Z100">
        <f t="shared" si="109"/>
        <v>24</v>
      </c>
      <c r="AA100">
        <f t="shared" si="109"/>
        <v>25</v>
      </c>
      <c r="AB100">
        <f t="shared" si="109"/>
        <v>26</v>
      </c>
      <c r="AC100">
        <f t="shared" si="109"/>
        <v>27</v>
      </c>
      <c r="AD100">
        <f t="shared" si="109"/>
        <v>28</v>
      </c>
      <c r="AE100">
        <f t="shared" si="109"/>
        <v>29</v>
      </c>
      <c r="AF100">
        <f t="shared" si="109"/>
        <v>30</v>
      </c>
      <c r="AG100">
        <f t="shared" si="109"/>
        <v>31</v>
      </c>
      <c r="AH100">
        <f t="shared" si="109"/>
        <v>32</v>
      </c>
      <c r="AI100">
        <f t="shared" si="109"/>
        <v>33</v>
      </c>
      <c r="AJ100">
        <f t="shared" si="109"/>
        <v>34</v>
      </c>
      <c r="AK100">
        <f t="shared" si="109"/>
        <v>35</v>
      </c>
      <c r="AL100">
        <f t="shared" si="109"/>
        <v>36</v>
      </c>
      <c r="AM100">
        <f t="shared" si="109"/>
        <v>37</v>
      </c>
      <c r="AN100">
        <f t="shared" si="109"/>
        <v>38</v>
      </c>
      <c r="AO100">
        <f t="shared" si="109"/>
        <v>39</v>
      </c>
      <c r="AP100">
        <f t="shared" si="109"/>
        <v>40</v>
      </c>
      <c r="AQ100">
        <f t="shared" si="109"/>
        <v>41</v>
      </c>
      <c r="AR100">
        <f t="shared" si="109"/>
        <v>42</v>
      </c>
      <c r="AS100">
        <f t="shared" si="109"/>
        <v>43</v>
      </c>
      <c r="AT100">
        <f t="shared" si="109"/>
        <v>44</v>
      </c>
      <c r="AU100">
        <f t="shared" si="109"/>
        <v>45</v>
      </c>
      <c r="AV100">
        <f t="shared" si="109"/>
        <v>46</v>
      </c>
      <c r="AW100">
        <f t="shared" si="109"/>
        <v>47</v>
      </c>
      <c r="AX100">
        <f t="shared" si="109"/>
        <v>48</v>
      </c>
      <c r="AY100">
        <f t="shared" si="109"/>
        <v>49</v>
      </c>
      <c r="AZ100">
        <f t="shared" si="109"/>
        <v>50</v>
      </c>
      <c r="BA100">
        <f t="shared" si="109"/>
        <v>51</v>
      </c>
      <c r="BB100">
        <f t="shared" si="109"/>
        <v>52</v>
      </c>
      <c r="BC100">
        <f t="shared" si="109"/>
        <v>53</v>
      </c>
      <c r="BD100">
        <f t="shared" si="109"/>
        <v>54</v>
      </c>
      <c r="BE100">
        <f t="shared" si="109"/>
        <v>55</v>
      </c>
      <c r="BF100">
        <f t="shared" si="109"/>
        <v>56</v>
      </c>
      <c r="BG100">
        <f t="shared" si="109"/>
        <v>57</v>
      </c>
      <c r="BH100">
        <f t="shared" si="109"/>
        <v>58</v>
      </c>
      <c r="BI100">
        <f t="shared" si="109"/>
        <v>59</v>
      </c>
      <c r="BJ100">
        <f t="shared" si="109"/>
        <v>60</v>
      </c>
      <c r="BK100">
        <f t="shared" si="109"/>
        <v>61</v>
      </c>
      <c r="BL100">
        <f t="shared" si="109"/>
        <v>62</v>
      </c>
      <c r="BM100">
        <f t="shared" si="109"/>
        <v>63</v>
      </c>
      <c r="BN100">
        <f t="shared" si="109"/>
        <v>64</v>
      </c>
      <c r="BO100">
        <f t="shared" si="109"/>
        <v>65</v>
      </c>
      <c r="BP100">
        <f t="shared" ref="BP100:DF100" si="110">+BO100+1</f>
        <v>66</v>
      </c>
      <c r="BQ100">
        <f t="shared" si="110"/>
        <v>67</v>
      </c>
      <c r="BR100">
        <f t="shared" si="110"/>
        <v>68</v>
      </c>
      <c r="BS100">
        <f t="shared" si="110"/>
        <v>69</v>
      </c>
      <c r="BT100">
        <f t="shared" si="110"/>
        <v>70</v>
      </c>
      <c r="BU100">
        <f t="shared" si="110"/>
        <v>71</v>
      </c>
      <c r="BV100">
        <f t="shared" si="110"/>
        <v>72</v>
      </c>
      <c r="BW100">
        <f t="shared" si="110"/>
        <v>73</v>
      </c>
      <c r="BX100">
        <f t="shared" si="110"/>
        <v>74</v>
      </c>
      <c r="BY100">
        <f t="shared" si="110"/>
        <v>75</v>
      </c>
      <c r="BZ100">
        <f t="shared" si="110"/>
        <v>76</v>
      </c>
      <c r="CA100">
        <f t="shared" si="110"/>
        <v>77</v>
      </c>
      <c r="CB100">
        <f t="shared" si="110"/>
        <v>78</v>
      </c>
      <c r="CC100">
        <f t="shared" si="110"/>
        <v>79</v>
      </c>
      <c r="CD100">
        <f t="shared" si="110"/>
        <v>80</v>
      </c>
      <c r="CE100">
        <f t="shared" si="110"/>
        <v>81</v>
      </c>
      <c r="CF100">
        <f t="shared" si="110"/>
        <v>82</v>
      </c>
      <c r="CG100">
        <f t="shared" si="110"/>
        <v>83</v>
      </c>
      <c r="CH100">
        <f t="shared" si="110"/>
        <v>84</v>
      </c>
      <c r="CI100">
        <f t="shared" si="110"/>
        <v>85</v>
      </c>
      <c r="CJ100">
        <f t="shared" si="110"/>
        <v>86</v>
      </c>
      <c r="CK100">
        <f t="shared" si="110"/>
        <v>87</v>
      </c>
      <c r="CL100">
        <f t="shared" si="110"/>
        <v>88</v>
      </c>
      <c r="CM100">
        <f t="shared" si="110"/>
        <v>89</v>
      </c>
      <c r="CN100">
        <f t="shared" si="110"/>
        <v>90</v>
      </c>
      <c r="CO100">
        <f t="shared" si="110"/>
        <v>91</v>
      </c>
      <c r="CP100">
        <f t="shared" si="110"/>
        <v>92</v>
      </c>
      <c r="CQ100">
        <f t="shared" si="110"/>
        <v>93</v>
      </c>
      <c r="CR100">
        <f t="shared" si="110"/>
        <v>94</v>
      </c>
      <c r="CS100">
        <f t="shared" si="110"/>
        <v>95</v>
      </c>
      <c r="CT100">
        <f t="shared" si="110"/>
        <v>96</v>
      </c>
      <c r="CU100">
        <f t="shared" si="110"/>
        <v>97</v>
      </c>
      <c r="CV100">
        <f t="shared" si="110"/>
        <v>98</v>
      </c>
      <c r="CW100">
        <f t="shared" si="110"/>
        <v>99</v>
      </c>
      <c r="CX100">
        <f t="shared" si="110"/>
        <v>100</v>
      </c>
      <c r="CY100">
        <f t="shared" si="110"/>
        <v>101</v>
      </c>
      <c r="CZ100">
        <f t="shared" si="110"/>
        <v>102</v>
      </c>
      <c r="DA100">
        <f t="shared" si="110"/>
        <v>103</v>
      </c>
      <c r="DB100">
        <f t="shared" si="110"/>
        <v>104</v>
      </c>
      <c r="DC100">
        <f t="shared" si="110"/>
        <v>105</v>
      </c>
      <c r="DD100">
        <f t="shared" si="110"/>
        <v>106</v>
      </c>
      <c r="DE100">
        <f t="shared" si="110"/>
        <v>107</v>
      </c>
      <c r="DF100">
        <f t="shared" si="110"/>
        <v>108</v>
      </c>
      <c r="DG100">
        <f t="shared" ref="DG100" si="111">+DF100+1</f>
        <v>109</v>
      </c>
      <c r="DH100">
        <f t="shared" ref="DH100" si="112">+DG100+1</f>
        <v>110</v>
      </c>
      <c r="DI100">
        <f t="shared" ref="DI100" si="113">+DH100+1</f>
        <v>111</v>
      </c>
      <c r="DJ100">
        <f t="shared" ref="DJ100" si="114">+DI100+1</f>
        <v>112</v>
      </c>
      <c r="DK100">
        <f t="shared" ref="DK100" si="115">+DJ100+1</f>
        <v>113</v>
      </c>
      <c r="DL100">
        <f t="shared" ref="DL100" si="116">+DK100+1</f>
        <v>114</v>
      </c>
      <c r="DM100">
        <f t="shared" ref="DM100" si="117">+DL100+1</f>
        <v>115</v>
      </c>
      <c r="DN100">
        <f t="shared" ref="DN100" si="118">+DM100+1</f>
        <v>116</v>
      </c>
      <c r="DO100">
        <f t="shared" ref="DO100" si="119">+DN100+1</f>
        <v>117</v>
      </c>
      <c r="DP100">
        <f t="shared" ref="DP100" si="120">+DO100+1</f>
        <v>118</v>
      </c>
      <c r="DQ100">
        <f t="shared" ref="DQ100" si="121">+DP100+1</f>
        <v>119</v>
      </c>
      <c r="DR100">
        <f t="shared" ref="DR100" si="122">+DQ100+1</f>
        <v>120</v>
      </c>
      <c r="DS100">
        <f t="shared" ref="DS100" si="123">+DR100+1</f>
        <v>121</v>
      </c>
      <c r="DT100">
        <f t="shared" ref="DT100" si="124">+DS100+1</f>
        <v>122</v>
      </c>
      <c r="DU100">
        <f t="shared" ref="DU100" si="125">+DT100+1</f>
        <v>123</v>
      </c>
      <c r="DV100">
        <f t="shared" ref="DV100" si="126">+DU100+1</f>
        <v>124</v>
      </c>
      <c r="DW100">
        <f t="shared" ref="DW100" si="127">+DV100+1</f>
        <v>125</v>
      </c>
      <c r="DX100">
        <f t="shared" ref="DX100" si="128">+DW100+1</f>
        <v>126</v>
      </c>
      <c r="DY100">
        <f t="shared" ref="DY100" si="129">+DX100+1</f>
        <v>127</v>
      </c>
      <c r="DZ100">
        <f t="shared" ref="DZ100" si="130">+DY100+1</f>
        <v>128</v>
      </c>
      <c r="EA100">
        <f t="shared" ref="EA100" si="131">+DZ100+1</f>
        <v>129</v>
      </c>
      <c r="EB100">
        <f t="shared" ref="EB100" si="132">+EA100+1</f>
        <v>130</v>
      </c>
      <c r="EC100">
        <f t="shared" ref="EC100" si="133">+EB100+1</f>
        <v>131</v>
      </c>
      <c r="ED100">
        <f t="shared" ref="ED100" si="134">+EC100+1</f>
        <v>132</v>
      </c>
      <c r="EE100">
        <f t="shared" ref="EE100" si="135">+ED100+1</f>
        <v>133</v>
      </c>
      <c r="EF100">
        <f t="shared" ref="EF100" si="136">+EE100+1</f>
        <v>134</v>
      </c>
    </row>
    <row r="101" spans="1:136" x14ac:dyDescent="0.35">
      <c r="A101" s="7" t="str">
        <f>A70</f>
        <v>AC</v>
      </c>
      <c r="B101" s="6">
        <f>INDEX($B$6:$EF$32, MATCH($A101, $A$6:$A$32, 0 ), MATCH( B70, $B$5:$EF$5, 0 ) )</f>
        <v>1.1338704099508468</v>
      </c>
      <c r="C101">
        <f>INDEX($B$6:$EF$32, MATCH($A101, $A$6:$A$32, 0 ), MATCH( C70, $B$4:$EF$4, 0 ) )</f>
        <v>2.2677408199016935</v>
      </c>
      <c r="D101">
        <f t="shared" ref="D101:BO101" si="137">INDEX($B$6:$EF$32, MATCH($A101, $A$6:$A$32, 0 ), MATCH( D70, $B$4:$EF$4, 0 ) )</f>
        <v>2.2677408199016935</v>
      </c>
      <c r="E101">
        <f t="shared" si="137"/>
        <v>2.2677408199016935</v>
      </c>
      <c r="F101">
        <f t="shared" si="137"/>
        <v>2.2677408199016935</v>
      </c>
      <c r="G101">
        <f t="shared" si="137"/>
        <v>2.2677408199016935</v>
      </c>
      <c r="H101">
        <f t="shared" si="137"/>
        <v>3.4016112298525401</v>
      </c>
      <c r="I101">
        <f t="shared" si="137"/>
        <v>3.4016112298525401</v>
      </c>
      <c r="J101">
        <f t="shared" si="137"/>
        <v>3.4016112298525401</v>
      </c>
      <c r="K101">
        <f t="shared" si="137"/>
        <v>5.6693520497542336</v>
      </c>
      <c r="L101">
        <f t="shared" si="137"/>
        <v>5.6693520497542336</v>
      </c>
      <c r="M101">
        <f t="shared" si="137"/>
        <v>5.6693520497542336</v>
      </c>
      <c r="N101">
        <f t="shared" si="137"/>
        <v>6.8032224597050801</v>
      </c>
      <c r="O101">
        <f t="shared" si="137"/>
        <v>9.0709632796067741</v>
      </c>
      <c r="P101">
        <f t="shared" si="137"/>
        <v>9.0709632796067741</v>
      </c>
      <c r="Q101">
        <f t="shared" si="137"/>
        <v>9.0709632796067741</v>
      </c>
      <c r="R101">
        <f t="shared" si="137"/>
        <v>11.338704099508467</v>
      </c>
      <c r="S101">
        <f t="shared" si="137"/>
        <v>12.472574509459314</v>
      </c>
      <c r="T101">
        <f t="shared" si="137"/>
        <v>12.472574509459314</v>
      </c>
      <c r="U101">
        <f t="shared" si="137"/>
        <v>12.472574509459314</v>
      </c>
      <c r="V101">
        <f t="shared" si="137"/>
        <v>15.874185739311855</v>
      </c>
      <c r="W101">
        <f t="shared" si="137"/>
        <v>18.141926559213548</v>
      </c>
      <c r="X101">
        <f t="shared" si="137"/>
        <v>19.275796969164393</v>
      </c>
      <c r="Y101">
        <f t="shared" si="137"/>
        <v>21.543537789066086</v>
      </c>
      <c r="Z101">
        <f t="shared" si="137"/>
        <v>21.543537789066086</v>
      </c>
      <c r="AA101">
        <f t="shared" si="137"/>
        <v>23.811278608967783</v>
      </c>
      <c r="AB101">
        <f t="shared" si="137"/>
        <v>27.21288983882032</v>
      </c>
      <c r="AC101">
        <f t="shared" si="137"/>
        <v>31.74837147862371</v>
      </c>
      <c r="AD101">
        <f t="shared" si="137"/>
        <v>32.882241888574555</v>
      </c>
      <c r="AE101">
        <f t="shared" si="137"/>
        <v>37.417723528377941</v>
      </c>
      <c r="AF101">
        <f t="shared" si="137"/>
        <v>40.819334758230482</v>
      </c>
      <c r="AG101">
        <f t="shared" si="137"/>
        <v>43.087075578132172</v>
      </c>
      <c r="AH101">
        <f t="shared" si="137"/>
        <v>44.220945988083017</v>
      </c>
      <c r="AI101">
        <f t="shared" si="137"/>
        <v>46.48868680798472</v>
      </c>
      <c r="AJ101">
        <f t="shared" si="137"/>
        <v>51.024168447788107</v>
      </c>
      <c r="AK101">
        <f t="shared" si="137"/>
        <v>57.827390907493182</v>
      </c>
      <c r="AL101">
        <f t="shared" si="137"/>
        <v>58.961261317444027</v>
      </c>
      <c r="AM101">
        <f t="shared" si="137"/>
        <v>62.362872547296568</v>
      </c>
      <c r="AN101">
        <f t="shared" si="137"/>
        <v>64.630613367198265</v>
      </c>
      <c r="AO101">
        <f t="shared" si="137"/>
        <v>66.898354187099955</v>
      </c>
      <c r="AP101">
        <f t="shared" si="137"/>
        <v>68.032224597050799</v>
      </c>
      <c r="AQ101">
        <f t="shared" si="137"/>
        <v>75.969317466706741</v>
      </c>
      <c r="AR101">
        <f t="shared" si="137"/>
        <v>81.638669516460965</v>
      </c>
      <c r="AS101">
        <f t="shared" si="137"/>
        <v>86.174151156264344</v>
      </c>
      <c r="AT101">
        <f t="shared" si="137"/>
        <v>88.441891976166033</v>
      </c>
      <c r="AU101">
        <f t="shared" si="137"/>
        <v>90.709632796067737</v>
      </c>
      <c r="AV101">
        <f t="shared" si="137"/>
        <v>98.646725665723665</v>
      </c>
      <c r="AW101">
        <f t="shared" si="137"/>
        <v>104.3160777154779</v>
      </c>
      <c r="AX101">
        <f t="shared" si="137"/>
        <v>109.98542976523214</v>
      </c>
      <c r="AY101">
        <f t="shared" si="137"/>
        <v>119.05639304483891</v>
      </c>
      <c r="AZ101">
        <f t="shared" si="137"/>
        <v>128.12735632444569</v>
      </c>
      <c r="BA101">
        <f t="shared" si="137"/>
        <v>138.33219001400329</v>
      </c>
      <c r="BB101">
        <f t="shared" si="137"/>
        <v>153.0725053433643</v>
      </c>
      <c r="BC101">
        <f t="shared" si="137"/>
        <v>161.00959821302024</v>
      </c>
      <c r="BD101">
        <f t="shared" si="137"/>
        <v>167.81282067272531</v>
      </c>
      <c r="BE101">
        <f t="shared" si="137"/>
        <v>182.55313600208632</v>
      </c>
      <c r="BF101">
        <f t="shared" si="137"/>
        <v>187.0886176418897</v>
      </c>
      <c r="BG101">
        <f t="shared" si="137"/>
        <v>193.89184010159477</v>
      </c>
      <c r="BH101">
        <f t="shared" si="137"/>
        <v>205.23054420110324</v>
      </c>
      <c r="BI101">
        <f t="shared" si="137"/>
        <v>215.4353778906609</v>
      </c>
      <c r="BJ101">
        <f t="shared" si="137"/>
        <v>227.90795240012017</v>
      </c>
      <c r="BK101">
        <f t="shared" si="137"/>
        <v>234.71117485982526</v>
      </c>
      <c r="BL101">
        <f t="shared" si="137"/>
        <v>239.24665649962864</v>
      </c>
      <c r="BM101">
        <f t="shared" si="137"/>
        <v>252.85310141903884</v>
      </c>
      <c r="BN101">
        <f t="shared" si="137"/>
        <v>268.72728715835069</v>
      </c>
      <c r="BO101">
        <f t="shared" si="137"/>
        <v>277.79825043795745</v>
      </c>
      <c r="BP101">
        <f t="shared" ref="BP101:EA101" si="138">INDEX($B$6:$EF$32, MATCH($A101, $A$6:$A$32, 0 ), MATCH( BP70, $B$4:$EF$4, 0 ) )</f>
        <v>288.00308412751508</v>
      </c>
      <c r="BQ101">
        <f t="shared" si="138"/>
        <v>290.27082494741677</v>
      </c>
      <c r="BR101">
        <f t="shared" si="138"/>
        <v>293.67243617726928</v>
      </c>
      <c r="BS101">
        <f t="shared" si="138"/>
        <v>300.47565863697434</v>
      </c>
      <c r="BT101">
        <f t="shared" si="138"/>
        <v>307.27888109667947</v>
      </c>
      <c r="BU101">
        <f t="shared" si="138"/>
        <v>318.61758519618792</v>
      </c>
      <c r="BV101">
        <f t="shared" si="138"/>
        <v>325.42080765589299</v>
      </c>
      <c r="BW101">
        <f t="shared" si="138"/>
        <v>331.09015970564724</v>
      </c>
      <c r="BX101">
        <f t="shared" si="138"/>
        <v>336.75951175540143</v>
      </c>
      <c r="BY101">
        <f t="shared" si="138"/>
        <v>340.161122985254</v>
      </c>
      <c r="BZ101">
        <f t="shared" si="138"/>
        <v>345.83047503500825</v>
      </c>
      <c r="CA101">
        <f t="shared" si="138"/>
        <v>363.97240159422182</v>
      </c>
      <c r="CB101">
        <f t="shared" si="138"/>
        <v>369.64175364397602</v>
      </c>
      <c r="CC101">
        <f t="shared" si="138"/>
        <v>379.84658733353371</v>
      </c>
      <c r="CD101">
        <f t="shared" si="138"/>
        <v>388.91755061314046</v>
      </c>
      <c r="CE101">
        <f t="shared" si="138"/>
        <v>397.98851389274722</v>
      </c>
      <c r="CF101">
        <f t="shared" si="138"/>
        <v>400.25625471264891</v>
      </c>
      <c r="CG101">
        <f t="shared" si="138"/>
        <v>409.32721799225567</v>
      </c>
      <c r="CH101">
        <f t="shared" si="138"/>
        <v>413.8626996320591</v>
      </c>
      <c r="CI101">
        <f t="shared" si="138"/>
        <v>419.5320516818133</v>
      </c>
      <c r="CJ101">
        <f t="shared" si="138"/>
        <v>428.60301496142006</v>
      </c>
      <c r="CK101">
        <f t="shared" si="138"/>
        <v>438.80784865097763</v>
      </c>
      <c r="CL101">
        <f t="shared" si="138"/>
        <v>443.34333029078107</v>
      </c>
      <c r="CM101">
        <f t="shared" si="138"/>
        <v>443.34333029078107</v>
      </c>
      <c r="CN101">
        <f t="shared" si="138"/>
        <v>446.74494152063357</v>
      </c>
      <c r="CO101">
        <f t="shared" si="138"/>
        <v>452.41429357038783</v>
      </c>
      <c r="CP101">
        <f t="shared" si="138"/>
        <v>458.08364562014208</v>
      </c>
      <c r="CQ101" t="e">
        <f t="shared" si="138"/>
        <v>#N/A</v>
      </c>
      <c r="CR101" t="e">
        <f t="shared" si="138"/>
        <v>#N/A</v>
      </c>
      <c r="CS101" t="e">
        <f t="shared" si="138"/>
        <v>#N/A</v>
      </c>
      <c r="CT101" t="e">
        <f t="shared" si="138"/>
        <v>#N/A</v>
      </c>
      <c r="CU101" t="e">
        <f t="shared" si="138"/>
        <v>#N/A</v>
      </c>
      <c r="CV101" t="e">
        <f t="shared" si="138"/>
        <v>#N/A</v>
      </c>
      <c r="CW101" t="e">
        <f t="shared" si="138"/>
        <v>#N/A</v>
      </c>
      <c r="CX101" t="e">
        <f t="shared" si="138"/>
        <v>#N/A</v>
      </c>
      <c r="CY101" t="e">
        <f t="shared" si="138"/>
        <v>#N/A</v>
      </c>
      <c r="CZ101" t="e">
        <f t="shared" si="138"/>
        <v>#N/A</v>
      </c>
      <c r="DA101" t="e">
        <f t="shared" si="138"/>
        <v>#N/A</v>
      </c>
      <c r="DB101" t="e">
        <f t="shared" si="138"/>
        <v>#N/A</v>
      </c>
      <c r="DC101" t="e">
        <f t="shared" si="138"/>
        <v>#N/A</v>
      </c>
      <c r="DD101" t="e">
        <f t="shared" si="138"/>
        <v>#N/A</v>
      </c>
      <c r="DE101" t="e">
        <f t="shared" si="138"/>
        <v>#N/A</v>
      </c>
      <c r="DF101" t="e">
        <f t="shared" si="138"/>
        <v>#N/A</v>
      </c>
      <c r="DG101" t="e">
        <f t="shared" si="138"/>
        <v>#N/A</v>
      </c>
      <c r="DH101" t="e">
        <f t="shared" si="138"/>
        <v>#N/A</v>
      </c>
      <c r="DI101" t="e">
        <f t="shared" si="138"/>
        <v>#N/A</v>
      </c>
      <c r="DJ101" t="e">
        <f t="shared" si="138"/>
        <v>#N/A</v>
      </c>
      <c r="DK101" t="e">
        <f t="shared" si="138"/>
        <v>#N/A</v>
      </c>
      <c r="DL101" t="e">
        <f t="shared" si="138"/>
        <v>#N/A</v>
      </c>
      <c r="DM101" t="e">
        <f t="shared" si="138"/>
        <v>#N/A</v>
      </c>
      <c r="DN101" t="e">
        <f t="shared" si="138"/>
        <v>#N/A</v>
      </c>
      <c r="DO101" t="e">
        <f t="shared" si="138"/>
        <v>#N/A</v>
      </c>
      <c r="DP101" t="e">
        <f t="shared" si="138"/>
        <v>#N/A</v>
      </c>
      <c r="DQ101" t="e">
        <f t="shared" si="138"/>
        <v>#N/A</v>
      </c>
      <c r="DR101" t="e">
        <f t="shared" si="138"/>
        <v>#N/A</v>
      </c>
      <c r="DS101" t="e">
        <f t="shared" si="138"/>
        <v>#N/A</v>
      </c>
      <c r="DT101" t="e">
        <f t="shared" si="138"/>
        <v>#N/A</v>
      </c>
      <c r="DU101" t="e">
        <f t="shared" si="138"/>
        <v>#N/A</v>
      </c>
      <c r="DV101" t="e">
        <f t="shared" si="138"/>
        <v>#N/A</v>
      </c>
      <c r="DW101" t="e">
        <f t="shared" si="138"/>
        <v>#N/A</v>
      </c>
      <c r="DX101" t="e">
        <f t="shared" si="138"/>
        <v>#N/A</v>
      </c>
      <c r="DY101" t="e">
        <f t="shared" si="138"/>
        <v>#N/A</v>
      </c>
      <c r="DZ101" t="e">
        <f t="shared" si="138"/>
        <v>#N/A</v>
      </c>
      <c r="EA101" t="e">
        <f t="shared" si="138"/>
        <v>#N/A</v>
      </c>
      <c r="EB101" t="e">
        <f t="shared" ref="EB101:EF101" si="139">INDEX($B$6:$EF$32, MATCH($A101, $A$6:$A$32, 0 ), MATCH( EB70, $B$4:$EF$4, 0 ) )</f>
        <v>#N/A</v>
      </c>
      <c r="EC101" t="e">
        <f t="shared" si="139"/>
        <v>#N/A</v>
      </c>
      <c r="ED101" t="e">
        <f t="shared" si="139"/>
        <v>#N/A</v>
      </c>
      <c r="EE101" t="e">
        <f t="shared" si="139"/>
        <v>#N/A</v>
      </c>
      <c r="EF101" t="e">
        <f t="shared" si="139"/>
        <v>#N/A</v>
      </c>
    </row>
    <row r="102" spans="1:136" x14ac:dyDescent="0.35">
      <c r="A102" s="7" t="str">
        <f t="shared" ref="A102:A127" si="140">A71</f>
        <v>AL</v>
      </c>
      <c r="B102" s="6">
        <f t="shared" ref="B102:B127" si="141">INDEX($B$6:$EF$32, MATCH($A102, $A$6:$A$32, 0 ), MATCH( B71, $B$5:$EF$5, 0 ) )</f>
        <v>1.1985532264004122</v>
      </c>
      <c r="C102">
        <f t="shared" ref="C102:BN102" si="142">INDEX($B$6:$EF$32, MATCH($A102, $A$6:$A$32, 0 ), MATCH( C71, $B$4:$EF$4, 0 ) )</f>
        <v>1.4981915330005149</v>
      </c>
      <c r="D102">
        <f t="shared" si="142"/>
        <v>1.4981915330005149</v>
      </c>
      <c r="E102">
        <f t="shared" si="142"/>
        <v>2.097468146200721</v>
      </c>
      <c r="F102">
        <f t="shared" si="142"/>
        <v>2.097468146200721</v>
      </c>
      <c r="G102">
        <f t="shared" si="142"/>
        <v>4.4945745990015453</v>
      </c>
      <c r="H102">
        <f t="shared" si="142"/>
        <v>5.3934895188018546</v>
      </c>
      <c r="I102">
        <f t="shared" si="142"/>
        <v>5.6931278254019571</v>
      </c>
      <c r="J102">
        <f t="shared" si="142"/>
        <v>5.9927661320020595</v>
      </c>
      <c r="K102">
        <f t="shared" si="142"/>
        <v>6.5920427452022663</v>
      </c>
      <c r="L102">
        <f t="shared" si="142"/>
        <v>8.0902342782027823</v>
      </c>
      <c r="M102">
        <f t="shared" si="142"/>
        <v>8.6895108914029873</v>
      </c>
      <c r="N102">
        <f t="shared" si="142"/>
        <v>9.5884258112032974</v>
      </c>
      <c r="O102">
        <f t="shared" si="142"/>
        <v>10.187702424403502</v>
      </c>
      <c r="P102">
        <f t="shared" si="142"/>
        <v>10.786979037603709</v>
      </c>
      <c r="Q102">
        <f t="shared" si="142"/>
        <v>12.285170570604222</v>
      </c>
      <c r="R102">
        <f t="shared" si="142"/>
        <v>14.083000410204841</v>
      </c>
      <c r="S102">
        <f t="shared" si="142"/>
        <v>15.880830249805459</v>
      </c>
      <c r="T102">
        <f t="shared" si="142"/>
        <v>17.379021782805975</v>
      </c>
      <c r="U102">
        <f t="shared" si="142"/>
        <v>19.176851622406595</v>
      </c>
      <c r="V102">
        <f t="shared" si="142"/>
        <v>21.573958075207418</v>
      </c>
      <c r="W102">
        <f t="shared" si="142"/>
        <v>23.971064528008238</v>
      </c>
      <c r="X102">
        <f t="shared" si="142"/>
        <v>26.66780928740917</v>
      </c>
      <c r="Y102">
        <f t="shared" si="142"/>
        <v>29.364554046810095</v>
      </c>
      <c r="Z102">
        <f t="shared" si="142"/>
        <v>32.360937112811129</v>
      </c>
      <c r="AA102">
        <f t="shared" si="142"/>
        <v>34.158766952411746</v>
      </c>
      <c r="AB102">
        <f t="shared" si="142"/>
        <v>37.754426631612979</v>
      </c>
      <c r="AC102">
        <f t="shared" si="142"/>
        <v>41.35008631081422</v>
      </c>
      <c r="AD102">
        <f t="shared" si="142"/>
        <v>44.945745990015453</v>
      </c>
      <c r="AE102">
        <f t="shared" si="142"/>
        <v>49.14068228241689</v>
      </c>
      <c r="AF102">
        <f t="shared" si="142"/>
        <v>53.035980268218232</v>
      </c>
      <c r="AG102">
        <f t="shared" si="142"/>
        <v>56.032363334219269</v>
      </c>
      <c r="AH102">
        <f t="shared" si="142"/>
        <v>59.628023013420503</v>
      </c>
      <c r="AI102">
        <f t="shared" si="142"/>
        <v>62.924044386021627</v>
      </c>
      <c r="AJ102">
        <f t="shared" si="142"/>
        <v>66.220065758622766</v>
      </c>
      <c r="AK102">
        <f t="shared" si="142"/>
        <v>69.216448824623797</v>
      </c>
      <c r="AL102">
        <f t="shared" si="142"/>
        <v>75.209214956625857</v>
      </c>
      <c r="AM102">
        <f t="shared" si="142"/>
        <v>78.505236329226989</v>
      </c>
      <c r="AN102">
        <f t="shared" si="142"/>
        <v>83.898725848028846</v>
      </c>
      <c r="AO102">
        <f t="shared" si="142"/>
        <v>90.191130286631008</v>
      </c>
      <c r="AP102">
        <f t="shared" si="142"/>
        <v>94.685704885632546</v>
      </c>
      <c r="AQ102">
        <f t="shared" si="142"/>
        <v>100.97810932423472</v>
      </c>
      <c r="AR102">
        <f t="shared" si="142"/>
        <v>106.07196053643646</v>
      </c>
      <c r="AS102">
        <f t="shared" si="142"/>
        <v>110.26689682883791</v>
      </c>
      <c r="AT102">
        <f t="shared" si="142"/>
        <v>115.36074804103967</v>
      </c>
      <c r="AU102">
        <f t="shared" si="142"/>
        <v>121.65315247964182</v>
      </c>
      <c r="AV102">
        <f t="shared" si="142"/>
        <v>127.04664199844368</v>
      </c>
      <c r="AW102">
        <f t="shared" si="142"/>
        <v>132.73976982384565</v>
      </c>
      <c r="AX102">
        <f t="shared" si="142"/>
        <v>138.13325934264748</v>
      </c>
      <c r="AY102">
        <f t="shared" si="142"/>
        <v>144.42566378124965</v>
      </c>
      <c r="AZ102">
        <f t="shared" si="142"/>
        <v>151.61698313965212</v>
      </c>
      <c r="BA102">
        <f t="shared" si="142"/>
        <v>159.1079408046547</v>
      </c>
      <c r="BB102">
        <f t="shared" si="142"/>
        <v>166.89853677625737</v>
      </c>
      <c r="BC102">
        <f t="shared" si="142"/>
        <v>174.38949444125996</v>
      </c>
      <c r="BD102">
        <f t="shared" si="142"/>
        <v>180.08262226666193</v>
      </c>
      <c r="BE102">
        <f t="shared" si="142"/>
        <v>180.08262226666193</v>
      </c>
      <c r="BF102">
        <f t="shared" si="142"/>
        <v>191.76851622406591</v>
      </c>
      <c r="BG102">
        <f t="shared" si="142"/>
        <v>197.76128235606799</v>
      </c>
      <c r="BH102">
        <f t="shared" si="142"/>
        <v>204.05368679467014</v>
      </c>
      <c r="BI102">
        <f t="shared" si="142"/>
        <v>210.0464529266722</v>
      </c>
      <c r="BJ102">
        <f t="shared" si="142"/>
        <v>216.63849567187449</v>
      </c>
      <c r="BK102">
        <f t="shared" si="142"/>
        <v>222.93090011047664</v>
      </c>
      <c r="BL102">
        <f t="shared" si="142"/>
        <v>230.12221946887911</v>
      </c>
      <c r="BM102">
        <f t="shared" si="142"/>
        <v>237.61317713388169</v>
      </c>
      <c r="BN102">
        <f t="shared" si="142"/>
        <v>243.00666665268352</v>
      </c>
      <c r="BO102">
        <f t="shared" ref="BO102:DZ102" si="143">INDEX($B$6:$EF$32, MATCH($A102, $A$6:$A$32, 0 ), MATCH( BO71, $B$4:$EF$4, 0 ) )</f>
        <v>248.99943278468561</v>
      </c>
      <c r="BP102">
        <f t="shared" si="143"/>
        <v>254.09328399688735</v>
      </c>
      <c r="BQ102">
        <f t="shared" si="143"/>
        <v>259.48677351568921</v>
      </c>
      <c r="BR102">
        <f t="shared" si="143"/>
        <v>264.88026303449107</v>
      </c>
      <c r="BS102">
        <f t="shared" si="143"/>
        <v>270.57339085989304</v>
      </c>
      <c r="BT102">
        <f t="shared" si="143"/>
        <v>275.66724207209478</v>
      </c>
      <c r="BU102">
        <f t="shared" si="143"/>
        <v>281.06073159089664</v>
      </c>
      <c r="BV102">
        <f t="shared" si="143"/>
        <v>287.05349772289873</v>
      </c>
      <c r="BW102">
        <f t="shared" si="143"/>
        <v>292.14734893510047</v>
      </c>
      <c r="BX102">
        <f t="shared" si="143"/>
        <v>297.54083845390227</v>
      </c>
      <c r="BY102">
        <f t="shared" si="143"/>
        <v>303.23396627930424</v>
      </c>
      <c r="BZ102">
        <f t="shared" si="143"/>
        <v>309.22673241130633</v>
      </c>
      <c r="CA102">
        <f t="shared" si="143"/>
        <v>315.21949854330836</v>
      </c>
      <c r="CB102">
        <f t="shared" si="143"/>
        <v>321.21226467531045</v>
      </c>
      <c r="CC102">
        <f t="shared" si="143"/>
        <v>326.90539250071237</v>
      </c>
      <c r="CD102">
        <f t="shared" si="143"/>
        <v>333.49743524591463</v>
      </c>
      <c r="CE102">
        <f t="shared" si="143"/>
        <v>339.78983968451678</v>
      </c>
      <c r="CF102">
        <f t="shared" si="143"/>
        <v>345.48296750991881</v>
      </c>
      <c r="CG102">
        <f t="shared" si="143"/>
        <v>351.17609533532072</v>
      </c>
      <c r="CH102">
        <f t="shared" si="143"/>
        <v>357.16886146732281</v>
      </c>
      <c r="CI102">
        <f t="shared" si="143"/>
        <v>363.46126590592496</v>
      </c>
      <c r="CJ102" t="e">
        <f t="shared" si="143"/>
        <v>#N/A</v>
      </c>
      <c r="CK102" t="e">
        <f t="shared" si="143"/>
        <v>#N/A</v>
      </c>
      <c r="CL102" t="e">
        <f t="shared" si="143"/>
        <v>#N/A</v>
      </c>
      <c r="CM102" t="e">
        <f t="shared" si="143"/>
        <v>#N/A</v>
      </c>
      <c r="CN102" t="e">
        <f t="shared" si="143"/>
        <v>#N/A</v>
      </c>
      <c r="CO102" t="e">
        <f t="shared" si="143"/>
        <v>#N/A</v>
      </c>
      <c r="CP102" t="e">
        <f t="shared" si="143"/>
        <v>#N/A</v>
      </c>
      <c r="CQ102" t="e">
        <f t="shared" si="143"/>
        <v>#N/A</v>
      </c>
      <c r="CR102" t="e">
        <f t="shared" si="143"/>
        <v>#N/A</v>
      </c>
      <c r="CS102" t="e">
        <f t="shared" si="143"/>
        <v>#N/A</v>
      </c>
      <c r="CT102" t="e">
        <f t="shared" si="143"/>
        <v>#N/A</v>
      </c>
      <c r="CU102" t="e">
        <f t="shared" si="143"/>
        <v>#N/A</v>
      </c>
      <c r="CV102" t="e">
        <f t="shared" si="143"/>
        <v>#N/A</v>
      </c>
      <c r="CW102" t="e">
        <f t="shared" si="143"/>
        <v>#N/A</v>
      </c>
      <c r="CX102" t="e">
        <f t="shared" si="143"/>
        <v>#N/A</v>
      </c>
      <c r="CY102" t="e">
        <f t="shared" si="143"/>
        <v>#N/A</v>
      </c>
      <c r="CZ102" t="e">
        <f t="shared" si="143"/>
        <v>#N/A</v>
      </c>
      <c r="DA102" t="e">
        <f t="shared" si="143"/>
        <v>#N/A</v>
      </c>
      <c r="DB102" t="e">
        <f t="shared" si="143"/>
        <v>#N/A</v>
      </c>
      <c r="DC102" t="e">
        <f t="shared" si="143"/>
        <v>#N/A</v>
      </c>
      <c r="DD102" t="e">
        <f t="shared" si="143"/>
        <v>#N/A</v>
      </c>
      <c r="DE102" t="e">
        <f t="shared" si="143"/>
        <v>#N/A</v>
      </c>
      <c r="DF102" t="e">
        <f t="shared" si="143"/>
        <v>#N/A</v>
      </c>
      <c r="DG102" t="e">
        <f t="shared" si="143"/>
        <v>#N/A</v>
      </c>
      <c r="DH102" t="e">
        <f t="shared" si="143"/>
        <v>#N/A</v>
      </c>
      <c r="DI102" t="e">
        <f t="shared" si="143"/>
        <v>#N/A</v>
      </c>
      <c r="DJ102" t="e">
        <f t="shared" si="143"/>
        <v>#N/A</v>
      </c>
      <c r="DK102" t="e">
        <f t="shared" si="143"/>
        <v>#N/A</v>
      </c>
      <c r="DL102" t="e">
        <f t="shared" si="143"/>
        <v>#N/A</v>
      </c>
      <c r="DM102" t="e">
        <f t="shared" si="143"/>
        <v>#N/A</v>
      </c>
      <c r="DN102" t="e">
        <f t="shared" si="143"/>
        <v>#N/A</v>
      </c>
      <c r="DO102" t="e">
        <f t="shared" si="143"/>
        <v>#N/A</v>
      </c>
      <c r="DP102" t="e">
        <f t="shared" si="143"/>
        <v>#N/A</v>
      </c>
      <c r="DQ102" t="e">
        <f t="shared" si="143"/>
        <v>#N/A</v>
      </c>
      <c r="DR102" t="e">
        <f t="shared" si="143"/>
        <v>#N/A</v>
      </c>
      <c r="DS102" t="e">
        <f t="shared" si="143"/>
        <v>#N/A</v>
      </c>
      <c r="DT102" t="e">
        <f t="shared" si="143"/>
        <v>#N/A</v>
      </c>
      <c r="DU102" t="e">
        <f t="shared" si="143"/>
        <v>#N/A</v>
      </c>
      <c r="DV102" t="e">
        <f t="shared" si="143"/>
        <v>#N/A</v>
      </c>
      <c r="DW102" t="e">
        <f t="shared" si="143"/>
        <v>#N/A</v>
      </c>
      <c r="DX102" t="e">
        <f t="shared" si="143"/>
        <v>#N/A</v>
      </c>
      <c r="DY102" t="e">
        <f t="shared" si="143"/>
        <v>#N/A</v>
      </c>
      <c r="DZ102" t="e">
        <f t="shared" si="143"/>
        <v>#N/A</v>
      </c>
      <c r="EA102" t="e">
        <f t="shared" ref="EA102:EF102" si="144">INDEX($B$6:$EF$32, MATCH($A102, $A$6:$A$32, 0 ), MATCH( EA71, $B$4:$EF$4, 0 ) )</f>
        <v>#N/A</v>
      </c>
      <c r="EB102" t="e">
        <f t="shared" si="144"/>
        <v>#N/A</v>
      </c>
      <c r="EC102" t="e">
        <f t="shared" si="144"/>
        <v>#N/A</v>
      </c>
      <c r="ED102" t="e">
        <f t="shared" si="144"/>
        <v>#N/A</v>
      </c>
      <c r="EE102" t="e">
        <f t="shared" si="144"/>
        <v>#N/A</v>
      </c>
      <c r="EF102" t="e">
        <f t="shared" si="144"/>
        <v>#N/A</v>
      </c>
    </row>
    <row r="103" spans="1:136" x14ac:dyDescent="0.35">
      <c r="A103" s="7" t="str">
        <f t="shared" si="140"/>
        <v>AM</v>
      </c>
      <c r="B103" s="6">
        <f t="shared" si="141"/>
        <v>1.6889458733864837</v>
      </c>
      <c r="C103">
        <f t="shared" ref="C103:BN103" si="145">INDEX($B$6:$EF$32, MATCH($A103, $A$6:$A$32, 0 ), MATCH( C72, $B$4:$EF$4, 0 ) )</f>
        <v>2.8953357829482576</v>
      </c>
      <c r="D103">
        <f t="shared" si="145"/>
        <v>3.3778917467729674</v>
      </c>
      <c r="E103">
        <f t="shared" si="145"/>
        <v>4.5842816563347411</v>
      </c>
      <c r="F103">
        <f t="shared" si="145"/>
        <v>5.5493935839841608</v>
      </c>
      <c r="G103">
        <f t="shared" si="145"/>
        <v>7.2383394573706443</v>
      </c>
      <c r="H103">
        <f t="shared" si="145"/>
        <v>9.6511192764941924</v>
      </c>
      <c r="I103">
        <f t="shared" si="145"/>
        <v>12.063899095617741</v>
      </c>
      <c r="J103">
        <f t="shared" si="145"/>
        <v>12.787733041354805</v>
      </c>
      <c r="K103">
        <f t="shared" si="145"/>
        <v>14.959234878565999</v>
      </c>
      <c r="L103">
        <f t="shared" si="145"/>
        <v>17.130736715777193</v>
      </c>
      <c r="M103">
        <f t="shared" si="145"/>
        <v>21.715018372111931</v>
      </c>
      <c r="N103">
        <f t="shared" si="145"/>
        <v>25.57546608270961</v>
      </c>
      <c r="O103">
        <f t="shared" si="145"/>
        <v>29.918469757131998</v>
      </c>
      <c r="P103">
        <f t="shared" si="145"/>
        <v>34.985307377291441</v>
      </c>
      <c r="Q103">
        <f t="shared" si="145"/>
        <v>38.845755087889124</v>
      </c>
      <c r="R103">
        <f t="shared" si="145"/>
        <v>43.912592708048578</v>
      </c>
      <c r="S103">
        <f t="shared" si="145"/>
        <v>44.636426653785641</v>
      </c>
      <c r="T103">
        <f t="shared" si="145"/>
        <v>46.566650509084482</v>
      </c>
      <c r="U103">
        <f t="shared" si="145"/>
        <v>49.944542255857449</v>
      </c>
      <c r="V103">
        <f t="shared" si="145"/>
        <v>56.459047767491022</v>
      </c>
      <c r="W103">
        <f t="shared" si="145"/>
        <v>61.525885387650476</v>
      </c>
      <c r="X103">
        <f t="shared" si="145"/>
        <v>69.246780808845827</v>
      </c>
      <c r="Y103">
        <f t="shared" si="145"/>
        <v>73.348506501355857</v>
      </c>
      <c r="Z103">
        <f t="shared" si="145"/>
        <v>77.208954211953539</v>
      </c>
      <c r="AA103">
        <f t="shared" si="145"/>
        <v>84.688571651236529</v>
      </c>
      <c r="AB103">
        <f t="shared" si="145"/>
        <v>91.685633126694825</v>
      </c>
      <c r="AC103">
        <f t="shared" si="145"/>
        <v>102.54314231275079</v>
      </c>
      <c r="AD103">
        <f t="shared" si="145"/>
        <v>114.84831939028089</v>
      </c>
      <c r="AE103">
        <f t="shared" si="145"/>
        <v>120.88026893808976</v>
      </c>
      <c r="AF103">
        <f t="shared" si="145"/>
        <v>132.22033408797043</v>
      </c>
      <c r="AG103">
        <f t="shared" si="145"/>
        <v>140.90634143681521</v>
      </c>
      <c r="AH103">
        <f t="shared" si="145"/>
        <v>156.58941026111827</v>
      </c>
      <c r="AI103">
        <f t="shared" si="145"/>
        <v>181.19976441617845</v>
      </c>
      <c r="AJ103">
        <f t="shared" si="145"/>
        <v>194.47005342135796</v>
      </c>
      <c r="AK103">
        <f t="shared" si="145"/>
        <v>210.87695619139808</v>
      </c>
      <c r="AL103">
        <f t="shared" si="145"/>
        <v>232.10941859968534</v>
      </c>
      <c r="AM103">
        <f t="shared" si="145"/>
        <v>242.24309384000424</v>
      </c>
      <c r="AN103">
        <f t="shared" si="145"/>
        <v>249.72271127928721</v>
      </c>
      <c r="AO103">
        <f t="shared" si="145"/>
        <v>264.92322413976558</v>
      </c>
      <c r="AP103">
        <f t="shared" si="145"/>
        <v>279.88245901833153</v>
      </c>
      <c r="AQ103">
        <f t="shared" si="145"/>
        <v>297.97830766175815</v>
      </c>
      <c r="AR103">
        <f t="shared" si="145"/>
        <v>321.14099392534422</v>
      </c>
      <c r="AS103">
        <f t="shared" si="145"/>
        <v>331.75722512948789</v>
      </c>
      <c r="AT103">
        <f t="shared" si="145"/>
        <v>340.92578844215734</v>
      </c>
      <c r="AU103">
        <f t="shared" si="145"/>
        <v>345.75134808040445</v>
      </c>
      <c r="AV103">
        <f t="shared" si="145"/>
        <v>359.74547103132102</v>
      </c>
      <c r="AW103">
        <f t="shared" si="145"/>
        <v>376.63492976518586</v>
      </c>
      <c r="AX103">
        <f t="shared" si="145"/>
        <v>390.87033069801481</v>
      </c>
      <c r="AY103">
        <f t="shared" si="145"/>
        <v>402.69295181172015</v>
      </c>
      <c r="AZ103">
        <f t="shared" si="145"/>
        <v>420.78880045514677</v>
      </c>
      <c r="BA103">
        <f t="shared" si="145"/>
        <v>424.16669220191977</v>
      </c>
      <c r="BB103">
        <f t="shared" si="145"/>
        <v>429.71608578590389</v>
      </c>
      <c r="BC103">
        <f t="shared" si="145"/>
        <v>446.84682250168112</v>
      </c>
      <c r="BD103">
        <f t="shared" si="145"/>
        <v>456.25666379626296</v>
      </c>
      <c r="BE103">
        <f t="shared" si="145"/>
        <v>473.86995647586485</v>
      </c>
      <c r="BF103">
        <f t="shared" si="145"/>
        <v>485.21002162574553</v>
      </c>
      <c r="BG103">
        <f t="shared" si="145"/>
        <v>493.89602897459025</v>
      </c>
      <c r="BH103">
        <f t="shared" si="145"/>
        <v>495.10241888415209</v>
      </c>
      <c r="BI103">
        <f t="shared" si="145"/>
        <v>499.68670054048681</v>
      </c>
      <c r="BJ103">
        <f t="shared" si="145"/>
        <v>507.16631797976976</v>
      </c>
      <c r="BK103">
        <f t="shared" si="145"/>
        <v>515.8523253286146</v>
      </c>
      <c r="BL103">
        <f t="shared" si="145"/>
        <v>526.70983451467055</v>
      </c>
      <c r="BM103">
        <f t="shared" si="145"/>
        <v>530.57028222526822</v>
      </c>
      <c r="BN103">
        <f t="shared" si="145"/>
        <v>538.53245562837594</v>
      </c>
      <c r="BO103">
        <f t="shared" ref="BO103:DZ103" si="146">INDEX($B$6:$EF$32, MATCH($A103, $A$6:$A$32, 0 ), MATCH( BO72, $B$4:$EF$4, 0 ) )</f>
        <v>542.87545930279828</v>
      </c>
      <c r="BP103">
        <f t="shared" si="146"/>
        <v>547.94229692295778</v>
      </c>
      <c r="BQ103">
        <f t="shared" si="146"/>
        <v>558.55852812710145</v>
      </c>
      <c r="BR103">
        <f t="shared" si="146"/>
        <v>570.13987125889446</v>
      </c>
      <c r="BS103">
        <f t="shared" si="146"/>
        <v>579.06715658965152</v>
      </c>
      <c r="BT103">
        <f t="shared" si="146"/>
        <v>586.06421806510991</v>
      </c>
      <c r="BU103">
        <f t="shared" si="146"/>
        <v>594.75022541395469</v>
      </c>
      <c r="BV103">
        <f t="shared" si="146"/>
        <v>601.2647309255882</v>
      </c>
      <c r="BW103">
        <f t="shared" si="146"/>
        <v>606.0902905638352</v>
      </c>
      <c r="BX103">
        <f t="shared" si="146"/>
        <v>615.01757589459237</v>
      </c>
      <c r="BY103">
        <f t="shared" si="146"/>
        <v>622.25591535196304</v>
      </c>
      <c r="BZ103">
        <f t="shared" si="146"/>
        <v>628.52914288168427</v>
      </c>
      <c r="CA103">
        <f t="shared" si="146"/>
        <v>633.11342453801899</v>
      </c>
      <c r="CB103">
        <f t="shared" si="146"/>
        <v>639.38665206774021</v>
      </c>
      <c r="CC103">
        <f t="shared" si="146"/>
        <v>641.07559794112672</v>
      </c>
      <c r="CD103">
        <f t="shared" si="146"/>
        <v>644.45348968789972</v>
      </c>
      <c r="CE103">
        <f t="shared" si="146"/>
        <v>648.072659416585</v>
      </c>
      <c r="CF103">
        <f t="shared" si="146"/>
        <v>653.86333098248156</v>
      </c>
      <c r="CG103">
        <f t="shared" si="146"/>
        <v>658.93016860264106</v>
      </c>
      <c r="CH103">
        <f t="shared" si="146"/>
        <v>660.86039245793984</v>
      </c>
      <c r="CI103">
        <f t="shared" si="146"/>
        <v>668.82256586104745</v>
      </c>
      <c r="CJ103">
        <f t="shared" si="146"/>
        <v>670.75278971634634</v>
      </c>
      <c r="CK103">
        <f t="shared" si="146"/>
        <v>673.64812549929468</v>
      </c>
      <c r="CL103">
        <f t="shared" si="146"/>
        <v>681.12774293857763</v>
      </c>
      <c r="CM103">
        <f t="shared" si="146"/>
        <v>685.95330257682474</v>
      </c>
      <c r="CN103">
        <f t="shared" si="146"/>
        <v>690.53758423315946</v>
      </c>
      <c r="CO103">
        <f t="shared" si="146"/>
        <v>696.5695337809683</v>
      </c>
      <c r="CP103">
        <f t="shared" si="146"/>
        <v>704.04915122025136</v>
      </c>
      <c r="CQ103">
        <f t="shared" si="146"/>
        <v>706.70320902128719</v>
      </c>
      <c r="CR103">
        <f t="shared" si="146"/>
        <v>708.87471085849847</v>
      </c>
      <c r="CS103">
        <f t="shared" si="146"/>
        <v>712.25260260527136</v>
      </c>
      <c r="CT103">
        <f t="shared" si="146"/>
        <v>715.87177233395676</v>
      </c>
      <c r="CU103" t="e">
        <f t="shared" si="146"/>
        <v>#N/A</v>
      </c>
      <c r="CV103" t="e">
        <f t="shared" si="146"/>
        <v>#N/A</v>
      </c>
      <c r="CW103" t="e">
        <f t="shared" si="146"/>
        <v>#N/A</v>
      </c>
      <c r="CX103" t="e">
        <f t="shared" si="146"/>
        <v>#N/A</v>
      </c>
      <c r="CY103" t="e">
        <f t="shared" si="146"/>
        <v>#N/A</v>
      </c>
      <c r="CZ103" t="e">
        <f t="shared" si="146"/>
        <v>#N/A</v>
      </c>
      <c r="DA103" t="e">
        <f t="shared" si="146"/>
        <v>#N/A</v>
      </c>
      <c r="DB103" t="e">
        <f t="shared" si="146"/>
        <v>#N/A</v>
      </c>
      <c r="DC103" t="e">
        <f t="shared" si="146"/>
        <v>#N/A</v>
      </c>
      <c r="DD103" t="e">
        <f t="shared" si="146"/>
        <v>#N/A</v>
      </c>
      <c r="DE103" t="e">
        <f t="shared" si="146"/>
        <v>#N/A</v>
      </c>
      <c r="DF103" t="e">
        <f t="shared" si="146"/>
        <v>#N/A</v>
      </c>
      <c r="DG103" t="e">
        <f t="shared" si="146"/>
        <v>#N/A</v>
      </c>
      <c r="DH103" t="e">
        <f t="shared" si="146"/>
        <v>#N/A</v>
      </c>
      <c r="DI103" t="e">
        <f t="shared" si="146"/>
        <v>#N/A</v>
      </c>
      <c r="DJ103" t="e">
        <f t="shared" si="146"/>
        <v>#N/A</v>
      </c>
      <c r="DK103" t="e">
        <f t="shared" si="146"/>
        <v>#N/A</v>
      </c>
      <c r="DL103" t="e">
        <f t="shared" si="146"/>
        <v>#N/A</v>
      </c>
      <c r="DM103" t="e">
        <f t="shared" si="146"/>
        <v>#N/A</v>
      </c>
      <c r="DN103" t="e">
        <f t="shared" si="146"/>
        <v>#N/A</v>
      </c>
      <c r="DO103" t="e">
        <f t="shared" si="146"/>
        <v>#N/A</v>
      </c>
      <c r="DP103" t="e">
        <f t="shared" si="146"/>
        <v>#N/A</v>
      </c>
      <c r="DQ103" t="e">
        <f t="shared" si="146"/>
        <v>#N/A</v>
      </c>
      <c r="DR103" t="e">
        <f t="shared" si="146"/>
        <v>#N/A</v>
      </c>
      <c r="DS103" t="e">
        <f t="shared" si="146"/>
        <v>#N/A</v>
      </c>
      <c r="DT103" t="e">
        <f t="shared" si="146"/>
        <v>#N/A</v>
      </c>
      <c r="DU103" t="e">
        <f t="shared" si="146"/>
        <v>#N/A</v>
      </c>
      <c r="DV103" t="e">
        <f t="shared" si="146"/>
        <v>#N/A</v>
      </c>
      <c r="DW103" t="e">
        <f t="shared" si="146"/>
        <v>#N/A</v>
      </c>
      <c r="DX103" t="e">
        <f t="shared" si="146"/>
        <v>#N/A</v>
      </c>
      <c r="DY103" t="e">
        <f t="shared" si="146"/>
        <v>#N/A</v>
      </c>
      <c r="DZ103" t="e">
        <f t="shared" si="146"/>
        <v>#N/A</v>
      </c>
      <c r="EA103" t="e">
        <f t="shared" ref="EA103:EF103" si="147">INDEX($B$6:$EF$32, MATCH($A103, $A$6:$A$32, 0 ), MATCH( EA72, $B$4:$EF$4, 0 ) )</f>
        <v>#N/A</v>
      </c>
      <c r="EB103" t="e">
        <f t="shared" si="147"/>
        <v>#N/A</v>
      </c>
      <c r="EC103" t="e">
        <f t="shared" si="147"/>
        <v>#N/A</v>
      </c>
      <c r="ED103" t="e">
        <f t="shared" si="147"/>
        <v>#N/A</v>
      </c>
      <c r="EE103" t="e">
        <f t="shared" si="147"/>
        <v>#N/A</v>
      </c>
      <c r="EF103" t="e">
        <f t="shared" si="147"/>
        <v>#N/A</v>
      </c>
    </row>
    <row r="104" spans="1:136" x14ac:dyDescent="0.35">
      <c r="A104" s="7" t="str">
        <f t="shared" si="140"/>
        <v>AP</v>
      </c>
      <c r="B104" s="6">
        <f t="shared" si="141"/>
        <v>1.1824090638749201</v>
      </c>
      <c r="C104">
        <f t="shared" ref="C104:BN104" si="148">INDEX($B$6:$EF$32, MATCH($A104, $A$6:$A$32, 0 ), MATCH( C73, $B$4:$EF$4, 0 ) )</f>
        <v>2.3648181277498401</v>
      </c>
      <c r="D104">
        <f t="shared" si="148"/>
        <v>2.3648181277498401</v>
      </c>
      <c r="E104">
        <f t="shared" si="148"/>
        <v>2.3648181277498401</v>
      </c>
      <c r="F104">
        <f t="shared" si="148"/>
        <v>2.3648181277498401</v>
      </c>
      <c r="G104">
        <f t="shared" si="148"/>
        <v>2.3648181277498401</v>
      </c>
      <c r="H104">
        <f t="shared" si="148"/>
        <v>2.3648181277498401</v>
      </c>
      <c r="I104">
        <f t="shared" si="148"/>
        <v>3.5472271916247604</v>
      </c>
      <c r="J104">
        <f t="shared" si="148"/>
        <v>5.9120453193746005</v>
      </c>
      <c r="K104">
        <f t="shared" si="148"/>
        <v>5.9120453193746005</v>
      </c>
      <c r="L104">
        <f t="shared" si="148"/>
        <v>7.0944543832495208</v>
      </c>
      <c r="M104">
        <f t="shared" si="148"/>
        <v>8.2768634471244393</v>
      </c>
      <c r="N104">
        <f t="shared" si="148"/>
        <v>10.64168157487428</v>
      </c>
      <c r="O104">
        <f t="shared" si="148"/>
        <v>11.824090638749201</v>
      </c>
      <c r="P104">
        <f t="shared" si="148"/>
        <v>11.824090638749201</v>
      </c>
      <c r="Q104">
        <f t="shared" si="148"/>
        <v>13.00649970262412</v>
      </c>
      <c r="R104">
        <f t="shared" si="148"/>
        <v>15.371317830373961</v>
      </c>
      <c r="S104">
        <f t="shared" si="148"/>
        <v>15.371317830373961</v>
      </c>
      <c r="T104">
        <f t="shared" si="148"/>
        <v>16.553726894248879</v>
      </c>
      <c r="U104">
        <f t="shared" si="148"/>
        <v>18.918545021998721</v>
      </c>
      <c r="V104">
        <f t="shared" si="148"/>
        <v>21.28336314974856</v>
      </c>
      <c r="W104">
        <f t="shared" si="148"/>
        <v>22.465772213623481</v>
      </c>
      <c r="X104">
        <f t="shared" si="148"/>
        <v>24.83059034137332</v>
      </c>
      <c r="Y104">
        <f t="shared" si="148"/>
        <v>30.742635660747922</v>
      </c>
      <c r="Z104">
        <f t="shared" si="148"/>
        <v>33.107453788497757</v>
      </c>
      <c r="AA104">
        <f t="shared" si="148"/>
        <v>36.654680980122521</v>
      </c>
      <c r="AB104">
        <f t="shared" si="148"/>
        <v>40.201908171747284</v>
      </c>
      <c r="AC104">
        <f t="shared" si="148"/>
        <v>43.749135363372041</v>
      </c>
      <c r="AD104">
        <f t="shared" si="148"/>
        <v>47.296362554996804</v>
      </c>
      <c r="AE104">
        <f t="shared" si="148"/>
        <v>50.843589746621561</v>
      </c>
      <c r="AF104">
        <f t="shared" si="148"/>
        <v>57.938044129871081</v>
      </c>
      <c r="AG104">
        <f t="shared" si="148"/>
        <v>65.032498513120601</v>
      </c>
      <c r="AH104">
        <f t="shared" si="148"/>
        <v>66.214907576995515</v>
      </c>
      <c r="AI104">
        <f t="shared" si="148"/>
        <v>72.126952896370113</v>
      </c>
      <c r="AJ104">
        <f t="shared" si="148"/>
        <v>78.038998215744726</v>
      </c>
      <c r="AK104">
        <f t="shared" si="148"/>
        <v>81.586225407369483</v>
      </c>
      <c r="AL104">
        <f t="shared" si="148"/>
        <v>85.133452598994239</v>
      </c>
      <c r="AM104">
        <f t="shared" si="148"/>
        <v>86.315861662869168</v>
      </c>
      <c r="AN104">
        <f t="shared" si="148"/>
        <v>101.68717949324312</v>
      </c>
      <c r="AO104">
        <f t="shared" si="148"/>
        <v>111.14645200424249</v>
      </c>
      <c r="AP104">
        <f t="shared" si="148"/>
        <v>119.42331545136693</v>
      </c>
      <c r="AQ104">
        <f t="shared" si="148"/>
        <v>121.78813357911677</v>
      </c>
      <c r="AR104">
        <f t="shared" si="148"/>
        <v>127.70017889849136</v>
      </c>
      <c r="AS104">
        <f t="shared" si="148"/>
        <v>140.70667860111547</v>
      </c>
      <c r="AT104">
        <f t="shared" si="148"/>
        <v>150.16595111211487</v>
      </c>
      <c r="AU104">
        <f t="shared" si="148"/>
        <v>160.80763268698914</v>
      </c>
      <c r="AV104">
        <f t="shared" si="148"/>
        <v>167.90208707023865</v>
      </c>
      <c r="AW104">
        <f t="shared" si="148"/>
        <v>178.54376864511292</v>
      </c>
      <c r="AX104">
        <f t="shared" si="148"/>
        <v>185.63822302836246</v>
      </c>
      <c r="AY104">
        <f t="shared" si="148"/>
        <v>191.55026834773705</v>
      </c>
      <c r="AZ104">
        <f t="shared" si="148"/>
        <v>192.73267741161197</v>
      </c>
      <c r="BA104">
        <f t="shared" si="148"/>
        <v>198.64472273098656</v>
      </c>
      <c r="BB104">
        <f t="shared" si="148"/>
        <v>204.55676805036114</v>
      </c>
      <c r="BC104">
        <f t="shared" si="148"/>
        <v>216.38085868911037</v>
      </c>
      <c r="BD104">
        <f t="shared" si="148"/>
        <v>234.11699464723415</v>
      </c>
      <c r="BE104">
        <f t="shared" si="148"/>
        <v>244.75867622210845</v>
      </c>
      <c r="BF104">
        <f t="shared" si="148"/>
        <v>254.21794873310782</v>
      </c>
      <c r="BG104">
        <f t="shared" si="148"/>
        <v>262.49481218023226</v>
      </c>
      <c r="BH104">
        <f t="shared" si="148"/>
        <v>269.58926656348177</v>
      </c>
      <c r="BI104">
        <f t="shared" si="148"/>
        <v>280.23094813835604</v>
      </c>
      <c r="BJ104">
        <f t="shared" si="148"/>
        <v>292.05503877710527</v>
      </c>
      <c r="BK104">
        <f t="shared" si="148"/>
        <v>300.33190222422974</v>
      </c>
      <c r="BL104">
        <f t="shared" si="148"/>
        <v>307.42635660747919</v>
      </c>
      <c r="BM104">
        <f t="shared" si="148"/>
        <v>318.06803818235352</v>
      </c>
      <c r="BN104">
        <f t="shared" si="148"/>
        <v>321.61526537397827</v>
      </c>
      <c r="BO104">
        <f t="shared" ref="BO104:DZ104" si="149">INDEX($B$6:$EF$32, MATCH($A104, $A$6:$A$32, 0 ), MATCH( BO73, $B$4:$EF$4, 0 ) )</f>
        <v>328.70971975722779</v>
      </c>
      <c r="BP104">
        <f t="shared" si="149"/>
        <v>336.9865832043522</v>
      </c>
      <c r="BQ104">
        <f t="shared" si="149"/>
        <v>341.71621945985186</v>
      </c>
      <c r="BR104">
        <f t="shared" si="149"/>
        <v>358.26994635410074</v>
      </c>
      <c r="BS104">
        <f t="shared" si="149"/>
        <v>368.91162792897507</v>
      </c>
      <c r="BT104">
        <f t="shared" si="149"/>
        <v>377.18849137609953</v>
      </c>
      <c r="BU104">
        <f t="shared" si="149"/>
        <v>383.10053669547409</v>
      </c>
      <c r="BV104">
        <f t="shared" si="149"/>
        <v>389.0125820148487</v>
      </c>
      <c r="BW104">
        <f t="shared" si="149"/>
        <v>398.47185452584807</v>
      </c>
      <c r="BX104">
        <f t="shared" si="149"/>
        <v>399.65426358972297</v>
      </c>
      <c r="BY104">
        <f t="shared" si="149"/>
        <v>404.38389984522269</v>
      </c>
      <c r="BZ104">
        <f t="shared" si="149"/>
        <v>411.4783542284722</v>
      </c>
      <c r="CA104">
        <f t="shared" si="149"/>
        <v>417.39039954784676</v>
      </c>
      <c r="CB104">
        <f t="shared" si="149"/>
        <v>424.48485393109627</v>
      </c>
      <c r="CC104">
        <f t="shared" si="149"/>
        <v>439.85617176147025</v>
      </c>
      <c r="CD104">
        <f t="shared" si="149"/>
        <v>449.31544427246962</v>
      </c>
      <c r="CE104">
        <f t="shared" si="149"/>
        <v>457.59230771959403</v>
      </c>
      <c r="CF104">
        <f t="shared" si="149"/>
        <v>465.8691711667185</v>
      </c>
      <c r="CG104">
        <f t="shared" si="149"/>
        <v>474.14603461384291</v>
      </c>
      <c r="CH104">
        <f t="shared" si="149"/>
        <v>480.05807993321753</v>
      </c>
      <c r="CI104">
        <f t="shared" si="149"/>
        <v>481.24048899709248</v>
      </c>
      <c r="CJ104">
        <f t="shared" si="149"/>
        <v>488.33494338034194</v>
      </c>
      <c r="CK104">
        <f t="shared" si="149"/>
        <v>493.06457963584171</v>
      </c>
      <c r="CL104">
        <f t="shared" si="149"/>
        <v>496.61180682746635</v>
      </c>
      <c r="CM104">
        <f t="shared" si="149"/>
        <v>504.88867027459082</v>
      </c>
      <c r="CN104">
        <f t="shared" si="149"/>
        <v>517.89516997721501</v>
      </c>
      <c r="CO104">
        <f t="shared" si="149"/>
        <v>521.44239716883965</v>
      </c>
      <c r="CP104">
        <f t="shared" si="149"/>
        <v>522.62480623271472</v>
      </c>
      <c r="CQ104">
        <f t="shared" si="149"/>
        <v>530.90166967983907</v>
      </c>
      <c r="CR104">
        <f t="shared" si="149"/>
        <v>537.99612406308859</v>
      </c>
      <c r="CS104">
        <f t="shared" si="149"/>
        <v>546.27298751021306</v>
      </c>
      <c r="CT104" t="e">
        <f t="shared" si="149"/>
        <v>#N/A</v>
      </c>
      <c r="CU104" t="e">
        <f t="shared" si="149"/>
        <v>#N/A</v>
      </c>
      <c r="CV104" t="e">
        <f t="shared" si="149"/>
        <v>#N/A</v>
      </c>
      <c r="CW104" t="e">
        <f t="shared" si="149"/>
        <v>#N/A</v>
      </c>
      <c r="CX104" t="e">
        <f t="shared" si="149"/>
        <v>#N/A</v>
      </c>
      <c r="CY104" t="e">
        <f t="shared" si="149"/>
        <v>#N/A</v>
      </c>
      <c r="CZ104" t="e">
        <f t="shared" si="149"/>
        <v>#N/A</v>
      </c>
      <c r="DA104" t="e">
        <f t="shared" si="149"/>
        <v>#N/A</v>
      </c>
      <c r="DB104" t="e">
        <f t="shared" si="149"/>
        <v>#N/A</v>
      </c>
      <c r="DC104" t="e">
        <f t="shared" si="149"/>
        <v>#N/A</v>
      </c>
      <c r="DD104" t="e">
        <f t="shared" si="149"/>
        <v>#N/A</v>
      </c>
      <c r="DE104" t="e">
        <f t="shared" si="149"/>
        <v>#N/A</v>
      </c>
      <c r="DF104" t="e">
        <f t="shared" si="149"/>
        <v>#N/A</v>
      </c>
      <c r="DG104" t="e">
        <f t="shared" si="149"/>
        <v>#N/A</v>
      </c>
      <c r="DH104" t="e">
        <f t="shared" si="149"/>
        <v>#N/A</v>
      </c>
      <c r="DI104" t="e">
        <f t="shared" si="149"/>
        <v>#N/A</v>
      </c>
      <c r="DJ104" t="e">
        <f t="shared" si="149"/>
        <v>#N/A</v>
      </c>
      <c r="DK104" t="e">
        <f t="shared" si="149"/>
        <v>#N/A</v>
      </c>
      <c r="DL104" t="e">
        <f t="shared" si="149"/>
        <v>#N/A</v>
      </c>
      <c r="DM104" t="e">
        <f t="shared" si="149"/>
        <v>#N/A</v>
      </c>
      <c r="DN104" t="e">
        <f t="shared" si="149"/>
        <v>#N/A</v>
      </c>
      <c r="DO104" t="e">
        <f t="shared" si="149"/>
        <v>#N/A</v>
      </c>
      <c r="DP104" t="e">
        <f t="shared" si="149"/>
        <v>#N/A</v>
      </c>
      <c r="DQ104" t="e">
        <f t="shared" si="149"/>
        <v>#N/A</v>
      </c>
      <c r="DR104" t="e">
        <f t="shared" si="149"/>
        <v>#N/A</v>
      </c>
      <c r="DS104" t="e">
        <f t="shared" si="149"/>
        <v>#N/A</v>
      </c>
      <c r="DT104" t="e">
        <f t="shared" si="149"/>
        <v>#N/A</v>
      </c>
      <c r="DU104" t="e">
        <f t="shared" si="149"/>
        <v>#N/A</v>
      </c>
      <c r="DV104" t="e">
        <f t="shared" si="149"/>
        <v>#N/A</v>
      </c>
      <c r="DW104" t="e">
        <f t="shared" si="149"/>
        <v>#N/A</v>
      </c>
      <c r="DX104" t="e">
        <f t="shared" si="149"/>
        <v>#N/A</v>
      </c>
      <c r="DY104" t="e">
        <f t="shared" si="149"/>
        <v>#N/A</v>
      </c>
      <c r="DZ104" t="e">
        <f t="shared" si="149"/>
        <v>#N/A</v>
      </c>
      <c r="EA104" t="e">
        <f t="shared" ref="EA104:EF104" si="150">INDEX($B$6:$EF$32, MATCH($A104, $A$6:$A$32, 0 ), MATCH( EA73, $B$4:$EF$4, 0 ) )</f>
        <v>#N/A</v>
      </c>
      <c r="EB104" t="e">
        <f t="shared" si="150"/>
        <v>#N/A</v>
      </c>
      <c r="EC104" t="e">
        <f t="shared" si="150"/>
        <v>#N/A</v>
      </c>
      <c r="ED104" t="e">
        <f t="shared" si="150"/>
        <v>#N/A</v>
      </c>
      <c r="EE104" t="e">
        <f t="shared" si="150"/>
        <v>#N/A</v>
      </c>
      <c r="EF104" t="e">
        <f t="shared" si="150"/>
        <v>#N/A</v>
      </c>
    </row>
    <row r="105" spans="1:136" x14ac:dyDescent="0.35">
      <c r="A105" s="7" t="str">
        <f t="shared" si="140"/>
        <v>BA</v>
      </c>
      <c r="B105" s="6">
        <f t="shared" si="141"/>
        <v>1.0085346233970351</v>
      </c>
      <c r="C105">
        <f t="shared" ref="C105:BN105" si="151">INDEX($B$6:$EF$32, MATCH($A105, $A$6:$A$32, 0 ), MATCH( C74, $B$4:$EF$4, 0 ) )</f>
        <v>1.2774771896362442</v>
      </c>
      <c r="D105">
        <f t="shared" si="151"/>
        <v>1.2774771896362442</v>
      </c>
      <c r="E105">
        <f t="shared" si="151"/>
        <v>1.4119484727558491</v>
      </c>
      <c r="F105">
        <f t="shared" si="151"/>
        <v>1.4119484727558491</v>
      </c>
      <c r="G105">
        <f t="shared" si="151"/>
        <v>1.4791841143156514</v>
      </c>
      <c r="H105">
        <f t="shared" si="151"/>
        <v>1.4791841143156514</v>
      </c>
      <c r="I105">
        <f t="shared" si="151"/>
        <v>1.8153623221146633</v>
      </c>
      <c r="J105">
        <f t="shared" si="151"/>
        <v>2.0170692467940703</v>
      </c>
      <c r="K105">
        <f t="shared" si="151"/>
        <v>2.4204830961528838</v>
      </c>
      <c r="L105">
        <f t="shared" si="151"/>
        <v>2.4877187377126861</v>
      </c>
      <c r="M105">
        <f t="shared" si="151"/>
        <v>3.0256038701911052</v>
      </c>
      <c r="N105">
        <f t="shared" si="151"/>
        <v>3.0928395117509075</v>
      </c>
      <c r="O105">
        <f t="shared" si="151"/>
        <v>3.1600751533107099</v>
      </c>
      <c r="P105">
        <f t="shared" si="151"/>
        <v>3.3617820779901169</v>
      </c>
      <c r="Q105">
        <f t="shared" si="151"/>
        <v>3.9669028520283383</v>
      </c>
      <c r="R105">
        <f t="shared" si="151"/>
        <v>4.3030810598273499</v>
      </c>
      <c r="S105">
        <f t="shared" si="151"/>
        <v>4.706494909186163</v>
      </c>
      <c r="T105">
        <f t="shared" si="151"/>
        <v>4.9082018338655704</v>
      </c>
      <c r="U105">
        <f t="shared" si="151"/>
        <v>5.1099087585449769</v>
      </c>
      <c r="V105">
        <f t="shared" si="151"/>
        <v>5.7822651741430011</v>
      </c>
      <c r="W105">
        <f t="shared" si="151"/>
        <v>6.4546215897410244</v>
      </c>
      <c r="X105">
        <f t="shared" si="151"/>
        <v>6.992506722219443</v>
      </c>
      <c r="Y105">
        <f t="shared" si="151"/>
        <v>7.8665700624968737</v>
      </c>
      <c r="Z105">
        <f t="shared" si="151"/>
        <v>8.2699839118556877</v>
      </c>
      <c r="AA105">
        <f t="shared" si="151"/>
        <v>8.2699839118556877</v>
      </c>
      <c r="AB105">
        <f t="shared" si="151"/>
        <v>9.4802254599321287</v>
      </c>
      <c r="AC105">
        <f t="shared" si="151"/>
        <v>9.8164036677311408</v>
      </c>
      <c r="AD105">
        <f t="shared" si="151"/>
        <v>10.757702649568374</v>
      </c>
      <c r="AE105">
        <f t="shared" si="151"/>
        <v>11.093880857367385</v>
      </c>
      <c r="AF105">
        <f t="shared" si="151"/>
        <v>12.304122405443827</v>
      </c>
      <c r="AG105">
        <f t="shared" si="151"/>
        <v>13.178185745721258</v>
      </c>
      <c r="AH105">
        <f t="shared" si="151"/>
        <v>13.581599595080073</v>
      </c>
      <c r="AI105">
        <f t="shared" si="151"/>
        <v>14.186720369118294</v>
      </c>
      <c r="AJ105">
        <f t="shared" si="151"/>
        <v>15.128019350955526</v>
      </c>
      <c r="AK105">
        <f t="shared" si="151"/>
        <v>15.867611408113353</v>
      </c>
      <c r="AL105">
        <f t="shared" si="151"/>
        <v>17.615738088668213</v>
      </c>
      <c r="AM105">
        <f t="shared" si="151"/>
        <v>18.893215278304456</v>
      </c>
      <c r="AN105">
        <f t="shared" si="151"/>
        <v>19.229393486103469</v>
      </c>
      <c r="AO105">
        <f t="shared" si="151"/>
        <v>19.834514260141692</v>
      </c>
      <c r="AP105">
        <f t="shared" si="151"/>
        <v>20.97752016665833</v>
      </c>
      <c r="AQ105">
        <f t="shared" si="151"/>
        <v>21.918819148495562</v>
      </c>
      <c r="AR105">
        <f t="shared" si="151"/>
        <v>24.339302244648447</v>
      </c>
      <c r="AS105">
        <f t="shared" si="151"/>
        <v>25.280601226485679</v>
      </c>
      <c r="AT105">
        <f t="shared" si="151"/>
        <v>26.82702098236113</v>
      </c>
      <c r="AU105">
        <f t="shared" si="151"/>
        <v>27.768319964198366</v>
      </c>
      <c r="AV105">
        <f t="shared" si="151"/>
        <v>30.928395117509076</v>
      </c>
      <c r="AW105">
        <f t="shared" si="151"/>
        <v>32.071401024025711</v>
      </c>
      <c r="AX105">
        <f t="shared" si="151"/>
        <v>33.281642572102157</v>
      </c>
      <c r="AY105">
        <f t="shared" si="151"/>
        <v>35.702125668255043</v>
      </c>
      <c r="AZ105">
        <f t="shared" si="151"/>
        <v>38.324315689087335</v>
      </c>
      <c r="BA105">
        <f t="shared" si="151"/>
        <v>40.94650570991962</v>
      </c>
      <c r="BB105">
        <f t="shared" si="151"/>
        <v>42.896339315153895</v>
      </c>
      <c r="BC105">
        <f t="shared" si="151"/>
        <v>44.846172920388156</v>
      </c>
      <c r="BD105">
        <f t="shared" si="151"/>
        <v>47.13218473342144</v>
      </c>
      <c r="BE105">
        <f t="shared" si="151"/>
        <v>49.485432188014521</v>
      </c>
      <c r="BF105">
        <f t="shared" si="151"/>
        <v>51.233558868569382</v>
      </c>
      <c r="BG105">
        <f t="shared" si="151"/>
        <v>53.116156832243846</v>
      </c>
      <c r="BH105">
        <f t="shared" si="151"/>
        <v>55.065990437478114</v>
      </c>
      <c r="BI105">
        <f t="shared" si="151"/>
        <v>56.881352759592779</v>
      </c>
      <c r="BJ105">
        <f t="shared" si="151"/>
        <v>59.100128931066259</v>
      </c>
      <c r="BK105">
        <f t="shared" si="151"/>
        <v>61.184433819420128</v>
      </c>
      <c r="BL105">
        <f t="shared" si="151"/>
        <v>62.999796141534787</v>
      </c>
      <c r="BM105">
        <f t="shared" si="151"/>
        <v>65.554750520807275</v>
      </c>
      <c r="BN105">
        <f t="shared" si="151"/>
        <v>68.109704900079777</v>
      </c>
      <c r="BO105">
        <f t="shared" ref="BO105:DZ105" si="152">INDEX($B$6:$EF$32, MATCH($A105, $A$6:$A$32, 0 ), MATCH( BO74, $B$4:$EF$4, 0 ) )</f>
        <v>69.857831580634624</v>
      </c>
      <c r="BP105">
        <f t="shared" si="152"/>
        <v>71.874900827428689</v>
      </c>
      <c r="BQ105">
        <f t="shared" si="152"/>
        <v>74.295383923581582</v>
      </c>
      <c r="BR105">
        <f t="shared" si="152"/>
        <v>76.984809585973679</v>
      </c>
      <c r="BS105">
        <f t="shared" si="152"/>
        <v>79.405292682126557</v>
      </c>
      <c r="BT105">
        <f t="shared" si="152"/>
        <v>82.161953986078458</v>
      </c>
      <c r="BU105">
        <f t="shared" si="152"/>
        <v>84.91861529003036</v>
      </c>
      <c r="BV105">
        <f t="shared" si="152"/>
        <v>87.742512235542051</v>
      </c>
      <c r="BW105">
        <f t="shared" si="152"/>
        <v>90.768116105733156</v>
      </c>
      <c r="BX105">
        <f t="shared" si="152"/>
        <v>93.524777409685058</v>
      </c>
      <c r="BY105">
        <f t="shared" si="152"/>
        <v>96.886559487675157</v>
      </c>
      <c r="BZ105">
        <f t="shared" si="152"/>
        <v>100.24834156566529</v>
      </c>
      <c r="CA105">
        <f t="shared" si="152"/>
        <v>103.6101236436554</v>
      </c>
      <c r="CB105">
        <f t="shared" si="152"/>
        <v>107.64426213724354</v>
      </c>
      <c r="CC105">
        <f t="shared" si="152"/>
        <v>110.40092344119545</v>
      </c>
      <c r="CD105">
        <f t="shared" si="152"/>
        <v>114.09888372698457</v>
      </c>
      <c r="CE105">
        <f t="shared" si="152"/>
        <v>117.52790144653449</v>
      </c>
      <c r="CF105">
        <f t="shared" si="152"/>
        <v>121.02415480764421</v>
      </c>
      <c r="CG105">
        <f t="shared" si="152"/>
        <v>124.58764381031374</v>
      </c>
      <c r="CH105">
        <f t="shared" si="152"/>
        <v>127.88219024674403</v>
      </c>
      <c r="CI105">
        <f t="shared" si="152"/>
        <v>130.90779411693515</v>
      </c>
      <c r="CJ105">
        <f t="shared" si="152"/>
        <v>134.53851876116448</v>
      </c>
      <c r="CK105">
        <f t="shared" si="152"/>
        <v>137.83306519759481</v>
      </c>
      <c r="CL105">
        <f t="shared" si="152"/>
        <v>141.66549676650351</v>
      </c>
      <c r="CM105">
        <f t="shared" si="152"/>
        <v>145.76687090165146</v>
      </c>
      <c r="CN105">
        <f t="shared" si="152"/>
        <v>148.99418169652199</v>
      </c>
      <c r="CO105">
        <f t="shared" si="152"/>
        <v>153.09555583166991</v>
      </c>
      <c r="CP105" t="e">
        <f t="shared" si="152"/>
        <v>#N/A</v>
      </c>
      <c r="CQ105" t="e">
        <f t="shared" si="152"/>
        <v>#N/A</v>
      </c>
      <c r="CR105" t="e">
        <f t="shared" si="152"/>
        <v>#N/A</v>
      </c>
      <c r="CS105" t="e">
        <f t="shared" si="152"/>
        <v>#N/A</v>
      </c>
      <c r="CT105" t="e">
        <f t="shared" si="152"/>
        <v>#N/A</v>
      </c>
      <c r="CU105" t="e">
        <f t="shared" si="152"/>
        <v>#N/A</v>
      </c>
      <c r="CV105" t="e">
        <f t="shared" si="152"/>
        <v>#N/A</v>
      </c>
      <c r="CW105" t="e">
        <f t="shared" si="152"/>
        <v>#N/A</v>
      </c>
      <c r="CX105" t="e">
        <f t="shared" si="152"/>
        <v>#N/A</v>
      </c>
      <c r="CY105" t="e">
        <f t="shared" si="152"/>
        <v>#N/A</v>
      </c>
      <c r="CZ105" t="e">
        <f t="shared" si="152"/>
        <v>#N/A</v>
      </c>
      <c r="DA105" t="e">
        <f t="shared" si="152"/>
        <v>#N/A</v>
      </c>
      <c r="DB105" t="e">
        <f t="shared" si="152"/>
        <v>#N/A</v>
      </c>
      <c r="DC105" t="e">
        <f t="shared" si="152"/>
        <v>#N/A</v>
      </c>
      <c r="DD105" t="e">
        <f t="shared" si="152"/>
        <v>#N/A</v>
      </c>
      <c r="DE105" t="e">
        <f t="shared" si="152"/>
        <v>#N/A</v>
      </c>
      <c r="DF105" t="e">
        <f t="shared" si="152"/>
        <v>#N/A</v>
      </c>
      <c r="DG105" t="e">
        <f t="shared" si="152"/>
        <v>#N/A</v>
      </c>
      <c r="DH105" t="e">
        <f t="shared" si="152"/>
        <v>#N/A</v>
      </c>
      <c r="DI105" t="e">
        <f t="shared" si="152"/>
        <v>#N/A</v>
      </c>
      <c r="DJ105" t="e">
        <f t="shared" si="152"/>
        <v>#N/A</v>
      </c>
      <c r="DK105" t="e">
        <f t="shared" si="152"/>
        <v>#N/A</v>
      </c>
      <c r="DL105" t="e">
        <f t="shared" si="152"/>
        <v>#N/A</v>
      </c>
      <c r="DM105" t="e">
        <f t="shared" si="152"/>
        <v>#N/A</v>
      </c>
      <c r="DN105" t="e">
        <f t="shared" si="152"/>
        <v>#N/A</v>
      </c>
      <c r="DO105" t="e">
        <f t="shared" si="152"/>
        <v>#N/A</v>
      </c>
      <c r="DP105" t="e">
        <f t="shared" si="152"/>
        <v>#N/A</v>
      </c>
      <c r="DQ105" t="e">
        <f t="shared" si="152"/>
        <v>#N/A</v>
      </c>
      <c r="DR105" t="e">
        <f t="shared" si="152"/>
        <v>#N/A</v>
      </c>
      <c r="DS105" t="e">
        <f t="shared" si="152"/>
        <v>#N/A</v>
      </c>
      <c r="DT105" t="e">
        <f t="shared" si="152"/>
        <v>#N/A</v>
      </c>
      <c r="DU105" t="e">
        <f t="shared" si="152"/>
        <v>#N/A</v>
      </c>
      <c r="DV105" t="e">
        <f t="shared" si="152"/>
        <v>#N/A</v>
      </c>
      <c r="DW105" t="e">
        <f t="shared" si="152"/>
        <v>#N/A</v>
      </c>
      <c r="DX105" t="e">
        <f t="shared" si="152"/>
        <v>#N/A</v>
      </c>
      <c r="DY105" t="e">
        <f t="shared" si="152"/>
        <v>#N/A</v>
      </c>
      <c r="DZ105" t="e">
        <f t="shared" si="152"/>
        <v>#N/A</v>
      </c>
      <c r="EA105" t="e">
        <f t="shared" ref="EA105:EF105" si="153">INDEX($B$6:$EF$32, MATCH($A105, $A$6:$A$32, 0 ), MATCH( EA74, $B$4:$EF$4, 0 ) )</f>
        <v>#N/A</v>
      </c>
      <c r="EB105" t="e">
        <f t="shared" si="153"/>
        <v>#N/A</v>
      </c>
      <c r="EC105" t="e">
        <f t="shared" si="153"/>
        <v>#N/A</v>
      </c>
      <c r="ED105" t="e">
        <f t="shared" si="153"/>
        <v>#N/A</v>
      </c>
      <c r="EE105" t="e">
        <f t="shared" si="153"/>
        <v>#N/A</v>
      </c>
      <c r="EF105" t="e">
        <f t="shared" si="153"/>
        <v>#N/A</v>
      </c>
    </row>
    <row r="106" spans="1:136" x14ac:dyDescent="0.35">
      <c r="A106" s="7" t="str">
        <f t="shared" si="140"/>
        <v>CE</v>
      </c>
      <c r="B106" s="6">
        <f t="shared" si="141"/>
        <v>2.1900820382830721</v>
      </c>
      <c r="C106">
        <f t="shared" ref="C106:BN106" si="154">INDEX($B$6:$EF$32, MATCH($A106, $A$6:$A$32, 0 ), MATCH( C75, $B$4:$EF$4, 0 ) )</f>
        <v>2.4090902421113793</v>
      </c>
      <c r="D106">
        <f t="shared" si="154"/>
        <v>2.4090902421113793</v>
      </c>
      <c r="E106">
        <f t="shared" si="154"/>
        <v>2.8471066497679938</v>
      </c>
      <c r="F106">
        <f t="shared" si="154"/>
        <v>3.1756189555104548</v>
      </c>
      <c r="G106">
        <f t="shared" si="154"/>
        <v>3.3946271593387616</v>
      </c>
      <c r="H106">
        <f t="shared" si="154"/>
        <v>4.7086763823086049</v>
      </c>
      <c r="I106">
        <f t="shared" si="154"/>
        <v>6.0227256052784481</v>
      </c>
      <c r="J106">
        <f t="shared" si="154"/>
        <v>6.3512379110209096</v>
      </c>
      <c r="K106">
        <f t="shared" si="154"/>
        <v>7.3367748282482914</v>
      </c>
      <c r="L106">
        <f t="shared" si="154"/>
        <v>8.1033035416473673</v>
      </c>
      <c r="M106">
        <f t="shared" si="154"/>
        <v>9.964873274187978</v>
      </c>
      <c r="N106">
        <f t="shared" si="154"/>
        <v>11.716938904814436</v>
      </c>
      <c r="O106">
        <f t="shared" si="154"/>
        <v>12.702475822041819</v>
      </c>
      <c r="P106">
        <f t="shared" si="154"/>
        <v>13.578508637355046</v>
      </c>
      <c r="Q106">
        <f t="shared" si="154"/>
        <v>16.316111185208889</v>
      </c>
      <c r="R106">
        <f t="shared" si="154"/>
        <v>19.272721936891035</v>
      </c>
      <c r="S106">
        <f t="shared" si="154"/>
        <v>20.367762956032571</v>
      </c>
      <c r="T106">
        <f t="shared" si="154"/>
        <v>21.681812179002414</v>
      </c>
      <c r="U106">
        <f t="shared" si="154"/>
        <v>23.543381911543023</v>
      </c>
      <c r="V106">
        <f t="shared" si="154"/>
        <v>25.51445574599779</v>
      </c>
      <c r="W106">
        <f t="shared" si="154"/>
        <v>29.12809110916486</v>
      </c>
      <c r="X106">
        <f t="shared" si="154"/>
        <v>31.099164943619623</v>
      </c>
      <c r="Y106">
        <f t="shared" si="154"/>
        <v>33.946271593387614</v>
      </c>
      <c r="Z106">
        <f t="shared" si="154"/>
        <v>35.80784132592823</v>
      </c>
      <c r="AA106">
        <f t="shared" si="154"/>
        <v>42.706599746519906</v>
      </c>
      <c r="AB106">
        <f t="shared" si="154"/>
        <v>44.130153071403896</v>
      </c>
      <c r="AC106">
        <f t="shared" si="154"/>
        <v>48.291308944141733</v>
      </c>
      <c r="AD106">
        <f t="shared" si="154"/>
        <v>52.780977122622041</v>
      </c>
      <c r="AE106">
        <f t="shared" si="154"/>
        <v>55.299571466647571</v>
      </c>
      <c r="AF106">
        <f t="shared" si="154"/>
        <v>67.235518575290314</v>
      </c>
      <c r="AG106">
        <f t="shared" si="154"/>
        <v>72.601219569083838</v>
      </c>
      <c r="AH106">
        <f t="shared" si="154"/>
        <v>77.966920562877377</v>
      </c>
      <c r="AI106">
        <f t="shared" si="154"/>
        <v>87.055761021752119</v>
      </c>
      <c r="AJ106">
        <f t="shared" si="154"/>
        <v>92.859478423202262</v>
      </c>
      <c r="AK106">
        <f t="shared" si="154"/>
        <v>98.882204028480714</v>
      </c>
      <c r="AL106">
        <f t="shared" si="154"/>
        <v>105.78096244907238</v>
      </c>
      <c r="AM106">
        <f t="shared" si="154"/>
        <v>116.29335623283112</v>
      </c>
      <c r="AN106">
        <f t="shared" si="154"/>
        <v>121.98756953236712</v>
      </c>
      <c r="AO106">
        <f t="shared" si="154"/>
        <v>130.20037717592865</v>
      </c>
      <c r="AP106">
        <f t="shared" si="154"/>
        <v>140.16525045011662</v>
      </c>
      <c r="AQ106">
        <f t="shared" si="154"/>
        <v>152.10119755875937</v>
      </c>
      <c r="AR106">
        <f t="shared" si="154"/>
        <v>154.72929600469905</v>
      </c>
      <c r="AS106">
        <f t="shared" si="154"/>
        <v>161.62805442529071</v>
      </c>
      <c r="AT106">
        <f t="shared" si="154"/>
        <v>176.73962048944392</v>
      </c>
      <c r="AU106">
        <f t="shared" si="154"/>
        <v>179.69623124112607</v>
      </c>
      <c r="AV106">
        <f t="shared" si="154"/>
        <v>191.41317014594051</v>
      </c>
      <c r="AW106">
        <f t="shared" si="154"/>
        <v>203.23961315266911</v>
      </c>
      <c r="AX106">
        <f t="shared" si="154"/>
        <v>208.05779363689186</v>
      </c>
      <c r="AY106">
        <f t="shared" si="154"/>
        <v>236.63836423648593</v>
      </c>
      <c r="AZ106">
        <f t="shared" si="154"/>
        <v>246.49373340875974</v>
      </c>
      <c r="BA106">
        <f t="shared" si="154"/>
        <v>252.73546721786653</v>
      </c>
      <c r="BB106">
        <f t="shared" si="154"/>
        <v>254.487532848493</v>
      </c>
      <c r="BC106">
        <f t="shared" si="154"/>
        <v>272.99372607198495</v>
      </c>
      <c r="BD106">
        <f t="shared" si="154"/>
        <v>285.03917728254186</v>
      </c>
      <c r="BE106">
        <f t="shared" si="154"/>
        <v>292.48545621270426</v>
      </c>
      <c r="BF106">
        <f t="shared" si="154"/>
        <v>299.2747105313818</v>
      </c>
      <c r="BG106">
        <f t="shared" si="154"/>
        <v>313.07222737256512</v>
      </c>
      <c r="BH106">
        <f t="shared" si="154"/>
        <v>323.69412525823805</v>
      </c>
      <c r="BI106">
        <f t="shared" si="154"/>
        <v>329.60734676160234</v>
      </c>
      <c r="BJ106">
        <f t="shared" si="154"/>
        <v>349.09907690232171</v>
      </c>
      <c r="BK106">
        <f t="shared" si="154"/>
        <v>374.61353264831951</v>
      </c>
      <c r="BL106">
        <f t="shared" si="154"/>
        <v>394.76228740052375</v>
      </c>
      <c r="BM106">
        <f t="shared" si="154"/>
        <v>417.53914059866764</v>
      </c>
      <c r="BN106">
        <f t="shared" si="154"/>
        <v>425.97095644605753</v>
      </c>
      <c r="BO106">
        <f t="shared" ref="BO106:DZ106" si="155">INDEX($B$6:$EF$32, MATCH($A106, $A$6:$A$32, 0 ), MATCH( BO75, $B$4:$EF$4, 0 ) )</f>
        <v>434.18376408961905</v>
      </c>
      <c r="BP106">
        <f t="shared" si="155"/>
        <v>436.04533382215965</v>
      </c>
      <c r="BQ106">
        <f t="shared" si="155"/>
        <v>451.15689988631283</v>
      </c>
      <c r="BR106">
        <f t="shared" si="155"/>
        <v>471.85317514808787</v>
      </c>
      <c r="BS106">
        <f t="shared" si="155"/>
        <v>490.57837657540807</v>
      </c>
      <c r="BT106">
        <f t="shared" si="155"/>
        <v>510.61762722569824</v>
      </c>
      <c r="BU106">
        <f t="shared" si="155"/>
        <v>524.30563996496744</v>
      </c>
      <c r="BV106">
        <f t="shared" si="155"/>
        <v>528.79530814344764</v>
      </c>
      <c r="BW106">
        <f t="shared" si="155"/>
        <v>532.29943940470059</v>
      </c>
      <c r="BX106">
        <f t="shared" si="155"/>
        <v>547.41100546885377</v>
      </c>
      <c r="BY106">
        <f t="shared" si="155"/>
        <v>555.18579670475867</v>
      </c>
      <c r="BZ106">
        <f t="shared" si="155"/>
        <v>578.40066631055936</v>
      </c>
      <c r="CA106">
        <f t="shared" si="155"/>
        <v>588.80355599240397</v>
      </c>
      <c r="CB106">
        <f t="shared" si="155"/>
        <v>597.89239645127861</v>
      </c>
      <c r="CC106">
        <f t="shared" si="155"/>
        <v>604.24363436229953</v>
      </c>
      <c r="CD106">
        <f t="shared" si="155"/>
        <v>604.79115487187039</v>
      </c>
      <c r="CE106">
        <f t="shared" si="155"/>
        <v>613.66098712691678</v>
      </c>
      <c r="CF106">
        <f t="shared" si="155"/>
        <v>626.03495064321623</v>
      </c>
      <c r="CG106">
        <f t="shared" si="155"/>
        <v>636.76635263080323</v>
      </c>
      <c r="CH106">
        <f t="shared" si="155"/>
        <v>643.3365987456524</v>
      </c>
      <c r="CI106">
        <f t="shared" si="155"/>
        <v>648.26428333178933</v>
      </c>
      <c r="CJ106">
        <f t="shared" si="155"/>
        <v>654.94403354855274</v>
      </c>
      <c r="CK106">
        <f t="shared" si="155"/>
        <v>655.9295704657801</v>
      </c>
      <c r="CL106">
        <f t="shared" si="155"/>
        <v>665.34692323039735</v>
      </c>
      <c r="CM106">
        <f t="shared" si="155"/>
        <v>673.01221036438812</v>
      </c>
      <c r="CN106">
        <f t="shared" si="155"/>
        <v>676.73534982946921</v>
      </c>
      <c r="CO106">
        <f t="shared" si="155"/>
        <v>688.1237764285413</v>
      </c>
      <c r="CP106">
        <f t="shared" si="155"/>
        <v>695.46055125678947</v>
      </c>
      <c r="CQ106">
        <f t="shared" si="155"/>
        <v>702.03079737163876</v>
      </c>
      <c r="CR106">
        <f t="shared" si="155"/>
        <v>705.31592042906334</v>
      </c>
      <c r="CS106">
        <f t="shared" si="155"/>
        <v>709.69608450562953</v>
      </c>
      <c r="CT106">
        <f t="shared" si="155"/>
        <v>717.90889214919105</v>
      </c>
      <c r="CU106">
        <f t="shared" si="155"/>
        <v>729.84483925783377</v>
      </c>
      <c r="CV106" t="e">
        <f t="shared" si="155"/>
        <v>#N/A</v>
      </c>
      <c r="CW106" t="e">
        <f t="shared" si="155"/>
        <v>#N/A</v>
      </c>
      <c r="CX106" t="e">
        <f t="shared" si="155"/>
        <v>#N/A</v>
      </c>
      <c r="CY106" t="e">
        <f t="shared" si="155"/>
        <v>#N/A</v>
      </c>
      <c r="CZ106" t="e">
        <f t="shared" si="155"/>
        <v>#N/A</v>
      </c>
      <c r="DA106" t="e">
        <f t="shared" si="155"/>
        <v>#N/A</v>
      </c>
      <c r="DB106" t="e">
        <f t="shared" si="155"/>
        <v>#N/A</v>
      </c>
      <c r="DC106" t="e">
        <f t="shared" si="155"/>
        <v>#N/A</v>
      </c>
      <c r="DD106" t="e">
        <f t="shared" si="155"/>
        <v>#N/A</v>
      </c>
      <c r="DE106" t="e">
        <f t="shared" si="155"/>
        <v>#N/A</v>
      </c>
      <c r="DF106" t="e">
        <f t="shared" si="155"/>
        <v>#N/A</v>
      </c>
      <c r="DG106" t="e">
        <f t="shared" si="155"/>
        <v>#N/A</v>
      </c>
      <c r="DH106" t="e">
        <f t="shared" si="155"/>
        <v>#N/A</v>
      </c>
      <c r="DI106" t="e">
        <f t="shared" si="155"/>
        <v>#N/A</v>
      </c>
      <c r="DJ106" t="e">
        <f t="shared" si="155"/>
        <v>#N/A</v>
      </c>
      <c r="DK106" t="e">
        <f t="shared" si="155"/>
        <v>#N/A</v>
      </c>
      <c r="DL106" t="e">
        <f t="shared" si="155"/>
        <v>#N/A</v>
      </c>
      <c r="DM106" t="e">
        <f t="shared" si="155"/>
        <v>#N/A</v>
      </c>
      <c r="DN106" t="e">
        <f t="shared" si="155"/>
        <v>#N/A</v>
      </c>
      <c r="DO106" t="e">
        <f t="shared" si="155"/>
        <v>#N/A</v>
      </c>
      <c r="DP106" t="e">
        <f t="shared" si="155"/>
        <v>#N/A</v>
      </c>
      <c r="DQ106" t="e">
        <f t="shared" si="155"/>
        <v>#N/A</v>
      </c>
      <c r="DR106" t="e">
        <f t="shared" si="155"/>
        <v>#N/A</v>
      </c>
      <c r="DS106" t="e">
        <f t="shared" si="155"/>
        <v>#N/A</v>
      </c>
      <c r="DT106" t="e">
        <f t="shared" si="155"/>
        <v>#N/A</v>
      </c>
      <c r="DU106" t="e">
        <f t="shared" si="155"/>
        <v>#N/A</v>
      </c>
      <c r="DV106" t="e">
        <f t="shared" si="155"/>
        <v>#N/A</v>
      </c>
      <c r="DW106" t="e">
        <f t="shared" si="155"/>
        <v>#N/A</v>
      </c>
      <c r="DX106" t="e">
        <f t="shared" si="155"/>
        <v>#N/A</v>
      </c>
      <c r="DY106" t="e">
        <f t="shared" si="155"/>
        <v>#N/A</v>
      </c>
      <c r="DZ106" t="e">
        <f t="shared" si="155"/>
        <v>#N/A</v>
      </c>
      <c r="EA106" t="e">
        <f t="shared" ref="EA106:EF106" si="156">INDEX($B$6:$EF$32, MATCH($A106, $A$6:$A$32, 0 ), MATCH( EA75, $B$4:$EF$4, 0 ) )</f>
        <v>#N/A</v>
      </c>
      <c r="EB106" t="e">
        <f t="shared" si="156"/>
        <v>#N/A</v>
      </c>
      <c r="EC106" t="e">
        <f t="shared" si="156"/>
        <v>#N/A</v>
      </c>
      <c r="ED106" t="e">
        <f t="shared" si="156"/>
        <v>#N/A</v>
      </c>
      <c r="EE106" t="e">
        <f t="shared" si="156"/>
        <v>#N/A</v>
      </c>
      <c r="EF106" t="e">
        <f t="shared" si="156"/>
        <v>#N/A</v>
      </c>
    </row>
    <row r="107" spans="1:136" x14ac:dyDescent="0.35">
      <c r="A107" s="7" t="str">
        <f t="shared" si="140"/>
        <v>DF</v>
      </c>
      <c r="B107" s="6">
        <f t="shared" si="141"/>
        <v>1.3265819157700078</v>
      </c>
      <c r="C107">
        <f t="shared" ref="C107:BN107" si="157">INDEX($B$6:$EF$32, MATCH($A107, $A$6:$A$32, 0 ), MATCH( C76, $B$4:$EF$4, 0 ) )</f>
        <v>1.6582273947125099</v>
      </c>
      <c r="D107">
        <f t="shared" si="157"/>
        <v>2.3215183525975136</v>
      </c>
      <c r="E107">
        <f t="shared" si="157"/>
        <v>2.3215183525975136</v>
      </c>
      <c r="F107">
        <f t="shared" si="157"/>
        <v>3.3164547894250198</v>
      </c>
      <c r="G107">
        <f t="shared" si="157"/>
        <v>3.9797457473100235</v>
      </c>
      <c r="H107">
        <f t="shared" si="157"/>
        <v>3.9797457473100235</v>
      </c>
      <c r="I107">
        <f t="shared" si="157"/>
        <v>4.3113912262525256</v>
      </c>
      <c r="J107">
        <f t="shared" si="157"/>
        <v>4.6430367051950272</v>
      </c>
      <c r="K107">
        <f t="shared" si="157"/>
        <v>4.6430367051950272</v>
      </c>
      <c r="L107">
        <f t="shared" si="157"/>
        <v>4.6430367051950272</v>
      </c>
      <c r="M107">
        <f t="shared" si="157"/>
        <v>4.9746821841375288</v>
      </c>
      <c r="N107">
        <f t="shared" si="157"/>
        <v>5.637973142022533</v>
      </c>
      <c r="O107">
        <f t="shared" si="157"/>
        <v>5.637973142022533</v>
      </c>
      <c r="P107">
        <f t="shared" si="157"/>
        <v>6.6329095788500396</v>
      </c>
      <c r="Q107">
        <f t="shared" si="157"/>
        <v>6.6329095788500396</v>
      </c>
      <c r="R107">
        <f t="shared" si="157"/>
        <v>7.959491494620047</v>
      </c>
      <c r="S107">
        <f t="shared" si="157"/>
        <v>7.959491494620047</v>
      </c>
      <c r="T107">
        <f t="shared" si="157"/>
        <v>7.959491494620047</v>
      </c>
      <c r="U107">
        <f t="shared" si="157"/>
        <v>7.959491494620047</v>
      </c>
      <c r="V107">
        <f t="shared" si="157"/>
        <v>8.2911369735625495</v>
      </c>
      <c r="W107">
        <f t="shared" si="157"/>
        <v>8.2911369735625495</v>
      </c>
      <c r="X107">
        <f t="shared" si="157"/>
        <v>8.6227824525050512</v>
      </c>
      <c r="Y107">
        <f t="shared" si="157"/>
        <v>8.6227824525050512</v>
      </c>
      <c r="Z107">
        <f t="shared" si="157"/>
        <v>8.9544279314475528</v>
      </c>
      <c r="AA107">
        <f t="shared" si="157"/>
        <v>8.9544279314475528</v>
      </c>
      <c r="AB107">
        <f t="shared" si="157"/>
        <v>9.2860734103900544</v>
      </c>
      <c r="AC107">
        <f t="shared" si="157"/>
        <v>9.2860734103900544</v>
      </c>
      <c r="AD107">
        <f t="shared" si="157"/>
        <v>9.9493643682750577</v>
      </c>
      <c r="AE107">
        <f t="shared" si="157"/>
        <v>9.9493643682750577</v>
      </c>
      <c r="AF107">
        <f t="shared" si="157"/>
        <v>10.281009847217561</v>
      </c>
      <c r="AG107">
        <f t="shared" si="157"/>
        <v>10.944300805102564</v>
      </c>
      <c r="AH107">
        <f t="shared" si="157"/>
        <v>10.944300805102564</v>
      </c>
      <c r="AI107">
        <f t="shared" si="157"/>
        <v>10.944300805102564</v>
      </c>
      <c r="AJ107">
        <f t="shared" si="157"/>
        <v>11.275946284045066</v>
      </c>
      <c r="AK107">
        <f t="shared" si="157"/>
        <v>11.607591762987569</v>
      </c>
      <c r="AL107">
        <f t="shared" si="157"/>
        <v>12.270882720872573</v>
      </c>
      <c r="AM107">
        <f t="shared" si="157"/>
        <v>12.934173678757578</v>
      </c>
      <c r="AN107">
        <f t="shared" si="157"/>
        <v>13.929110115585082</v>
      </c>
      <c r="AO107">
        <f t="shared" si="157"/>
        <v>14.592401073470086</v>
      </c>
      <c r="AP107">
        <f t="shared" si="157"/>
        <v>15.255692031355089</v>
      </c>
      <c r="AQ107">
        <f t="shared" si="157"/>
        <v>15.918982989240094</v>
      </c>
      <c r="AR107">
        <f t="shared" si="157"/>
        <v>16.913919426067601</v>
      </c>
      <c r="AS107">
        <f t="shared" si="157"/>
        <v>18.240501341837607</v>
      </c>
      <c r="AT107">
        <f t="shared" si="157"/>
        <v>18.572146820780109</v>
      </c>
      <c r="AU107">
        <f t="shared" si="157"/>
        <v>19.567083257607617</v>
      </c>
      <c r="AV107">
        <f t="shared" si="157"/>
        <v>21.888601610205129</v>
      </c>
      <c r="AW107">
        <f t="shared" si="157"/>
        <v>23.878474483860142</v>
      </c>
      <c r="AX107">
        <f t="shared" si="157"/>
        <v>25.53670187857265</v>
      </c>
      <c r="AY107">
        <f t="shared" si="157"/>
        <v>27.858220231170165</v>
      </c>
      <c r="AZ107">
        <f t="shared" si="157"/>
        <v>29.848093104825175</v>
      </c>
      <c r="BA107">
        <f t="shared" si="157"/>
        <v>31.50632049953769</v>
      </c>
      <c r="BB107">
        <f t="shared" si="157"/>
        <v>34.491129810020205</v>
      </c>
      <c r="BC107">
        <f t="shared" si="157"/>
        <v>37.807584599445221</v>
      </c>
      <c r="BD107">
        <f t="shared" si="157"/>
        <v>41.124039388870244</v>
      </c>
      <c r="BE107">
        <f t="shared" si="157"/>
        <v>44.108848699352755</v>
      </c>
      <c r="BF107">
        <f t="shared" si="157"/>
        <v>47.093658009835274</v>
      </c>
      <c r="BG107">
        <f t="shared" si="157"/>
        <v>51.0734037571453</v>
      </c>
      <c r="BH107">
        <f t="shared" si="157"/>
        <v>53.726567588685313</v>
      </c>
      <c r="BI107">
        <f t="shared" si="157"/>
        <v>56.379731420225333</v>
      </c>
      <c r="BJ107">
        <f t="shared" si="157"/>
        <v>56.711376899167831</v>
      </c>
      <c r="BK107">
        <f t="shared" si="157"/>
        <v>58.701249772822848</v>
      </c>
      <c r="BL107">
        <f t="shared" si="157"/>
        <v>63.344286478017871</v>
      </c>
      <c r="BM107">
        <f t="shared" si="157"/>
        <v>65.00251387273039</v>
      </c>
      <c r="BN107">
        <f t="shared" si="157"/>
        <v>66.992386746385392</v>
      </c>
      <c r="BO107">
        <f t="shared" ref="BO107:DZ107" si="158">INDEX($B$6:$EF$32, MATCH($A107, $A$6:$A$32, 0 ), MATCH( BO76, $B$4:$EF$4, 0 ) )</f>
        <v>68.982259620040409</v>
      </c>
      <c r="BP107">
        <f t="shared" si="158"/>
        <v>70.972132493695412</v>
      </c>
      <c r="BQ107">
        <f t="shared" si="158"/>
        <v>70.972132493695412</v>
      </c>
      <c r="BR107">
        <f t="shared" si="158"/>
        <v>78.268333030430469</v>
      </c>
      <c r="BS107">
        <f t="shared" si="158"/>
        <v>84.901242609280501</v>
      </c>
      <c r="BT107">
        <f t="shared" si="158"/>
        <v>90.870861230245538</v>
      </c>
      <c r="BU107">
        <f t="shared" si="158"/>
        <v>93.524025061785551</v>
      </c>
      <c r="BV107">
        <f t="shared" si="158"/>
        <v>97.172125330153079</v>
      </c>
      <c r="BW107">
        <f t="shared" si="158"/>
        <v>100.82022559852059</v>
      </c>
      <c r="BX107">
        <f t="shared" si="158"/>
        <v>105.79490778265813</v>
      </c>
      <c r="BY107">
        <f t="shared" si="158"/>
        <v>115.41262667199068</v>
      </c>
      <c r="BZ107">
        <f t="shared" si="158"/>
        <v>121.05059981401321</v>
      </c>
      <c r="CA107">
        <f t="shared" si="158"/>
        <v>125.69363651920824</v>
      </c>
      <c r="CB107">
        <f t="shared" si="158"/>
        <v>131.33160966123077</v>
      </c>
      <c r="CC107">
        <f t="shared" si="158"/>
        <v>133.98477349277078</v>
      </c>
      <c r="CD107">
        <f t="shared" si="158"/>
        <v>140.28603759267833</v>
      </c>
      <c r="CE107">
        <f t="shared" si="158"/>
        <v>148.90882004518338</v>
      </c>
      <c r="CF107">
        <f t="shared" si="158"/>
        <v>157.53160249768843</v>
      </c>
      <c r="CG107">
        <f t="shared" si="158"/>
        <v>164.16451207653847</v>
      </c>
      <c r="CH107">
        <f t="shared" si="158"/>
        <v>168.80754878173349</v>
      </c>
      <c r="CI107">
        <f t="shared" si="158"/>
        <v>176.43539479741102</v>
      </c>
      <c r="CJ107">
        <f t="shared" si="158"/>
        <v>178.09362219212355</v>
      </c>
      <c r="CK107">
        <f t="shared" si="158"/>
        <v>181.74172246049108</v>
      </c>
      <c r="CL107">
        <f t="shared" si="158"/>
        <v>185.38982272885858</v>
      </c>
      <c r="CM107">
        <f t="shared" si="158"/>
        <v>194.67589613924864</v>
      </c>
      <c r="CN107">
        <f t="shared" si="158"/>
        <v>205.62019694435122</v>
      </c>
      <c r="CO107">
        <f t="shared" si="158"/>
        <v>209.26829721271875</v>
      </c>
      <c r="CP107">
        <f t="shared" si="158"/>
        <v>213.24804296002876</v>
      </c>
      <c r="CQ107">
        <f t="shared" si="158"/>
        <v>222.53411637041881</v>
      </c>
      <c r="CR107">
        <f t="shared" si="158"/>
        <v>231.82018978080887</v>
      </c>
      <c r="CS107">
        <f t="shared" si="158"/>
        <v>240.77461771225643</v>
      </c>
      <c r="CT107">
        <f t="shared" si="158"/>
        <v>254.37208234889903</v>
      </c>
      <c r="CU107">
        <f t="shared" si="158"/>
        <v>265.64802863294403</v>
      </c>
      <c r="CV107" t="e">
        <f t="shared" si="158"/>
        <v>#N/A</v>
      </c>
      <c r="CW107" t="e">
        <f t="shared" si="158"/>
        <v>#N/A</v>
      </c>
      <c r="CX107" t="e">
        <f t="shared" si="158"/>
        <v>#N/A</v>
      </c>
      <c r="CY107" t="e">
        <f t="shared" si="158"/>
        <v>#N/A</v>
      </c>
      <c r="CZ107" t="e">
        <f t="shared" si="158"/>
        <v>#N/A</v>
      </c>
      <c r="DA107" t="e">
        <f t="shared" si="158"/>
        <v>#N/A</v>
      </c>
      <c r="DB107" t="e">
        <f t="shared" si="158"/>
        <v>#N/A</v>
      </c>
      <c r="DC107" t="e">
        <f t="shared" si="158"/>
        <v>#N/A</v>
      </c>
      <c r="DD107" t="e">
        <f t="shared" si="158"/>
        <v>#N/A</v>
      </c>
      <c r="DE107" t="e">
        <f t="shared" si="158"/>
        <v>#N/A</v>
      </c>
      <c r="DF107" t="e">
        <f t="shared" si="158"/>
        <v>#N/A</v>
      </c>
      <c r="DG107" t="e">
        <f t="shared" si="158"/>
        <v>#N/A</v>
      </c>
      <c r="DH107" t="e">
        <f t="shared" si="158"/>
        <v>#N/A</v>
      </c>
      <c r="DI107" t="e">
        <f t="shared" si="158"/>
        <v>#N/A</v>
      </c>
      <c r="DJ107" t="e">
        <f t="shared" si="158"/>
        <v>#N/A</v>
      </c>
      <c r="DK107" t="e">
        <f t="shared" si="158"/>
        <v>#N/A</v>
      </c>
      <c r="DL107" t="e">
        <f t="shared" si="158"/>
        <v>#N/A</v>
      </c>
      <c r="DM107" t="e">
        <f t="shared" si="158"/>
        <v>#N/A</v>
      </c>
      <c r="DN107" t="e">
        <f t="shared" si="158"/>
        <v>#N/A</v>
      </c>
      <c r="DO107" t="e">
        <f t="shared" si="158"/>
        <v>#N/A</v>
      </c>
      <c r="DP107" t="e">
        <f t="shared" si="158"/>
        <v>#N/A</v>
      </c>
      <c r="DQ107" t="e">
        <f t="shared" si="158"/>
        <v>#N/A</v>
      </c>
      <c r="DR107" t="e">
        <f t="shared" si="158"/>
        <v>#N/A</v>
      </c>
      <c r="DS107" t="e">
        <f t="shared" si="158"/>
        <v>#N/A</v>
      </c>
      <c r="DT107" t="e">
        <f t="shared" si="158"/>
        <v>#N/A</v>
      </c>
      <c r="DU107" t="e">
        <f t="shared" si="158"/>
        <v>#N/A</v>
      </c>
      <c r="DV107" t="e">
        <f t="shared" si="158"/>
        <v>#N/A</v>
      </c>
      <c r="DW107" t="e">
        <f t="shared" si="158"/>
        <v>#N/A</v>
      </c>
      <c r="DX107" t="e">
        <f t="shared" si="158"/>
        <v>#N/A</v>
      </c>
      <c r="DY107" t="e">
        <f t="shared" si="158"/>
        <v>#N/A</v>
      </c>
      <c r="DZ107" t="e">
        <f t="shared" si="158"/>
        <v>#N/A</v>
      </c>
      <c r="EA107" t="e">
        <f t="shared" ref="EA107:EF107" si="159">INDEX($B$6:$EF$32, MATCH($A107, $A$6:$A$32, 0 ), MATCH( EA76, $B$4:$EF$4, 0 ) )</f>
        <v>#N/A</v>
      </c>
      <c r="EB107" t="e">
        <f t="shared" si="159"/>
        <v>#N/A</v>
      </c>
      <c r="EC107" t="e">
        <f t="shared" si="159"/>
        <v>#N/A</v>
      </c>
      <c r="ED107" t="e">
        <f t="shared" si="159"/>
        <v>#N/A</v>
      </c>
      <c r="EE107" t="e">
        <f t="shared" si="159"/>
        <v>#N/A</v>
      </c>
      <c r="EF107" t="e">
        <f t="shared" si="159"/>
        <v>#N/A</v>
      </c>
    </row>
    <row r="108" spans="1:136" x14ac:dyDescent="0.35">
      <c r="A108" s="7" t="str">
        <f t="shared" si="140"/>
        <v>ES</v>
      </c>
      <c r="B108" s="6">
        <f t="shared" si="141"/>
        <v>1.2441989225237331</v>
      </c>
      <c r="C108">
        <f t="shared" ref="C108:BN108" si="160">INDEX($B$6:$EF$32, MATCH($A108, $A$6:$A$32, 0 ), MATCH( C77, $B$4:$EF$4, 0 ) )</f>
        <v>1.4930387070284796</v>
      </c>
      <c r="D108">
        <f t="shared" si="160"/>
        <v>1.4930387070284796</v>
      </c>
      <c r="E108">
        <f t="shared" si="160"/>
        <v>1.4930387070284796</v>
      </c>
      <c r="F108">
        <f t="shared" si="160"/>
        <v>1.4930387070284796</v>
      </c>
      <c r="G108">
        <f t="shared" si="160"/>
        <v>1.4930387070284796</v>
      </c>
      <c r="H108">
        <f t="shared" si="160"/>
        <v>1.7418784915332264</v>
      </c>
      <c r="I108">
        <f t="shared" si="160"/>
        <v>2.2395580605427194</v>
      </c>
      <c r="J108">
        <f t="shared" si="160"/>
        <v>2.2395580605427194</v>
      </c>
      <c r="K108">
        <f t="shared" si="160"/>
        <v>3.4837569830664528</v>
      </c>
      <c r="L108">
        <f t="shared" si="160"/>
        <v>4.2302763365806921</v>
      </c>
      <c r="M108">
        <f t="shared" si="160"/>
        <v>4.4791161210854389</v>
      </c>
      <c r="N108">
        <f t="shared" si="160"/>
        <v>5.4744752591044259</v>
      </c>
      <c r="O108">
        <f t="shared" si="160"/>
        <v>6.2209946126186662</v>
      </c>
      <c r="P108">
        <f t="shared" si="160"/>
        <v>6.9675139661329055</v>
      </c>
      <c r="Q108">
        <f t="shared" si="160"/>
        <v>7.4651935351423981</v>
      </c>
      <c r="R108">
        <f t="shared" si="160"/>
        <v>8.2117128886566384</v>
      </c>
      <c r="S108">
        <f t="shared" si="160"/>
        <v>8.4605526731613843</v>
      </c>
      <c r="T108">
        <f t="shared" si="160"/>
        <v>8.4605526731613843</v>
      </c>
      <c r="U108">
        <f t="shared" si="160"/>
        <v>10.451270949199358</v>
      </c>
      <c r="V108">
        <f t="shared" si="160"/>
        <v>10.451270949199358</v>
      </c>
      <c r="W108">
        <f t="shared" si="160"/>
        <v>11.695469871723091</v>
      </c>
      <c r="X108">
        <f t="shared" si="160"/>
        <v>12.690829009742078</v>
      </c>
      <c r="Y108">
        <f t="shared" si="160"/>
        <v>14.183867716770557</v>
      </c>
      <c r="Z108">
        <f t="shared" si="160"/>
        <v>15.925746208303783</v>
      </c>
      <c r="AA108">
        <f t="shared" si="160"/>
        <v>18.911823622360743</v>
      </c>
      <c r="AB108">
        <f t="shared" si="160"/>
        <v>20.653702113893967</v>
      </c>
      <c r="AC108">
        <f t="shared" si="160"/>
        <v>23.888619312455674</v>
      </c>
      <c r="AD108">
        <f t="shared" si="160"/>
        <v>25.381658019484156</v>
      </c>
      <c r="AE108">
        <f t="shared" si="160"/>
        <v>28.367735433541114</v>
      </c>
      <c r="AF108">
        <f t="shared" si="160"/>
        <v>30.358453709579088</v>
      </c>
      <c r="AG108">
        <f t="shared" si="160"/>
        <v>33.095691339131299</v>
      </c>
      <c r="AH108">
        <f t="shared" si="160"/>
        <v>36.081768753188257</v>
      </c>
      <c r="AI108">
        <f t="shared" si="160"/>
        <v>38.57016659823573</v>
      </c>
      <c r="AJ108">
        <f t="shared" si="160"/>
        <v>41.058564443283196</v>
      </c>
      <c r="AK108">
        <f t="shared" si="160"/>
        <v>42.800442934816417</v>
      </c>
      <c r="AL108">
        <f t="shared" si="160"/>
        <v>45.040000995359136</v>
      </c>
      <c r="AM108">
        <f t="shared" si="160"/>
        <v>48.772597762930332</v>
      </c>
      <c r="AN108">
        <f t="shared" si="160"/>
        <v>52.754034315006287</v>
      </c>
      <c r="AO108">
        <f t="shared" si="160"/>
        <v>57.979669789605964</v>
      </c>
      <c r="AP108">
        <f t="shared" si="160"/>
        <v>61.961106341681905</v>
      </c>
      <c r="AQ108">
        <f t="shared" si="160"/>
        <v>64.69834397123411</v>
      </c>
      <c r="AR108">
        <f t="shared" si="160"/>
        <v>67.435581600786335</v>
      </c>
      <c r="AS108">
        <f t="shared" si="160"/>
        <v>70.919338583852792</v>
      </c>
      <c r="AT108">
        <f t="shared" si="160"/>
        <v>75.149614920433478</v>
      </c>
      <c r="AU108">
        <f t="shared" si="160"/>
        <v>80.872929964042655</v>
      </c>
      <c r="AV108">
        <f t="shared" si="160"/>
        <v>84.854366516118603</v>
      </c>
      <c r="AW108">
        <f t="shared" si="160"/>
        <v>90.328841775223026</v>
      </c>
      <c r="AX108">
        <f t="shared" si="160"/>
        <v>98.7893944483844</v>
      </c>
      <c r="AY108">
        <f t="shared" si="160"/>
        <v>103.76619013847935</v>
      </c>
      <c r="AZ108">
        <f t="shared" si="160"/>
        <v>110.98254388911698</v>
      </c>
      <c r="BA108">
        <f t="shared" si="160"/>
        <v>115.71049979470718</v>
      </c>
      <c r="BB108">
        <f t="shared" si="160"/>
        <v>121.1849750538116</v>
      </c>
      <c r="BC108">
        <f t="shared" si="160"/>
        <v>127.15712988192553</v>
      </c>
      <c r="BD108">
        <f t="shared" si="160"/>
        <v>133.87580406355369</v>
      </c>
      <c r="BE108">
        <f t="shared" si="160"/>
        <v>139.35027932265811</v>
      </c>
      <c r="BF108">
        <f t="shared" si="160"/>
        <v>145.07359436626729</v>
      </c>
      <c r="BG108">
        <f t="shared" si="160"/>
        <v>150.29922984086696</v>
      </c>
      <c r="BH108">
        <f t="shared" si="160"/>
        <v>152.78762768591443</v>
      </c>
      <c r="BI108">
        <f t="shared" si="160"/>
        <v>165.22961691115174</v>
      </c>
      <c r="BJ108">
        <f t="shared" si="160"/>
        <v>173.69016958431314</v>
      </c>
      <c r="BK108">
        <f t="shared" si="160"/>
        <v>183.39492117999825</v>
      </c>
      <c r="BL108">
        <f t="shared" si="160"/>
        <v>194.09503191370237</v>
      </c>
      <c r="BM108">
        <f t="shared" si="160"/>
        <v>200.56486631082578</v>
      </c>
      <c r="BN108">
        <f t="shared" si="160"/>
        <v>207.03470070794918</v>
      </c>
      <c r="BO108">
        <f t="shared" ref="BO108:DZ108" si="161">INDEX($B$6:$EF$32, MATCH($A108, $A$6:$A$32, 0 ), MATCH( BO77, $B$4:$EF$4, 0 ) )</f>
        <v>216.73945230363429</v>
      </c>
      <c r="BP108">
        <f t="shared" si="161"/>
        <v>224.95116519229094</v>
      </c>
      <c r="BQ108">
        <f t="shared" si="161"/>
        <v>232.91403829644284</v>
      </c>
      <c r="BR108">
        <f t="shared" si="161"/>
        <v>239.38387269356625</v>
      </c>
      <c r="BS108">
        <f t="shared" si="161"/>
        <v>245.35602752168015</v>
      </c>
      <c r="BT108">
        <f t="shared" si="161"/>
        <v>254.31425976385106</v>
      </c>
      <c r="BU108">
        <f t="shared" si="161"/>
        <v>262.27713286800292</v>
      </c>
      <c r="BV108">
        <f t="shared" si="161"/>
        <v>270.24000597215485</v>
      </c>
      <c r="BW108">
        <f t="shared" si="161"/>
        <v>281.43779627486839</v>
      </c>
      <c r="BX108">
        <f t="shared" si="161"/>
        <v>290.89370808604878</v>
      </c>
      <c r="BY108">
        <f t="shared" si="161"/>
        <v>302.83801774227663</v>
      </c>
      <c r="BZ108">
        <f t="shared" si="161"/>
        <v>314.78232739850444</v>
      </c>
      <c r="CA108">
        <f t="shared" si="161"/>
        <v>322.74520050265636</v>
      </c>
      <c r="CB108">
        <f t="shared" si="161"/>
        <v>329.96155425329403</v>
      </c>
      <c r="CC108">
        <f t="shared" si="161"/>
        <v>338.9197864954649</v>
      </c>
      <c r="CD108">
        <f t="shared" si="161"/>
        <v>354.59669291926394</v>
      </c>
      <c r="CE108">
        <f t="shared" si="161"/>
        <v>364.05260473044427</v>
      </c>
      <c r="CF108">
        <f t="shared" si="161"/>
        <v>370.77127891207249</v>
      </c>
      <c r="CG108">
        <f t="shared" si="161"/>
        <v>375.00155524865318</v>
      </c>
      <c r="CH108">
        <f t="shared" si="161"/>
        <v>375.00155524865318</v>
      </c>
      <c r="CI108">
        <f t="shared" si="161"/>
        <v>390.18078210344265</v>
      </c>
      <c r="CJ108">
        <f t="shared" si="161"/>
        <v>403.36929068219428</v>
      </c>
      <c r="CK108">
        <f t="shared" si="161"/>
        <v>410.08796486382244</v>
      </c>
      <c r="CL108">
        <f t="shared" si="161"/>
        <v>421.28575516653603</v>
      </c>
      <c r="CM108">
        <f t="shared" si="161"/>
        <v>429.99514762420216</v>
      </c>
      <c r="CN108">
        <f t="shared" si="161"/>
        <v>437.46034115934458</v>
      </c>
      <c r="CO108">
        <f t="shared" si="161"/>
        <v>443.18365620295373</v>
      </c>
      <c r="CP108">
        <f t="shared" si="161"/>
        <v>448.90697124656288</v>
      </c>
      <c r="CQ108">
        <f t="shared" si="161"/>
        <v>457.36752391972431</v>
      </c>
      <c r="CR108">
        <f t="shared" si="161"/>
        <v>467.81879486892365</v>
      </c>
      <c r="CS108">
        <f t="shared" si="161"/>
        <v>475.53282818857082</v>
      </c>
      <c r="CT108" t="e">
        <f t="shared" si="161"/>
        <v>#N/A</v>
      </c>
      <c r="CU108" t="e">
        <f t="shared" si="161"/>
        <v>#N/A</v>
      </c>
      <c r="CV108" t="e">
        <f t="shared" si="161"/>
        <v>#N/A</v>
      </c>
      <c r="CW108" t="e">
        <f t="shared" si="161"/>
        <v>#N/A</v>
      </c>
      <c r="CX108" t="e">
        <f t="shared" si="161"/>
        <v>#N/A</v>
      </c>
      <c r="CY108" t="e">
        <f t="shared" si="161"/>
        <v>#N/A</v>
      </c>
      <c r="CZ108" t="e">
        <f t="shared" si="161"/>
        <v>#N/A</v>
      </c>
      <c r="DA108" t="e">
        <f t="shared" si="161"/>
        <v>#N/A</v>
      </c>
      <c r="DB108" t="e">
        <f t="shared" si="161"/>
        <v>#N/A</v>
      </c>
      <c r="DC108" t="e">
        <f t="shared" si="161"/>
        <v>#N/A</v>
      </c>
      <c r="DD108" t="e">
        <f t="shared" si="161"/>
        <v>#N/A</v>
      </c>
      <c r="DE108" t="e">
        <f t="shared" si="161"/>
        <v>#N/A</v>
      </c>
      <c r="DF108" t="e">
        <f t="shared" si="161"/>
        <v>#N/A</v>
      </c>
      <c r="DG108" t="e">
        <f t="shared" si="161"/>
        <v>#N/A</v>
      </c>
      <c r="DH108" t="e">
        <f t="shared" si="161"/>
        <v>#N/A</v>
      </c>
      <c r="DI108" t="e">
        <f t="shared" si="161"/>
        <v>#N/A</v>
      </c>
      <c r="DJ108" t="e">
        <f t="shared" si="161"/>
        <v>#N/A</v>
      </c>
      <c r="DK108" t="e">
        <f t="shared" si="161"/>
        <v>#N/A</v>
      </c>
      <c r="DL108" t="e">
        <f t="shared" si="161"/>
        <v>#N/A</v>
      </c>
      <c r="DM108" t="e">
        <f t="shared" si="161"/>
        <v>#N/A</v>
      </c>
      <c r="DN108" t="e">
        <f t="shared" si="161"/>
        <v>#N/A</v>
      </c>
      <c r="DO108" t="e">
        <f t="shared" si="161"/>
        <v>#N/A</v>
      </c>
      <c r="DP108" t="e">
        <f t="shared" si="161"/>
        <v>#N/A</v>
      </c>
      <c r="DQ108" t="e">
        <f t="shared" si="161"/>
        <v>#N/A</v>
      </c>
      <c r="DR108" t="e">
        <f t="shared" si="161"/>
        <v>#N/A</v>
      </c>
      <c r="DS108" t="e">
        <f t="shared" si="161"/>
        <v>#N/A</v>
      </c>
      <c r="DT108" t="e">
        <f t="shared" si="161"/>
        <v>#N/A</v>
      </c>
      <c r="DU108" t="e">
        <f t="shared" si="161"/>
        <v>#N/A</v>
      </c>
      <c r="DV108" t="e">
        <f t="shared" si="161"/>
        <v>#N/A</v>
      </c>
      <c r="DW108" t="e">
        <f t="shared" si="161"/>
        <v>#N/A</v>
      </c>
      <c r="DX108" t="e">
        <f t="shared" si="161"/>
        <v>#N/A</v>
      </c>
      <c r="DY108" t="e">
        <f t="shared" si="161"/>
        <v>#N/A</v>
      </c>
      <c r="DZ108" t="e">
        <f t="shared" si="161"/>
        <v>#N/A</v>
      </c>
      <c r="EA108" t="e">
        <f t="shared" ref="EA108:EF108" si="162">INDEX($B$6:$EF$32, MATCH($A108, $A$6:$A$32, 0 ), MATCH( EA77, $B$4:$EF$4, 0 ) )</f>
        <v>#N/A</v>
      </c>
      <c r="EB108" t="e">
        <f t="shared" si="162"/>
        <v>#N/A</v>
      </c>
      <c r="EC108" t="e">
        <f t="shared" si="162"/>
        <v>#N/A</v>
      </c>
      <c r="ED108" t="e">
        <f t="shared" si="162"/>
        <v>#N/A</v>
      </c>
      <c r="EE108" t="e">
        <f t="shared" si="162"/>
        <v>#N/A</v>
      </c>
      <c r="EF108" t="e">
        <f t="shared" si="162"/>
        <v>#N/A</v>
      </c>
    </row>
    <row r="109" spans="1:136" x14ac:dyDescent="0.35">
      <c r="A109" s="7" t="str">
        <f t="shared" si="140"/>
        <v>GO</v>
      </c>
      <c r="B109" s="6">
        <f t="shared" si="141"/>
        <v>1.139868407891651</v>
      </c>
      <c r="C109">
        <f t="shared" ref="C109:BN109" si="163">INDEX($B$6:$EF$32, MATCH($A109, $A$6:$A$32, 0 ), MATCH( C78, $B$4:$EF$4, 0 ) )</f>
        <v>1.4248355098645635</v>
      </c>
      <c r="D109">
        <f t="shared" si="163"/>
        <v>1.994769713810389</v>
      </c>
      <c r="E109">
        <f t="shared" si="163"/>
        <v>2.1372532647968456</v>
      </c>
      <c r="F109">
        <f t="shared" si="163"/>
        <v>2.1372532647968456</v>
      </c>
      <c r="G109">
        <f t="shared" si="163"/>
        <v>2.1372532647968456</v>
      </c>
      <c r="H109">
        <f t="shared" si="163"/>
        <v>2.279736815783302</v>
      </c>
      <c r="I109">
        <f t="shared" si="163"/>
        <v>2.279736815783302</v>
      </c>
      <c r="J109">
        <f t="shared" si="163"/>
        <v>2.5647039177562148</v>
      </c>
      <c r="K109">
        <f t="shared" si="163"/>
        <v>2.5647039177562148</v>
      </c>
      <c r="L109">
        <f t="shared" si="163"/>
        <v>2.7071874687426707</v>
      </c>
      <c r="M109">
        <f t="shared" si="163"/>
        <v>2.7071874687426707</v>
      </c>
      <c r="N109">
        <f t="shared" si="163"/>
        <v>2.9921545707155839</v>
      </c>
      <c r="O109">
        <f t="shared" si="163"/>
        <v>3.2771216726884966</v>
      </c>
      <c r="P109">
        <f t="shared" si="163"/>
        <v>3.419605223674953</v>
      </c>
      <c r="Q109">
        <f t="shared" si="163"/>
        <v>3.5620887746614094</v>
      </c>
      <c r="R109">
        <f t="shared" si="163"/>
        <v>3.5620887746614094</v>
      </c>
      <c r="S109">
        <f t="shared" si="163"/>
        <v>3.7045723256478653</v>
      </c>
      <c r="T109">
        <f t="shared" si="163"/>
        <v>3.8470558766343221</v>
      </c>
      <c r="U109">
        <f t="shared" si="163"/>
        <v>3.8470558766343221</v>
      </c>
      <c r="V109">
        <f t="shared" si="163"/>
        <v>4.1320229786072353</v>
      </c>
      <c r="W109">
        <f t="shared" si="163"/>
        <v>4.1320229786072353</v>
      </c>
      <c r="X109">
        <f t="shared" si="163"/>
        <v>4.2745065295936913</v>
      </c>
      <c r="Y109">
        <f t="shared" si="163"/>
        <v>4.2745065295936913</v>
      </c>
      <c r="Z109">
        <f t="shared" si="163"/>
        <v>4.2745065295936913</v>
      </c>
      <c r="AA109">
        <f t="shared" si="163"/>
        <v>5.4143749374853414</v>
      </c>
      <c r="AB109">
        <f t="shared" si="163"/>
        <v>6.2692762434040805</v>
      </c>
      <c r="AC109">
        <f t="shared" si="163"/>
        <v>6.2692762434040805</v>
      </c>
      <c r="AD109">
        <f t="shared" si="163"/>
        <v>6.6967268963634492</v>
      </c>
      <c r="AE109">
        <f t="shared" si="163"/>
        <v>6.6967268963634492</v>
      </c>
      <c r="AF109">
        <f t="shared" si="163"/>
        <v>6.6967268963634492</v>
      </c>
      <c r="AG109">
        <f t="shared" si="163"/>
        <v>6.981693998336362</v>
      </c>
      <c r="AH109">
        <f t="shared" si="163"/>
        <v>7.4091446512957306</v>
      </c>
      <c r="AI109">
        <f t="shared" si="163"/>
        <v>8.6914966101738376</v>
      </c>
      <c r="AJ109">
        <f t="shared" si="163"/>
        <v>9.118947263133208</v>
      </c>
      <c r="AK109">
        <f t="shared" si="163"/>
        <v>9.5463979160925767</v>
      </c>
      <c r="AL109">
        <f t="shared" si="163"/>
        <v>9.8313650180654903</v>
      </c>
      <c r="AM109">
        <f t="shared" si="163"/>
        <v>9.9738485690519454</v>
      </c>
      <c r="AN109">
        <f t="shared" si="163"/>
        <v>10.401299222011316</v>
      </c>
      <c r="AO109">
        <f t="shared" si="163"/>
        <v>10.401299222011316</v>
      </c>
      <c r="AP109">
        <f t="shared" si="163"/>
        <v>11.113716976943596</v>
      </c>
      <c r="AQ109">
        <f t="shared" si="163"/>
        <v>12.111101833848791</v>
      </c>
      <c r="AR109">
        <f t="shared" si="163"/>
        <v>13.250970241740442</v>
      </c>
      <c r="AS109">
        <f t="shared" si="163"/>
        <v>13.535937343713355</v>
      </c>
      <c r="AT109">
        <f t="shared" si="163"/>
        <v>13.535937343713355</v>
      </c>
      <c r="AU109">
        <f t="shared" si="163"/>
        <v>13.678420894699812</v>
      </c>
      <c r="AV109">
        <f t="shared" si="163"/>
        <v>14.818289302591461</v>
      </c>
      <c r="AW109">
        <f t="shared" si="163"/>
        <v>15.388223506537289</v>
      </c>
      <c r="AX109">
        <f t="shared" si="163"/>
        <v>16.385608363442479</v>
      </c>
      <c r="AY109">
        <f t="shared" si="163"/>
        <v>16.95554256738831</v>
      </c>
      <c r="AZ109">
        <f t="shared" si="163"/>
        <v>17.382993220347675</v>
      </c>
      <c r="BA109">
        <f t="shared" si="163"/>
        <v>17.667960322320589</v>
      </c>
      <c r="BB109">
        <f t="shared" si="163"/>
        <v>18.095410975279961</v>
      </c>
      <c r="BC109">
        <f t="shared" si="163"/>
        <v>21.51501619895491</v>
      </c>
      <c r="BD109">
        <f t="shared" si="163"/>
        <v>22.084950402900738</v>
      </c>
      <c r="BE109">
        <f t="shared" si="163"/>
        <v>23.367302361778844</v>
      </c>
      <c r="BF109">
        <f t="shared" si="163"/>
        <v>23.794753014738212</v>
      </c>
      <c r="BG109">
        <f t="shared" si="163"/>
        <v>24.507170769670498</v>
      </c>
      <c r="BH109">
        <f t="shared" si="163"/>
        <v>24.649654320656953</v>
      </c>
      <c r="BI109">
        <f t="shared" si="163"/>
        <v>24.649654320656953</v>
      </c>
      <c r="BJ109">
        <f t="shared" si="163"/>
        <v>25.647039177562146</v>
      </c>
      <c r="BK109">
        <f t="shared" si="163"/>
        <v>26.786907585453797</v>
      </c>
      <c r="BL109">
        <f t="shared" si="163"/>
        <v>26.929391136440252</v>
      </c>
      <c r="BM109">
        <f t="shared" si="163"/>
        <v>27.641808891372534</v>
      </c>
      <c r="BN109">
        <f t="shared" si="163"/>
        <v>29.636578605182923</v>
      </c>
      <c r="BO109">
        <f t="shared" ref="BO109:DZ109" si="164">INDEX($B$6:$EF$32, MATCH($A109, $A$6:$A$32, 0 ), MATCH( BO78, $B$4:$EF$4, 0 ) )</f>
        <v>30.064029258142295</v>
      </c>
      <c r="BP109">
        <f t="shared" si="164"/>
        <v>32.201282522939138</v>
      </c>
      <c r="BQ109">
        <f t="shared" si="164"/>
        <v>35.050953542668267</v>
      </c>
      <c r="BR109">
        <f t="shared" si="164"/>
        <v>35.905854848587005</v>
      </c>
      <c r="BS109">
        <f t="shared" si="164"/>
        <v>37.61565746042448</v>
      </c>
      <c r="BT109">
        <f t="shared" si="164"/>
        <v>40.037877827194237</v>
      </c>
      <c r="BU109">
        <f t="shared" si="164"/>
        <v>42.032647541004629</v>
      </c>
      <c r="BV109">
        <f t="shared" si="164"/>
        <v>43.172515948896276</v>
      </c>
      <c r="BW109">
        <f t="shared" si="164"/>
        <v>44.312384356787931</v>
      </c>
      <c r="BX109">
        <f t="shared" si="164"/>
        <v>46.87708827454415</v>
      </c>
      <c r="BY109">
        <f t="shared" si="164"/>
        <v>51.721529008083664</v>
      </c>
      <c r="BZ109">
        <f t="shared" si="164"/>
        <v>54.713683578799248</v>
      </c>
      <c r="CA109">
        <f t="shared" si="164"/>
        <v>58.275772353460653</v>
      </c>
      <c r="CB109">
        <f t="shared" si="164"/>
        <v>61.125443373189789</v>
      </c>
      <c r="CC109">
        <f t="shared" si="164"/>
        <v>61.980344679108526</v>
      </c>
      <c r="CD109">
        <f t="shared" si="164"/>
        <v>62.265311781081436</v>
      </c>
      <c r="CE109">
        <f t="shared" si="164"/>
        <v>67.537203167580316</v>
      </c>
      <c r="CF109">
        <f t="shared" si="164"/>
        <v>71.669226146187555</v>
      </c>
      <c r="CG109">
        <f t="shared" si="164"/>
        <v>77.653535287618723</v>
      </c>
      <c r="CH109">
        <f t="shared" si="164"/>
        <v>83.495360878063437</v>
      </c>
      <c r="CI109">
        <f t="shared" si="164"/>
        <v>87.057449652724841</v>
      </c>
      <c r="CJ109">
        <f t="shared" si="164"/>
        <v>88.482285162589406</v>
      </c>
      <c r="CK109">
        <f t="shared" si="164"/>
        <v>93.184242345142465</v>
      </c>
      <c r="CL109">
        <f t="shared" si="164"/>
        <v>99.880969241505909</v>
      </c>
      <c r="CM109">
        <f t="shared" si="164"/>
        <v>104.44044287307253</v>
      </c>
      <c r="CN109" t="e">
        <f t="shared" si="164"/>
        <v>#N/A</v>
      </c>
      <c r="CO109" t="e">
        <f t="shared" si="164"/>
        <v>#N/A</v>
      </c>
      <c r="CP109" t="e">
        <f t="shared" si="164"/>
        <v>#N/A</v>
      </c>
      <c r="CQ109" t="e">
        <f t="shared" si="164"/>
        <v>#N/A</v>
      </c>
      <c r="CR109" t="e">
        <f t="shared" si="164"/>
        <v>#N/A</v>
      </c>
      <c r="CS109" t="e">
        <f t="shared" si="164"/>
        <v>#N/A</v>
      </c>
      <c r="CT109" t="e">
        <f t="shared" si="164"/>
        <v>#N/A</v>
      </c>
      <c r="CU109" t="e">
        <f t="shared" si="164"/>
        <v>#N/A</v>
      </c>
      <c r="CV109" t="e">
        <f t="shared" si="164"/>
        <v>#N/A</v>
      </c>
      <c r="CW109" t="e">
        <f t="shared" si="164"/>
        <v>#N/A</v>
      </c>
      <c r="CX109" t="e">
        <f t="shared" si="164"/>
        <v>#N/A</v>
      </c>
      <c r="CY109" t="e">
        <f t="shared" si="164"/>
        <v>#N/A</v>
      </c>
      <c r="CZ109" t="e">
        <f t="shared" si="164"/>
        <v>#N/A</v>
      </c>
      <c r="DA109" t="e">
        <f t="shared" si="164"/>
        <v>#N/A</v>
      </c>
      <c r="DB109" t="e">
        <f t="shared" si="164"/>
        <v>#N/A</v>
      </c>
      <c r="DC109" t="e">
        <f t="shared" si="164"/>
        <v>#N/A</v>
      </c>
      <c r="DD109" t="e">
        <f t="shared" si="164"/>
        <v>#N/A</v>
      </c>
      <c r="DE109" t="e">
        <f t="shared" si="164"/>
        <v>#N/A</v>
      </c>
      <c r="DF109" t="e">
        <f t="shared" si="164"/>
        <v>#N/A</v>
      </c>
      <c r="DG109" t="e">
        <f t="shared" si="164"/>
        <v>#N/A</v>
      </c>
      <c r="DH109" t="e">
        <f t="shared" si="164"/>
        <v>#N/A</v>
      </c>
      <c r="DI109" t="e">
        <f t="shared" si="164"/>
        <v>#N/A</v>
      </c>
      <c r="DJ109" t="e">
        <f t="shared" si="164"/>
        <v>#N/A</v>
      </c>
      <c r="DK109" t="e">
        <f t="shared" si="164"/>
        <v>#N/A</v>
      </c>
      <c r="DL109" t="e">
        <f t="shared" si="164"/>
        <v>#N/A</v>
      </c>
      <c r="DM109" t="e">
        <f t="shared" si="164"/>
        <v>#N/A</v>
      </c>
      <c r="DN109" t="e">
        <f t="shared" si="164"/>
        <v>#N/A</v>
      </c>
      <c r="DO109" t="e">
        <f t="shared" si="164"/>
        <v>#N/A</v>
      </c>
      <c r="DP109" t="e">
        <f t="shared" si="164"/>
        <v>#N/A</v>
      </c>
      <c r="DQ109" t="e">
        <f t="shared" si="164"/>
        <v>#N/A</v>
      </c>
      <c r="DR109" t="e">
        <f t="shared" si="164"/>
        <v>#N/A</v>
      </c>
      <c r="DS109" t="e">
        <f t="shared" si="164"/>
        <v>#N/A</v>
      </c>
      <c r="DT109" t="e">
        <f t="shared" si="164"/>
        <v>#N/A</v>
      </c>
      <c r="DU109" t="e">
        <f t="shared" si="164"/>
        <v>#N/A</v>
      </c>
      <c r="DV109" t="e">
        <f t="shared" si="164"/>
        <v>#N/A</v>
      </c>
      <c r="DW109" t="e">
        <f t="shared" si="164"/>
        <v>#N/A</v>
      </c>
      <c r="DX109" t="e">
        <f t="shared" si="164"/>
        <v>#N/A</v>
      </c>
      <c r="DY109" t="e">
        <f t="shared" si="164"/>
        <v>#N/A</v>
      </c>
      <c r="DZ109" t="e">
        <f t="shared" si="164"/>
        <v>#N/A</v>
      </c>
      <c r="EA109" t="e">
        <f t="shared" ref="EA109:EF109" si="165">INDEX($B$6:$EF$32, MATCH($A109, $A$6:$A$32, 0 ), MATCH( EA78, $B$4:$EF$4, 0 ) )</f>
        <v>#N/A</v>
      </c>
      <c r="EB109" t="e">
        <f t="shared" si="165"/>
        <v>#N/A</v>
      </c>
      <c r="EC109" t="e">
        <f t="shared" si="165"/>
        <v>#N/A</v>
      </c>
      <c r="ED109" t="e">
        <f t="shared" si="165"/>
        <v>#N/A</v>
      </c>
      <c r="EE109" t="e">
        <f t="shared" si="165"/>
        <v>#N/A</v>
      </c>
      <c r="EF109" t="e">
        <f t="shared" si="165"/>
        <v>#N/A</v>
      </c>
    </row>
    <row r="110" spans="1:136" x14ac:dyDescent="0.35">
      <c r="A110" s="7" t="str">
        <f t="shared" si="140"/>
        <v>MA</v>
      </c>
      <c r="B110" s="6">
        <f t="shared" si="141"/>
        <v>1.5547305432892813</v>
      </c>
      <c r="C110">
        <f t="shared" ref="C110:BN110" si="166">INDEX($B$6:$EF$32, MATCH($A110, $A$6:$A$32, 0 ), MATCH( C79, $B$4:$EF$4, 0 ) )</f>
        <v>1.6960696835883067</v>
      </c>
      <c r="D110">
        <f t="shared" si="166"/>
        <v>2.2614262447844093</v>
      </c>
      <c r="E110">
        <f t="shared" si="166"/>
        <v>2.968121946279537</v>
      </c>
      <c r="F110">
        <f t="shared" si="166"/>
        <v>3.3921393671766134</v>
      </c>
      <c r="G110">
        <f t="shared" si="166"/>
        <v>3.8161567880736906</v>
      </c>
      <c r="H110">
        <f t="shared" si="166"/>
        <v>4.5228524895688187</v>
      </c>
      <c r="I110">
        <f t="shared" si="166"/>
        <v>4.805530770166869</v>
      </c>
      <c r="J110">
        <f t="shared" si="166"/>
        <v>5.2295481910639454</v>
      </c>
      <c r="K110">
        <f t="shared" si="166"/>
        <v>5.6535656119610227</v>
      </c>
      <c r="L110">
        <f t="shared" si="166"/>
        <v>6.2189221731571251</v>
      </c>
      <c r="M110">
        <f t="shared" si="166"/>
        <v>6.7842787343532267</v>
      </c>
      <c r="N110">
        <f t="shared" si="166"/>
        <v>7.6323135761473813</v>
      </c>
      <c r="O110">
        <f t="shared" si="166"/>
        <v>8.4803484179415332</v>
      </c>
      <c r="P110">
        <f t="shared" si="166"/>
        <v>9.3283832597356877</v>
      </c>
      <c r="Q110">
        <f t="shared" si="166"/>
        <v>10.741774662725943</v>
      </c>
      <c r="R110">
        <f t="shared" si="166"/>
        <v>12.43784434631425</v>
      </c>
      <c r="S110">
        <f t="shared" si="166"/>
        <v>14.133914029902558</v>
      </c>
      <c r="T110">
        <f t="shared" si="166"/>
        <v>15.829983713490863</v>
      </c>
      <c r="U110">
        <f t="shared" si="166"/>
        <v>17.667392537378195</v>
      </c>
      <c r="V110">
        <f t="shared" si="166"/>
        <v>20.494175343358705</v>
      </c>
      <c r="W110">
        <f t="shared" si="166"/>
        <v>23.462297289638244</v>
      </c>
      <c r="X110">
        <f t="shared" si="166"/>
        <v>26.006401815020705</v>
      </c>
      <c r="Y110">
        <f t="shared" si="166"/>
        <v>28.833184621001216</v>
      </c>
      <c r="Z110">
        <f t="shared" si="166"/>
        <v>31.659967426981726</v>
      </c>
      <c r="AA110">
        <f t="shared" si="166"/>
        <v>33.49737625086906</v>
      </c>
      <c r="AB110">
        <f t="shared" si="166"/>
        <v>35.193445934457365</v>
      </c>
      <c r="AC110">
        <f t="shared" si="166"/>
        <v>38.302907021035928</v>
      </c>
      <c r="AD110">
        <f t="shared" si="166"/>
        <v>41.129689827016435</v>
      </c>
      <c r="AE110">
        <f t="shared" si="166"/>
        <v>43.108437791202803</v>
      </c>
      <c r="AF110">
        <f t="shared" si="166"/>
        <v>46.641916298678439</v>
      </c>
      <c r="AG110">
        <f t="shared" si="166"/>
        <v>50.175394806154081</v>
      </c>
      <c r="AH110">
        <f t="shared" si="166"/>
        <v>53.567534173330685</v>
      </c>
      <c r="AI110">
        <f t="shared" si="166"/>
        <v>56.394316979311206</v>
      </c>
      <c r="AJ110">
        <f t="shared" si="166"/>
        <v>59.78645634648781</v>
      </c>
      <c r="AK110">
        <f t="shared" si="166"/>
        <v>62.754578292767356</v>
      </c>
      <c r="AL110">
        <f t="shared" si="166"/>
        <v>66.429395940542008</v>
      </c>
      <c r="AM110">
        <f t="shared" si="166"/>
        <v>70.104213588316682</v>
      </c>
      <c r="AN110">
        <f t="shared" si="166"/>
        <v>74.061709516689405</v>
      </c>
      <c r="AO110">
        <f t="shared" si="166"/>
        <v>77.59518802416504</v>
      </c>
      <c r="AP110">
        <f t="shared" si="166"/>
        <v>81.411344812238724</v>
      </c>
      <c r="AQ110">
        <f t="shared" si="166"/>
        <v>85.368840740611446</v>
      </c>
      <c r="AR110">
        <f t="shared" si="166"/>
        <v>89.609014949582203</v>
      </c>
      <c r="AS110">
        <f t="shared" si="166"/>
        <v>93.70785001825395</v>
      </c>
      <c r="AT110">
        <f t="shared" si="166"/>
        <v>97.948024227224721</v>
      </c>
      <c r="AU110">
        <f t="shared" si="166"/>
        <v>102.04685929589645</v>
      </c>
      <c r="AV110">
        <f t="shared" si="166"/>
        <v>106.56971178546527</v>
      </c>
      <c r="AW110">
        <f t="shared" si="166"/>
        <v>110.80988599443604</v>
      </c>
      <c r="AX110">
        <f t="shared" si="166"/>
        <v>115.47407762430389</v>
      </c>
      <c r="AY110">
        <f t="shared" si="166"/>
        <v>120.5622866750688</v>
      </c>
      <c r="AZ110">
        <f t="shared" si="166"/>
        <v>125.36781744523567</v>
      </c>
      <c r="BA110">
        <f t="shared" si="166"/>
        <v>128.75995681241227</v>
      </c>
      <c r="BB110">
        <f t="shared" si="166"/>
        <v>131.72807875869182</v>
      </c>
      <c r="BC110">
        <f t="shared" si="166"/>
        <v>134.97887898556942</v>
      </c>
      <c r="BD110">
        <f t="shared" si="166"/>
        <v>137.94700093184895</v>
      </c>
      <c r="BE110">
        <f t="shared" si="166"/>
        <v>140.9151228781285</v>
      </c>
      <c r="BF110">
        <f t="shared" si="166"/>
        <v>145.2966362273983</v>
      </c>
      <c r="BG110">
        <f t="shared" si="166"/>
        <v>150.10216699756515</v>
      </c>
      <c r="BH110">
        <f t="shared" si="166"/>
        <v>154.76635862743299</v>
      </c>
      <c r="BI110">
        <f t="shared" si="166"/>
        <v>159.99590681849693</v>
      </c>
      <c r="BJ110">
        <f t="shared" si="166"/>
        <v>165.36679414985991</v>
      </c>
      <c r="BK110">
        <f t="shared" si="166"/>
        <v>176.24990795288488</v>
      </c>
      <c r="BL110">
        <f t="shared" si="166"/>
        <v>181.62079528424783</v>
      </c>
      <c r="BM110">
        <f t="shared" si="166"/>
        <v>186.8503434753118</v>
      </c>
      <c r="BN110">
        <f t="shared" si="166"/>
        <v>192.22123080667475</v>
      </c>
      <c r="BO110">
        <f t="shared" ref="BO110:DZ110" si="167">INDEX($B$6:$EF$32, MATCH($A110, $A$6:$A$32, 0 ), MATCH( BO79, $B$4:$EF$4, 0 ) )</f>
        <v>197.73345727833677</v>
      </c>
      <c r="BP110">
        <f t="shared" si="167"/>
        <v>202.96300546940071</v>
      </c>
      <c r="BQ110">
        <f t="shared" si="167"/>
        <v>207.34451881867048</v>
      </c>
      <c r="BR110">
        <f t="shared" si="167"/>
        <v>211.86737130823934</v>
      </c>
      <c r="BS110">
        <f t="shared" si="167"/>
        <v>217.23825863960229</v>
      </c>
      <c r="BT110">
        <f t="shared" si="167"/>
        <v>221.90245026947014</v>
      </c>
      <c r="BU110">
        <f t="shared" si="167"/>
        <v>227.13199846053408</v>
      </c>
      <c r="BV110">
        <f t="shared" si="167"/>
        <v>232.50288579189706</v>
      </c>
      <c r="BW110">
        <f t="shared" si="167"/>
        <v>238.01511226355905</v>
      </c>
      <c r="BX110">
        <f t="shared" si="167"/>
        <v>243.24466045462302</v>
      </c>
      <c r="BY110">
        <f t="shared" si="167"/>
        <v>248.75688692628501</v>
      </c>
      <c r="BZ110">
        <f t="shared" si="167"/>
        <v>253.98643511734895</v>
      </c>
      <c r="CA110">
        <f t="shared" si="167"/>
        <v>259.49866158901096</v>
      </c>
      <c r="CB110">
        <f t="shared" si="167"/>
        <v>264.44553149947683</v>
      </c>
      <c r="CC110">
        <f t="shared" si="167"/>
        <v>269.39240140994275</v>
      </c>
      <c r="CD110">
        <f t="shared" si="167"/>
        <v>274.62194960100669</v>
      </c>
      <c r="CE110">
        <f t="shared" si="167"/>
        <v>280.13417607266865</v>
      </c>
      <c r="CF110">
        <f t="shared" si="167"/>
        <v>284.37435028163941</v>
      </c>
      <c r="CG110">
        <f t="shared" si="167"/>
        <v>289.4625593324044</v>
      </c>
      <c r="CH110">
        <f t="shared" si="167"/>
        <v>294.12675096227218</v>
      </c>
      <c r="CI110">
        <f t="shared" si="167"/>
        <v>299.49763829363519</v>
      </c>
      <c r="CJ110">
        <f t="shared" si="167"/>
        <v>304.30316906380205</v>
      </c>
      <c r="CK110">
        <f t="shared" si="167"/>
        <v>308.82602155337088</v>
      </c>
      <c r="CL110">
        <f t="shared" si="167"/>
        <v>313.63155232353773</v>
      </c>
      <c r="CM110">
        <f t="shared" si="167"/>
        <v>318.01306567280756</v>
      </c>
      <c r="CN110">
        <f t="shared" si="167"/>
        <v>323.10127472357243</v>
      </c>
      <c r="CO110">
        <f t="shared" si="167"/>
        <v>328.47216205493538</v>
      </c>
      <c r="CP110" t="e">
        <f t="shared" si="167"/>
        <v>#N/A</v>
      </c>
      <c r="CQ110" t="e">
        <f t="shared" si="167"/>
        <v>#N/A</v>
      </c>
      <c r="CR110" t="e">
        <f t="shared" si="167"/>
        <v>#N/A</v>
      </c>
      <c r="CS110" t="e">
        <f t="shared" si="167"/>
        <v>#N/A</v>
      </c>
      <c r="CT110" t="e">
        <f t="shared" si="167"/>
        <v>#N/A</v>
      </c>
      <c r="CU110" t="e">
        <f t="shared" si="167"/>
        <v>#N/A</v>
      </c>
      <c r="CV110" t="e">
        <f t="shared" si="167"/>
        <v>#N/A</v>
      </c>
      <c r="CW110" t="e">
        <f t="shared" si="167"/>
        <v>#N/A</v>
      </c>
      <c r="CX110" t="e">
        <f t="shared" si="167"/>
        <v>#N/A</v>
      </c>
      <c r="CY110" t="e">
        <f t="shared" si="167"/>
        <v>#N/A</v>
      </c>
      <c r="CZ110" t="e">
        <f t="shared" si="167"/>
        <v>#N/A</v>
      </c>
      <c r="DA110" t="e">
        <f t="shared" si="167"/>
        <v>#N/A</v>
      </c>
      <c r="DB110" t="e">
        <f t="shared" si="167"/>
        <v>#N/A</v>
      </c>
      <c r="DC110" t="e">
        <f t="shared" si="167"/>
        <v>#N/A</v>
      </c>
      <c r="DD110" t="e">
        <f t="shared" si="167"/>
        <v>#N/A</v>
      </c>
      <c r="DE110" t="e">
        <f t="shared" si="167"/>
        <v>#N/A</v>
      </c>
      <c r="DF110" t="e">
        <f t="shared" si="167"/>
        <v>#N/A</v>
      </c>
      <c r="DG110" t="e">
        <f t="shared" si="167"/>
        <v>#N/A</v>
      </c>
      <c r="DH110" t="e">
        <f t="shared" si="167"/>
        <v>#N/A</v>
      </c>
      <c r="DI110" t="e">
        <f t="shared" si="167"/>
        <v>#N/A</v>
      </c>
      <c r="DJ110" t="e">
        <f t="shared" si="167"/>
        <v>#N/A</v>
      </c>
      <c r="DK110" t="e">
        <f t="shared" si="167"/>
        <v>#N/A</v>
      </c>
      <c r="DL110" t="e">
        <f t="shared" si="167"/>
        <v>#N/A</v>
      </c>
      <c r="DM110" t="e">
        <f t="shared" si="167"/>
        <v>#N/A</v>
      </c>
      <c r="DN110" t="e">
        <f t="shared" si="167"/>
        <v>#N/A</v>
      </c>
      <c r="DO110" t="e">
        <f t="shared" si="167"/>
        <v>#N/A</v>
      </c>
      <c r="DP110" t="e">
        <f t="shared" si="167"/>
        <v>#N/A</v>
      </c>
      <c r="DQ110" t="e">
        <f t="shared" si="167"/>
        <v>#N/A</v>
      </c>
      <c r="DR110" t="e">
        <f t="shared" si="167"/>
        <v>#N/A</v>
      </c>
      <c r="DS110" t="e">
        <f t="shared" si="167"/>
        <v>#N/A</v>
      </c>
      <c r="DT110" t="e">
        <f t="shared" si="167"/>
        <v>#N/A</v>
      </c>
      <c r="DU110" t="e">
        <f t="shared" si="167"/>
        <v>#N/A</v>
      </c>
      <c r="DV110" t="e">
        <f t="shared" si="167"/>
        <v>#N/A</v>
      </c>
      <c r="DW110" t="e">
        <f t="shared" si="167"/>
        <v>#N/A</v>
      </c>
      <c r="DX110" t="e">
        <f t="shared" si="167"/>
        <v>#N/A</v>
      </c>
      <c r="DY110" t="e">
        <f t="shared" si="167"/>
        <v>#N/A</v>
      </c>
      <c r="DZ110" t="e">
        <f t="shared" si="167"/>
        <v>#N/A</v>
      </c>
      <c r="EA110" t="e">
        <f t="shared" ref="EA110:EF110" si="168">INDEX($B$6:$EF$32, MATCH($A110, $A$6:$A$32, 0 ), MATCH( EA79, $B$4:$EF$4, 0 ) )</f>
        <v>#N/A</v>
      </c>
      <c r="EB110" t="e">
        <f t="shared" si="168"/>
        <v>#N/A</v>
      </c>
      <c r="EC110" t="e">
        <f t="shared" si="168"/>
        <v>#N/A</v>
      </c>
      <c r="ED110" t="e">
        <f t="shared" si="168"/>
        <v>#N/A</v>
      </c>
      <c r="EE110" t="e">
        <f t="shared" si="168"/>
        <v>#N/A</v>
      </c>
      <c r="EF110" t="e">
        <f t="shared" si="168"/>
        <v>#N/A</v>
      </c>
    </row>
    <row r="111" spans="1:136" x14ac:dyDescent="0.35">
      <c r="A111" s="7" t="str">
        <f t="shared" si="140"/>
        <v>MG</v>
      </c>
      <c r="B111" s="6">
        <f t="shared" si="141"/>
        <v>1.0865051291781378</v>
      </c>
      <c r="C111">
        <f t="shared" ref="C111:BN111" si="169">INDEX($B$6:$EF$32, MATCH($A111, $A$6:$A$32, 0 ), MATCH( C80, $B$4:$EF$4, 0 ) )</f>
        <v>1.2754625429482487</v>
      </c>
      <c r="D111">
        <f t="shared" si="169"/>
        <v>1.4171806032758318</v>
      </c>
      <c r="E111">
        <f t="shared" si="169"/>
        <v>1.558898663603415</v>
      </c>
      <c r="F111">
        <f t="shared" si="169"/>
        <v>1.6533773704884704</v>
      </c>
      <c r="G111">
        <f t="shared" si="169"/>
        <v>1.8423347842585815</v>
      </c>
      <c r="H111">
        <f t="shared" si="169"/>
        <v>1.8423347842585815</v>
      </c>
      <c r="I111">
        <f t="shared" si="169"/>
        <v>1.936813491143637</v>
      </c>
      <c r="J111">
        <f t="shared" si="169"/>
        <v>2.0785315514712202</v>
      </c>
      <c r="K111">
        <f t="shared" si="169"/>
        <v>2.2202496117988035</v>
      </c>
      <c r="L111">
        <f t="shared" si="169"/>
        <v>2.409207025568914</v>
      </c>
      <c r="M111">
        <f t="shared" si="169"/>
        <v>2.5509250858964974</v>
      </c>
      <c r="N111">
        <f t="shared" si="169"/>
        <v>2.7398824996666082</v>
      </c>
      <c r="O111">
        <f t="shared" si="169"/>
        <v>2.8816005599941916</v>
      </c>
      <c r="P111">
        <f t="shared" si="169"/>
        <v>2.9288399134367191</v>
      </c>
      <c r="Q111">
        <f t="shared" si="169"/>
        <v>3.3539940944194688</v>
      </c>
      <c r="R111">
        <f t="shared" si="169"/>
        <v>3.7791482754022181</v>
      </c>
      <c r="S111">
        <f t="shared" si="169"/>
        <v>3.873626982287274</v>
      </c>
      <c r="T111">
        <f t="shared" si="169"/>
        <v>4.1570631029424403</v>
      </c>
      <c r="U111">
        <f t="shared" si="169"/>
        <v>4.1570631029424403</v>
      </c>
      <c r="V111">
        <f t="shared" si="169"/>
        <v>4.2043024563849682</v>
      </c>
      <c r="W111">
        <f t="shared" si="169"/>
        <v>4.2515418098274953</v>
      </c>
      <c r="X111">
        <f t="shared" si="169"/>
        <v>4.4404992235976071</v>
      </c>
      <c r="Y111">
        <f t="shared" si="169"/>
        <v>4.58221728392519</v>
      </c>
      <c r="Z111">
        <f t="shared" si="169"/>
        <v>5.0073714649079388</v>
      </c>
      <c r="AA111">
        <f t="shared" si="169"/>
        <v>5.2435682321205777</v>
      </c>
      <c r="AB111">
        <f t="shared" si="169"/>
        <v>5.5742437062182715</v>
      </c>
      <c r="AC111">
        <f t="shared" si="169"/>
        <v>5.6214830596608003</v>
      </c>
      <c r="AD111">
        <f t="shared" si="169"/>
        <v>5.7159617665458553</v>
      </c>
      <c r="AE111">
        <f t="shared" si="169"/>
        <v>5.9993978872010212</v>
      </c>
      <c r="AF111">
        <f t="shared" si="169"/>
        <v>6.3773127147412438</v>
      </c>
      <c r="AG111">
        <f t="shared" si="169"/>
        <v>6.5662701285113538</v>
      </c>
      <c r="AH111">
        <f t="shared" si="169"/>
        <v>6.8969456026090477</v>
      </c>
      <c r="AI111">
        <f t="shared" si="169"/>
        <v>7.0859030163791594</v>
      </c>
      <c r="AJ111">
        <f t="shared" si="169"/>
        <v>7.3693391370343262</v>
      </c>
      <c r="AK111">
        <f t="shared" si="169"/>
        <v>7.6055359042469641</v>
      </c>
      <c r="AL111">
        <f t="shared" si="169"/>
        <v>7.88897202490213</v>
      </c>
      <c r="AM111">
        <f t="shared" si="169"/>
        <v>8.3613655593274068</v>
      </c>
      <c r="AN111">
        <f t="shared" si="169"/>
        <v>9.0227165075227962</v>
      </c>
      <c r="AO111">
        <f t="shared" si="169"/>
        <v>9.4951100419480738</v>
      </c>
      <c r="AP111">
        <f t="shared" si="169"/>
        <v>10.250939697028517</v>
      </c>
      <c r="AQ111">
        <f t="shared" si="169"/>
        <v>10.676093878011267</v>
      </c>
      <c r="AR111">
        <f t="shared" si="169"/>
        <v>10.865051291781377</v>
      </c>
      <c r="AS111">
        <f t="shared" si="169"/>
        <v>11.054008705551489</v>
      </c>
      <c r="AT111">
        <f t="shared" si="169"/>
        <v>11.337444826206655</v>
      </c>
      <c r="AU111">
        <f t="shared" si="169"/>
        <v>12.04603512784457</v>
      </c>
      <c r="AV111">
        <f t="shared" si="169"/>
        <v>12.140513834729626</v>
      </c>
      <c r="AW111">
        <f t="shared" si="169"/>
        <v>12.423949955384792</v>
      </c>
      <c r="AX111">
        <f t="shared" si="169"/>
        <v>12.801864782925016</v>
      </c>
      <c r="AY111">
        <f t="shared" si="169"/>
        <v>13.132540257022708</v>
      </c>
      <c r="AZ111">
        <f t="shared" si="169"/>
        <v>13.652173144890513</v>
      </c>
      <c r="BA111">
        <f t="shared" si="169"/>
        <v>14.455242153413485</v>
      </c>
      <c r="BB111">
        <f t="shared" si="169"/>
        <v>15.258311161936456</v>
      </c>
      <c r="BC111">
        <f t="shared" si="169"/>
        <v>16.250337584229538</v>
      </c>
      <c r="BD111">
        <f t="shared" si="169"/>
        <v>17.384082066850205</v>
      </c>
      <c r="BE111">
        <f t="shared" si="169"/>
        <v>17.761996894390428</v>
      </c>
      <c r="BF111">
        <f t="shared" si="169"/>
        <v>17.950954308160536</v>
      </c>
      <c r="BG111">
        <f t="shared" si="169"/>
        <v>18.848502023568564</v>
      </c>
      <c r="BH111">
        <f t="shared" si="169"/>
        <v>19.32089555799384</v>
      </c>
      <c r="BI111">
        <f t="shared" si="169"/>
        <v>20.360161333729451</v>
      </c>
      <c r="BJ111">
        <f t="shared" si="169"/>
        <v>21.068751635367367</v>
      </c>
      <c r="BK111">
        <f t="shared" si="169"/>
        <v>21.446666462907586</v>
      </c>
      <c r="BL111">
        <f t="shared" si="169"/>
        <v>22.438692885200673</v>
      </c>
      <c r="BM111">
        <f t="shared" si="169"/>
        <v>22.722129005855837</v>
      </c>
      <c r="BN111">
        <f t="shared" si="169"/>
        <v>23.714155428148917</v>
      </c>
      <c r="BO111">
        <f t="shared" ref="BO111:DZ111" si="170">INDEX($B$6:$EF$32, MATCH($A111, $A$6:$A$32, 0 ), MATCH( BO80, $B$4:$EF$4, 0 ) )</f>
        <v>25.367532798637388</v>
      </c>
      <c r="BP111">
        <f t="shared" si="170"/>
        <v>26.926431462240807</v>
      </c>
      <c r="BQ111">
        <f t="shared" si="170"/>
        <v>28.343612065516638</v>
      </c>
      <c r="BR111">
        <f t="shared" si="170"/>
        <v>30.044228789447637</v>
      </c>
      <c r="BS111">
        <f t="shared" si="170"/>
        <v>31.225212625510824</v>
      </c>
      <c r="BT111">
        <f t="shared" si="170"/>
        <v>32.500675168459075</v>
      </c>
      <c r="BU111">
        <f t="shared" si="170"/>
        <v>34.012334478619962</v>
      </c>
      <c r="BV111">
        <f t="shared" si="170"/>
        <v>36.421541504188873</v>
      </c>
      <c r="BW111">
        <f t="shared" si="170"/>
        <v>38.074918874677351</v>
      </c>
      <c r="BX111">
        <f t="shared" si="170"/>
        <v>39.350381417625599</v>
      </c>
      <c r="BY111">
        <f t="shared" si="170"/>
        <v>41.665109736309461</v>
      </c>
      <c r="BZ111">
        <f t="shared" si="170"/>
        <v>42.468178744832429</v>
      </c>
      <c r="CA111">
        <f t="shared" si="170"/>
        <v>44.404992235976067</v>
      </c>
      <c r="CB111">
        <f t="shared" si="170"/>
        <v>45.585976072039259</v>
      </c>
      <c r="CC111">
        <f t="shared" si="170"/>
        <v>47.570028916625425</v>
      </c>
      <c r="CD111">
        <f t="shared" si="170"/>
        <v>50.026475295636864</v>
      </c>
      <c r="CE111">
        <f t="shared" si="170"/>
        <v>52.435682321205775</v>
      </c>
      <c r="CF111">
        <f t="shared" si="170"/>
        <v>55.884155122510307</v>
      </c>
      <c r="CG111">
        <f t="shared" si="170"/>
        <v>56.734463484475803</v>
      </c>
      <c r="CH111">
        <f t="shared" si="170"/>
        <v>58.104404734309107</v>
      </c>
      <c r="CI111">
        <f t="shared" si="170"/>
        <v>60.560851113320552</v>
      </c>
      <c r="CJ111">
        <f t="shared" si="170"/>
        <v>64.009323914625085</v>
      </c>
      <c r="CK111" t="e">
        <f t="shared" si="170"/>
        <v>#N/A</v>
      </c>
      <c r="CL111" t="e">
        <f t="shared" si="170"/>
        <v>#N/A</v>
      </c>
      <c r="CM111" t="e">
        <f t="shared" si="170"/>
        <v>#N/A</v>
      </c>
      <c r="CN111" t="e">
        <f t="shared" si="170"/>
        <v>#N/A</v>
      </c>
      <c r="CO111" t="e">
        <f t="shared" si="170"/>
        <v>#N/A</v>
      </c>
      <c r="CP111" t="e">
        <f t="shared" si="170"/>
        <v>#N/A</v>
      </c>
      <c r="CQ111" t="e">
        <f t="shared" si="170"/>
        <v>#N/A</v>
      </c>
      <c r="CR111" t="e">
        <f t="shared" si="170"/>
        <v>#N/A</v>
      </c>
      <c r="CS111" t="e">
        <f t="shared" si="170"/>
        <v>#N/A</v>
      </c>
      <c r="CT111" t="e">
        <f t="shared" si="170"/>
        <v>#N/A</v>
      </c>
      <c r="CU111" t="e">
        <f t="shared" si="170"/>
        <v>#N/A</v>
      </c>
      <c r="CV111" t="e">
        <f t="shared" si="170"/>
        <v>#N/A</v>
      </c>
      <c r="CW111" t="e">
        <f t="shared" si="170"/>
        <v>#N/A</v>
      </c>
      <c r="CX111" t="e">
        <f t="shared" si="170"/>
        <v>#N/A</v>
      </c>
      <c r="CY111" t="e">
        <f t="shared" si="170"/>
        <v>#N/A</v>
      </c>
      <c r="CZ111" t="e">
        <f t="shared" si="170"/>
        <v>#N/A</v>
      </c>
      <c r="DA111" t="e">
        <f t="shared" si="170"/>
        <v>#N/A</v>
      </c>
      <c r="DB111" t="e">
        <f t="shared" si="170"/>
        <v>#N/A</v>
      </c>
      <c r="DC111" t="e">
        <f t="shared" si="170"/>
        <v>#N/A</v>
      </c>
      <c r="DD111" t="e">
        <f t="shared" si="170"/>
        <v>#N/A</v>
      </c>
      <c r="DE111" t="e">
        <f t="shared" si="170"/>
        <v>#N/A</v>
      </c>
      <c r="DF111" t="e">
        <f t="shared" si="170"/>
        <v>#N/A</v>
      </c>
      <c r="DG111" t="e">
        <f t="shared" si="170"/>
        <v>#N/A</v>
      </c>
      <c r="DH111" t="e">
        <f t="shared" si="170"/>
        <v>#N/A</v>
      </c>
      <c r="DI111" t="e">
        <f t="shared" si="170"/>
        <v>#N/A</v>
      </c>
      <c r="DJ111" t="e">
        <f t="shared" si="170"/>
        <v>#N/A</v>
      </c>
      <c r="DK111" t="e">
        <f t="shared" si="170"/>
        <v>#N/A</v>
      </c>
      <c r="DL111" t="e">
        <f t="shared" si="170"/>
        <v>#N/A</v>
      </c>
      <c r="DM111" t="e">
        <f t="shared" si="170"/>
        <v>#N/A</v>
      </c>
      <c r="DN111" t="e">
        <f t="shared" si="170"/>
        <v>#N/A</v>
      </c>
      <c r="DO111" t="e">
        <f t="shared" si="170"/>
        <v>#N/A</v>
      </c>
      <c r="DP111" t="e">
        <f t="shared" si="170"/>
        <v>#N/A</v>
      </c>
      <c r="DQ111" t="e">
        <f t="shared" si="170"/>
        <v>#N/A</v>
      </c>
      <c r="DR111" t="e">
        <f t="shared" si="170"/>
        <v>#N/A</v>
      </c>
      <c r="DS111" t="e">
        <f t="shared" si="170"/>
        <v>#N/A</v>
      </c>
      <c r="DT111" t="e">
        <f t="shared" si="170"/>
        <v>#N/A</v>
      </c>
      <c r="DU111" t="e">
        <f t="shared" si="170"/>
        <v>#N/A</v>
      </c>
      <c r="DV111" t="e">
        <f t="shared" si="170"/>
        <v>#N/A</v>
      </c>
      <c r="DW111" t="e">
        <f t="shared" si="170"/>
        <v>#N/A</v>
      </c>
      <c r="DX111" t="e">
        <f t="shared" si="170"/>
        <v>#N/A</v>
      </c>
      <c r="DY111" t="e">
        <f t="shared" si="170"/>
        <v>#N/A</v>
      </c>
      <c r="DZ111" t="e">
        <f t="shared" si="170"/>
        <v>#N/A</v>
      </c>
      <c r="EA111" t="e">
        <f t="shared" ref="EA111:EF111" si="171">INDEX($B$6:$EF$32, MATCH($A111, $A$6:$A$32, 0 ), MATCH( EA80, $B$4:$EF$4, 0 ) )</f>
        <v>#N/A</v>
      </c>
      <c r="EB111" t="e">
        <f t="shared" si="171"/>
        <v>#N/A</v>
      </c>
      <c r="EC111" t="e">
        <f t="shared" si="171"/>
        <v>#N/A</v>
      </c>
      <c r="ED111" t="e">
        <f t="shared" si="171"/>
        <v>#N/A</v>
      </c>
      <c r="EE111" t="e">
        <f t="shared" si="171"/>
        <v>#N/A</v>
      </c>
      <c r="EF111" t="e">
        <f t="shared" si="171"/>
        <v>#N/A</v>
      </c>
    </row>
    <row r="112" spans="1:136" x14ac:dyDescent="0.35">
      <c r="A112" s="7" t="str">
        <f t="shared" si="140"/>
        <v>MS</v>
      </c>
      <c r="B112" s="6">
        <f t="shared" si="141"/>
        <v>1.439373929915444</v>
      </c>
      <c r="C112">
        <f t="shared" ref="C112:BN112" si="172">INDEX($B$6:$EF$32, MATCH($A112, $A$6:$A$32, 0 ), MATCH( C81, $B$4:$EF$4, 0 ) )</f>
        <v>1.439373929915444</v>
      </c>
      <c r="D112">
        <f t="shared" si="172"/>
        <v>1.439373929915444</v>
      </c>
      <c r="E112">
        <f t="shared" si="172"/>
        <v>1.799217412394305</v>
      </c>
      <c r="F112">
        <f t="shared" si="172"/>
        <v>1.799217412394305</v>
      </c>
      <c r="G112">
        <f t="shared" si="172"/>
        <v>1.799217412394305</v>
      </c>
      <c r="H112">
        <f t="shared" si="172"/>
        <v>1.799217412394305</v>
      </c>
      <c r="I112">
        <f t="shared" si="172"/>
        <v>1.799217412394305</v>
      </c>
      <c r="J112">
        <f t="shared" si="172"/>
        <v>2.159060894873166</v>
      </c>
      <c r="K112">
        <f t="shared" si="172"/>
        <v>2.159060894873166</v>
      </c>
      <c r="L112">
        <f t="shared" si="172"/>
        <v>2.518904377352027</v>
      </c>
      <c r="M112">
        <f t="shared" si="172"/>
        <v>2.518904377352027</v>
      </c>
      <c r="N112">
        <f t="shared" si="172"/>
        <v>2.518904377352027</v>
      </c>
      <c r="O112">
        <f t="shared" si="172"/>
        <v>2.518904377352027</v>
      </c>
      <c r="P112">
        <f t="shared" si="172"/>
        <v>3.238591342309749</v>
      </c>
      <c r="Q112">
        <f t="shared" si="172"/>
        <v>3.238591342309749</v>
      </c>
      <c r="R112">
        <f t="shared" si="172"/>
        <v>3.238591342309749</v>
      </c>
      <c r="S112">
        <f t="shared" si="172"/>
        <v>3.238591342309749</v>
      </c>
      <c r="T112">
        <f t="shared" si="172"/>
        <v>3.238591342309749</v>
      </c>
      <c r="U112">
        <f t="shared" si="172"/>
        <v>3.238591342309749</v>
      </c>
      <c r="V112">
        <f t="shared" si="172"/>
        <v>3.59843482478861</v>
      </c>
      <c r="W112">
        <f t="shared" si="172"/>
        <v>3.59843482478861</v>
      </c>
      <c r="X112">
        <f t="shared" si="172"/>
        <v>3.59843482478861</v>
      </c>
      <c r="Y112">
        <f t="shared" si="172"/>
        <v>3.59843482478861</v>
      </c>
      <c r="Z112">
        <f t="shared" si="172"/>
        <v>3.59843482478861</v>
      </c>
      <c r="AA112">
        <f t="shared" si="172"/>
        <v>3.958278307267471</v>
      </c>
      <c r="AB112">
        <f t="shared" si="172"/>
        <v>3.958278307267471</v>
      </c>
      <c r="AC112">
        <f t="shared" si="172"/>
        <v>3.958278307267471</v>
      </c>
      <c r="AD112">
        <f t="shared" si="172"/>
        <v>3.958278307267471</v>
      </c>
      <c r="AE112">
        <f t="shared" si="172"/>
        <v>4.318121789746332</v>
      </c>
      <c r="AF112">
        <f t="shared" si="172"/>
        <v>4.677965272225193</v>
      </c>
      <c r="AG112">
        <f t="shared" si="172"/>
        <v>5.037808754704054</v>
      </c>
      <c r="AH112">
        <f t="shared" si="172"/>
        <v>5.037808754704054</v>
      </c>
      <c r="AI112">
        <f t="shared" si="172"/>
        <v>5.3976522371829141</v>
      </c>
      <c r="AJ112">
        <f t="shared" si="172"/>
        <v>5.3976522371829141</v>
      </c>
      <c r="AK112">
        <f t="shared" si="172"/>
        <v>5.757495719661776</v>
      </c>
      <c r="AL112">
        <f t="shared" si="172"/>
        <v>5.757495719661776</v>
      </c>
      <c r="AM112">
        <f t="shared" si="172"/>
        <v>6.117339202140637</v>
      </c>
      <c r="AN112">
        <f t="shared" si="172"/>
        <v>6.117339202140637</v>
      </c>
      <c r="AO112">
        <f t="shared" si="172"/>
        <v>6.117339202140637</v>
      </c>
      <c r="AP112">
        <f t="shared" si="172"/>
        <v>6.117339202140637</v>
      </c>
      <c r="AQ112">
        <f t="shared" si="172"/>
        <v>6.117339202140637</v>
      </c>
      <c r="AR112">
        <f t="shared" si="172"/>
        <v>6.117339202140637</v>
      </c>
      <c r="AS112">
        <f t="shared" si="172"/>
        <v>6.117339202140637</v>
      </c>
      <c r="AT112">
        <f t="shared" si="172"/>
        <v>6.477182684619498</v>
      </c>
      <c r="AU112">
        <f t="shared" si="172"/>
        <v>6.477182684619498</v>
      </c>
      <c r="AV112">
        <f t="shared" si="172"/>
        <v>6.477182684619498</v>
      </c>
      <c r="AW112">
        <f t="shared" si="172"/>
        <v>6.837026167098359</v>
      </c>
      <c r="AX112">
        <f t="shared" si="172"/>
        <v>7.19686964957722</v>
      </c>
      <c r="AY112">
        <f t="shared" si="172"/>
        <v>7.19686964957722</v>
      </c>
      <c r="AZ112">
        <f t="shared" si="172"/>
        <v>7.19686964957722</v>
      </c>
      <c r="BA112">
        <f t="shared" si="172"/>
        <v>7.19686964957722</v>
      </c>
      <c r="BB112">
        <f t="shared" si="172"/>
        <v>7.19686964957722</v>
      </c>
      <c r="BC112">
        <f t="shared" si="172"/>
        <v>7.556713132056081</v>
      </c>
      <c r="BD112">
        <f t="shared" si="172"/>
        <v>7.556713132056081</v>
      </c>
      <c r="BE112">
        <f t="shared" si="172"/>
        <v>7.556713132056081</v>
      </c>
      <c r="BF112">
        <f t="shared" si="172"/>
        <v>7.916556614534942</v>
      </c>
      <c r="BG112">
        <f t="shared" si="172"/>
        <v>7.916556614534942</v>
      </c>
      <c r="BH112">
        <f t="shared" si="172"/>
        <v>8.636243579492664</v>
      </c>
      <c r="BI112">
        <f t="shared" si="172"/>
        <v>8.9960870619715259</v>
      </c>
      <c r="BJ112">
        <f t="shared" si="172"/>
        <v>10.075617509408108</v>
      </c>
      <c r="BK112">
        <f t="shared" si="172"/>
        <v>10.075617509408108</v>
      </c>
      <c r="BL112">
        <f t="shared" si="172"/>
        <v>11.15514795684469</v>
      </c>
      <c r="BM112">
        <f t="shared" si="172"/>
        <v>11.874834921802412</v>
      </c>
      <c r="BN112">
        <f t="shared" si="172"/>
        <v>12.954365369238996</v>
      </c>
      <c r="BO112">
        <f t="shared" ref="BO112:DZ112" si="173">INDEX($B$6:$EF$32, MATCH($A112, $A$6:$A$32, 0 ), MATCH( BO81, $B$4:$EF$4, 0 ) )</f>
        <v>12.954365369238996</v>
      </c>
      <c r="BP112">
        <f t="shared" si="173"/>
        <v>14.033895816675578</v>
      </c>
      <c r="BQ112">
        <f t="shared" si="173"/>
        <v>14.39373929915444</v>
      </c>
      <c r="BR112">
        <f t="shared" si="173"/>
        <v>15.473269746591024</v>
      </c>
      <c r="BS112">
        <f t="shared" si="173"/>
        <v>16.192956711548746</v>
      </c>
      <c r="BT112">
        <f t="shared" si="173"/>
        <v>16.912643676506466</v>
      </c>
      <c r="BU112">
        <f t="shared" si="173"/>
        <v>19.791391536337358</v>
      </c>
      <c r="BV112">
        <f t="shared" si="173"/>
        <v>20.151235018816216</v>
      </c>
      <c r="BW112">
        <f t="shared" si="173"/>
        <v>21.950452431210518</v>
      </c>
      <c r="BX112">
        <f t="shared" si="173"/>
        <v>23.389826361125962</v>
      </c>
      <c r="BY112">
        <f t="shared" si="173"/>
        <v>24.469356808562548</v>
      </c>
      <c r="BZ112">
        <f t="shared" si="173"/>
        <v>25.908730738477992</v>
      </c>
      <c r="CA112">
        <f t="shared" si="173"/>
        <v>26.988261185914574</v>
      </c>
      <c r="CB112">
        <f t="shared" si="173"/>
        <v>27.348104668393436</v>
      </c>
      <c r="CC112">
        <f t="shared" si="173"/>
        <v>30.586696010703182</v>
      </c>
      <c r="CD112">
        <f t="shared" si="173"/>
        <v>32.74575690557635</v>
      </c>
      <c r="CE112">
        <f t="shared" si="173"/>
        <v>38.503252625238126</v>
      </c>
      <c r="CF112">
        <f t="shared" si="173"/>
        <v>41.022157002590156</v>
      </c>
      <c r="CG112">
        <f t="shared" si="173"/>
        <v>42.101687450026738</v>
      </c>
      <c r="CH112">
        <f t="shared" si="173"/>
        <v>43.900904862421037</v>
      </c>
      <c r="CI112">
        <f t="shared" si="173"/>
        <v>46.059965757294208</v>
      </c>
      <c r="CJ112">
        <f t="shared" si="173"/>
        <v>48.219026652167372</v>
      </c>
      <c r="CK112" t="e">
        <f t="shared" si="173"/>
        <v>#N/A</v>
      </c>
      <c r="CL112" t="e">
        <f t="shared" si="173"/>
        <v>#N/A</v>
      </c>
      <c r="CM112" t="e">
        <f t="shared" si="173"/>
        <v>#N/A</v>
      </c>
      <c r="CN112" t="e">
        <f t="shared" si="173"/>
        <v>#N/A</v>
      </c>
      <c r="CO112" t="e">
        <f t="shared" si="173"/>
        <v>#N/A</v>
      </c>
      <c r="CP112" t="e">
        <f t="shared" si="173"/>
        <v>#N/A</v>
      </c>
      <c r="CQ112" t="e">
        <f t="shared" si="173"/>
        <v>#N/A</v>
      </c>
      <c r="CR112" t="e">
        <f t="shared" si="173"/>
        <v>#N/A</v>
      </c>
      <c r="CS112" t="e">
        <f t="shared" si="173"/>
        <v>#N/A</v>
      </c>
      <c r="CT112" t="e">
        <f t="shared" si="173"/>
        <v>#N/A</v>
      </c>
      <c r="CU112" t="e">
        <f t="shared" si="173"/>
        <v>#N/A</v>
      </c>
      <c r="CV112" t="e">
        <f t="shared" si="173"/>
        <v>#N/A</v>
      </c>
      <c r="CW112" t="e">
        <f t="shared" si="173"/>
        <v>#N/A</v>
      </c>
      <c r="CX112" t="e">
        <f t="shared" si="173"/>
        <v>#N/A</v>
      </c>
      <c r="CY112" t="e">
        <f t="shared" si="173"/>
        <v>#N/A</v>
      </c>
      <c r="CZ112" t="e">
        <f t="shared" si="173"/>
        <v>#N/A</v>
      </c>
      <c r="DA112" t="e">
        <f t="shared" si="173"/>
        <v>#N/A</v>
      </c>
      <c r="DB112" t="e">
        <f t="shared" si="173"/>
        <v>#N/A</v>
      </c>
      <c r="DC112" t="e">
        <f t="shared" si="173"/>
        <v>#N/A</v>
      </c>
      <c r="DD112" t="e">
        <f t="shared" si="173"/>
        <v>#N/A</v>
      </c>
      <c r="DE112" t="e">
        <f t="shared" si="173"/>
        <v>#N/A</v>
      </c>
      <c r="DF112" t="e">
        <f t="shared" si="173"/>
        <v>#N/A</v>
      </c>
      <c r="DG112" t="e">
        <f t="shared" si="173"/>
        <v>#N/A</v>
      </c>
      <c r="DH112" t="e">
        <f t="shared" si="173"/>
        <v>#N/A</v>
      </c>
      <c r="DI112" t="e">
        <f t="shared" si="173"/>
        <v>#N/A</v>
      </c>
      <c r="DJ112" t="e">
        <f t="shared" si="173"/>
        <v>#N/A</v>
      </c>
      <c r="DK112" t="e">
        <f t="shared" si="173"/>
        <v>#N/A</v>
      </c>
      <c r="DL112" t="e">
        <f t="shared" si="173"/>
        <v>#N/A</v>
      </c>
      <c r="DM112" t="e">
        <f t="shared" si="173"/>
        <v>#N/A</v>
      </c>
      <c r="DN112" t="e">
        <f t="shared" si="173"/>
        <v>#N/A</v>
      </c>
      <c r="DO112" t="e">
        <f t="shared" si="173"/>
        <v>#N/A</v>
      </c>
      <c r="DP112" t="e">
        <f t="shared" si="173"/>
        <v>#N/A</v>
      </c>
      <c r="DQ112" t="e">
        <f t="shared" si="173"/>
        <v>#N/A</v>
      </c>
      <c r="DR112" t="e">
        <f t="shared" si="173"/>
        <v>#N/A</v>
      </c>
      <c r="DS112" t="e">
        <f t="shared" si="173"/>
        <v>#N/A</v>
      </c>
      <c r="DT112" t="e">
        <f t="shared" si="173"/>
        <v>#N/A</v>
      </c>
      <c r="DU112" t="e">
        <f t="shared" si="173"/>
        <v>#N/A</v>
      </c>
      <c r="DV112" t="e">
        <f t="shared" si="173"/>
        <v>#N/A</v>
      </c>
      <c r="DW112" t="e">
        <f t="shared" si="173"/>
        <v>#N/A</v>
      </c>
      <c r="DX112" t="e">
        <f t="shared" si="173"/>
        <v>#N/A</v>
      </c>
      <c r="DY112" t="e">
        <f t="shared" si="173"/>
        <v>#N/A</v>
      </c>
      <c r="DZ112" t="e">
        <f t="shared" si="173"/>
        <v>#N/A</v>
      </c>
      <c r="EA112" t="e">
        <f t="shared" ref="EA112:EF112" si="174">INDEX($B$6:$EF$32, MATCH($A112, $A$6:$A$32, 0 ), MATCH( EA81, $B$4:$EF$4, 0 ) )</f>
        <v>#N/A</v>
      </c>
      <c r="EB112" t="e">
        <f t="shared" si="174"/>
        <v>#N/A</v>
      </c>
      <c r="EC112" t="e">
        <f t="shared" si="174"/>
        <v>#N/A</v>
      </c>
      <c r="ED112" t="e">
        <f t="shared" si="174"/>
        <v>#N/A</v>
      </c>
      <c r="EE112" t="e">
        <f t="shared" si="174"/>
        <v>#N/A</v>
      </c>
      <c r="EF112" t="e">
        <f t="shared" si="174"/>
        <v>#N/A</v>
      </c>
    </row>
    <row r="113" spans="1:136" x14ac:dyDescent="0.35">
      <c r="A113" s="7" t="str">
        <f t="shared" si="140"/>
        <v>MT</v>
      </c>
      <c r="B113" s="6">
        <f t="shared" si="141"/>
        <v>1.1479520821841855</v>
      </c>
      <c r="C113">
        <f t="shared" ref="C113:BN113" si="175">INDEX($B$6:$EF$32, MATCH($A113, $A$6:$A$32, 0 ), MATCH( C82, $B$4:$EF$4, 0 ) )</f>
        <v>1.1479520821841855</v>
      </c>
      <c r="D113">
        <f t="shared" si="175"/>
        <v>1.1479520821841855</v>
      </c>
      <c r="E113">
        <f t="shared" si="175"/>
        <v>1.4349401027302318</v>
      </c>
      <c r="F113">
        <f t="shared" si="175"/>
        <v>1.4349401027302318</v>
      </c>
      <c r="G113">
        <f t="shared" si="175"/>
        <v>1.4349401027302318</v>
      </c>
      <c r="H113">
        <f t="shared" si="175"/>
        <v>1.4349401027302318</v>
      </c>
      <c r="I113">
        <f t="shared" si="175"/>
        <v>1.7219281232762782</v>
      </c>
      <c r="J113">
        <f t="shared" si="175"/>
        <v>1.7219281232762782</v>
      </c>
      <c r="K113">
        <f t="shared" si="175"/>
        <v>1.7219281232762782</v>
      </c>
      <c r="L113">
        <f t="shared" si="175"/>
        <v>2.0089161438223249</v>
      </c>
      <c r="M113">
        <f t="shared" si="175"/>
        <v>2.2959041643683711</v>
      </c>
      <c r="N113">
        <f t="shared" si="175"/>
        <v>2.5828921849144173</v>
      </c>
      <c r="O113">
        <f t="shared" si="175"/>
        <v>2.5828921849144173</v>
      </c>
      <c r="P113">
        <f t="shared" si="175"/>
        <v>2.8698802054604635</v>
      </c>
      <c r="Q113">
        <f t="shared" si="175"/>
        <v>3.1568682260065102</v>
      </c>
      <c r="R113">
        <f t="shared" si="175"/>
        <v>3.1568682260065102</v>
      </c>
      <c r="S113">
        <f t="shared" si="175"/>
        <v>3.1568682260065102</v>
      </c>
      <c r="T113">
        <f t="shared" si="175"/>
        <v>3.1568682260065102</v>
      </c>
      <c r="U113">
        <f t="shared" si="175"/>
        <v>3.4438562465525564</v>
      </c>
      <c r="V113">
        <f t="shared" si="175"/>
        <v>3.4438562465525564</v>
      </c>
      <c r="W113">
        <f t="shared" si="175"/>
        <v>3.7308442670986026</v>
      </c>
      <c r="X113">
        <f t="shared" si="175"/>
        <v>3.7308442670986026</v>
      </c>
      <c r="Y113">
        <f t="shared" si="175"/>
        <v>3.7308442670986026</v>
      </c>
      <c r="Z113">
        <f t="shared" si="175"/>
        <v>3.7308442670986026</v>
      </c>
      <c r="AA113">
        <f t="shared" si="175"/>
        <v>4.0178322876446497</v>
      </c>
      <c r="AB113">
        <f t="shared" si="175"/>
        <v>4.5918083287367422</v>
      </c>
      <c r="AC113">
        <f t="shared" si="175"/>
        <v>5.1657843698288346</v>
      </c>
      <c r="AD113">
        <f t="shared" si="175"/>
        <v>5.4527723903748813</v>
      </c>
      <c r="AE113">
        <f t="shared" si="175"/>
        <v>5.4527723903748813</v>
      </c>
      <c r="AF113">
        <f t="shared" si="175"/>
        <v>5.739760410920927</v>
      </c>
      <c r="AG113">
        <f t="shared" si="175"/>
        <v>6.6007244725590661</v>
      </c>
      <c r="AH113">
        <f t="shared" si="175"/>
        <v>7.4616885341972052</v>
      </c>
      <c r="AI113">
        <f t="shared" si="175"/>
        <v>7.748676554743251</v>
      </c>
      <c r="AJ113">
        <f t="shared" si="175"/>
        <v>7.748676554743251</v>
      </c>
      <c r="AK113">
        <f t="shared" si="175"/>
        <v>8.3226525958353452</v>
      </c>
      <c r="AL113">
        <f t="shared" si="175"/>
        <v>9.1836166574734843</v>
      </c>
      <c r="AM113">
        <f t="shared" si="175"/>
        <v>9.1836166574734843</v>
      </c>
      <c r="AN113">
        <f t="shared" si="175"/>
        <v>9.7575926985655759</v>
      </c>
      <c r="AO113">
        <f t="shared" si="175"/>
        <v>10.618556760203715</v>
      </c>
      <c r="AP113">
        <f t="shared" si="175"/>
        <v>10.618556760203715</v>
      </c>
      <c r="AQ113">
        <f t="shared" si="175"/>
        <v>11.479520821841854</v>
      </c>
      <c r="AR113">
        <f t="shared" si="175"/>
        <v>11.766508842387902</v>
      </c>
      <c r="AS113">
        <f t="shared" si="175"/>
        <v>12.340484883479993</v>
      </c>
      <c r="AT113">
        <f t="shared" si="175"/>
        <v>13.201448945118132</v>
      </c>
      <c r="AU113">
        <f t="shared" si="175"/>
        <v>14.636389047848365</v>
      </c>
      <c r="AV113">
        <f t="shared" si="175"/>
        <v>16.071329150578599</v>
      </c>
      <c r="AW113">
        <f t="shared" si="175"/>
        <v>16.358317171124643</v>
      </c>
      <c r="AX113">
        <f t="shared" si="175"/>
        <v>17.50626925330883</v>
      </c>
      <c r="AY113">
        <f t="shared" si="175"/>
        <v>18.94120935603906</v>
      </c>
      <c r="AZ113">
        <f t="shared" si="175"/>
        <v>20.089161438223247</v>
      </c>
      <c r="BA113">
        <f t="shared" si="175"/>
        <v>21.811089561499525</v>
      </c>
      <c r="BB113">
        <f t="shared" si="175"/>
        <v>23.533017684775803</v>
      </c>
      <c r="BC113">
        <f t="shared" si="175"/>
        <v>25.254945808052081</v>
      </c>
      <c r="BD113">
        <f t="shared" si="175"/>
        <v>27.550849972420451</v>
      </c>
      <c r="BE113">
        <f t="shared" si="175"/>
        <v>31.281694239519055</v>
      </c>
      <c r="BF113">
        <f t="shared" si="175"/>
        <v>33.290610383341381</v>
      </c>
      <c r="BG113">
        <f t="shared" si="175"/>
        <v>38.743382773716256</v>
      </c>
      <c r="BH113">
        <f t="shared" si="175"/>
        <v>41.900250999722772</v>
      </c>
      <c r="BI113">
        <f t="shared" si="175"/>
        <v>45.918083287367416</v>
      </c>
      <c r="BJ113">
        <f t="shared" si="175"/>
        <v>50.222903595558115</v>
      </c>
      <c r="BK113">
        <f t="shared" si="175"/>
        <v>55.101699944840902</v>
      </c>
      <c r="BL113">
        <f t="shared" si="175"/>
        <v>59.980496294123689</v>
      </c>
      <c r="BM113">
        <f t="shared" si="175"/>
        <v>61.989412437946008</v>
      </c>
      <c r="BN113">
        <f t="shared" si="175"/>
        <v>64.859292643406476</v>
      </c>
      <c r="BO113">
        <f t="shared" ref="BO113:DZ113" si="176">INDEX($B$6:$EF$32, MATCH($A113, $A$6:$A$32, 0 ), MATCH( BO82, $B$4:$EF$4, 0 ) )</f>
        <v>76.338813465248322</v>
      </c>
      <c r="BP113">
        <f t="shared" si="176"/>
        <v>80.643633773439021</v>
      </c>
      <c r="BQ113">
        <f t="shared" si="176"/>
        <v>88.679298348728324</v>
      </c>
      <c r="BR113">
        <f t="shared" si="176"/>
        <v>96.140986882925532</v>
      </c>
      <c r="BS113">
        <f t="shared" si="176"/>
        <v>103.31568739657669</v>
      </c>
      <c r="BT113">
        <f t="shared" si="176"/>
        <v>110.2033998896818</v>
      </c>
      <c r="BU113">
        <f t="shared" si="176"/>
        <v>115.0821962389646</v>
      </c>
      <c r="BV113">
        <f t="shared" si="176"/>
        <v>127.13569310189853</v>
      </c>
      <c r="BW113">
        <f t="shared" si="176"/>
        <v>132.58846549227343</v>
      </c>
      <c r="BX113">
        <f t="shared" si="176"/>
        <v>137.75424986210226</v>
      </c>
      <c r="BY113">
        <f t="shared" si="176"/>
        <v>151.24268682776642</v>
      </c>
      <c r="BZ113">
        <f t="shared" si="176"/>
        <v>161.5742555674241</v>
      </c>
      <c r="CA113">
        <f t="shared" si="176"/>
        <v>167.02702795779899</v>
      </c>
      <c r="CB113">
        <f t="shared" si="176"/>
        <v>170.1838961838055</v>
      </c>
      <c r="CC113">
        <f t="shared" si="176"/>
        <v>181.95040502619338</v>
      </c>
      <c r="CD113">
        <f t="shared" si="176"/>
        <v>193.42992584803525</v>
      </c>
      <c r="CE113">
        <f t="shared" si="176"/>
        <v>203.47450656714688</v>
      </c>
      <c r="CF113">
        <f t="shared" si="176"/>
        <v>216.67595551226501</v>
      </c>
      <c r="CG113">
        <f t="shared" si="176"/>
        <v>231.59933258065942</v>
      </c>
      <c r="CH113">
        <f t="shared" si="176"/>
        <v>237.05210497103431</v>
      </c>
      <c r="CI113">
        <f t="shared" si="176"/>
        <v>242.79186538195523</v>
      </c>
      <c r="CJ113">
        <f t="shared" si="176"/>
        <v>253.12343412161292</v>
      </c>
      <c r="CK113" t="e">
        <f t="shared" si="176"/>
        <v>#N/A</v>
      </c>
      <c r="CL113" t="e">
        <f t="shared" si="176"/>
        <v>#N/A</v>
      </c>
      <c r="CM113" t="e">
        <f t="shared" si="176"/>
        <v>#N/A</v>
      </c>
      <c r="CN113" t="e">
        <f t="shared" si="176"/>
        <v>#N/A</v>
      </c>
      <c r="CO113" t="e">
        <f t="shared" si="176"/>
        <v>#N/A</v>
      </c>
      <c r="CP113" t="e">
        <f t="shared" si="176"/>
        <v>#N/A</v>
      </c>
      <c r="CQ113" t="e">
        <f t="shared" si="176"/>
        <v>#N/A</v>
      </c>
      <c r="CR113" t="e">
        <f t="shared" si="176"/>
        <v>#N/A</v>
      </c>
      <c r="CS113" t="e">
        <f t="shared" si="176"/>
        <v>#N/A</v>
      </c>
      <c r="CT113" t="e">
        <f t="shared" si="176"/>
        <v>#N/A</v>
      </c>
      <c r="CU113" t="e">
        <f t="shared" si="176"/>
        <v>#N/A</v>
      </c>
      <c r="CV113" t="e">
        <f t="shared" si="176"/>
        <v>#N/A</v>
      </c>
      <c r="CW113" t="e">
        <f t="shared" si="176"/>
        <v>#N/A</v>
      </c>
      <c r="CX113" t="e">
        <f t="shared" si="176"/>
        <v>#N/A</v>
      </c>
      <c r="CY113" t="e">
        <f t="shared" si="176"/>
        <v>#N/A</v>
      </c>
      <c r="CZ113" t="e">
        <f t="shared" si="176"/>
        <v>#N/A</v>
      </c>
      <c r="DA113" t="e">
        <f t="shared" si="176"/>
        <v>#N/A</v>
      </c>
      <c r="DB113" t="e">
        <f t="shared" si="176"/>
        <v>#N/A</v>
      </c>
      <c r="DC113" t="e">
        <f t="shared" si="176"/>
        <v>#N/A</v>
      </c>
      <c r="DD113" t="e">
        <f t="shared" si="176"/>
        <v>#N/A</v>
      </c>
      <c r="DE113" t="e">
        <f t="shared" si="176"/>
        <v>#N/A</v>
      </c>
      <c r="DF113" t="e">
        <f t="shared" si="176"/>
        <v>#N/A</v>
      </c>
      <c r="DG113" t="e">
        <f t="shared" si="176"/>
        <v>#N/A</v>
      </c>
      <c r="DH113" t="e">
        <f t="shared" si="176"/>
        <v>#N/A</v>
      </c>
      <c r="DI113" t="e">
        <f t="shared" si="176"/>
        <v>#N/A</v>
      </c>
      <c r="DJ113" t="e">
        <f t="shared" si="176"/>
        <v>#N/A</v>
      </c>
      <c r="DK113" t="e">
        <f t="shared" si="176"/>
        <v>#N/A</v>
      </c>
      <c r="DL113" t="e">
        <f t="shared" si="176"/>
        <v>#N/A</v>
      </c>
      <c r="DM113" t="e">
        <f t="shared" si="176"/>
        <v>#N/A</v>
      </c>
      <c r="DN113" t="e">
        <f t="shared" si="176"/>
        <v>#N/A</v>
      </c>
      <c r="DO113" t="e">
        <f t="shared" si="176"/>
        <v>#N/A</v>
      </c>
      <c r="DP113" t="e">
        <f t="shared" si="176"/>
        <v>#N/A</v>
      </c>
      <c r="DQ113" t="e">
        <f t="shared" si="176"/>
        <v>#N/A</v>
      </c>
      <c r="DR113" t="e">
        <f t="shared" si="176"/>
        <v>#N/A</v>
      </c>
      <c r="DS113" t="e">
        <f t="shared" si="176"/>
        <v>#N/A</v>
      </c>
      <c r="DT113" t="e">
        <f t="shared" si="176"/>
        <v>#N/A</v>
      </c>
      <c r="DU113" t="e">
        <f t="shared" si="176"/>
        <v>#N/A</v>
      </c>
      <c r="DV113" t="e">
        <f t="shared" si="176"/>
        <v>#N/A</v>
      </c>
      <c r="DW113" t="e">
        <f t="shared" si="176"/>
        <v>#N/A</v>
      </c>
      <c r="DX113" t="e">
        <f t="shared" si="176"/>
        <v>#N/A</v>
      </c>
      <c r="DY113" t="e">
        <f t="shared" si="176"/>
        <v>#N/A</v>
      </c>
      <c r="DZ113" t="e">
        <f t="shared" si="176"/>
        <v>#N/A</v>
      </c>
      <c r="EA113" t="e">
        <f t="shared" ref="EA113:EF113" si="177">INDEX($B$6:$EF$32, MATCH($A113, $A$6:$A$32, 0 ), MATCH( EA82, $B$4:$EF$4, 0 ) )</f>
        <v>#N/A</v>
      </c>
      <c r="EB113" t="e">
        <f t="shared" si="177"/>
        <v>#N/A</v>
      </c>
      <c r="EC113" t="e">
        <f t="shared" si="177"/>
        <v>#N/A</v>
      </c>
      <c r="ED113" t="e">
        <f t="shared" si="177"/>
        <v>#N/A</v>
      </c>
      <c r="EE113" t="e">
        <f t="shared" si="177"/>
        <v>#N/A</v>
      </c>
      <c r="EF113" t="e">
        <f t="shared" si="177"/>
        <v>#N/A</v>
      </c>
    </row>
    <row r="114" spans="1:136" x14ac:dyDescent="0.35">
      <c r="A114" s="7" t="str">
        <f t="shared" si="140"/>
        <v>PA</v>
      </c>
      <c r="B114" s="6">
        <f t="shared" si="141"/>
        <v>1.0461631096152271</v>
      </c>
      <c r="C114">
        <f t="shared" ref="C114:BN114" si="178">INDEX($B$6:$EF$32, MATCH($A114, $A$6:$A$32, 0 ), MATCH( C83, $B$4:$EF$4, 0 ) )</f>
        <v>1.16240345512803</v>
      </c>
      <c r="D114">
        <f t="shared" si="178"/>
        <v>1.511124491666439</v>
      </c>
      <c r="E114">
        <f t="shared" si="178"/>
        <v>1.7436051826920451</v>
      </c>
      <c r="F114">
        <f t="shared" si="178"/>
        <v>2.2085665647432573</v>
      </c>
      <c r="G114">
        <f t="shared" si="178"/>
        <v>2.4410472557688632</v>
      </c>
      <c r="H114">
        <f t="shared" si="178"/>
        <v>2.7897682923072717</v>
      </c>
      <c r="I114">
        <f t="shared" si="178"/>
        <v>3.0222489833328781</v>
      </c>
      <c r="J114">
        <f t="shared" si="178"/>
        <v>3.8359314019224993</v>
      </c>
      <c r="K114">
        <f t="shared" si="178"/>
        <v>3.9521717474353024</v>
      </c>
      <c r="L114">
        <f t="shared" si="178"/>
        <v>4.0684120929481056</v>
      </c>
      <c r="M114">
        <f t="shared" si="178"/>
        <v>4.4171331294865146</v>
      </c>
      <c r="N114">
        <f t="shared" si="178"/>
        <v>4.998334857050529</v>
      </c>
      <c r="O114">
        <f t="shared" si="178"/>
        <v>6.1607383121785588</v>
      </c>
      <c r="P114">
        <f t="shared" si="178"/>
        <v>8.7180259134602256</v>
      </c>
      <c r="Q114">
        <f t="shared" si="178"/>
        <v>9.9966697141010581</v>
      </c>
      <c r="R114">
        <f t="shared" si="178"/>
        <v>11.6240345512803</v>
      </c>
      <c r="S114">
        <f t="shared" si="178"/>
        <v>13.251399388459543</v>
      </c>
      <c r="T114">
        <f t="shared" si="178"/>
        <v>14.995004571151588</v>
      </c>
      <c r="U114">
        <f t="shared" si="178"/>
        <v>15.924927335254011</v>
      </c>
      <c r="V114">
        <f t="shared" si="178"/>
        <v>24.177991866663024</v>
      </c>
      <c r="W114">
        <f t="shared" si="178"/>
        <v>27.316481195508707</v>
      </c>
      <c r="X114">
        <f t="shared" si="178"/>
        <v>31.733614324995219</v>
      </c>
      <c r="Y114">
        <f t="shared" si="178"/>
        <v>35.918266763456131</v>
      </c>
      <c r="Z114">
        <f t="shared" si="178"/>
        <v>38.359314019224996</v>
      </c>
      <c r="AA114">
        <f t="shared" si="178"/>
        <v>42.892687494224305</v>
      </c>
      <c r="AB114">
        <f t="shared" si="178"/>
        <v>45.566215441018777</v>
      </c>
      <c r="AC114">
        <f t="shared" si="178"/>
        <v>47.658541660249227</v>
      </c>
      <c r="AD114">
        <f t="shared" si="178"/>
        <v>59.863777939093545</v>
      </c>
      <c r="AE114">
        <f t="shared" si="178"/>
        <v>67.186919706400133</v>
      </c>
      <c r="AF114">
        <f t="shared" si="178"/>
        <v>75.788705274347564</v>
      </c>
      <c r="AG114">
        <f t="shared" si="178"/>
        <v>82.298164623064523</v>
      </c>
      <c r="AH114">
        <f t="shared" si="178"/>
        <v>100.4316585230618</v>
      </c>
      <c r="AI114">
        <f t="shared" si="178"/>
        <v>109.96336685511164</v>
      </c>
      <c r="AJ114">
        <f t="shared" si="178"/>
        <v>123.56348728010958</v>
      </c>
      <c r="AK114">
        <f t="shared" si="178"/>
        <v>133.09519561215944</v>
      </c>
      <c r="AL114">
        <f t="shared" si="178"/>
        <v>139.3721742698508</v>
      </c>
      <c r="AM114">
        <f t="shared" si="178"/>
        <v>144.02178809036292</v>
      </c>
      <c r="AN114">
        <f t="shared" si="178"/>
        <v>154.48341918651519</v>
      </c>
      <c r="AO114">
        <f t="shared" si="178"/>
        <v>176.56908483394776</v>
      </c>
      <c r="AP114">
        <f t="shared" si="178"/>
        <v>189.82048422240732</v>
      </c>
      <c r="AQ114">
        <f t="shared" si="178"/>
        <v>215.27711988971117</v>
      </c>
      <c r="AR114">
        <f t="shared" si="178"/>
        <v>225.15754925829941</v>
      </c>
      <c r="AS114">
        <f t="shared" si="178"/>
        <v>232.59693137111879</v>
      </c>
      <c r="AT114">
        <f t="shared" si="178"/>
        <v>249.68426216150087</v>
      </c>
      <c r="AU114">
        <f t="shared" si="178"/>
        <v>275.72209955636873</v>
      </c>
      <c r="AV114">
        <f t="shared" si="178"/>
        <v>286.9974130711106</v>
      </c>
      <c r="AW114">
        <f t="shared" si="178"/>
        <v>295.83167933008366</v>
      </c>
      <c r="AX114">
        <f t="shared" si="178"/>
        <v>314.31389426661934</v>
      </c>
      <c r="AY114">
        <f t="shared" si="178"/>
        <v>328.61145676469408</v>
      </c>
      <c r="AZ114">
        <f t="shared" si="178"/>
        <v>337.09700198712869</v>
      </c>
      <c r="BA114">
        <f t="shared" si="178"/>
        <v>339.77052993392317</v>
      </c>
      <c r="BB114">
        <f t="shared" si="178"/>
        <v>340.00301062494879</v>
      </c>
      <c r="BC114">
        <f t="shared" si="178"/>
        <v>353.37065035892113</v>
      </c>
      <c r="BD114">
        <f t="shared" si="178"/>
        <v>371.15542322238002</v>
      </c>
      <c r="BE114">
        <f t="shared" si="178"/>
        <v>397.07702027173502</v>
      </c>
      <c r="BF114">
        <f t="shared" si="178"/>
        <v>411.25834242429704</v>
      </c>
      <c r="BG114">
        <f t="shared" si="178"/>
        <v>419.86012799224443</v>
      </c>
      <c r="BH114">
        <f t="shared" si="178"/>
        <v>427.53199079608942</v>
      </c>
      <c r="BI114">
        <f t="shared" si="178"/>
        <v>438.45858327429295</v>
      </c>
      <c r="BJ114">
        <f t="shared" si="178"/>
        <v>447.87405126082996</v>
      </c>
      <c r="BK114">
        <f t="shared" si="178"/>
        <v>456.4758368287774</v>
      </c>
      <c r="BL114">
        <f t="shared" si="178"/>
        <v>468.44859241659606</v>
      </c>
      <c r="BM114">
        <f t="shared" si="178"/>
        <v>480.30510765890205</v>
      </c>
      <c r="BN114">
        <f t="shared" si="178"/>
        <v>485.53592320697817</v>
      </c>
      <c r="BO114">
        <f t="shared" ref="BO114:DZ114" si="179">INDEX($B$6:$EF$32, MATCH($A114, $A$6:$A$32, 0 ), MATCH( BO83, $B$4:$EF$4, 0 ) )</f>
        <v>487.16328804415735</v>
      </c>
      <c r="BP114">
        <f t="shared" si="179"/>
        <v>488.32569149928543</v>
      </c>
      <c r="BQ114">
        <f t="shared" si="179"/>
        <v>498.78732259543767</v>
      </c>
      <c r="BR114">
        <f t="shared" si="179"/>
        <v>505.6455029806931</v>
      </c>
      <c r="BS114">
        <f t="shared" si="179"/>
        <v>510.87631852876916</v>
      </c>
      <c r="BT114">
        <f t="shared" si="179"/>
        <v>519.47810409671661</v>
      </c>
      <c r="BU114">
        <f t="shared" si="179"/>
        <v>525.29012137235679</v>
      </c>
      <c r="BV114">
        <f t="shared" si="179"/>
        <v>532.72950348517622</v>
      </c>
      <c r="BW114">
        <f t="shared" si="179"/>
        <v>535.28679108645781</v>
      </c>
      <c r="BX114">
        <f t="shared" si="179"/>
        <v>543.07489423581569</v>
      </c>
      <c r="BY114">
        <f t="shared" si="179"/>
        <v>549.35187289350699</v>
      </c>
      <c r="BZ114">
        <f t="shared" si="179"/>
        <v>551.90916049478858</v>
      </c>
      <c r="CA114">
        <f t="shared" si="179"/>
        <v>558.30237949799277</v>
      </c>
      <c r="CB114">
        <f t="shared" si="179"/>
        <v>561.90583020888971</v>
      </c>
      <c r="CC114">
        <f t="shared" si="179"/>
        <v>563.1844740095305</v>
      </c>
      <c r="CD114">
        <f t="shared" si="179"/>
        <v>566.09048264735054</v>
      </c>
      <c r="CE114">
        <f t="shared" si="179"/>
        <v>571.90249992299084</v>
      </c>
      <c r="CF114">
        <f t="shared" si="179"/>
        <v>576.5521137435029</v>
      </c>
      <c r="CG114">
        <f t="shared" si="179"/>
        <v>581.66668894606619</v>
      </c>
      <c r="CH114">
        <f t="shared" si="179"/>
        <v>587.01374483965515</v>
      </c>
      <c r="CI114">
        <f t="shared" si="179"/>
        <v>589.2223114043984</v>
      </c>
      <c r="CJ114">
        <f t="shared" si="179"/>
        <v>592.3608007332441</v>
      </c>
      <c r="CK114">
        <f t="shared" si="179"/>
        <v>593.40696384285934</v>
      </c>
      <c r="CL114">
        <f t="shared" si="179"/>
        <v>596.08049178965382</v>
      </c>
      <c r="CM114">
        <f t="shared" si="179"/>
        <v>600.84634595567877</v>
      </c>
      <c r="CN114" t="e">
        <f t="shared" si="179"/>
        <v>#N/A</v>
      </c>
      <c r="CO114" t="e">
        <f t="shared" si="179"/>
        <v>#N/A</v>
      </c>
      <c r="CP114" t="e">
        <f t="shared" si="179"/>
        <v>#N/A</v>
      </c>
      <c r="CQ114" t="e">
        <f t="shared" si="179"/>
        <v>#N/A</v>
      </c>
      <c r="CR114" t="e">
        <f t="shared" si="179"/>
        <v>#N/A</v>
      </c>
      <c r="CS114" t="e">
        <f t="shared" si="179"/>
        <v>#N/A</v>
      </c>
      <c r="CT114" t="e">
        <f t="shared" si="179"/>
        <v>#N/A</v>
      </c>
      <c r="CU114" t="e">
        <f t="shared" si="179"/>
        <v>#N/A</v>
      </c>
      <c r="CV114" t="e">
        <f t="shared" si="179"/>
        <v>#N/A</v>
      </c>
      <c r="CW114" t="e">
        <f t="shared" si="179"/>
        <v>#N/A</v>
      </c>
      <c r="CX114" t="e">
        <f t="shared" si="179"/>
        <v>#N/A</v>
      </c>
      <c r="CY114" t="e">
        <f t="shared" si="179"/>
        <v>#N/A</v>
      </c>
      <c r="CZ114" t="e">
        <f t="shared" si="179"/>
        <v>#N/A</v>
      </c>
      <c r="DA114" t="e">
        <f t="shared" si="179"/>
        <v>#N/A</v>
      </c>
      <c r="DB114" t="e">
        <f t="shared" si="179"/>
        <v>#N/A</v>
      </c>
      <c r="DC114" t="e">
        <f t="shared" si="179"/>
        <v>#N/A</v>
      </c>
      <c r="DD114" t="e">
        <f t="shared" si="179"/>
        <v>#N/A</v>
      </c>
      <c r="DE114" t="e">
        <f t="shared" si="179"/>
        <v>#N/A</v>
      </c>
      <c r="DF114" t="e">
        <f t="shared" si="179"/>
        <v>#N/A</v>
      </c>
      <c r="DG114" t="e">
        <f t="shared" si="179"/>
        <v>#N/A</v>
      </c>
      <c r="DH114" t="e">
        <f t="shared" si="179"/>
        <v>#N/A</v>
      </c>
      <c r="DI114" t="e">
        <f t="shared" si="179"/>
        <v>#N/A</v>
      </c>
      <c r="DJ114" t="e">
        <f t="shared" si="179"/>
        <v>#N/A</v>
      </c>
      <c r="DK114" t="e">
        <f t="shared" si="179"/>
        <v>#N/A</v>
      </c>
      <c r="DL114" t="e">
        <f t="shared" si="179"/>
        <v>#N/A</v>
      </c>
      <c r="DM114" t="e">
        <f t="shared" si="179"/>
        <v>#N/A</v>
      </c>
      <c r="DN114" t="e">
        <f t="shared" si="179"/>
        <v>#N/A</v>
      </c>
      <c r="DO114" t="e">
        <f t="shared" si="179"/>
        <v>#N/A</v>
      </c>
      <c r="DP114" t="e">
        <f t="shared" si="179"/>
        <v>#N/A</v>
      </c>
      <c r="DQ114" t="e">
        <f t="shared" si="179"/>
        <v>#N/A</v>
      </c>
      <c r="DR114" t="e">
        <f t="shared" si="179"/>
        <v>#N/A</v>
      </c>
      <c r="DS114" t="e">
        <f t="shared" si="179"/>
        <v>#N/A</v>
      </c>
      <c r="DT114" t="e">
        <f t="shared" si="179"/>
        <v>#N/A</v>
      </c>
      <c r="DU114" t="e">
        <f t="shared" si="179"/>
        <v>#N/A</v>
      </c>
      <c r="DV114" t="e">
        <f t="shared" si="179"/>
        <v>#N/A</v>
      </c>
      <c r="DW114" t="e">
        <f t="shared" si="179"/>
        <v>#N/A</v>
      </c>
      <c r="DX114" t="e">
        <f t="shared" si="179"/>
        <v>#N/A</v>
      </c>
      <c r="DY114" t="e">
        <f t="shared" si="179"/>
        <v>#N/A</v>
      </c>
      <c r="DZ114" t="e">
        <f t="shared" si="179"/>
        <v>#N/A</v>
      </c>
      <c r="EA114" t="e">
        <f t="shared" ref="EA114:EF114" si="180">INDEX($B$6:$EF$32, MATCH($A114, $A$6:$A$32, 0 ), MATCH( EA83, $B$4:$EF$4, 0 ) )</f>
        <v>#N/A</v>
      </c>
      <c r="EB114" t="e">
        <f t="shared" si="180"/>
        <v>#N/A</v>
      </c>
      <c r="EC114" t="e">
        <f t="shared" si="180"/>
        <v>#N/A</v>
      </c>
      <c r="ED114" t="e">
        <f t="shared" si="180"/>
        <v>#N/A</v>
      </c>
      <c r="EE114" t="e">
        <f t="shared" si="180"/>
        <v>#N/A</v>
      </c>
      <c r="EF114" t="e">
        <f t="shared" si="180"/>
        <v>#N/A</v>
      </c>
    </row>
    <row r="115" spans="1:136" x14ac:dyDescent="0.35">
      <c r="A115" s="7" t="str">
        <f t="shared" si="140"/>
        <v>PB</v>
      </c>
      <c r="B115" s="6">
        <f t="shared" si="141"/>
        <v>1.7421052146933136</v>
      </c>
      <c r="C115">
        <f t="shared" ref="C115:BN115" si="181">INDEX($B$6:$EF$32, MATCH($A115, $A$6:$A$32, 0 ), MATCH( C84, $B$4:$EF$4, 0 ) )</f>
        <v>2.7375939088037784</v>
      </c>
      <c r="D115">
        <f t="shared" si="181"/>
        <v>2.7375939088037784</v>
      </c>
      <c r="E115">
        <f t="shared" si="181"/>
        <v>3.2353382558590109</v>
      </c>
      <c r="F115">
        <f t="shared" si="181"/>
        <v>3.2353382558590109</v>
      </c>
      <c r="G115">
        <f t="shared" si="181"/>
        <v>3.9819547764418592</v>
      </c>
      <c r="H115">
        <f t="shared" si="181"/>
        <v>5.226315644079941</v>
      </c>
      <c r="I115">
        <f t="shared" si="181"/>
        <v>5.9729321646627893</v>
      </c>
      <c r="J115">
        <f t="shared" si="181"/>
        <v>6.4706765117180218</v>
      </c>
      <c r="K115">
        <f t="shared" si="181"/>
        <v>6.4706765117180218</v>
      </c>
      <c r="L115">
        <f t="shared" si="181"/>
        <v>7.217293032300871</v>
      </c>
      <c r="M115">
        <f t="shared" si="181"/>
        <v>7.9639095528837185</v>
      </c>
      <c r="N115">
        <f t="shared" si="181"/>
        <v>8.2127817264113361</v>
      </c>
      <c r="O115">
        <f t="shared" si="181"/>
        <v>9.7060147675770327</v>
      </c>
      <c r="P115">
        <f t="shared" si="181"/>
        <v>9.9548869411046486</v>
      </c>
      <c r="Q115">
        <f t="shared" si="181"/>
        <v>10.950375635215114</v>
      </c>
      <c r="R115">
        <f t="shared" si="181"/>
        <v>11.448119982270347</v>
      </c>
      <c r="S115">
        <f t="shared" si="181"/>
        <v>12.194736502853194</v>
      </c>
      <c r="T115">
        <f t="shared" si="181"/>
        <v>12.443608676380812</v>
      </c>
      <c r="U115">
        <f t="shared" si="181"/>
        <v>13.190225196963661</v>
      </c>
      <c r="V115">
        <f t="shared" si="181"/>
        <v>14.434586064601742</v>
      </c>
      <c r="W115">
        <f t="shared" si="181"/>
        <v>15.430074758712207</v>
      </c>
      <c r="X115">
        <f t="shared" si="181"/>
        <v>16.674435626350288</v>
      </c>
      <c r="Y115">
        <f t="shared" si="181"/>
        <v>18.416540841043599</v>
      </c>
      <c r="Z115">
        <f t="shared" si="181"/>
        <v>18.914285188098834</v>
      </c>
      <c r="AA115">
        <f t="shared" si="181"/>
        <v>19.660901708681681</v>
      </c>
      <c r="AB115">
        <f t="shared" si="181"/>
        <v>21.15413474984738</v>
      </c>
      <c r="AC115">
        <f t="shared" si="181"/>
        <v>22.896239964540694</v>
      </c>
      <c r="AD115">
        <f t="shared" si="181"/>
        <v>25.13608952628924</v>
      </c>
      <c r="AE115">
        <f t="shared" si="181"/>
        <v>28.371427782148249</v>
      </c>
      <c r="AF115">
        <f t="shared" si="181"/>
        <v>30.860149517424414</v>
      </c>
      <c r="AG115">
        <f t="shared" si="181"/>
        <v>33.597743426228185</v>
      </c>
      <c r="AH115">
        <f t="shared" si="181"/>
        <v>34.593232120338655</v>
      </c>
      <c r="AI115">
        <f t="shared" si="181"/>
        <v>38.326314723252899</v>
      </c>
      <c r="AJ115">
        <f t="shared" si="181"/>
        <v>39.072931243835747</v>
      </c>
      <c r="AK115">
        <f t="shared" si="181"/>
        <v>39.819547764418594</v>
      </c>
      <c r="AL115">
        <f t="shared" si="181"/>
        <v>42.308269499694759</v>
      </c>
      <c r="AM115">
        <f t="shared" si="181"/>
        <v>45.543607755553772</v>
      </c>
      <c r="AN115">
        <f t="shared" si="181"/>
        <v>48.281201664357553</v>
      </c>
      <c r="AO115">
        <f t="shared" si="181"/>
        <v>51.516539920216559</v>
      </c>
      <c r="AP115">
        <f t="shared" si="181"/>
        <v>54.503006002547956</v>
      </c>
      <c r="AQ115">
        <f t="shared" si="181"/>
        <v>57.24059991135173</v>
      </c>
      <c r="AR115">
        <f t="shared" si="181"/>
        <v>60.973682514265974</v>
      </c>
      <c r="AS115">
        <f t="shared" si="181"/>
        <v>61.720299034848829</v>
      </c>
      <c r="AT115">
        <f t="shared" si="181"/>
        <v>64.20902077012498</v>
      </c>
      <c r="AU115">
        <f t="shared" si="181"/>
        <v>67.693231199511601</v>
      </c>
      <c r="AV115">
        <f t="shared" si="181"/>
        <v>69.435336414204926</v>
      </c>
      <c r="AW115">
        <f t="shared" si="181"/>
        <v>71.177441628898251</v>
      </c>
      <c r="AX115">
        <f t="shared" si="181"/>
        <v>74.163907711229641</v>
      </c>
      <c r="AY115">
        <f t="shared" si="181"/>
        <v>79.141351181781957</v>
      </c>
      <c r="AZ115">
        <f t="shared" si="181"/>
        <v>81.381200743530513</v>
      </c>
      <c r="BA115">
        <f t="shared" si="181"/>
        <v>86.35864421408283</v>
      </c>
      <c r="BB115">
        <f t="shared" si="181"/>
        <v>89.593982469941835</v>
      </c>
      <c r="BC115">
        <f t="shared" si="181"/>
        <v>92.082704205217993</v>
      </c>
      <c r="BD115">
        <f t="shared" si="181"/>
        <v>94.32255376696655</v>
      </c>
      <c r="BE115">
        <f t="shared" si="181"/>
        <v>103.03307984043312</v>
      </c>
      <c r="BF115">
        <f t="shared" si="181"/>
        <v>109.00601200509591</v>
      </c>
      <c r="BG115">
        <f t="shared" si="181"/>
        <v>112.24135026095492</v>
      </c>
      <c r="BH115">
        <f t="shared" si="181"/>
        <v>116.22330503739678</v>
      </c>
      <c r="BI115">
        <f t="shared" si="181"/>
        <v>120.45413198736625</v>
      </c>
      <c r="BJ115">
        <f t="shared" si="181"/>
        <v>126.17819197850145</v>
      </c>
      <c r="BK115">
        <f t="shared" si="181"/>
        <v>132.89774066374707</v>
      </c>
      <c r="BL115">
        <f t="shared" si="181"/>
        <v>139.11954500193747</v>
      </c>
      <c r="BM115">
        <f t="shared" si="181"/>
        <v>141.85713891074127</v>
      </c>
      <c r="BN115">
        <f t="shared" si="181"/>
        <v>151.8120258518459</v>
      </c>
      <c r="BO115">
        <f t="shared" ref="BO115:DZ115" si="182">INDEX($B$6:$EF$32, MATCH($A115, $A$6:$A$32, 0 ), MATCH( BO84, $B$4:$EF$4, 0 ) )</f>
        <v>155.04736410770491</v>
      </c>
      <c r="BP115">
        <f t="shared" si="182"/>
        <v>157.53608584298109</v>
      </c>
      <c r="BQ115">
        <f t="shared" si="182"/>
        <v>163.26014583411626</v>
      </c>
      <c r="BR115">
        <f t="shared" si="182"/>
        <v>166.9932284370305</v>
      </c>
      <c r="BS115">
        <f t="shared" si="182"/>
        <v>173.21503277522092</v>
      </c>
      <c r="BT115">
        <f t="shared" si="182"/>
        <v>176.45037103107992</v>
      </c>
      <c r="BU115">
        <f t="shared" si="182"/>
        <v>180.18345363399416</v>
      </c>
      <c r="BV115">
        <f t="shared" si="182"/>
        <v>184.91202493101886</v>
      </c>
      <c r="BW115">
        <f t="shared" si="182"/>
        <v>190.63608492215403</v>
      </c>
      <c r="BX115">
        <f t="shared" si="182"/>
        <v>195.11578404565111</v>
      </c>
      <c r="BY115">
        <f t="shared" si="182"/>
        <v>200.83984403678627</v>
      </c>
      <c r="BZ115">
        <f t="shared" si="182"/>
        <v>206.06615968086624</v>
      </c>
      <c r="CA115">
        <f t="shared" si="182"/>
        <v>209.55037011025286</v>
      </c>
      <c r="CB115">
        <f t="shared" si="182"/>
        <v>215.0255579278604</v>
      </c>
      <c r="CC115">
        <f t="shared" si="182"/>
        <v>222.98946748074414</v>
      </c>
      <c r="CD115">
        <f t="shared" si="182"/>
        <v>226.72255008365838</v>
      </c>
      <c r="CE115">
        <f t="shared" si="182"/>
        <v>231.69999355421069</v>
      </c>
      <c r="CF115">
        <f t="shared" si="182"/>
        <v>243.14811353648105</v>
      </c>
      <c r="CG115">
        <f t="shared" si="182"/>
        <v>249.36991787467144</v>
      </c>
      <c r="CH115">
        <f t="shared" si="182"/>
        <v>259.82254916283136</v>
      </c>
      <c r="CI115">
        <f t="shared" si="182"/>
        <v>264.30224828632839</v>
      </c>
      <c r="CJ115">
        <f t="shared" si="182"/>
        <v>269.27969175688077</v>
      </c>
      <c r="CK115">
        <f t="shared" si="182"/>
        <v>273.51051870685023</v>
      </c>
      <c r="CL115">
        <f t="shared" si="182"/>
        <v>278.23909000387494</v>
      </c>
      <c r="CM115">
        <f t="shared" si="182"/>
        <v>284.95863868912056</v>
      </c>
      <c r="CN115">
        <f t="shared" si="182"/>
        <v>291.42931520083857</v>
      </c>
      <c r="CO115" t="e">
        <f t="shared" si="182"/>
        <v>#N/A</v>
      </c>
      <c r="CP115" t="e">
        <f t="shared" si="182"/>
        <v>#N/A</v>
      </c>
      <c r="CQ115" t="e">
        <f t="shared" si="182"/>
        <v>#N/A</v>
      </c>
      <c r="CR115" t="e">
        <f t="shared" si="182"/>
        <v>#N/A</v>
      </c>
      <c r="CS115" t="e">
        <f t="shared" si="182"/>
        <v>#N/A</v>
      </c>
      <c r="CT115" t="e">
        <f t="shared" si="182"/>
        <v>#N/A</v>
      </c>
      <c r="CU115" t="e">
        <f t="shared" si="182"/>
        <v>#N/A</v>
      </c>
      <c r="CV115" t="e">
        <f t="shared" si="182"/>
        <v>#N/A</v>
      </c>
      <c r="CW115" t="e">
        <f t="shared" si="182"/>
        <v>#N/A</v>
      </c>
      <c r="CX115" t="e">
        <f t="shared" si="182"/>
        <v>#N/A</v>
      </c>
      <c r="CY115" t="e">
        <f t="shared" si="182"/>
        <v>#N/A</v>
      </c>
      <c r="CZ115" t="e">
        <f t="shared" si="182"/>
        <v>#N/A</v>
      </c>
      <c r="DA115" t="e">
        <f t="shared" si="182"/>
        <v>#N/A</v>
      </c>
      <c r="DB115" t="e">
        <f t="shared" si="182"/>
        <v>#N/A</v>
      </c>
      <c r="DC115" t="e">
        <f t="shared" si="182"/>
        <v>#N/A</v>
      </c>
      <c r="DD115" t="e">
        <f t="shared" si="182"/>
        <v>#N/A</v>
      </c>
      <c r="DE115" t="e">
        <f t="shared" si="182"/>
        <v>#N/A</v>
      </c>
      <c r="DF115" t="e">
        <f t="shared" si="182"/>
        <v>#N/A</v>
      </c>
      <c r="DG115" t="e">
        <f t="shared" si="182"/>
        <v>#N/A</v>
      </c>
      <c r="DH115" t="e">
        <f t="shared" si="182"/>
        <v>#N/A</v>
      </c>
      <c r="DI115" t="e">
        <f t="shared" si="182"/>
        <v>#N/A</v>
      </c>
      <c r="DJ115" t="e">
        <f t="shared" si="182"/>
        <v>#N/A</v>
      </c>
      <c r="DK115" t="e">
        <f t="shared" si="182"/>
        <v>#N/A</v>
      </c>
      <c r="DL115" t="e">
        <f t="shared" si="182"/>
        <v>#N/A</v>
      </c>
      <c r="DM115" t="e">
        <f t="shared" si="182"/>
        <v>#N/A</v>
      </c>
      <c r="DN115" t="e">
        <f t="shared" si="182"/>
        <v>#N/A</v>
      </c>
      <c r="DO115" t="e">
        <f t="shared" si="182"/>
        <v>#N/A</v>
      </c>
      <c r="DP115" t="e">
        <f t="shared" si="182"/>
        <v>#N/A</v>
      </c>
      <c r="DQ115" t="e">
        <f t="shared" si="182"/>
        <v>#N/A</v>
      </c>
      <c r="DR115" t="e">
        <f t="shared" si="182"/>
        <v>#N/A</v>
      </c>
      <c r="DS115" t="e">
        <f t="shared" si="182"/>
        <v>#N/A</v>
      </c>
      <c r="DT115" t="e">
        <f t="shared" si="182"/>
        <v>#N/A</v>
      </c>
      <c r="DU115" t="e">
        <f t="shared" si="182"/>
        <v>#N/A</v>
      </c>
      <c r="DV115" t="e">
        <f t="shared" si="182"/>
        <v>#N/A</v>
      </c>
      <c r="DW115" t="e">
        <f t="shared" si="182"/>
        <v>#N/A</v>
      </c>
      <c r="DX115" t="e">
        <f t="shared" si="182"/>
        <v>#N/A</v>
      </c>
      <c r="DY115" t="e">
        <f t="shared" si="182"/>
        <v>#N/A</v>
      </c>
      <c r="DZ115" t="e">
        <f t="shared" si="182"/>
        <v>#N/A</v>
      </c>
      <c r="EA115" t="e">
        <f t="shared" ref="EA115:EF115" si="183">INDEX($B$6:$EF$32, MATCH($A115, $A$6:$A$32, 0 ), MATCH( EA84, $B$4:$EF$4, 0 ) )</f>
        <v>#N/A</v>
      </c>
      <c r="EB115" t="e">
        <f t="shared" si="183"/>
        <v>#N/A</v>
      </c>
      <c r="EC115" t="e">
        <f t="shared" si="183"/>
        <v>#N/A</v>
      </c>
      <c r="ED115" t="e">
        <f t="shared" si="183"/>
        <v>#N/A</v>
      </c>
      <c r="EE115" t="e">
        <f t="shared" si="183"/>
        <v>#N/A</v>
      </c>
      <c r="EF115" t="e">
        <f t="shared" si="183"/>
        <v>#N/A</v>
      </c>
    </row>
    <row r="116" spans="1:136" x14ac:dyDescent="0.35">
      <c r="A116" s="7" t="str">
        <f t="shared" si="140"/>
        <v>PE</v>
      </c>
      <c r="B116" s="6">
        <f t="shared" si="141"/>
        <v>1.0463456847814567</v>
      </c>
      <c r="C116">
        <f t="shared" ref="C116:BN116" si="184">INDEX($B$6:$EF$32, MATCH($A116, $A$6:$A$32, 0 ), MATCH( C85, $B$4:$EF$4, 0 ) )</f>
        <v>1.4648839586940392</v>
      </c>
      <c r="D116">
        <f t="shared" si="184"/>
        <v>2.1973259380410588</v>
      </c>
      <c r="E116">
        <f t="shared" si="184"/>
        <v>3.1390370543443695</v>
      </c>
      <c r="F116">
        <f t="shared" si="184"/>
        <v>3.5575753282569522</v>
      </c>
      <c r="G116">
        <f t="shared" si="184"/>
        <v>4.8131901499946999</v>
      </c>
      <c r="H116">
        <f t="shared" si="184"/>
        <v>5.8595358347761568</v>
      </c>
      <c r="I116">
        <f t="shared" si="184"/>
        <v>6.8012469510794675</v>
      </c>
      <c r="J116">
        <f t="shared" si="184"/>
        <v>7.5336889304264876</v>
      </c>
      <c r="K116">
        <f t="shared" si="184"/>
        <v>8.8939383206423805</v>
      </c>
      <c r="L116">
        <f t="shared" si="184"/>
        <v>10.672725984770857</v>
      </c>
      <c r="M116">
        <f t="shared" si="184"/>
        <v>12.032975374986751</v>
      </c>
      <c r="N116">
        <f t="shared" si="184"/>
        <v>14.962743292374828</v>
      </c>
      <c r="O116">
        <f t="shared" si="184"/>
        <v>16.741530956503308</v>
      </c>
      <c r="P116">
        <f t="shared" si="184"/>
        <v>19.462029736935094</v>
      </c>
      <c r="Q116">
        <f t="shared" si="184"/>
        <v>21.45008653801986</v>
      </c>
      <c r="R116">
        <f t="shared" si="184"/>
        <v>22.601066791279464</v>
      </c>
      <c r="S116">
        <f t="shared" si="184"/>
        <v>24.484489023886084</v>
      </c>
      <c r="T116">
        <f t="shared" si="184"/>
        <v>27.20498780431787</v>
      </c>
      <c r="U116">
        <f t="shared" si="184"/>
        <v>29.506948310837075</v>
      </c>
      <c r="V116">
        <f t="shared" si="184"/>
        <v>32.645985365181446</v>
      </c>
      <c r="W116">
        <f t="shared" si="184"/>
        <v>36.831368104307266</v>
      </c>
      <c r="X116">
        <f t="shared" si="184"/>
        <v>39.865770590173497</v>
      </c>
      <c r="Y116">
        <f t="shared" si="184"/>
        <v>43.423345918430449</v>
      </c>
      <c r="Z116">
        <f t="shared" si="184"/>
        <v>47.085555815165549</v>
      </c>
      <c r="AA116">
        <f t="shared" si="184"/>
        <v>53.154360786897996</v>
      </c>
      <c r="AB116">
        <f t="shared" si="184"/>
        <v>56.29339784124236</v>
      </c>
      <c r="AC116">
        <f t="shared" si="184"/>
        <v>59.118531190152297</v>
      </c>
      <c r="AD116">
        <f t="shared" si="184"/>
        <v>63.09464479232183</v>
      </c>
      <c r="AE116">
        <f t="shared" si="184"/>
        <v>65.71050900427548</v>
      </c>
      <c r="AF116">
        <f t="shared" si="184"/>
        <v>68.221738647750968</v>
      </c>
      <c r="AG116">
        <f t="shared" si="184"/>
        <v>72.302486818398648</v>
      </c>
      <c r="AH116">
        <f t="shared" si="184"/>
        <v>78.371291790131096</v>
      </c>
      <c r="AI116">
        <f t="shared" si="184"/>
        <v>84.021558487950969</v>
      </c>
      <c r="AJ116">
        <f t="shared" si="184"/>
        <v>88.416210364033077</v>
      </c>
      <c r="AK116">
        <f t="shared" si="184"/>
        <v>96.996244979241027</v>
      </c>
      <c r="AL116">
        <f t="shared" si="184"/>
        <v>101.70480056075758</v>
      </c>
      <c r="AM116">
        <f t="shared" si="184"/>
        <v>109.55239319661851</v>
      </c>
      <c r="AN116">
        <f t="shared" si="184"/>
        <v>113.73777593574432</v>
      </c>
      <c r="AO116">
        <f t="shared" si="184"/>
        <v>121.06219572921452</v>
      </c>
      <c r="AP116">
        <f t="shared" si="184"/>
        <v>128.07271181725028</v>
      </c>
      <c r="AQ116">
        <f t="shared" si="184"/>
        <v>135.81566988463308</v>
      </c>
      <c r="AR116">
        <f t="shared" si="184"/>
        <v>144.50033906831914</v>
      </c>
      <c r="AS116">
        <f t="shared" si="184"/>
        <v>152.87110454657082</v>
      </c>
      <c r="AT116">
        <f t="shared" si="184"/>
        <v>158.62600581286881</v>
      </c>
      <c r="AU116">
        <f t="shared" si="184"/>
        <v>171.60069230415888</v>
      </c>
      <c r="AV116">
        <f t="shared" si="184"/>
        <v>182.16878372045159</v>
      </c>
      <c r="AW116">
        <f t="shared" si="184"/>
        <v>191.89979858891914</v>
      </c>
      <c r="AX116">
        <f t="shared" si="184"/>
        <v>201.42154432043037</v>
      </c>
      <c r="AY116">
        <f t="shared" si="184"/>
        <v>215.23330735954562</v>
      </c>
      <c r="AZ116">
        <f t="shared" si="184"/>
        <v>224.33651481714429</v>
      </c>
      <c r="BA116">
        <f t="shared" si="184"/>
        <v>230.19605065192047</v>
      </c>
      <c r="BB116">
        <f t="shared" si="184"/>
        <v>235.21850993887145</v>
      </c>
      <c r="BC116">
        <f t="shared" si="184"/>
        <v>243.58927541712308</v>
      </c>
      <c r="BD116">
        <f t="shared" si="184"/>
        <v>258.2381150040635</v>
      </c>
      <c r="BE116">
        <f t="shared" si="184"/>
        <v>268.49230271492178</v>
      </c>
      <c r="BF116">
        <f t="shared" si="184"/>
        <v>279.26966326817075</v>
      </c>
      <c r="BG116">
        <f t="shared" si="184"/>
        <v>286.69871763011912</v>
      </c>
      <c r="BH116">
        <f t="shared" si="184"/>
        <v>293.70923371815485</v>
      </c>
      <c r="BI116">
        <f t="shared" si="184"/>
        <v>300.82438437466874</v>
      </c>
      <c r="BJ116">
        <f t="shared" si="184"/>
        <v>306.89318934640124</v>
      </c>
      <c r="BK116">
        <f t="shared" si="184"/>
        <v>315.15932025617474</v>
      </c>
      <c r="BL116">
        <f t="shared" si="184"/>
        <v>327.92473761050849</v>
      </c>
      <c r="BM116">
        <f t="shared" si="184"/>
        <v>335.35379197245686</v>
      </c>
      <c r="BN116">
        <f t="shared" si="184"/>
        <v>342.15503892353627</v>
      </c>
      <c r="BO116">
        <f t="shared" ref="BO116:DZ116" si="185">INDEX($B$6:$EF$32, MATCH($A116, $A$6:$A$32, 0 ), MATCH( BO85, $B$4:$EF$4, 0 ) )</f>
        <v>345.8172488202714</v>
      </c>
      <c r="BP116">
        <f t="shared" si="185"/>
        <v>350.52580440178792</v>
      </c>
      <c r="BQ116">
        <f t="shared" si="185"/>
        <v>361.303164955037</v>
      </c>
      <c r="BR116">
        <f t="shared" si="185"/>
        <v>369.46466129633234</v>
      </c>
      <c r="BS116">
        <f t="shared" si="185"/>
        <v>380.1373872811032</v>
      </c>
      <c r="BT116">
        <f t="shared" si="185"/>
        <v>386.52009595827002</v>
      </c>
      <c r="BU116">
        <f t="shared" si="185"/>
        <v>395.93720712130317</v>
      </c>
      <c r="BV116">
        <f t="shared" si="185"/>
        <v>403.36626148325149</v>
      </c>
      <c r="BW116">
        <f t="shared" si="185"/>
        <v>406.60993310607404</v>
      </c>
      <c r="BX116">
        <f t="shared" si="185"/>
        <v>414.24825660497868</v>
      </c>
      <c r="BY116">
        <f t="shared" si="185"/>
        <v>419.47998502888595</v>
      </c>
      <c r="BZ116">
        <f t="shared" si="185"/>
        <v>424.50244431583695</v>
      </c>
      <c r="CA116">
        <f t="shared" si="185"/>
        <v>429.21099989735347</v>
      </c>
      <c r="CB116">
        <f t="shared" si="185"/>
        <v>434.02419004734816</v>
      </c>
      <c r="CC116">
        <f t="shared" si="185"/>
        <v>443.02276293646872</v>
      </c>
      <c r="CD116">
        <f t="shared" si="185"/>
        <v>444.90618516907534</v>
      </c>
      <c r="CE116">
        <f t="shared" si="185"/>
        <v>454.00939262667401</v>
      </c>
      <c r="CF116">
        <f t="shared" si="185"/>
        <v>463.00796551579452</v>
      </c>
      <c r="CG116">
        <f t="shared" si="185"/>
        <v>469.59994332991772</v>
      </c>
      <c r="CH116">
        <f t="shared" si="185"/>
        <v>482.36536068425147</v>
      </c>
      <c r="CI116">
        <f t="shared" si="185"/>
        <v>492.61954839510975</v>
      </c>
      <c r="CJ116">
        <f t="shared" si="185"/>
        <v>497.11883483967</v>
      </c>
      <c r="CK116">
        <f t="shared" si="185"/>
        <v>500.36250646249255</v>
      </c>
      <c r="CL116">
        <f t="shared" si="185"/>
        <v>505.28033118096533</v>
      </c>
      <c r="CM116">
        <f t="shared" si="185"/>
        <v>512.08157813204491</v>
      </c>
      <c r="CN116">
        <f t="shared" si="185"/>
        <v>519.8245361994276</v>
      </c>
      <c r="CO116">
        <f t="shared" si="185"/>
        <v>530.28799304724214</v>
      </c>
      <c r="CP116">
        <f t="shared" si="185"/>
        <v>535.3104523341932</v>
      </c>
      <c r="CQ116">
        <f t="shared" si="185"/>
        <v>538.13558568310316</v>
      </c>
      <c r="CR116">
        <f t="shared" si="185"/>
        <v>540.22827705266593</v>
      </c>
      <c r="CS116">
        <f t="shared" si="185"/>
        <v>547.65733141461442</v>
      </c>
      <c r="CT116">
        <f t="shared" si="185"/>
        <v>556.96980800916936</v>
      </c>
      <c r="CU116" t="e">
        <f t="shared" si="185"/>
        <v>#N/A</v>
      </c>
      <c r="CV116" t="e">
        <f t="shared" si="185"/>
        <v>#N/A</v>
      </c>
      <c r="CW116" t="e">
        <f t="shared" si="185"/>
        <v>#N/A</v>
      </c>
      <c r="CX116" t="e">
        <f t="shared" si="185"/>
        <v>#N/A</v>
      </c>
      <c r="CY116" t="e">
        <f t="shared" si="185"/>
        <v>#N/A</v>
      </c>
      <c r="CZ116" t="e">
        <f t="shared" si="185"/>
        <v>#N/A</v>
      </c>
      <c r="DA116" t="e">
        <f t="shared" si="185"/>
        <v>#N/A</v>
      </c>
      <c r="DB116" t="e">
        <f t="shared" si="185"/>
        <v>#N/A</v>
      </c>
      <c r="DC116" t="e">
        <f t="shared" si="185"/>
        <v>#N/A</v>
      </c>
      <c r="DD116" t="e">
        <f t="shared" si="185"/>
        <v>#N/A</v>
      </c>
      <c r="DE116" t="e">
        <f t="shared" si="185"/>
        <v>#N/A</v>
      </c>
      <c r="DF116" t="e">
        <f t="shared" si="185"/>
        <v>#N/A</v>
      </c>
      <c r="DG116" t="e">
        <f t="shared" si="185"/>
        <v>#N/A</v>
      </c>
      <c r="DH116" t="e">
        <f t="shared" si="185"/>
        <v>#N/A</v>
      </c>
      <c r="DI116" t="e">
        <f t="shared" si="185"/>
        <v>#N/A</v>
      </c>
      <c r="DJ116" t="e">
        <f t="shared" si="185"/>
        <v>#N/A</v>
      </c>
      <c r="DK116" t="e">
        <f t="shared" si="185"/>
        <v>#N/A</v>
      </c>
      <c r="DL116" t="e">
        <f t="shared" si="185"/>
        <v>#N/A</v>
      </c>
      <c r="DM116" t="e">
        <f t="shared" si="185"/>
        <v>#N/A</v>
      </c>
      <c r="DN116" t="e">
        <f t="shared" si="185"/>
        <v>#N/A</v>
      </c>
      <c r="DO116" t="e">
        <f t="shared" si="185"/>
        <v>#N/A</v>
      </c>
      <c r="DP116" t="e">
        <f t="shared" si="185"/>
        <v>#N/A</v>
      </c>
      <c r="DQ116" t="e">
        <f t="shared" si="185"/>
        <v>#N/A</v>
      </c>
      <c r="DR116" t="e">
        <f t="shared" si="185"/>
        <v>#N/A</v>
      </c>
      <c r="DS116" t="e">
        <f t="shared" si="185"/>
        <v>#N/A</v>
      </c>
      <c r="DT116" t="e">
        <f t="shared" si="185"/>
        <v>#N/A</v>
      </c>
      <c r="DU116" t="e">
        <f t="shared" si="185"/>
        <v>#N/A</v>
      </c>
      <c r="DV116" t="e">
        <f t="shared" si="185"/>
        <v>#N/A</v>
      </c>
      <c r="DW116" t="e">
        <f t="shared" si="185"/>
        <v>#N/A</v>
      </c>
      <c r="DX116" t="e">
        <f t="shared" si="185"/>
        <v>#N/A</v>
      </c>
      <c r="DY116" t="e">
        <f t="shared" si="185"/>
        <v>#N/A</v>
      </c>
      <c r="DZ116" t="e">
        <f t="shared" si="185"/>
        <v>#N/A</v>
      </c>
      <c r="EA116" t="e">
        <f t="shared" ref="EA116:EF116" si="186">INDEX($B$6:$EF$32, MATCH($A116, $A$6:$A$32, 0 ), MATCH( EA85, $B$4:$EF$4, 0 ) )</f>
        <v>#N/A</v>
      </c>
      <c r="EB116" t="e">
        <f t="shared" si="186"/>
        <v>#N/A</v>
      </c>
      <c r="EC116" t="e">
        <f t="shared" si="186"/>
        <v>#N/A</v>
      </c>
      <c r="ED116" t="e">
        <f t="shared" si="186"/>
        <v>#N/A</v>
      </c>
      <c r="EE116" t="e">
        <f t="shared" si="186"/>
        <v>#N/A</v>
      </c>
      <c r="EF116" t="e">
        <f t="shared" si="186"/>
        <v>#N/A</v>
      </c>
    </row>
    <row r="117" spans="1:136" x14ac:dyDescent="0.35">
      <c r="A117" s="7" t="str">
        <f t="shared" si="140"/>
        <v>PI</v>
      </c>
      <c r="B117" s="6">
        <f t="shared" si="141"/>
        <v>1.222035624171498</v>
      </c>
      <c r="C117">
        <f t="shared" ref="C117:BN117" si="187">INDEX($B$6:$EF$32, MATCH($A117, $A$6:$A$32, 0 ), MATCH( C86, $B$4:$EF$4, 0 ) )</f>
        <v>1.222035624171498</v>
      </c>
      <c r="D117">
        <f t="shared" si="187"/>
        <v>1.222035624171498</v>
      </c>
      <c r="E117">
        <f t="shared" si="187"/>
        <v>1.222035624171498</v>
      </c>
      <c r="F117">
        <f t="shared" si="187"/>
        <v>1.222035624171498</v>
      </c>
      <c r="G117">
        <f t="shared" si="187"/>
        <v>1.222035624171498</v>
      </c>
      <c r="H117">
        <f t="shared" si="187"/>
        <v>1.222035624171498</v>
      </c>
      <c r="I117">
        <f t="shared" si="187"/>
        <v>1.222035624171498</v>
      </c>
      <c r="J117">
        <f t="shared" si="187"/>
        <v>1.5275445302143726</v>
      </c>
      <c r="K117">
        <f t="shared" si="187"/>
        <v>1.833053436257247</v>
      </c>
      <c r="L117">
        <f t="shared" si="187"/>
        <v>2.1385623423001219</v>
      </c>
      <c r="M117">
        <f t="shared" si="187"/>
        <v>2.1385623423001219</v>
      </c>
      <c r="N117">
        <f t="shared" si="187"/>
        <v>2.1385623423001219</v>
      </c>
      <c r="O117">
        <f t="shared" si="187"/>
        <v>2.444071248342996</v>
      </c>
      <c r="P117">
        <f t="shared" si="187"/>
        <v>2.444071248342996</v>
      </c>
      <c r="Q117">
        <f t="shared" si="187"/>
        <v>2.444071248342996</v>
      </c>
      <c r="R117">
        <f t="shared" si="187"/>
        <v>2.444071248342996</v>
      </c>
      <c r="S117">
        <f t="shared" si="187"/>
        <v>2.444071248342996</v>
      </c>
      <c r="T117">
        <f t="shared" si="187"/>
        <v>2.7495801543858707</v>
      </c>
      <c r="U117">
        <f t="shared" si="187"/>
        <v>3.0550890604287453</v>
      </c>
      <c r="V117">
        <f t="shared" si="187"/>
        <v>3.6661068725144941</v>
      </c>
      <c r="W117">
        <f t="shared" si="187"/>
        <v>4.2771246846002438</v>
      </c>
      <c r="X117">
        <f t="shared" si="187"/>
        <v>4.582633590643117</v>
      </c>
      <c r="Y117">
        <f t="shared" si="187"/>
        <v>4.582633590643117</v>
      </c>
      <c r="Z117">
        <f t="shared" si="187"/>
        <v>4.8881424966859921</v>
      </c>
      <c r="AA117">
        <f t="shared" si="187"/>
        <v>5.1936514027288663</v>
      </c>
      <c r="AB117">
        <f t="shared" si="187"/>
        <v>5.4991603087717413</v>
      </c>
      <c r="AC117">
        <f t="shared" si="187"/>
        <v>6.1101781208574906</v>
      </c>
      <c r="AD117">
        <f t="shared" si="187"/>
        <v>6.4156870269003647</v>
      </c>
      <c r="AE117">
        <f t="shared" si="187"/>
        <v>7.3322137450289881</v>
      </c>
      <c r="AF117">
        <f t="shared" si="187"/>
        <v>7.3322137450289881</v>
      </c>
      <c r="AG117">
        <f t="shared" si="187"/>
        <v>7.3322137450289881</v>
      </c>
      <c r="AH117">
        <f t="shared" si="187"/>
        <v>7.9432315571147374</v>
      </c>
      <c r="AI117">
        <f t="shared" si="187"/>
        <v>8.5542493692004875</v>
      </c>
      <c r="AJ117">
        <f t="shared" si="187"/>
        <v>8.5542493692004875</v>
      </c>
      <c r="AK117">
        <f t="shared" si="187"/>
        <v>8.8597582752433617</v>
      </c>
      <c r="AL117">
        <f t="shared" si="187"/>
        <v>9.1652671812862341</v>
      </c>
      <c r="AM117">
        <f t="shared" si="187"/>
        <v>10.692811711500608</v>
      </c>
      <c r="AN117">
        <f t="shared" si="187"/>
        <v>11.303829523586357</v>
      </c>
      <c r="AO117">
        <f t="shared" si="187"/>
        <v>11.609338429629231</v>
      </c>
      <c r="AP117">
        <f t="shared" si="187"/>
        <v>12.831374053800729</v>
      </c>
      <c r="AQ117">
        <f t="shared" si="187"/>
        <v>13.747900771929352</v>
      </c>
      <c r="AR117">
        <f t="shared" si="187"/>
        <v>14.96993639610085</v>
      </c>
      <c r="AS117">
        <f t="shared" si="187"/>
        <v>17.414007644443849</v>
      </c>
      <c r="AT117">
        <f t="shared" si="187"/>
        <v>18.330534362572468</v>
      </c>
      <c r="AU117">
        <f t="shared" si="187"/>
        <v>18.330534362572468</v>
      </c>
      <c r="AV117">
        <f t="shared" si="187"/>
        <v>19.858078892786843</v>
      </c>
      <c r="AW117">
        <f t="shared" si="187"/>
        <v>21.996641235086965</v>
      </c>
      <c r="AX117">
        <f t="shared" si="187"/>
        <v>24.440712483429962</v>
      </c>
      <c r="AY117">
        <f t="shared" si="187"/>
        <v>25.968257013644333</v>
      </c>
      <c r="AZ117">
        <f t="shared" si="187"/>
        <v>26.579274825730081</v>
      </c>
      <c r="BA117">
        <f t="shared" si="187"/>
        <v>27.801310449901578</v>
      </c>
      <c r="BB117">
        <f t="shared" si="187"/>
        <v>28.41232826198733</v>
      </c>
      <c r="BC117">
        <f t="shared" si="187"/>
        <v>30.245381698244579</v>
      </c>
      <c r="BD117">
        <f t="shared" si="187"/>
        <v>32.689452946587572</v>
      </c>
      <c r="BE117">
        <f t="shared" si="187"/>
        <v>33.605979664716202</v>
      </c>
      <c r="BF117">
        <f t="shared" si="187"/>
        <v>36.355559819102062</v>
      </c>
      <c r="BG117">
        <f t="shared" si="187"/>
        <v>40.938193409745182</v>
      </c>
      <c r="BH117">
        <f t="shared" si="187"/>
        <v>42.160229033916679</v>
      </c>
      <c r="BI117">
        <f t="shared" si="187"/>
        <v>44.604300282259679</v>
      </c>
      <c r="BJ117">
        <f t="shared" si="187"/>
        <v>47.964898248731302</v>
      </c>
      <c r="BK117">
        <f t="shared" si="187"/>
        <v>49.186933872902799</v>
      </c>
      <c r="BL117">
        <f t="shared" si="187"/>
        <v>51.325496215202918</v>
      </c>
      <c r="BM117">
        <f t="shared" si="187"/>
        <v>54.991603087717408</v>
      </c>
      <c r="BN117">
        <f t="shared" si="187"/>
        <v>58.657709960231905</v>
      </c>
      <c r="BO117">
        <f t="shared" ref="BO117:DZ117" si="188">INDEX($B$6:$EF$32, MATCH($A117, $A$6:$A$32, 0 ), MATCH( BO86, $B$4:$EF$4, 0 ) )</f>
        <v>61.712799020660654</v>
      </c>
      <c r="BP117">
        <f t="shared" si="188"/>
        <v>66.295432611303767</v>
      </c>
      <c r="BQ117">
        <f t="shared" si="188"/>
        <v>68.4339949536039</v>
      </c>
      <c r="BR117">
        <f t="shared" si="188"/>
        <v>73.016628544247013</v>
      </c>
      <c r="BS117">
        <f t="shared" si="188"/>
        <v>77.599262134890125</v>
      </c>
      <c r="BT117">
        <f t="shared" si="188"/>
        <v>80.959860101361755</v>
      </c>
      <c r="BU117">
        <f t="shared" si="188"/>
        <v>86.459020410133476</v>
      </c>
      <c r="BV117">
        <f t="shared" si="188"/>
        <v>91.347162906819477</v>
      </c>
      <c r="BW117">
        <f t="shared" si="188"/>
        <v>96.846323215591212</v>
      </c>
      <c r="BX117">
        <f t="shared" si="188"/>
        <v>102.34548352436296</v>
      </c>
      <c r="BY117">
        <f t="shared" si="188"/>
        <v>109.98320617543482</v>
      </c>
      <c r="BZ117">
        <f t="shared" si="188"/>
        <v>114.26033086003507</v>
      </c>
      <c r="CA117">
        <f t="shared" si="188"/>
        <v>120.06500007484968</v>
      </c>
      <c r="CB117">
        <f t="shared" si="188"/>
        <v>121.59254460506406</v>
      </c>
      <c r="CC117">
        <f t="shared" si="188"/>
        <v>128.61924944405018</v>
      </c>
      <c r="CD117">
        <f t="shared" si="188"/>
        <v>132.89637412865042</v>
      </c>
      <c r="CE117">
        <f t="shared" si="188"/>
        <v>140.2285878736794</v>
      </c>
      <c r="CF117">
        <f t="shared" si="188"/>
        <v>148.17181943079413</v>
      </c>
      <c r="CG117">
        <f t="shared" si="188"/>
        <v>153.36547083352301</v>
      </c>
      <c r="CH117">
        <f t="shared" si="188"/>
        <v>157.94810442416613</v>
      </c>
      <c r="CI117">
        <f t="shared" si="188"/>
        <v>163.14175582689501</v>
      </c>
      <c r="CJ117">
        <f t="shared" si="188"/>
        <v>166.8078626994095</v>
      </c>
      <c r="CK117">
        <f t="shared" si="188"/>
        <v>175.36211206860995</v>
      </c>
      <c r="CL117">
        <f t="shared" si="188"/>
        <v>180.86127237738171</v>
      </c>
      <c r="CM117">
        <f t="shared" si="188"/>
        <v>187.88797721636783</v>
      </c>
      <c r="CN117">
        <f t="shared" si="188"/>
        <v>196.44222658556831</v>
      </c>
      <c r="CO117">
        <f t="shared" si="188"/>
        <v>202.55240470642582</v>
      </c>
      <c r="CP117">
        <f t="shared" si="188"/>
        <v>209.57910954541191</v>
      </c>
      <c r="CQ117">
        <f t="shared" si="188"/>
        <v>212.93970751188354</v>
      </c>
      <c r="CR117">
        <f t="shared" si="188"/>
        <v>221.79946578712691</v>
      </c>
      <c r="CS117">
        <f t="shared" si="188"/>
        <v>232.79778640467038</v>
      </c>
      <c r="CT117">
        <f t="shared" si="188"/>
        <v>239.51898233761361</v>
      </c>
      <c r="CU117">
        <f t="shared" si="188"/>
        <v>247.15670498868548</v>
      </c>
      <c r="CV117">
        <f t="shared" si="188"/>
        <v>254.79442763975734</v>
      </c>
      <c r="CW117">
        <f t="shared" si="188"/>
        <v>262.1266413847863</v>
      </c>
      <c r="CX117" t="e">
        <f t="shared" si="188"/>
        <v>#N/A</v>
      </c>
      <c r="CY117" t="e">
        <f t="shared" si="188"/>
        <v>#N/A</v>
      </c>
      <c r="CZ117" t="e">
        <f t="shared" si="188"/>
        <v>#N/A</v>
      </c>
      <c r="DA117" t="e">
        <f t="shared" si="188"/>
        <v>#N/A</v>
      </c>
      <c r="DB117" t="e">
        <f t="shared" si="188"/>
        <v>#N/A</v>
      </c>
      <c r="DC117" t="e">
        <f t="shared" si="188"/>
        <v>#N/A</v>
      </c>
      <c r="DD117" t="e">
        <f t="shared" si="188"/>
        <v>#N/A</v>
      </c>
      <c r="DE117" t="e">
        <f t="shared" si="188"/>
        <v>#N/A</v>
      </c>
      <c r="DF117" t="e">
        <f t="shared" si="188"/>
        <v>#N/A</v>
      </c>
      <c r="DG117" t="e">
        <f t="shared" si="188"/>
        <v>#N/A</v>
      </c>
      <c r="DH117" t="e">
        <f t="shared" si="188"/>
        <v>#N/A</v>
      </c>
      <c r="DI117" t="e">
        <f t="shared" si="188"/>
        <v>#N/A</v>
      </c>
      <c r="DJ117" t="e">
        <f t="shared" si="188"/>
        <v>#N/A</v>
      </c>
      <c r="DK117" t="e">
        <f t="shared" si="188"/>
        <v>#N/A</v>
      </c>
      <c r="DL117" t="e">
        <f t="shared" si="188"/>
        <v>#N/A</v>
      </c>
      <c r="DM117" t="e">
        <f t="shared" si="188"/>
        <v>#N/A</v>
      </c>
      <c r="DN117" t="e">
        <f t="shared" si="188"/>
        <v>#N/A</v>
      </c>
      <c r="DO117" t="e">
        <f t="shared" si="188"/>
        <v>#N/A</v>
      </c>
      <c r="DP117" t="e">
        <f t="shared" si="188"/>
        <v>#N/A</v>
      </c>
      <c r="DQ117" t="e">
        <f t="shared" si="188"/>
        <v>#N/A</v>
      </c>
      <c r="DR117" t="e">
        <f t="shared" si="188"/>
        <v>#N/A</v>
      </c>
      <c r="DS117" t="e">
        <f t="shared" si="188"/>
        <v>#N/A</v>
      </c>
      <c r="DT117" t="e">
        <f t="shared" si="188"/>
        <v>#N/A</v>
      </c>
      <c r="DU117" t="e">
        <f t="shared" si="188"/>
        <v>#N/A</v>
      </c>
      <c r="DV117" t="e">
        <f t="shared" si="188"/>
        <v>#N/A</v>
      </c>
      <c r="DW117" t="e">
        <f t="shared" si="188"/>
        <v>#N/A</v>
      </c>
      <c r="DX117" t="e">
        <f t="shared" si="188"/>
        <v>#N/A</v>
      </c>
      <c r="DY117" t="e">
        <f t="shared" si="188"/>
        <v>#N/A</v>
      </c>
      <c r="DZ117" t="e">
        <f t="shared" si="188"/>
        <v>#N/A</v>
      </c>
      <c r="EA117" t="e">
        <f t="shared" ref="EA117:EF117" si="189">INDEX($B$6:$EF$32, MATCH($A117, $A$6:$A$32, 0 ), MATCH( EA86, $B$4:$EF$4, 0 ) )</f>
        <v>#N/A</v>
      </c>
      <c r="EB117" t="e">
        <f t="shared" si="189"/>
        <v>#N/A</v>
      </c>
      <c r="EC117" t="e">
        <f t="shared" si="189"/>
        <v>#N/A</v>
      </c>
      <c r="ED117" t="e">
        <f t="shared" si="189"/>
        <v>#N/A</v>
      </c>
      <c r="EE117" t="e">
        <f t="shared" si="189"/>
        <v>#N/A</v>
      </c>
      <c r="EF117" t="e">
        <f t="shared" si="189"/>
        <v>#N/A</v>
      </c>
    </row>
    <row r="118" spans="1:136" x14ac:dyDescent="0.35">
      <c r="A118" s="7" t="str">
        <f t="shared" si="140"/>
        <v>PR</v>
      </c>
      <c r="B118" s="6">
        <f t="shared" si="141"/>
        <v>1.3118817921039934</v>
      </c>
      <c r="C118">
        <f t="shared" ref="C118:BN118" si="190">INDEX($B$6:$EF$32, MATCH($A118, $A$6:$A$32, 0 ), MATCH( C87, $B$4:$EF$4, 0 ) )</f>
        <v>1.4867993643845259</v>
      </c>
      <c r="D118">
        <f t="shared" si="190"/>
        <v>1.9240932950858567</v>
      </c>
      <c r="E118">
        <f t="shared" si="190"/>
        <v>2.1864696535066557</v>
      </c>
      <c r="F118">
        <f t="shared" si="190"/>
        <v>2.2739284396469217</v>
      </c>
      <c r="G118">
        <f t="shared" si="190"/>
        <v>2.6237635842079867</v>
      </c>
      <c r="H118">
        <f t="shared" si="190"/>
        <v>2.7112223703482528</v>
      </c>
      <c r="I118">
        <f t="shared" si="190"/>
        <v>3.1485163010495842</v>
      </c>
      <c r="J118">
        <f t="shared" si="190"/>
        <v>3.3234338733301163</v>
      </c>
      <c r="K118">
        <f t="shared" si="190"/>
        <v>3.5858102317509153</v>
      </c>
      <c r="L118">
        <f t="shared" si="190"/>
        <v>3.6732690178911813</v>
      </c>
      <c r="M118">
        <f t="shared" si="190"/>
        <v>4.0231041624522463</v>
      </c>
      <c r="N118">
        <f t="shared" si="190"/>
        <v>4.1980217347327793</v>
      </c>
      <c r="O118">
        <f t="shared" si="190"/>
        <v>4.4603980931535778</v>
      </c>
      <c r="P118">
        <f t="shared" si="190"/>
        <v>4.4603980931535778</v>
      </c>
      <c r="Q118">
        <f t="shared" si="190"/>
        <v>4.9851508099951749</v>
      </c>
      <c r="R118">
        <f t="shared" si="190"/>
        <v>5.2475271684159734</v>
      </c>
      <c r="S118">
        <f t="shared" si="190"/>
        <v>5.5973623129770385</v>
      </c>
      <c r="T118">
        <f t="shared" si="190"/>
        <v>6.0346562436783699</v>
      </c>
      <c r="U118">
        <f t="shared" si="190"/>
        <v>6.2970326020991685</v>
      </c>
      <c r="V118">
        <f t="shared" si="190"/>
        <v>6.559408960519967</v>
      </c>
      <c r="W118">
        <f t="shared" si="190"/>
        <v>6.7343265328005</v>
      </c>
      <c r="X118">
        <f t="shared" si="190"/>
        <v>7.1716204635018306</v>
      </c>
      <c r="Y118">
        <f t="shared" si="190"/>
        <v>7.2590792496420971</v>
      </c>
      <c r="Z118">
        <f t="shared" si="190"/>
        <v>7.783831966483695</v>
      </c>
      <c r="AA118">
        <f t="shared" si="190"/>
        <v>7.8712907526239606</v>
      </c>
      <c r="AB118">
        <f t="shared" si="190"/>
        <v>8.1336671110447583</v>
      </c>
      <c r="AC118">
        <f t="shared" si="190"/>
        <v>8.2211258971850256</v>
      </c>
      <c r="AD118">
        <f t="shared" si="190"/>
        <v>8.6584198278863553</v>
      </c>
      <c r="AE118">
        <f t="shared" si="190"/>
        <v>8.8333374001668883</v>
      </c>
      <c r="AF118">
        <f t="shared" si="190"/>
        <v>9.0957137585876868</v>
      </c>
      <c r="AG118">
        <f t="shared" si="190"/>
        <v>9.2706313308682198</v>
      </c>
      <c r="AH118">
        <f t="shared" si="190"/>
        <v>9.3580901170084871</v>
      </c>
      <c r="AI118">
        <f t="shared" si="190"/>
        <v>9.5330076892890183</v>
      </c>
      <c r="AJ118">
        <f t="shared" si="190"/>
        <v>9.7079252615695513</v>
      </c>
      <c r="AK118">
        <f t="shared" si="190"/>
        <v>9.8828428338500842</v>
      </c>
      <c r="AL118">
        <f t="shared" si="190"/>
        <v>10.232677978411148</v>
      </c>
      <c r="AM118">
        <f t="shared" si="190"/>
        <v>10.407595550691681</v>
      </c>
      <c r="AN118">
        <f t="shared" si="190"/>
        <v>10.495054336831947</v>
      </c>
      <c r="AO118">
        <f t="shared" si="190"/>
        <v>10.757430695252745</v>
      </c>
      <c r="AP118">
        <f t="shared" si="190"/>
        <v>10.844889481393011</v>
      </c>
      <c r="AQ118">
        <f t="shared" si="190"/>
        <v>11.107265839813811</v>
      </c>
      <c r="AR118">
        <f t="shared" si="190"/>
        <v>11.282183412094343</v>
      </c>
      <c r="AS118">
        <f t="shared" si="190"/>
        <v>11.981853701216474</v>
      </c>
      <c r="AT118">
        <f t="shared" si="190"/>
        <v>12.331688845777537</v>
      </c>
      <c r="AU118">
        <f t="shared" si="190"/>
        <v>12.768982776478868</v>
      </c>
      <c r="AV118">
        <f t="shared" si="190"/>
        <v>13.118817921039934</v>
      </c>
      <c r="AW118">
        <f t="shared" si="190"/>
        <v>13.381194279460733</v>
      </c>
      <c r="AX118">
        <f t="shared" si="190"/>
        <v>13.643570637881531</v>
      </c>
      <c r="AY118">
        <f t="shared" si="190"/>
        <v>13.905946996302331</v>
      </c>
      <c r="AZ118">
        <f t="shared" si="190"/>
        <v>14.168323354723128</v>
      </c>
      <c r="BA118">
        <f t="shared" si="190"/>
        <v>14.780534857704993</v>
      </c>
      <c r="BB118">
        <f t="shared" si="190"/>
        <v>15.130370002266057</v>
      </c>
      <c r="BC118">
        <f t="shared" si="190"/>
        <v>15.830040291388185</v>
      </c>
      <c r="BD118">
        <f t="shared" si="190"/>
        <v>15.917499077528452</v>
      </c>
      <c r="BE118">
        <f t="shared" si="190"/>
        <v>16.617169366650582</v>
      </c>
      <c r="BF118">
        <f t="shared" si="190"/>
        <v>17.404298441912978</v>
      </c>
      <c r="BG118">
        <f t="shared" si="190"/>
        <v>17.929051158754579</v>
      </c>
      <c r="BH118">
        <f t="shared" si="190"/>
        <v>18.803639020157242</v>
      </c>
      <c r="BI118">
        <f t="shared" si="190"/>
        <v>19.853144453840436</v>
      </c>
      <c r="BJ118">
        <f t="shared" si="190"/>
        <v>20.290438384541766</v>
      </c>
      <c r="BK118">
        <f t="shared" si="190"/>
        <v>20.727732315243095</v>
      </c>
      <c r="BL118">
        <f t="shared" si="190"/>
        <v>21.252485032084692</v>
      </c>
      <c r="BM118">
        <f t="shared" si="190"/>
        <v>22.127072893487355</v>
      </c>
      <c r="BN118">
        <f t="shared" si="190"/>
        <v>24.051166188573212</v>
      </c>
      <c r="BO118">
        <f t="shared" ref="BO118:DZ118" si="191">INDEX($B$6:$EF$32, MATCH($A118, $A$6:$A$32, 0 ), MATCH( BO87, $B$4:$EF$4, 0 ) )</f>
        <v>24.488460119274542</v>
      </c>
      <c r="BP118">
        <f t="shared" si="191"/>
        <v>25.712883125238267</v>
      </c>
      <c r="BQ118">
        <f t="shared" si="191"/>
        <v>27.287141275763062</v>
      </c>
      <c r="BR118">
        <f t="shared" si="191"/>
        <v>28.511564281726788</v>
      </c>
      <c r="BS118">
        <f t="shared" si="191"/>
        <v>29.211234570848919</v>
      </c>
      <c r="BT118">
        <f t="shared" si="191"/>
        <v>31.834998155056905</v>
      </c>
      <c r="BU118">
        <f t="shared" si="191"/>
        <v>33.759091450142769</v>
      </c>
      <c r="BV118">
        <f t="shared" si="191"/>
        <v>35.508267172948088</v>
      </c>
      <c r="BW118">
        <f t="shared" si="191"/>
        <v>36.645231392771549</v>
      </c>
      <c r="BX118">
        <f t="shared" si="191"/>
        <v>37.432360468033949</v>
      </c>
      <c r="BY118">
        <f t="shared" si="191"/>
        <v>39.44391254926007</v>
      </c>
      <c r="BZ118">
        <f t="shared" si="191"/>
        <v>41.018170699784861</v>
      </c>
      <c r="CA118">
        <f t="shared" si="191"/>
        <v>43.554475497852586</v>
      </c>
      <c r="CB118">
        <f t="shared" si="191"/>
        <v>45.566027579078707</v>
      </c>
      <c r="CC118">
        <f t="shared" si="191"/>
        <v>47.140285729603498</v>
      </c>
      <c r="CD118">
        <f t="shared" si="191"/>
        <v>49.326755383110147</v>
      </c>
      <c r="CE118">
        <f t="shared" si="191"/>
        <v>50.288802030653081</v>
      </c>
      <c r="CF118">
        <f t="shared" si="191"/>
        <v>52.387812898019469</v>
      </c>
      <c r="CG118">
        <f t="shared" si="191"/>
        <v>53.612235903983198</v>
      </c>
      <c r="CH118">
        <f t="shared" si="191"/>
        <v>56.760752205032787</v>
      </c>
      <c r="CI118">
        <f t="shared" si="191"/>
        <v>57.985175210996509</v>
      </c>
      <c r="CJ118">
        <f t="shared" si="191"/>
        <v>61.745903015027963</v>
      </c>
      <c r="CK118">
        <f t="shared" si="191"/>
        <v>63.66999631011381</v>
      </c>
      <c r="CL118">
        <f t="shared" si="191"/>
        <v>66.731053825023125</v>
      </c>
      <c r="CM118">
        <f t="shared" si="191"/>
        <v>69.529734981511652</v>
      </c>
      <c r="CN118">
        <f t="shared" si="191"/>
        <v>71.716204635018315</v>
      </c>
      <c r="CO118">
        <f t="shared" si="191"/>
        <v>74.427427005366553</v>
      </c>
      <c r="CP118">
        <f t="shared" si="191"/>
        <v>78.275613595538275</v>
      </c>
      <c r="CQ118" t="e">
        <f t="shared" si="191"/>
        <v>#N/A</v>
      </c>
      <c r="CR118" t="e">
        <f t="shared" si="191"/>
        <v>#N/A</v>
      </c>
      <c r="CS118" t="e">
        <f t="shared" si="191"/>
        <v>#N/A</v>
      </c>
      <c r="CT118" t="e">
        <f t="shared" si="191"/>
        <v>#N/A</v>
      </c>
      <c r="CU118" t="e">
        <f t="shared" si="191"/>
        <v>#N/A</v>
      </c>
      <c r="CV118" t="e">
        <f t="shared" si="191"/>
        <v>#N/A</v>
      </c>
      <c r="CW118" t="e">
        <f t="shared" si="191"/>
        <v>#N/A</v>
      </c>
      <c r="CX118" t="e">
        <f t="shared" si="191"/>
        <v>#N/A</v>
      </c>
      <c r="CY118" t="e">
        <f t="shared" si="191"/>
        <v>#N/A</v>
      </c>
      <c r="CZ118" t="e">
        <f t="shared" si="191"/>
        <v>#N/A</v>
      </c>
      <c r="DA118" t="e">
        <f t="shared" si="191"/>
        <v>#N/A</v>
      </c>
      <c r="DB118" t="e">
        <f t="shared" si="191"/>
        <v>#N/A</v>
      </c>
      <c r="DC118" t="e">
        <f t="shared" si="191"/>
        <v>#N/A</v>
      </c>
      <c r="DD118" t="e">
        <f t="shared" si="191"/>
        <v>#N/A</v>
      </c>
      <c r="DE118" t="e">
        <f t="shared" si="191"/>
        <v>#N/A</v>
      </c>
      <c r="DF118" t="e">
        <f t="shared" si="191"/>
        <v>#N/A</v>
      </c>
      <c r="DG118" t="e">
        <f t="shared" si="191"/>
        <v>#N/A</v>
      </c>
      <c r="DH118" t="e">
        <f t="shared" si="191"/>
        <v>#N/A</v>
      </c>
      <c r="DI118" t="e">
        <f t="shared" si="191"/>
        <v>#N/A</v>
      </c>
      <c r="DJ118" t="e">
        <f t="shared" si="191"/>
        <v>#N/A</v>
      </c>
      <c r="DK118" t="e">
        <f t="shared" si="191"/>
        <v>#N/A</v>
      </c>
      <c r="DL118" t="e">
        <f t="shared" si="191"/>
        <v>#N/A</v>
      </c>
      <c r="DM118" t="e">
        <f t="shared" si="191"/>
        <v>#N/A</v>
      </c>
      <c r="DN118" t="e">
        <f t="shared" si="191"/>
        <v>#N/A</v>
      </c>
      <c r="DO118" t="e">
        <f t="shared" si="191"/>
        <v>#N/A</v>
      </c>
      <c r="DP118" t="e">
        <f t="shared" si="191"/>
        <v>#N/A</v>
      </c>
      <c r="DQ118" t="e">
        <f t="shared" si="191"/>
        <v>#N/A</v>
      </c>
      <c r="DR118" t="e">
        <f t="shared" si="191"/>
        <v>#N/A</v>
      </c>
      <c r="DS118" t="e">
        <f t="shared" si="191"/>
        <v>#N/A</v>
      </c>
      <c r="DT118" t="e">
        <f t="shared" si="191"/>
        <v>#N/A</v>
      </c>
      <c r="DU118" t="e">
        <f t="shared" si="191"/>
        <v>#N/A</v>
      </c>
      <c r="DV118" t="e">
        <f t="shared" si="191"/>
        <v>#N/A</v>
      </c>
      <c r="DW118" t="e">
        <f t="shared" si="191"/>
        <v>#N/A</v>
      </c>
      <c r="DX118" t="e">
        <f t="shared" si="191"/>
        <v>#N/A</v>
      </c>
      <c r="DY118" t="e">
        <f t="shared" si="191"/>
        <v>#N/A</v>
      </c>
      <c r="DZ118" t="e">
        <f t="shared" si="191"/>
        <v>#N/A</v>
      </c>
      <c r="EA118" t="e">
        <f t="shared" ref="EA118:EF118" si="192">INDEX($B$6:$EF$32, MATCH($A118, $A$6:$A$32, 0 ), MATCH( EA87, $B$4:$EF$4, 0 ) )</f>
        <v>#N/A</v>
      </c>
      <c r="EB118" t="e">
        <f t="shared" si="192"/>
        <v>#N/A</v>
      </c>
      <c r="EC118" t="e">
        <f t="shared" si="192"/>
        <v>#N/A</v>
      </c>
      <c r="ED118" t="e">
        <f t="shared" si="192"/>
        <v>#N/A</v>
      </c>
      <c r="EE118" t="e">
        <f t="shared" si="192"/>
        <v>#N/A</v>
      </c>
      <c r="EF118" t="e">
        <f t="shared" si="192"/>
        <v>#N/A</v>
      </c>
    </row>
    <row r="119" spans="1:136" x14ac:dyDescent="0.35">
      <c r="A119" s="7" t="str">
        <f t="shared" si="140"/>
        <v>RJ</v>
      </c>
      <c r="B119" s="6">
        <f t="shared" si="141"/>
        <v>1.0425751188405312</v>
      </c>
      <c r="C119">
        <f t="shared" ref="C119:BN119" si="193">INDEX($B$6:$EF$32, MATCH($A119, $A$6:$A$32, 0 ), MATCH( C88, $B$4:$EF$4, 0 ) )</f>
        <v>1.3321793185184567</v>
      </c>
      <c r="D119">
        <f t="shared" si="193"/>
        <v>1.621783518196382</v>
      </c>
      <c r="E119">
        <f t="shared" si="193"/>
        <v>2.3747544373589879</v>
      </c>
      <c r="F119">
        <f t="shared" si="193"/>
        <v>2.7222794769724987</v>
      </c>
      <c r="G119">
        <f t="shared" si="193"/>
        <v>3.3594087162639346</v>
      </c>
      <c r="H119">
        <f t="shared" si="193"/>
        <v>3.7069337558774449</v>
      </c>
      <c r="I119">
        <f t="shared" si="193"/>
        <v>4.1123796354265405</v>
      </c>
      <c r="J119">
        <f t="shared" si="193"/>
        <v>5.1549547542670719</v>
      </c>
      <c r="K119">
        <f t="shared" si="193"/>
        <v>6.1396090331720172</v>
      </c>
      <c r="L119">
        <f t="shared" si="193"/>
        <v>7.0663424721413799</v>
      </c>
      <c r="M119">
        <f t="shared" si="193"/>
        <v>8.5143634705310074</v>
      </c>
      <c r="N119">
        <f t="shared" si="193"/>
        <v>8.9777301900156861</v>
      </c>
      <c r="O119">
        <f t="shared" si="193"/>
        <v>9.8465427890494617</v>
      </c>
      <c r="P119">
        <f t="shared" si="193"/>
        <v>10.889117907889995</v>
      </c>
      <c r="Q119">
        <f t="shared" si="193"/>
        <v>12.974268145571056</v>
      </c>
      <c r="R119">
        <f t="shared" si="193"/>
        <v>15.349022582930045</v>
      </c>
      <c r="S119">
        <f t="shared" si="193"/>
        <v>17.376251980675523</v>
      </c>
      <c r="T119">
        <f t="shared" si="193"/>
        <v>19.75100641803451</v>
      </c>
      <c r="U119">
        <f t="shared" si="193"/>
        <v>22.415365055071426</v>
      </c>
      <c r="V119">
        <f t="shared" si="193"/>
        <v>23.284177654105203</v>
      </c>
      <c r="W119">
        <f t="shared" si="193"/>
        <v>24.442594452816902</v>
      </c>
      <c r="X119">
        <f t="shared" si="193"/>
        <v>26.701507210304719</v>
      </c>
      <c r="Y119">
        <f t="shared" si="193"/>
        <v>28.381211568436687</v>
      </c>
      <c r="Z119">
        <f t="shared" si="193"/>
        <v>30.698045165860091</v>
      </c>
      <c r="AA119">
        <f t="shared" si="193"/>
        <v>33.014878763283491</v>
      </c>
      <c r="AB119">
        <f t="shared" si="193"/>
        <v>35.62131656038482</v>
      </c>
      <c r="AC119">
        <f t="shared" si="193"/>
        <v>37.358941758452374</v>
      </c>
      <c r="AD119">
        <f t="shared" si="193"/>
        <v>39.212408636391096</v>
      </c>
      <c r="AE119">
        <f t="shared" si="193"/>
        <v>42.745579872461789</v>
      </c>
      <c r="AF119">
        <f t="shared" si="193"/>
        <v>45.989146908854551</v>
      </c>
      <c r="AG119">
        <f t="shared" si="193"/>
        <v>49.464397304989653</v>
      </c>
      <c r="AH119">
        <f t="shared" si="193"/>
        <v>53.345093580673854</v>
      </c>
      <c r="AI119">
        <f t="shared" si="193"/>
        <v>56.241135577453107</v>
      </c>
      <c r="AJ119">
        <f t="shared" si="193"/>
        <v>59.021335894361194</v>
      </c>
      <c r="AK119">
        <f t="shared" si="193"/>
        <v>61.685694531398106</v>
      </c>
      <c r="AL119">
        <f t="shared" si="193"/>
        <v>65.045103247662041</v>
      </c>
      <c r="AM119">
        <f t="shared" si="193"/>
        <v>69.794612122380016</v>
      </c>
      <c r="AN119">
        <f t="shared" si="193"/>
        <v>80.741650870205603</v>
      </c>
      <c r="AO119">
        <f t="shared" si="193"/>
        <v>87.055022423184369</v>
      </c>
      <c r="AP119">
        <f t="shared" si="193"/>
        <v>95.743148413522135</v>
      </c>
      <c r="AQ119">
        <f t="shared" si="193"/>
        <v>99.276319649592821</v>
      </c>
      <c r="AR119">
        <f t="shared" si="193"/>
        <v>102.51988668598558</v>
      </c>
      <c r="AS119">
        <f t="shared" si="193"/>
        <v>111.67137939580802</v>
      </c>
      <c r="AT119">
        <f t="shared" si="193"/>
        <v>118.7377218679494</v>
      </c>
      <c r="AU119">
        <f t="shared" si="193"/>
        <v>130.14812733525969</v>
      </c>
      <c r="AV119">
        <f t="shared" si="193"/>
        <v>141.2110077629564</v>
      </c>
      <c r="AW119">
        <f t="shared" si="193"/>
        <v>151.40507559161938</v>
      </c>
      <c r="AX119">
        <f t="shared" si="193"/>
        <v>157.25508042511348</v>
      </c>
      <c r="AY119">
        <f t="shared" si="193"/>
        <v>165.19023549628864</v>
      </c>
      <c r="AZ119">
        <f t="shared" si="193"/>
        <v>178.33826616166644</v>
      </c>
      <c r="BA119">
        <f t="shared" si="193"/>
        <v>187.4897588714889</v>
      </c>
      <c r="BB119">
        <f t="shared" si="193"/>
        <v>197.62590586021628</v>
      </c>
      <c r="BC119">
        <f t="shared" si="193"/>
        <v>211.81651164443463</v>
      </c>
      <c r="BD119">
        <f t="shared" si="193"/>
        <v>226.18087994845973</v>
      </c>
      <c r="BE119">
        <f t="shared" si="193"/>
        <v>231.27791386279122</v>
      </c>
      <c r="BF119">
        <f t="shared" si="193"/>
        <v>237.76504793557672</v>
      </c>
      <c r="BG119">
        <f t="shared" si="193"/>
        <v>252.59278295908649</v>
      </c>
      <c r="BH119">
        <f t="shared" si="193"/>
        <v>266.72546790336924</v>
      </c>
      <c r="BI119">
        <f t="shared" si="193"/>
        <v>281.26359872720116</v>
      </c>
      <c r="BJ119">
        <f t="shared" si="193"/>
        <v>294.1799460328366</v>
      </c>
      <c r="BK119">
        <f t="shared" si="193"/>
        <v>305.64827234008243</v>
      </c>
      <c r="BL119">
        <f t="shared" si="193"/>
        <v>309.52896861576664</v>
      </c>
      <c r="BM119">
        <f t="shared" si="193"/>
        <v>316.36362772816568</v>
      </c>
      <c r="BN119">
        <f t="shared" si="193"/>
        <v>329.33789587373678</v>
      </c>
      <c r="BO119">
        <f t="shared" ref="BO119:DZ119" si="194">INDEX($B$6:$EF$32, MATCH($A119, $A$6:$A$32, 0 ), MATCH( BO88, $B$4:$EF$4, 0 ) )</f>
        <v>348.10424801286626</v>
      </c>
      <c r="BP119">
        <f t="shared" si="194"/>
        <v>366.4651542724468</v>
      </c>
      <c r="BQ119">
        <f t="shared" si="194"/>
        <v>374.9215969030422</v>
      </c>
      <c r="BR119">
        <f t="shared" si="194"/>
        <v>384.53645633234936</v>
      </c>
      <c r="BS119">
        <f t="shared" si="194"/>
        <v>388.47507344796912</v>
      </c>
      <c r="BT119">
        <f t="shared" si="194"/>
        <v>392.7612156032024</v>
      </c>
      <c r="BU119">
        <f t="shared" si="194"/>
        <v>401.27557907373341</v>
      </c>
      <c r="BV119">
        <f t="shared" si="194"/>
        <v>413.43895546020627</v>
      </c>
      <c r="BW119">
        <f t="shared" si="194"/>
        <v>426.47114444571292</v>
      </c>
      <c r="BX119">
        <f t="shared" si="194"/>
        <v>429.5988698022345</v>
      </c>
      <c r="BY119">
        <f t="shared" si="194"/>
        <v>439.73501679096188</v>
      </c>
      <c r="BZ119">
        <f t="shared" si="194"/>
        <v>444.36868398580867</v>
      </c>
      <c r="CA119">
        <f t="shared" si="194"/>
        <v>447.61225102220146</v>
      </c>
      <c r="CB119">
        <f t="shared" si="194"/>
        <v>461.4553317668063</v>
      </c>
      <c r="CC119">
        <f t="shared" si="194"/>
        <v>471.35979539579137</v>
      </c>
      <c r="CD119">
        <f t="shared" si="194"/>
        <v>487.23010553814163</v>
      </c>
      <c r="CE119">
        <f t="shared" si="194"/>
        <v>497.82961924635373</v>
      </c>
      <c r="CF119">
        <f t="shared" si="194"/>
        <v>511.09349159160274</v>
      </c>
      <c r="CG119">
        <f t="shared" si="194"/>
        <v>514.04745442831756</v>
      </c>
      <c r="CH119">
        <f t="shared" si="194"/>
        <v>517.40686314458151</v>
      </c>
      <c r="CI119">
        <f t="shared" si="194"/>
        <v>530.14944793041013</v>
      </c>
      <c r="CJ119">
        <f t="shared" si="194"/>
        <v>538.37420720126329</v>
      </c>
      <c r="CK119">
        <f t="shared" si="194"/>
        <v>547.35193739127897</v>
      </c>
      <c r="CL119">
        <f t="shared" si="194"/>
        <v>555.2870924624541</v>
      </c>
      <c r="CM119">
        <f t="shared" si="194"/>
        <v>566.98710212944229</v>
      </c>
      <c r="CN119">
        <f t="shared" si="194"/>
        <v>568.72472732750987</v>
      </c>
      <c r="CO119">
        <f t="shared" si="194"/>
        <v>570.40443168564184</v>
      </c>
      <c r="CP119">
        <f t="shared" si="194"/>
        <v>583.84206655069761</v>
      </c>
      <c r="CQ119">
        <f t="shared" si="194"/>
        <v>590.67672566309659</v>
      </c>
      <c r="CR119">
        <f t="shared" si="194"/>
        <v>598.43811821446502</v>
      </c>
      <c r="CS119">
        <f t="shared" si="194"/>
        <v>608.16881932364333</v>
      </c>
      <c r="CT119">
        <f t="shared" si="194"/>
        <v>615.35100347565583</v>
      </c>
      <c r="CU119">
        <f t="shared" si="194"/>
        <v>617.84159959288604</v>
      </c>
      <c r="CV119">
        <f t="shared" si="194"/>
        <v>619.63714563088911</v>
      </c>
      <c r="CW119">
        <f t="shared" si="194"/>
        <v>630.23665933910115</v>
      </c>
      <c r="CX119">
        <f t="shared" si="194"/>
        <v>635.39161409336828</v>
      </c>
      <c r="CY119" t="e">
        <f t="shared" si="194"/>
        <v>#N/A</v>
      </c>
      <c r="CZ119" t="e">
        <f t="shared" si="194"/>
        <v>#N/A</v>
      </c>
      <c r="DA119" t="e">
        <f t="shared" si="194"/>
        <v>#N/A</v>
      </c>
      <c r="DB119" t="e">
        <f t="shared" si="194"/>
        <v>#N/A</v>
      </c>
      <c r="DC119" t="e">
        <f t="shared" si="194"/>
        <v>#N/A</v>
      </c>
      <c r="DD119" t="e">
        <f t="shared" si="194"/>
        <v>#N/A</v>
      </c>
      <c r="DE119" t="e">
        <f t="shared" si="194"/>
        <v>#N/A</v>
      </c>
      <c r="DF119" t="e">
        <f t="shared" si="194"/>
        <v>#N/A</v>
      </c>
      <c r="DG119" t="e">
        <f t="shared" si="194"/>
        <v>#N/A</v>
      </c>
      <c r="DH119" t="e">
        <f t="shared" si="194"/>
        <v>#N/A</v>
      </c>
      <c r="DI119" t="e">
        <f t="shared" si="194"/>
        <v>#N/A</v>
      </c>
      <c r="DJ119" t="e">
        <f t="shared" si="194"/>
        <v>#N/A</v>
      </c>
      <c r="DK119" t="e">
        <f t="shared" si="194"/>
        <v>#N/A</v>
      </c>
      <c r="DL119" t="e">
        <f t="shared" si="194"/>
        <v>#N/A</v>
      </c>
      <c r="DM119" t="e">
        <f t="shared" si="194"/>
        <v>#N/A</v>
      </c>
      <c r="DN119" t="e">
        <f t="shared" si="194"/>
        <v>#N/A</v>
      </c>
      <c r="DO119" t="e">
        <f t="shared" si="194"/>
        <v>#N/A</v>
      </c>
      <c r="DP119" t="e">
        <f t="shared" si="194"/>
        <v>#N/A</v>
      </c>
      <c r="DQ119" t="e">
        <f t="shared" si="194"/>
        <v>#N/A</v>
      </c>
      <c r="DR119" t="e">
        <f t="shared" si="194"/>
        <v>#N/A</v>
      </c>
      <c r="DS119" t="e">
        <f t="shared" si="194"/>
        <v>#N/A</v>
      </c>
      <c r="DT119" t="e">
        <f t="shared" si="194"/>
        <v>#N/A</v>
      </c>
      <c r="DU119" t="e">
        <f t="shared" si="194"/>
        <v>#N/A</v>
      </c>
      <c r="DV119" t="e">
        <f t="shared" si="194"/>
        <v>#N/A</v>
      </c>
      <c r="DW119" t="e">
        <f t="shared" si="194"/>
        <v>#N/A</v>
      </c>
      <c r="DX119" t="e">
        <f t="shared" si="194"/>
        <v>#N/A</v>
      </c>
      <c r="DY119" t="e">
        <f t="shared" si="194"/>
        <v>#N/A</v>
      </c>
      <c r="DZ119" t="e">
        <f t="shared" si="194"/>
        <v>#N/A</v>
      </c>
      <c r="EA119" t="e">
        <f t="shared" ref="EA119:EF119" si="195">INDEX($B$6:$EF$32, MATCH($A119, $A$6:$A$32, 0 ), MATCH( EA88, $B$4:$EF$4, 0 ) )</f>
        <v>#N/A</v>
      </c>
      <c r="EB119" t="e">
        <f t="shared" si="195"/>
        <v>#N/A</v>
      </c>
      <c r="EC119" t="e">
        <f t="shared" si="195"/>
        <v>#N/A</v>
      </c>
      <c r="ED119" t="e">
        <f t="shared" si="195"/>
        <v>#N/A</v>
      </c>
      <c r="EE119" t="e">
        <f t="shared" si="195"/>
        <v>#N/A</v>
      </c>
      <c r="EF119" t="e">
        <f t="shared" si="195"/>
        <v>#N/A</v>
      </c>
    </row>
    <row r="120" spans="1:136" x14ac:dyDescent="0.35">
      <c r="A120" s="7" t="str">
        <f t="shared" si="140"/>
        <v>RN</v>
      </c>
      <c r="B120" s="6">
        <f t="shared" si="141"/>
        <v>1.1406238014538961</v>
      </c>
      <c r="C120">
        <f t="shared" ref="C120:BN120" si="196">INDEX($B$6:$EF$32, MATCH($A120, $A$6:$A$32, 0 ), MATCH( C89, $B$4:$EF$4, 0 ) )</f>
        <v>1.4257797518173703</v>
      </c>
      <c r="D120">
        <f t="shared" si="196"/>
        <v>1.9960916525443182</v>
      </c>
      <c r="E120">
        <f t="shared" si="196"/>
        <v>1.9960916525443182</v>
      </c>
      <c r="F120">
        <f t="shared" si="196"/>
        <v>2.2812476029077922</v>
      </c>
      <c r="G120">
        <f t="shared" si="196"/>
        <v>3.1367154539982143</v>
      </c>
      <c r="H120">
        <f t="shared" si="196"/>
        <v>3.1367154539982143</v>
      </c>
      <c r="I120">
        <f t="shared" si="196"/>
        <v>3.1367154539982143</v>
      </c>
      <c r="J120">
        <f t="shared" si="196"/>
        <v>3.7070273547251626</v>
      </c>
      <c r="K120">
        <f t="shared" si="196"/>
        <v>4.2773392554521097</v>
      </c>
      <c r="L120">
        <f t="shared" si="196"/>
        <v>4.8476511561790581</v>
      </c>
      <c r="M120">
        <f t="shared" si="196"/>
        <v>5.1328071065425327</v>
      </c>
      <c r="N120">
        <f t="shared" si="196"/>
        <v>5.4179630569060064</v>
      </c>
      <c r="O120">
        <f t="shared" si="196"/>
        <v>5.7031190072694811</v>
      </c>
      <c r="P120">
        <f t="shared" si="196"/>
        <v>6.5585868583599023</v>
      </c>
      <c r="Q120">
        <f t="shared" si="196"/>
        <v>6.8437428087233769</v>
      </c>
      <c r="R120">
        <f t="shared" si="196"/>
        <v>7.1288987590868507</v>
      </c>
      <c r="S120">
        <f t="shared" si="196"/>
        <v>7.6992106598137982</v>
      </c>
      <c r="T120">
        <f t="shared" si="196"/>
        <v>7.9843666101772728</v>
      </c>
      <c r="U120">
        <f t="shared" si="196"/>
        <v>8.2695225605407465</v>
      </c>
      <c r="V120">
        <f t="shared" si="196"/>
        <v>9.6953023123581161</v>
      </c>
      <c r="W120">
        <f t="shared" si="196"/>
        <v>10.835926113812013</v>
      </c>
      <c r="X120">
        <f t="shared" si="196"/>
        <v>11.406238014538962</v>
      </c>
      <c r="Y120">
        <f t="shared" si="196"/>
        <v>12.546861815992857</v>
      </c>
      <c r="Z120">
        <f t="shared" si="196"/>
        <v>12.832017766356332</v>
      </c>
      <c r="AA120">
        <f t="shared" si="196"/>
        <v>13.687485617446754</v>
      </c>
      <c r="AB120">
        <f t="shared" si="196"/>
        <v>15.113265369264123</v>
      </c>
      <c r="AC120">
        <f t="shared" si="196"/>
        <v>15.968733220354546</v>
      </c>
      <c r="AD120">
        <f t="shared" si="196"/>
        <v>15.968733220354546</v>
      </c>
      <c r="AE120">
        <f t="shared" si="196"/>
        <v>16.824201071444968</v>
      </c>
      <c r="AF120">
        <f t="shared" si="196"/>
        <v>17.394512972171913</v>
      </c>
      <c r="AG120">
        <f t="shared" si="196"/>
        <v>17.679668922535388</v>
      </c>
      <c r="AH120">
        <f t="shared" si="196"/>
        <v>19.390604624716232</v>
      </c>
      <c r="AI120">
        <f t="shared" si="196"/>
        <v>20.531228426170131</v>
      </c>
      <c r="AJ120">
        <f t="shared" si="196"/>
        <v>21.671852227624026</v>
      </c>
      <c r="AK120">
        <f t="shared" si="196"/>
        <v>23.097631979441399</v>
      </c>
      <c r="AL120">
        <f t="shared" si="196"/>
        <v>24.80856768162224</v>
      </c>
      <c r="AM120">
        <f t="shared" si="196"/>
        <v>25.093723631985714</v>
      </c>
      <c r="AN120">
        <f t="shared" si="196"/>
        <v>26.234347433439609</v>
      </c>
      <c r="AO120">
        <f t="shared" si="196"/>
        <v>26.519503383803084</v>
      </c>
      <c r="AP120">
        <f t="shared" si="196"/>
        <v>29.941374788164772</v>
      </c>
      <c r="AQ120">
        <f t="shared" si="196"/>
        <v>33.363246192526461</v>
      </c>
      <c r="AR120">
        <f t="shared" si="196"/>
        <v>34.789025944343827</v>
      </c>
      <c r="AS120">
        <f t="shared" si="196"/>
        <v>38.781209249432465</v>
      </c>
      <c r="AT120">
        <f t="shared" si="196"/>
        <v>39.636677100522888</v>
      </c>
      <c r="AU120">
        <f t="shared" si="196"/>
        <v>41.632768753067211</v>
      </c>
      <c r="AV120">
        <f t="shared" si="196"/>
        <v>45.624952058155849</v>
      </c>
      <c r="AW120">
        <f t="shared" si="196"/>
        <v>48.476511561790581</v>
      </c>
      <c r="AX120">
        <f t="shared" si="196"/>
        <v>50.757759164698378</v>
      </c>
      <c r="AY120">
        <f t="shared" si="196"/>
        <v>51.613227015788802</v>
      </c>
      <c r="AZ120">
        <f t="shared" si="196"/>
        <v>52.468694866879218</v>
      </c>
      <c r="BA120">
        <f t="shared" si="196"/>
        <v>57.031190072694805</v>
      </c>
      <c r="BB120">
        <f t="shared" si="196"/>
        <v>59.59759362596607</v>
      </c>
      <c r="BC120">
        <f t="shared" si="196"/>
        <v>62.734309079964284</v>
      </c>
      <c r="BD120">
        <f t="shared" si="196"/>
        <v>69.007739987960719</v>
      </c>
      <c r="BE120">
        <f t="shared" si="196"/>
        <v>72.429611392322414</v>
      </c>
      <c r="BF120">
        <f t="shared" si="196"/>
        <v>76.421794697411045</v>
      </c>
      <c r="BG120">
        <f t="shared" si="196"/>
        <v>86.972564860859578</v>
      </c>
      <c r="BH120">
        <f t="shared" si="196"/>
        <v>86.972564860859578</v>
      </c>
      <c r="BI120">
        <f t="shared" si="196"/>
        <v>92.105371967402107</v>
      </c>
      <c r="BJ120">
        <f t="shared" si="196"/>
        <v>97.23817907394465</v>
      </c>
      <c r="BK120">
        <f t="shared" si="196"/>
        <v>104.65223378339498</v>
      </c>
      <c r="BL120">
        <f t="shared" si="196"/>
        <v>107.78894923739318</v>
      </c>
      <c r="BM120">
        <f t="shared" si="196"/>
        <v>110.35535279066445</v>
      </c>
      <c r="BN120">
        <f t="shared" si="196"/>
        <v>116.91393964902436</v>
      </c>
      <c r="BO120">
        <f t="shared" ref="BO120:DZ120" si="197">INDEX($B$6:$EF$32, MATCH($A120, $A$6:$A$32, 0 ), MATCH( BO89, $B$4:$EF$4, 0 ) )</f>
        <v>120.90612295411299</v>
      </c>
      <c r="BP120">
        <f t="shared" si="197"/>
        <v>122.9022146066573</v>
      </c>
      <c r="BQ120">
        <f t="shared" si="197"/>
        <v>130.88658121683457</v>
      </c>
      <c r="BR120">
        <f t="shared" si="197"/>
        <v>138.87094782701183</v>
      </c>
      <c r="BS120">
        <f t="shared" si="197"/>
        <v>141.4373513802831</v>
      </c>
      <c r="BT120">
        <f t="shared" si="197"/>
        <v>146.57015848682565</v>
      </c>
      <c r="BU120">
        <f t="shared" si="197"/>
        <v>151.98812154373167</v>
      </c>
      <c r="BV120">
        <f t="shared" si="197"/>
        <v>152.27327749409514</v>
      </c>
      <c r="BW120">
        <f t="shared" si="197"/>
        <v>157.69124055100113</v>
      </c>
      <c r="BX120">
        <f t="shared" si="197"/>
        <v>166.81623096263232</v>
      </c>
      <c r="BY120">
        <f t="shared" si="197"/>
        <v>166.81623096263232</v>
      </c>
      <c r="BZ120">
        <f t="shared" si="197"/>
        <v>186.77714748807549</v>
      </c>
      <c r="CA120">
        <f t="shared" si="197"/>
        <v>197.61307360188752</v>
      </c>
      <c r="CB120">
        <f t="shared" si="197"/>
        <v>198.75369740334139</v>
      </c>
      <c r="CC120">
        <f t="shared" si="197"/>
        <v>198.75369740334139</v>
      </c>
      <c r="CD120">
        <f t="shared" si="197"/>
        <v>208.16384376533603</v>
      </c>
      <c r="CE120">
        <f t="shared" si="197"/>
        <v>213.86696277260552</v>
      </c>
      <c r="CF120">
        <f t="shared" si="197"/>
        <v>230.12085194332354</v>
      </c>
      <c r="CG120">
        <f t="shared" si="197"/>
        <v>244.66380541186075</v>
      </c>
      <c r="CH120">
        <f t="shared" si="197"/>
        <v>253.50363987312841</v>
      </c>
      <c r="CI120">
        <f t="shared" si="197"/>
        <v>259.2067588803979</v>
      </c>
      <c r="CJ120">
        <f t="shared" si="197"/>
        <v>267.19112549057519</v>
      </c>
      <c r="CK120">
        <f t="shared" si="197"/>
        <v>283.44501466129316</v>
      </c>
      <c r="CL120">
        <f t="shared" si="197"/>
        <v>294.85125267583214</v>
      </c>
      <c r="CM120">
        <f t="shared" si="197"/>
        <v>304.26139903782678</v>
      </c>
      <c r="CN120">
        <f t="shared" si="197"/>
        <v>314.52701325091186</v>
      </c>
      <c r="CO120">
        <f t="shared" si="197"/>
        <v>333.91761787562808</v>
      </c>
      <c r="CP120">
        <f t="shared" si="197"/>
        <v>342.18714043616887</v>
      </c>
      <c r="CQ120">
        <f t="shared" si="197"/>
        <v>345.89416779089402</v>
      </c>
      <c r="CR120">
        <f t="shared" si="197"/>
        <v>355.8746260536156</v>
      </c>
      <c r="CS120">
        <f t="shared" si="197"/>
        <v>368.13633191924498</v>
      </c>
      <c r="CT120">
        <f t="shared" si="197"/>
        <v>378.11679018196656</v>
      </c>
      <c r="CU120" t="e">
        <f t="shared" si="197"/>
        <v>#N/A</v>
      </c>
      <c r="CV120" t="e">
        <f t="shared" si="197"/>
        <v>#N/A</v>
      </c>
      <c r="CW120" t="e">
        <f t="shared" si="197"/>
        <v>#N/A</v>
      </c>
      <c r="CX120" t="e">
        <f t="shared" si="197"/>
        <v>#N/A</v>
      </c>
      <c r="CY120" t="e">
        <f t="shared" si="197"/>
        <v>#N/A</v>
      </c>
      <c r="CZ120" t="e">
        <f t="shared" si="197"/>
        <v>#N/A</v>
      </c>
      <c r="DA120" t="e">
        <f t="shared" si="197"/>
        <v>#N/A</v>
      </c>
      <c r="DB120" t="e">
        <f t="shared" si="197"/>
        <v>#N/A</v>
      </c>
      <c r="DC120" t="e">
        <f t="shared" si="197"/>
        <v>#N/A</v>
      </c>
      <c r="DD120" t="e">
        <f t="shared" si="197"/>
        <v>#N/A</v>
      </c>
      <c r="DE120" t="e">
        <f t="shared" si="197"/>
        <v>#N/A</v>
      </c>
      <c r="DF120" t="e">
        <f t="shared" si="197"/>
        <v>#N/A</v>
      </c>
      <c r="DG120" t="e">
        <f t="shared" si="197"/>
        <v>#N/A</v>
      </c>
      <c r="DH120" t="e">
        <f t="shared" si="197"/>
        <v>#N/A</v>
      </c>
      <c r="DI120" t="e">
        <f t="shared" si="197"/>
        <v>#N/A</v>
      </c>
      <c r="DJ120" t="e">
        <f t="shared" si="197"/>
        <v>#N/A</v>
      </c>
      <c r="DK120" t="e">
        <f t="shared" si="197"/>
        <v>#N/A</v>
      </c>
      <c r="DL120" t="e">
        <f t="shared" si="197"/>
        <v>#N/A</v>
      </c>
      <c r="DM120" t="e">
        <f t="shared" si="197"/>
        <v>#N/A</v>
      </c>
      <c r="DN120" t="e">
        <f t="shared" si="197"/>
        <v>#N/A</v>
      </c>
      <c r="DO120" t="e">
        <f t="shared" si="197"/>
        <v>#N/A</v>
      </c>
      <c r="DP120" t="e">
        <f t="shared" si="197"/>
        <v>#N/A</v>
      </c>
      <c r="DQ120" t="e">
        <f t="shared" si="197"/>
        <v>#N/A</v>
      </c>
      <c r="DR120" t="e">
        <f t="shared" si="197"/>
        <v>#N/A</v>
      </c>
      <c r="DS120" t="e">
        <f t="shared" si="197"/>
        <v>#N/A</v>
      </c>
      <c r="DT120" t="e">
        <f t="shared" si="197"/>
        <v>#N/A</v>
      </c>
      <c r="DU120" t="e">
        <f t="shared" si="197"/>
        <v>#N/A</v>
      </c>
      <c r="DV120" t="e">
        <f t="shared" si="197"/>
        <v>#N/A</v>
      </c>
      <c r="DW120" t="e">
        <f t="shared" si="197"/>
        <v>#N/A</v>
      </c>
      <c r="DX120" t="e">
        <f t="shared" si="197"/>
        <v>#N/A</v>
      </c>
      <c r="DY120" t="e">
        <f t="shared" si="197"/>
        <v>#N/A</v>
      </c>
      <c r="DZ120" t="e">
        <f t="shared" si="197"/>
        <v>#N/A</v>
      </c>
      <c r="EA120" t="e">
        <f t="shared" ref="EA120:EF120" si="198">INDEX($B$6:$EF$32, MATCH($A120, $A$6:$A$32, 0 ), MATCH( EA89, $B$4:$EF$4, 0 ) )</f>
        <v>#N/A</v>
      </c>
      <c r="EB120" t="e">
        <f t="shared" si="198"/>
        <v>#N/A</v>
      </c>
      <c r="EC120" t="e">
        <f t="shared" si="198"/>
        <v>#N/A</v>
      </c>
      <c r="ED120" t="e">
        <f t="shared" si="198"/>
        <v>#N/A</v>
      </c>
      <c r="EE120" t="e">
        <f t="shared" si="198"/>
        <v>#N/A</v>
      </c>
      <c r="EF120" t="e">
        <f t="shared" si="198"/>
        <v>#N/A</v>
      </c>
    </row>
    <row r="121" spans="1:136" x14ac:dyDescent="0.35">
      <c r="A121" s="7" t="str">
        <f t="shared" si="140"/>
        <v>RO</v>
      </c>
      <c r="B121" s="6">
        <f t="shared" si="141"/>
        <v>1.1253499134887255</v>
      </c>
      <c r="C121">
        <f t="shared" ref="C121:BN121" si="199">INDEX($B$6:$EF$32, MATCH($A121, $A$6:$A$32, 0 ), MATCH( C90, $B$4:$EF$4, 0 ) )</f>
        <v>1.1253499134887255</v>
      </c>
      <c r="D121">
        <f t="shared" si="199"/>
        <v>1.1253499134887255</v>
      </c>
      <c r="E121">
        <f t="shared" si="199"/>
        <v>1.1253499134887255</v>
      </c>
      <c r="F121">
        <f t="shared" si="199"/>
        <v>1.1253499134887255</v>
      </c>
      <c r="G121">
        <f t="shared" si="199"/>
        <v>1.1253499134887255</v>
      </c>
      <c r="H121">
        <f t="shared" si="199"/>
        <v>1.1253499134887255</v>
      </c>
      <c r="I121">
        <f t="shared" si="199"/>
        <v>1.6880248702330882</v>
      </c>
      <c r="J121">
        <f t="shared" si="199"/>
        <v>1.6880248702330882</v>
      </c>
      <c r="K121">
        <f t="shared" si="199"/>
        <v>1.6880248702330882</v>
      </c>
      <c r="L121">
        <f t="shared" si="199"/>
        <v>2.250699826977451</v>
      </c>
      <c r="M121">
        <f t="shared" si="199"/>
        <v>2.250699826977451</v>
      </c>
      <c r="N121">
        <f t="shared" si="199"/>
        <v>2.250699826977451</v>
      </c>
      <c r="O121">
        <f t="shared" si="199"/>
        <v>2.8133747837218137</v>
      </c>
      <c r="P121">
        <f t="shared" si="199"/>
        <v>2.8133747837218137</v>
      </c>
      <c r="Q121">
        <f t="shared" si="199"/>
        <v>2.8133747837218137</v>
      </c>
      <c r="R121">
        <f t="shared" si="199"/>
        <v>3.9387246972105387</v>
      </c>
      <c r="S121">
        <f t="shared" si="199"/>
        <v>5.6267495674436274</v>
      </c>
      <c r="T121">
        <f t="shared" si="199"/>
        <v>5.6267495674436274</v>
      </c>
      <c r="U121">
        <f t="shared" si="199"/>
        <v>6.1894245241879897</v>
      </c>
      <c r="V121">
        <f t="shared" si="199"/>
        <v>8.4401243511654389</v>
      </c>
      <c r="W121">
        <f t="shared" si="199"/>
        <v>9.0027993079098039</v>
      </c>
      <c r="X121">
        <f t="shared" si="199"/>
        <v>10.128149221398528</v>
      </c>
      <c r="Y121">
        <f t="shared" si="199"/>
        <v>12.941524005120341</v>
      </c>
      <c r="Z121">
        <f t="shared" si="199"/>
        <v>13.504198961864706</v>
      </c>
      <c r="AA121">
        <f t="shared" si="199"/>
        <v>14.066873918609067</v>
      </c>
      <c r="AB121">
        <f t="shared" si="199"/>
        <v>16.317573745586518</v>
      </c>
      <c r="AC121">
        <f t="shared" si="199"/>
        <v>18.568273572563967</v>
      </c>
      <c r="AD121">
        <f t="shared" si="199"/>
        <v>20.81897339954142</v>
      </c>
      <c r="AE121">
        <f t="shared" si="199"/>
        <v>21.944323313030146</v>
      </c>
      <c r="AF121">
        <f t="shared" si="199"/>
        <v>23.069673226518869</v>
      </c>
      <c r="AG121">
        <f t="shared" si="199"/>
        <v>24.195023140007596</v>
      </c>
      <c r="AH121">
        <f t="shared" si="199"/>
        <v>26.445722966985048</v>
      </c>
      <c r="AI121">
        <f t="shared" si="199"/>
        <v>28.133747837218134</v>
      </c>
      <c r="AJ121">
        <f t="shared" si="199"/>
        <v>28.133747837218134</v>
      </c>
      <c r="AK121">
        <f t="shared" si="199"/>
        <v>31.50979757768431</v>
      </c>
      <c r="AL121">
        <f t="shared" si="199"/>
        <v>34.885847318150489</v>
      </c>
      <c r="AM121">
        <f t="shared" si="199"/>
        <v>38.824572015361028</v>
      </c>
      <c r="AN121">
        <f t="shared" si="199"/>
        <v>41.63794679908284</v>
      </c>
      <c r="AO121">
        <f t="shared" si="199"/>
        <v>43.325971669315926</v>
      </c>
      <c r="AP121">
        <f t="shared" si="199"/>
        <v>48.952721236759551</v>
      </c>
      <c r="AQ121">
        <f t="shared" si="199"/>
        <v>50.640746106992644</v>
      </c>
      <c r="AR121">
        <f t="shared" si="199"/>
        <v>56.830170631180636</v>
      </c>
      <c r="AS121">
        <f t="shared" si="199"/>
        <v>59.643545414902448</v>
      </c>
      <c r="AT121">
        <f t="shared" si="199"/>
        <v>64.707620025601699</v>
      </c>
      <c r="AU121">
        <f t="shared" si="199"/>
        <v>68.083669766067885</v>
      </c>
      <c r="AV121">
        <f t="shared" si="199"/>
        <v>68.083669766067885</v>
      </c>
      <c r="AW121">
        <f t="shared" si="199"/>
        <v>74.835769247000243</v>
      </c>
      <c r="AX121">
        <f t="shared" si="199"/>
        <v>77.086469073977682</v>
      </c>
      <c r="AY121">
        <f t="shared" si="199"/>
        <v>79.899843857699494</v>
      </c>
      <c r="AZ121">
        <f t="shared" si="199"/>
        <v>81.587868727932602</v>
      </c>
      <c r="BA121">
        <f t="shared" si="199"/>
        <v>84.963918468398774</v>
      </c>
      <c r="BB121">
        <f t="shared" si="199"/>
        <v>87.777293252120586</v>
      </c>
      <c r="BC121">
        <f t="shared" si="199"/>
        <v>89.465318122353665</v>
      </c>
      <c r="BD121">
        <f t="shared" si="199"/>
        <v>96.780092560030383</v>
      </c>
      <c r="BE121">
        <f t="shared" si="199"/>
        <v>101.28149221398529</v>
      </c>
      <c r="BF121">
        <f t="shared" si="199"/>
        <v>109.15894160840637</v>
      </c>
      <c r="BG121">
        <f t="shared" si="199"/>
        <v>119.84976578654926</v>
      </c>
      <c r="BH121">
        <f t="shared" si="199"/>
        <v>128.28989013771471</v>
      </c>
      <c r="BI121">
        <f t="shared" si="199"/>
        <v>132.22861483492522</v>
      </c>
      <c r="BJ121">
        <f t="shared" si="199"/>
        <v>137.85536440236885</v>
      </c>
      <c r="BK121">
        <f t="shared" si="199"/>
        <v>143.4821139698125</v>
      </c>
      <c r="BL121">
        <f t="shared" si="199"/>
        <v>150.23421345074482</v>
      </c>
      <c r="BM121">
        <f t="shared" si="199"/>
        <v>164.86376232609828</v>
      </c>
      <c r="BN121">
        <f t="shared" si="199"/>
        <v>166.55178719633136</v>
      </c>
      <c r="BO121">
        <f t="shared" ref="BO121:DZ121" si="200">INDEX($B$6:$EF$32, MATCH($A121, $A$6:$A$32, 0 ), MATCH( BO90, $B$4:$EF$4, 0 ) )</f>
        <v>173.86656163400806</v>
      </c>
      <c r="BP121">
        <f t="shared" si="200"/>
        <v>182.30668598517352</v>
      </c>
      <c r="BQ121">
        <f t="shared" si="200"/>
        <v>186.80808563912842</v>
      </c>
      <c r="BR121">
        <f t="shared" si="200"/>
        <v>194.68553503354948</v>
      </c>
      <c r="BS121">
        <f t="shared" si="200"/>
        <v>202.56298442797058</v>
      </c>
      <c r="BT121">
        <f t="shared" si="200"/>
        <v>210.44043382239167</v>
      </c>
      <c r="BU121">
        <f t="shared" si="200"/>
        <v>220.00590808704581</v>
      </c>
      <c r="BV121">
        <f t="shared" si="200"/>
        <v>230.13405730844434</v>
      </c>
      <c r="BW121">
        <f t="shared" si="200"/>
        <v>234.63545696239925</v>
      </c>
      <c r="BX121">
        <f t="shared" si="200"/>
        <v>242.51290635682034</v>
      </c>
      <c r="BY121">
        <f t="shared" si="200"/>
        <v>249.82768079449704</v>
      </c>
      <c r="BZ121">
        <f t="shared" si="200"/>
        <v>256.01710531868503</v>
      </c>
      <c r="CA121">
        <f t="shared" si="200"/>
        <v>262.76920479961734</v>
      </c>
      <c r="CB121">
        <f t="shared" si="200"/>
        <v>267.83327941031666</v>
      </c>
      <c r="CC121">
        <f t="shared" si="200"/>
        <v>267.83327941031666</v>
      </c>
      <c r="CD121">
        <f t="shared" si="200"/>
        <v>273.46002897776032</v>
      </c>
      <c r="CE121">
        <f t="shared" si="200"/>
        <v>281.33747837218135</v>
      </c>
      <c r="CF121">
        <f t="shared" si="200"/>
        <v>291.46562759357988</v>
      </c>
      <c r="CG121">
        <f t="shared" si="200"/>
        <v>292.5909775070686</v>
      </c>
      <c r="CH121">
        <f t="shared" si="200"/>
        <v>298.21772707451225</v>
      </c>
      <c r="CI121">
        <f t="shared" si="200"/>
        <v>299.90575194474536</v>
      </c>
      <c r="CJ121">
        <f t="shared" si="200"/>
        <v>308.34587629591073</v>
      </c>
      <c r="CK121">
        <f t="shared" si="200"/>
        <v>312.28460099312127</v>
      </c>
      <c r="CL121">
        <f t="shared" si="200"/>
        <v>313.97262586335438</v>
      </c>
      <c r="CM121">
        <f t="shared" si="200"/>
        <v>324.6634500414973</v>
      </c>
      <c r="CN121">
        <f t="shared" si="200"/>
        <v>329.16484969545218</v>
      </c>
      <c r="CO121" t="e">
        <f t="shared" si="200"/>
        <v>#N/A</v>
      </c>
      <c r="CP121" t="e">
        <f t="shared" si="200"/>
        <v>#N/A</v>
      </c>
      <c r="CQ121" t="e">
        <f t="shared" si="200"/>
        <v>#N/A</v>
      </c>
      <c r="CR121" t="e">
        <f t="shared" si="200"/>
        <v>#N/A</v>
      </c>
      <c r="CS121" t="e">
        <f t="shared" si="200"/>
        <v>#N/A</v>
      </c>
      <c r="CT121" t="e">
        <f t="shared" si="200"/>
        <v>#N/A</v>
      </c>
      <c r="CU121" t="e">
        <f t="shared" si="200"/>
        <v>#N/A</v>
      </c>
      <c r="CV121" t="e">
        <f t="shared" si="200"/>
        <v>#N/A</v>
      </c>
      <c r="CW121" t="e">
        <f t="shared" si="200"/>
        <v>#N/A</v>
      </c>
      <c r="CX121" t="e">
        <f t="shared" si="200"/>
        <v>#N/A</v>
      </c>
      <c r="CY121" t="e">
        <f t="shared" si="200"/>
        <v>#N/A</v>
      </c>
      <c r="CZ121" t="e">
        <f t="shared" si="200"/>
        <v>#N/A</v>
      </c>
      <c r="DA121" t="e">
        <f t="shared" si="200"/>
        <v>#N/A</v>
      </c>
      <c r="DB121" t="e">
        <f t="shared" si="200"/>
        <v>#N/A</v>
      </c>
      <c r="DC121" t="e">
        <f t="shared" si="200"/>
        <v>#N/A</v>
      </c>
      <c r="DD121" t="e">
        <f t="shared" si="200"/>
        <v>#N/A</v>
      </c>
      <c r="DE121" t="e">
        <f t="shared" si="200"/>
        <v>#N/A</v>
      </c>
      <c r="DF121" t="e">
        <f t="shared" si="200"/>
        <v>#N/A</v>
      </c>
      <c r="DG121" t="e">
        <f t="shared" si="200"/>
        <v>#N/A</v>
      </c>
      <c r="DH121" t="e">
        <f t="shared" si="200"/>
        <v>#N/A</v>
      </c>
      <c r="DI121" t="e">
        <f t="shared" si="200"/>
        <v>#N/A</v>
      </c>
      <c r="DJ121" t="e">
        <f t="shared" si="200"/>
        <v>#N/A</v>
      </c>
      <c r="DK121" t="e">
        <f t="shared" si="200"/>
        <v>#N/A</v>
      </c>
      <c r="DL121" t="e">
        <f t="shared" si="200"/>
        <v>#N/A</v>
      </c>
      <c r="DM121" t="e">
        <f t="shared" si="200"/>
        <v>#N/A</v>
      </c>
      <c r="DN121" t="e">
        <f t="shared" si="200"/>
        <v>#N/A</v>
      </c>
      <c r="DO121" t="e">
        <f t="shared" si="200"/>
        <v>#N/A</v>
      </c>
      <c r="DP121" t="e">
        <f t="shared" si="200"/>
        <v>#N/A</v>
      </c>
      <c r="DQ121" t="e">
        <f t="shared" si="200"/>
        <v>#N/A</v>
      </c>
      <c r="DR121" t="e">
        <f t="shared" si="200"/>
        <v>#N/A</v>
      </c>
      <c r="DS121" t="e">
        <f t="shared" si="200"/>
        <v>#N/A</v>
      </c>
      <c r="DT121" t="e">
        <f t="shared" si="200"/>
        <v>#N/A</v>
      </c>
      <c r="DU121" t="e">
        <f t="shared" si="200"/>
        <v>#N/A</v>
      </c>
      <c r="DV121" t="e">
        <f t="shared" si="200"/>
        <v>#N/A</v>
      </c>
      <c r="DW121" t="e">
        <f t="shared" si="200"/>
        <v>#N/A</v>
      </c>
      <c r="DX121" t="e">
        <f t="shared" si="200"/>
        <v>#N/A</v>
      </c>
      <c r="DY121" t="e">
        <f t="shared" si="200"/>
        <v>#N/A</v>
      </c>
      <c r="DZ121" t="e">
        <f t="shared" si="200"/>
        <v>#N/A</v>
      </c>
      <c r="EA121" t="e">
        <f t="shared" ref="EA121:EF121" si="201">INDEX($B$6:$EF$32, MATCH($A121, $A$6:$A$32, 0 ), MATCH( EA90, $B$4:$EF$4, 0 ) )</f>
        <v>#N/A</v>
      </c>
      <c r="EB121" t="e">
        <f t="shared" si="201"/>
        <v>#N/A</v>
      </c>
      <c r="EC121" t="e">
        <f t="shared" si="201"/>
        <v>#N/A</v>
      </c>
      <c r="ED121" t="e">
        <f t="shared" si="201"/>
        <v>#N/A</v>
      </c>
      <c r="EE121" t="e">
        <f t="shared" si="201"/>
        <v>#N/A</v>
      </c>
      <c r="EF121" t="e">
        <f t="shared" si="201"/>
        <v>#N/A</v>
      </c>
    </row>
    <row r="122" spans="1:136" x14ac:dyDescent="0.35">
      <c r="A122" s="7" t="str">
        <f t="shared" si="140"/>
        <v>RR</v>
      </c>
      <c r="B122" s="6">
        <f t="shared" si="141"/>
        <v>1.6508160809296075</v>
      </c>
      <c r="C122">
        <f t="shared" ref="C122:BN122" si="202">INDEX($B$6:$EF$32, MATCH($A122, $A$6:$A$32, 0 ), MATCH( C91, $B$4:$EF$4, 0 ) )</f>
        <v>1.6508160809296075</v>
      </c>
      <c r="D122">
        <f t="shared" si="202"/>
        <v>1.6508160809296075</v>
      </c>
      <c r="E122">
        <f t="shared" si="202"/>
        <v>1.6508160809296075</v>
      </c>
      <c r="F122">
        <f t="shared" si="202"/>
        <v>1.6508160809296075</v>
      </c>
      <c r="G122">
        <f t="shared" si="202"/>
        <v>1.6508160809296075</v>
      </c>
      <c r="H122">
        <f t="shared" si="202"/>
        <v>4.9524482427888232</v>
      </c>
      <c r="I122">
        <f t="shared" si="202"/>
        <v>4.9524482427888232</v>
      </c>
      <c r="J122">
        <f t="shared" si="202"/>
        <v>4.9524482427888232</v>
      </c>
      <c r="K122">
        <f t="shared" si="202"/>
        <v>4.9524482427888232</v>
      </c>
      <c r="L122">
        <f t="shared" si="202"/>
        <v>4.9524482427888232</v>
      </c>
      <c r="M122">
        <f t="shared" si="202"/>
        <v>4.9524482427888232</v>
      </c>
      <c r="N122">
        <f t="shared" si="202"/>
        <v>4.9524482427888232</v>
      </c>
      <c r="O122">
        <f t="shared" si="202"/>
        <v>4.9524482427888232</v>
      </c>
      <c r="P122">
        <f t="shared" si="202"/>
        <v>4.9524482427888232</v>
      </c>
      <c r="Q122">
        <f t="shared" si="202"/>
        <v>4.9524482427888232</v>
      </c>
      <c r="R122">
        <f t="shared" si="202"/>
        <v>4.9524482427888232</v>
      </c>
      <c r="S122">
        <f t="shared" si="202"/>
        <v>4.9524482427888232</v>
      </c>
      <c r="T122">
        <f t="shared" si="202"/>
        <v>4.9524482427888232</v>
      </c>
      <c r="U122">
        <f t="shared" si="202"/>
        <v>4.9524482427888232</v>
      </c>
      <c r="V122">
        <f t="shared" si="202"/>
        <v>4.9524482427888232</v>
      </c>
      <c r="W122">
        <f t="shared" si="202"/>
        <v>4.9524482427888232</v>
      </c>
      <c r="X122">
        <f t="shared" si="202"/>
        <v>6.6032643237184301</v>
      </c>
      <c r="Y122">
        <f t="shared" si="202"/>
        <v>6.6032643237184301</v>
      </c>
      <c r="Z122">
        <f t="shared" si="202"/>
        <v>9.9048964855776465</v>
      </c>
      <c r="AA122">
        <f t="shared" si="202"/>
        <v>9.9048964855776465</v>
      </c>
      <c r="AB122">
        <f t="shared" si="202"/>
        <v>11.555712566507253</v>
      </c>
      <c r="AC122">
        <f t="shared" si="202"/>
        <v>13.20652864743686</v>
      </c>
      <c r="AD122">
        <f t="shared" si="202"/>
        <v>14.857344728366469</v>
      </c>
      <c r="AE122">
        <f t="shared" si="202"/>
        <v>18.158976890225684</v>
      </c>
      <c r="AF122">
        <f t="shared" si="202"/>
        <v>18.158976890225684</v>
      </c>
      <c r="AG122">
        <f t="shared" si="202"/>
        <v>18.158976890225684</v>
      </c>
      <c r="AH122">
        <f t="shared" si="202"/>
        <v>21.460609052084898</v>
      </c>
      <c r="AI122">
        <f t="shared" si="202"/>
        <v>23.111425133014507</v>
      </c>
      <c r="AJ122">
        <f t="shared" si="202"/>
        <v>26.41305729487372</v>
      </c>
      <c r="AK122">
        <f t="shared" si="202"/>
        <v>29.714689456732938</v>
      </c>
      <c r="AL122">
        <f t="shared" si="202"/>
        <v>34.66713769952176</v>
      </c>
      <c r="AM122">
        <f t="shared" si="202"/>
        <v>39.619585942310586</v>
      </c>
      <c r="AN122">
        <f t="shared" si="202"/>
        <v>44.572034185099405</v>
      </c>
      <c r="AO122">
        <f t="shared" si="202"/>
        <v>47.873666346958615</v>
      </c>
      <c r="AP122">
        <f t="shared" si="202"/>
        <v>61.080194994395484</v>
      </c>
      <c r="AQ122">
        <f t="shared" si="202"/>
        <v>66.032643237184303</v>
      </c>
      <c r="AR122">
        <f t="shared" si="202"/>
        <v>80.889987965550759</v>
      </c>
      <c r="AS122">
        <f t="shared" si="202"/>
        <v>84.19162012740999</v>
      </c>
      <c r="AT122">
        <f t="shared" si="202"/>
        <v>99.048964855776461</v>
      </c>
      <c r="AU122">
        <f t="shared" si="202"/>
        <v>100.69978093670605</v>
      </c>
      <c r="AV122">
        <f t="shared" si="202"/>
        <v>105.65222917949488</v>
      </c>
      <c r="AW122">
        <f t="shared" si="202"/>
        <v>118.85875782693175</v>
      </c>
      <c r="AX122">
        <f t="shared" si="202"/>
        <v>133.71610255529822</v>
      </c>
      <c r="AY122">
        <f t="shared" si="202"/>
        <v>133.71610255529822</v>
      </c>
      <c r="AZ122">
        <f t="shared" si="202"/>
        <v>138.66855079808704</v>
      </c>
      <c r="BA122">
        <f t="shared" si="202"/>
        <v>141.97018295994624</v>
      </c>
      <c r="BB122">
        <f t="shared" si="202"/>
        <v>168.38324025481998</v>
      </c>
      <c r="BC122">
        <f t="shared" si="202"/>
        <v>168.38324025481998</v>
      </c>
      <c r="BD122">
        <f t="shared" si="202"/>
        <v>168.38324025481998</v>
      </c>
      <c r="BE122">
        <f t="shared" si="202"/>
        <v>178.28813674039762</v>
      </c>
      <c r="BF122">
        <f t="shared" si="202"/>
        <v>181.58976890225682</v>
      </c>
      <c r="BG122">
        <f t="shared" si="202"/>
        <v>191.49466538783446</v>
      </c>
      <c r="BH122">
        <f t="shared" si="202"/>
        <v>191.49466538783446</v>
      </c>
      <c r="BI122">
        <f t="shared" si="202"/>
        <v>198.09792971155292</v>
      </c>
      <c r="BJ122">
        <f t="shared" si="202"/>
        <v>204.70119403527133</v>
      </c>
      <c r="BK122">
        <f t="shared" si="202"/>
        <v>209.65364227806015</v>
      </c>
      <c r="BL122">
        <f t="shared" si="202"/>
        <v>229.46343524921545</v>
      </c>
      <c r="BM122">
        <f t="shared" si="202"/>
        <v>229.46343524921545</v>
      </c>
      <c r="BN122">
        <f t="shared" si="202"/>
        <v>234.41588349200427</v>
      </c>
      <c r="BO122">
        <f t="shared" ref="BO122:DZ122" si="203">INDEX($B$6:$EF$32, MATCH($A122, $A$6:$A$32, 0 ), MATCH( BO91, $B$4:$EF$4, 0 ) )</f>
        <v>239.36833173479309</v>
      </c>
      <c r="BP122">
        <f t="shared" si="203"/>
        <v>277.33710159617408</v>
      </c>
      <c r="BQ122">
        <f t="shared" si="203"/>
        <v>300.44852672918859</v>
      </c>
      <c r="BR122">
        <f t="shared" si="203"/>
        <v>310.35342321476622</v>
      </c>
      <c r="BS122">
        <f t="shared" si="203"/>
        <v>316.95668753848469</v>
      </c>
      <c r="BT122">
        <f t="shared" si="203"/>
        <v>325.21076794313268</v>
      </c>
      <c r="BU122">
        <f t="shared" si="203"/>
        <v>330.1632161859215</v>
      </c>
      <c r="BV122">
        <f t="shared" si="203"/>
        <v>335.11566442871032</v>
      </c>
      <c r="BW122">
        <f t="shared" si="203"/>
        <v>356.57627348079524</v>
      </c>
      <c r="BX122">
        <f t="shared" si="203"/>
        <v>369.78280212823211</v>
      </c>
      <c r="BY122">
        <f t="shared" si="203"/>
        <v>381.33851469473933</v>
      </c>
      <c r="BZ122">
        <f t="shared" si="203"/>
        <v>394.5450433421762</v>
      </c>
      <c r="CA122">
        <f t="shared" si="203"/>
        <v>404.44993982775384</v>
      </c>
      <c r="CB122">
        <f t="shared" si="203"/>
        <v>414.35483631333148</v>
      </c>
      <c r="CC122">
        <f t="shared" si="203"/>
        <v>414.35483631333148</v>
      </c>
      <c r="CD122">
        <f t="shared" si="203"/>
        <v>412.70402023240189</v>
      </c>
      <c r="CE122">
        <f t="shared" si="203"/>
        <v>427.56136496076834</v>
      </c>
      <c r="CF122">
        <f t="shared" si="203"/>
        <v>447.37115793192362</v>
      </c>
      <c r="CG122">
        <f t="shared" si="203"/>
        <v>450.67279009378285</v>
      </c>
      <c r="CH122">
        <f t="shared" si="203"/>
        <v>463.87931874121972</v>
      </c>
      <c r="CI122">
        <f t="shared" si="203"/>
        <v>463.87931874121972</v>
      </c>
      <c r="CJ122">
        <f t="shared" si="203"/>
        <v>463.87931874121972</v>
      </c>
      <c r="CK122">
        <f t="shared" si="203"/>
        <v>467.18095090307889</v>
      </c>
      <c r="CL122">
        <f t="shared" si="203"/>
        <v>518.35624941189678</v>
      </c>
      <c r="CM122">
        <f t="shared" si="203"/>
        <v>584.38889264908107</v>
      </c>
      <c r="CN122">
        <f t="shared" si="203"/>
        <v>590.99215697279953</v>
      </c>
      <c r="CO122">
        <f t="shared" si="203"/>
        <v>600.89705345837717</v>
      </c>
      <c r="CP122">
        <f t="shared" si="203"/>
        <v>607.50031778209552</v>
      </c>
      <c r="CQ122">
        <f t="shared" si="203"/>
        <v>612.45276602488434</v>
      </c>
      <c r="CR122">
        <f t="shared" si="203"/>
        <v>620.70684642953245</v>
      </c>
      <c r="CS122">
        <f t="shared" si="203"/>
        <v>637.21500723882843</v>
      </c>
      <c r="CT122" t="e">
        <f t="shared" si="203"/>
        <v>#N/A</v>
      </c>
      <c r="CU122" t="e">
        <f t="shared" si="203"/>
        <v>#N/A</v>
      </c>
      <c r="CV122" t="e">
        <f t="shared" si="203"/>
        <v>#N/A</v>
      </c>
      <c r="CW122" t="e">
        <f t="shared" si="203"/>
        <v>#N/A</v>
      </c>
      <c r="CX122" t="e">
        <f t="shared" si="203"/>
        <v>#N/A</v>
      </c>
      <c r="CY122" t="e">
        <f t="shared" si="203"/>
        <v>#N/A</v>
      </c>
      <c r="CZ122" t="e">
        <f t="shared" si="203"/>
        <v>#N/A</v>
      </c>
      <c r="DA122" t="e">
        <f t="shared" si="203"/>
        <v>#N/A</v>
      </c>
      <c r="DB122" t="e">
        <f t="shared" si="203"/>
        <v>#N/A</v>
      </c>
      <c r="DC122" t="e">
        <f t="shared" si="203"/>
        <v>#N/A</v>
      </c>
      <c r="DD122" t="e">
        <f t="shared" si="203"/>
        <v>#N/A</v>
      </c>
      <c r="DE122" t="e">
        <f t="shared" si="203"/>
        <v>#N/A</v>
      </c>
      <c r="DF122" t="e">
        <f t="shared" si="203"/>
        <v>#N/A</v>
      </c>
      <c r="DG122" t="e">
        <f t="shared" si="203"/>
        <v>#N/A</v>
      </c>
      <c r="DH122" t="e">
        <f t="shared" si="203"/>
        <v>#N/A</v>
      </c>
      <c r="DI122" t="e">
        <f t="shared" si="203"/>
        <v>#N/A</v>
      </c>
      <c r="DJ122" t="e">
        <f t="shared" si="203"/>
        <v>#N/A</v>
      </c>
      <c r="DK122" t="e">
        <f t="shared" si="203"/>
        <v>#N/A</v>
      </c>
      <c r="DL122" t="e">
        <f t="shared" si="203"/>
        <v>#N/A</v>
      </c>
      <c r="DM122" t="e">
        <f t="shared" si="203"/>
        <v>#N/A</v>
      </c>
      <c r="DN122" t="e">
        <f t="shared" si="203"/>
        <v>#N/A</v>
      </c>
      <c r="DO122" t="e">
        <f t="shared" si="203"/>
        <v>#N/A</v>
      </c>
      <c r="DP122" t="e">
        <f t="shared" si="203"/>
        <v>#N/A</v>
      </c>
      <c r="DQ122" t="e">
        <f t="shared" si="203"/>
        <v>#N/A</v>
      </c>
      <c r="DR122" t="e">
        <f t="shared" si="203"/>
        <v>#N/A</v>
      </c>
      <c r="DS122" t="e">
        <f t="shared" si="203"/>
        <v>#N/A</v>
      </c>
      <c r="DT122" t="e">
        <f t="shared" si="203"/>
        <v>#N/A</v>
      </c>
      <c r="DU122" t="e">
        <f t="shared" si="203"/>
        <v>#N/A</v>
      </c>
      <c r="DV122" t="e">
        <f t="shared" si="203"/>
        <v>#N/A</v>
      </c>
      <c r="DW122" t="e">
        <f t="shared" si="203"/>
        <v>#N/A</v>
      </c>
      <c r="DX122" t="e">
        <f t="shared" si="203"/>
        <v>#N/A</v>
      </c>
      <c r="DY122" t="e">
        <f t="shared" si="203"/>
        <v>#N/A</v>
      </c>
      <c r="DZ122" t="e">
        <f t="shared" si="203"/>
        <v>#N/A</v>
      </c>
      <c r="EA122" t="e">
        <f t="shared" ref="EA122:EF122" si="204">INDEX($B$6:$EF$32, MATCH($A122, $A$6:$A$32, 0 ), MATCH( EA91, $B$4:$EF$4, 0 ) )</f>
        <v>#N/A</v>
      </c>
      <c r="EB122" t="e">
        <f t="shared" si="204"/>
        <v>#N/A</v>
      </c>
      <c r="EC122" t="e">
        <f t="shared" si="204"/>
        <v>#N/A</v>
      </c>
      <c r="ED122" t="e">
        <f t="shared" si="204"/>
        <v>#N/A</v>
      </c>
      <c r="EE122" t="e">
        <f t="shared" si="204"/>
        <v>#N/A</v>
      </c>
      <c r="EF122" t="e">
        <f t="shared" si="204"/>
        <v>#N/A</v>
      </c>
    </row>
    <row r="123" spans="1:136" x14ac:dyDescent="0.35">
      <c r="A123" s="7" t="str">
        <f t="shared" si="140"/>
        <v>RS</v>
      </c>
      <c r="B123" s="6">
        <f t="shared" si="141"/>
        <v>1.0547374455261069</v>
      </c>
      <c r="C123">
        <f t="shared" ref="C123:BN123" si="205">INDEX($B$6:$EF$32, MATCH($A123, $A$6:$A$32, 0 ), MATCH( C92, $B$4:$EF$4, 0 ) )</f>
        <v>1.2305270197804583</v>
      </c>
      <c r="D123">
        <f t="shared" si="205"/>
        <v>1.3184218069076337</v>
      </c>
      <c r="E123">
        <f t="shared" si="205"/>
        <v>1.4063165940348092</v>
      </c>
      <c r="F123">
        <f t="shared" si="205"/>
        <v>1.4063165940348092</v>
      </c>
      <c r="G123">
        <f t="shared" si="205"/>
        <v>1.5821061682891606</v>
      </c>
      <c r="H123">
        <f t="shared" si="205"/>
        <v>1.670000955416336</v>
      </c>
      <c r="I123">
        <f t="shared" si="205"/>
        <v>1.670000955416336</v>
      </c>
      <c r="J123">
        <f t="shared" si="205"/>
        <v>1.9336853167978629</v>
      </c>
      <c r="K123">
        <f t="shared" si="205"/>
        <v>2.1094748910522139</v>
      </c>
      <c r="L123">
        <f t="shared" si="205"/>
        <v>2.1094748910522139</v>
      </c>
      <c r="M123">
        <f t="shared" si="205"/>
        <v>2.3731592524337404</v>
      </c>
      <c r="N123">
        <f t="shared" si="205"/>
        <v>2.3731592524337404</v>
      </c>
      <c r="O123">
        <f t="shared" si="205"/>
        <v>2.3731592524337404</v>
      </c>
      <c r="P123">
        <f t="shared" si="205"/>
        <v>2.548948826688092</v>
      </c>
      <c r="Q123">
        <f t="shared" si="205"/>
        <v>2.7247384009424431</v>
      </c>
      <c r="R123">
        <f t="shared" si="205"/>
        <v>2.9884227623239701</v>
      </c>
      <c r="S123">
        <f t="shared" si="205"/>
        <v>3.0763175494511454</v>
      </c>
      <c r="T123">
        <f t="shared" si="205"/>
        <v>3.6915810593413747</v>
      </c>
      <c r="U123">
        <f t="shared" si="205"/>
        <v>3.9552654207229017</v>
      </c>
      <c r="V123">
        <f t="shared" si="205"/>
        <v>4.3947393563587793</v>
      </c>
      <c r="W123">
        <f t="shared" si="205"/>
        <v>4.4826341434859547</v>
      </c>
      <c r="X123">
        <f t="shared" si="205"/>
        <v>5.0978976533761839</v>
      </c>
      <c r="Y123">
        <f t="shared" si="205"/>
        <v>5.4494768018848863</v>
      </c>
      <c r="Z123">
        <f t="shared" si="205"/>
        <v>5.7131611632664123</v>
      </c>
      <c r="AA123">
        <f t="shared" si="205"/>
        <v>6.5042142474109932</v>
      </c>
      <c r="AB123">
        <f t="shared" si="205"/>
        <v>6.9436881830468709</v>
      </c>
      <c r="AC123">
        <f t="shared" si="205"/>
        <v>7.6468464800642764</v>
      </c>
      <c r="AD123">
        <f t="shared" si="205"/>
        <v>7.9105308414458033</v>
      </c>
      <c r="AE123">
        <f t="shared" si="205"/>
        <v>7.9984256285729787</v>
      </c>
      <c r="AF123">
        <f t="shared" si="205"/>
        <v>8.350004777081681</v>
      </c>
      <c r="AG123">
        <f t="shared" si="205"/>
        <v>8.5257943513360317</v>
      </c>
      <c r="AH123">
        <f t="shared" si="205"/>
        <v>9.2289526483534363</v>
      </c>
      <c r="AI123">
        <f t="shared" si="205"/>
        <v>9.7563213711164885</v>
      </c>
      <c r="AJ123">
        <f t="shared" si="205"/>
        <v>9.7563213711164885</v>
      </c>
      <c r="AK123">
        <f t="shared" si="205"/>
        <v>10.547374455261069</v>
      </c>
      <c r="AL123">
        <f t="shared" si="205"/>
        <v>11.074743178024123</v>
      </c>
      <c r="AM123">
        <f t="shared" si="205"/>
        <v>11.602111900787177</v>
      </c>
      <c r="AN123">
        <f t="shared" si="205"/>
        <v>12.481059772058932</v>
      </c>
      <c r="AO123">
        <f t="shared" si="205"/>
        <v>12.656849346313285</v>
      </c>
      <c r="AP123">
        <f t="shared" si="205"/>
        <v>13.272112856203513</v>
      </c>
      <c r="AQ123">
        <f t="shared" si="205"/>
        <v>14.15106072747527</v>
      </c>
      <c r="AR123">
        <f t="shared" si="205"/>
        <v>14.590534663111146</v>
      </c>
      <c r="AS123">
        <f t="shared" si="205"/>
        <v>15.1179033858742</v>
      </c>
      <c r="AT123">
        <f t="shared" si="205"/>
        <v>15.469482534382903</v>
      </c>
      <c r="AU123">
        <f t="shared" si="205"/>
        <v>15.821061682891607</v>
      </c>
      <c r="AV123">
        <f t="shared" si="205"/>
        <v>17.315273064053589</v>
      </c>
      <c r="AW123">
        <f t="shared" si="205"/>
        <v>17.842641786816642</v>
      </c>
      <c r="AX123">
        <f t="shared" si="205"/>
        <v>18.370010509579696</v>
      </c>
      <c r="AY123">
        <f t="shared" si="205"/>
        <v>18.721589658088398</v>
      </c>
      <c r="AZ123">
        <f t="shared" si="205"/>
        <v>18.721589658088398</v>
      </c>
      <c r="BA123">
        <f t="shared" si="205"/>
        <v>19.161063593724275</v>
      </c>
      <c r="BB123">
        <f t="shared" si="205"/>
        <v>19.688432316487333</v>
      </c>
      <c r="BC123">
        <f t="shared" si="205"/>
        <v>20.391590613504736</v>
      </c>
      <c r="BD123">
        <f t="shared" si="205"/>
        <v>21.534222846158016</v>
      </c>
      <c r="BE123">
        <f t="shared" si="205"/>
        <v>22.6768550788113</v>
      </c>
      <c r="BF123">
        <f t="shared" si="205"/>
        <v>23.292118588701527</v>
      </c>
      <c r="BG123">
        <f t="shared" si="205"/>
        <v>24.258961247100462</v>
      </c>
      <c r="BH123">
        <f t="shared" si="205"/>
        <v>24.874224756990692</v>
      </c>
      <c r="BI123">
        <f t="shared" si="205"/>
        <v>25.137909118372217</v>
      </c>
      <c r="BJ123">
        <f t="shared" si="205"/>
        <v>25.577383054008095</v>
      </c>
      <c r="BK123">
        <f t="shared" si="205"/>
        <v>26.45633092527985</v>
      </c>
      <c r="BL123">
        <f t="shared" si="205"/>
        <v>27.774752732187483</v>
      </c>
      <c r="BM123">
        <f t="shared" si="205"/>
        <v>28.390016242077714</v>
      </c>
      <c r="BN123">
        <f t="shared" si="205"/>
        <v>29.62054326185817</v>
      </c>
      <c r="BO123">
        <f t="shared" ref="BO123:DZ123" si="206">INDEX($B$6:$EF$32, MATCH($A123, $A$6:$A$32, 0 ), MATCH( BO92, $B$4:$EF$4, 0 ) )</f>
        <v>30.2358067717484</v>
      </c>
      <c r="BP123">
        <f t="shared" si="206"/>
        <v>30.763175494511458</v>
      </c>
      <c r="BQ123">
        <f t="shared" si="206"/>
        <v>31.642123365783213</v>
      </c>
      <c r="BR123">
        <f t="shared" si="206"/>
        <v>32.872650385563666</v>
      </c>
      <c r="BS123">
        <f t="shared" si="206"/>
        <v>34.015282618216951</v>
      </c>
      <c r="BT123">
        <f t="shared" si="206"/>
        <v>35.685283573633285</v>
      </c>
      <c r="BU123">
        <f t="shared" si="206"/>
        <v>37.179494954795274</v>
      </c>
      <c r="BV123">
        <f t="shared" si="206"/>
        <v>37.794758464685501</v>
      </c>
      <c r="BW123">
        <f t="shared" si="206"/>
        <v>38.146337613194198</v>
      </c>
      <c r="BX123">
        <f t="shared" si="206"/>
        <v>40.255812504246421</v>
      </c>
      <c r="BY123">
        <f t="shared" si="206"/>
        <v>41.925813459662749</v>
      </c>
      <c r="BZ123">
        <f t="shared" si="206"/>
        <v>43.947393563587788</v>
      </c>
      <c r="CA123">
        <f t="shared" si="206"/>
        <v>43.947393563587788</v>
      </c>
      <c r="CB123">
        <f t="shared" si="206"/>
        <v>47.463185048674809</v>
      </c>
      <c r="CC123">
        <f t="shared" si="206"/>
        <v>48.693712068455277</v>
      </c>
      <c r="CD123">
        <f t="shared" si="206"/>
        <v>49.133186004091151</v>
      </c>
      <c r="CE123">
        <f t="shared" si="206"/>
        <v>51.15476610801619</v>
      </c>
      <c r="CF123">
        <f t="shared" si="206"/>
        <v>53.967399296085809</v>
      </c>
      <c r="CG123">
        <f t="shared" si="206"/>
        <v>55.901084612883665</v>
      </c>
      <c r="CH123">
        <f t="shared" si="206"/>
        <v>58.274243865317409</v>
      </c>
      <c r="CI123">
        <f t="shared" si="206"/>
        <v>60.647403117751153</v>
      </c>
      <c r="CJ123">
        <f t="shared" si="206"/>
        <v>62.844772795930545</v>
      </c>
      <c r="CK123">
        <f t="shared" si="206"/>
        <v>63.899510241456646</v>
      </c>
      <c r="CL123">
        <f t="shared" si="206"/>
        <v>66.712143429526265</v>
      </c>
      <c r="CM123">
        <f t="shared" si="206"/>
        <v>69.524776617595876</v>
      </c>
      <c r="CN123">
        <f t="shared" si="206"/>
        <v>72.513199379919854</v>
      </c>
      <c r="CO123" t="e">
        <f t="shared" si="206"/>
        <v>#N/A</v>
      </c>
      <c r="CP123" t="e">
        <f t="shared" si="206"/>
        <v>#N/A</v>
      </c>
      <c r="CQ123" t="e">
        <f t="shared" si="206"/>
        <v>#N/A</v>
      </c>
      <c r="CR123" t="e">
        <f t="shared" si="206"/>
        <v>#N/A</v>
      </c>
      <c r="CS123" t="e">
        <f t="shared" si="206"/>
        <v>#N/A</v>
      </c>
      <c r="CT123" t="e">
        <f t="shared" si="206"/>
        <v>#N/A</v>
      </c>
      <c r="CU123" t="e">
        <f t="shared" si="206"/>
        <v>#N/A</v>
      </c>
      <c r="CV123" t="e">
        <f t="shared" si="206"/>
        <v>#N/A</v>
      </c>
      <c r="CW123" t="e">
        <f t="shared" si="206"/>
        <v>#N/A</v>
      </c>
      <c r="CX123" t="e">
        <f t="shared" si="206"/>
        <v>#N/A</v>
      </c>
      <c r="CY123" t="e">
        <f t="shared" si="206"/>
        <v>#N/A</v>
      </c>
      <c r="CZ123" t="e">
        <f t="shared" si="206"/>
        <v>#N/A</v>
      </c>
      <c r="DA123" t="e">
        <f t="shared" si="206"/>
        <v>#N/A</v>
      </c>
      <c r="DB123" t="e">
        <f t="shared" si="206"/>
        <v>#N/A</v>
      </c>
      <c r="DC123" t="e">
        <f t="shared" si="206"/>
        <v>#N/A</v>
      </c>
      <c r="DD123" t="e">
        <f t="shared" si="206"/>
        <v>#N/A</v>
      </c>
      <c r="DE123" t="e">
        <f t="shared" si="206"/>
        <v>#N/A</v>
      </c>
      <c r="DF123" t="e">
        <f t="shared" si="206"/>
        <v>#N/A</v>
      </c>
      <c r="DG123" t="e">
        <f t="shared" si="206"/>
        <v>#N/A</v>
      </c>
      <c r="DH123" t="e">
        <f t="shared" si="206"/>
        <v>#N/A</v>
      </c>
      <c r="DI123" t="e">
        <f t="shared" si="206"/>
        <v>#N/A</v>
      </c>
      <c r="DJ123" t="e">
        <f t="shared" si="206"/>
        <v>#N/A</v>
      </c>
      <c r="DK123" t="e">
        <f t="shared" si="206"/>
        <v>#N/A</v>
      </c>
      <c r="DL123" t="e">
        <f t="shared" si="206"/>
        <v>#N/A</v>
      </c>
      <c r="DM123" t="e">
        <f t="shared" si="206"/>
        <v>#N/A</v>
      </c>
      <c r="DN123" t="e">
        <f t="shared" si="206"/>
        <v>#N/A</v>
      </c>
      <c r="DO123" t="e">
        <f t="shared" si="206"/>
        <v>#N/A</v>
      </c>
      <c r="DP123" t="e">
        <f t="shared" si="206"/>
        <v>#N/A</v>
      </c>
      <c r="DQ123" t="e">
        <f t="shared" si="206"/>
        <v>#N/A</v>
      </c>
      <c r="DR123" t="e">
        <f t="shared" si="206"/>
        <v>#N/A</v>
      </c>
      <c r="DS123" t="e">
        <f t="shared" si="206"/>
        <v>#N/A</v>
      </c>
      <c r="DT123" t="e">
        <f t="shared" si="206"/>
        <v>#N/A</v>
      </c>
      <c r="DU123" t="e">
        <f t="shared" si="206"/>
        <v>#N/A</v>
      </c>
      <c r="DV123" t="e">
        <f t="shared" si="206"/>
        <v>#N/A</v>
      </c>
      <c r="DW123" t="e">
        <f t="shared" si="206"/>
        <v>#N/A</v>
      </c>
      <c r="DX123" t="e">
        <f t="shared" si="206"/>
        <v>#N/A</v>
      </c>
      <c r="DY123" t="e">
        <f t="shared" si="206"/>
        <v>#N/A</v>
      </c>
      <c r="DZ123" t="e">
        <f t="shared" si="206"/>
        <v>#N/A</v>
      </c>
      <c r="EA123" t="e">
        <f t="shared" ref="EA123:EF123" si="207">INDEX($B$6:$EF$32, MATCH($A123, $A$6:$A$32, 0 ), MATCH( EA92, $B$4:$EF$4, 0 ) )</f>
        <v>#N/A</v>
      </c>
      <c r="EB123" t="e">
        <f t="shared" si="207"/>
        <v>#N/A</v>
      </c>
      <c r="EC123" t="e">
        <f t="shared" si="207"/>
        <v>#N/A</v>
      </c>
      <c r="ED123" t="e">
        <f t="shared" si="207"/>
        <v>#N/A</v>
      </c>
      <c r="EE123" t="e">
        <f t="shared" si="207"/>
        <v>#N/A</v>
      </c>
      <c r="EF123" t="e">
        <f t="shared" si="207"/>
        <v>#N/A</v>
      </c>
    </row>
    <row r="124" spans="1:136" x14ac:dyDescent="0.35">
      <c r="A124" s="7" t="str">
        <f t="shared" si="140"/>
        <v>SC</v>
      </c>
      <c r="B124" s="6">
        <f t="shared" si="141"/>
        <v>1.3957147092140059</v>
      </c>
      <c r="C124">
        <f t="shared" ref="C124:BN124" si="208">INDEX($B$6:$EF$32, MATCH($A124, $A$6:$A$32, 0 ), MATCH( C93, $B$4:$EF$4, 0 ) )</f>
        <v>1.3957147092140059</v>
      </c>
      <c r="D124">
        <f t="shared" si="208"/>
        <v>1.5352861801354067</v>
      </c>
      <c r="E124">
        <f t="shared" si="208"/>
        <v>2.0935720638210094</v>
      </c>
      <c r="F124">
        <f t="shared" si="208"/>
        <v>2.3727150056638102</v>
      </c>
      <c r="G124">
        <f t="shared" si="208"/>
        <v>2.5122864765852109</v>
      </c>
      <c r="H124">
        <f t="shared" si="208"/>
        <v>2.9310008893494128</v>
      </c>
      <c r="I124">
        <f t="shared" si="208"/>
        <v>3.3497153021136143</v>
      </c>
      <c r="J124">
        <f t="shared" si="208"/>
        <v>3.3497153021136143</v>
      </c>
      <c r="K124">
        <f t="shared" si="208"/>
        <v>3.6288582439564157</v>
      </c>
      <c r="L124">
        <f t="shared" si="208"/>
        <v>3.908001185799217</v>
      </c>
      <c r="M124">
        <f t="shared" si="208"/>
        <v>4.0475726567206172</v>
      </c>
      <c r="N124">
        <f t="shared" si="208"/>
        <v>4.1871441276420187</v>
      </c>
      <c r="O124">
        <f t="shared" si="208"/>
        <v>4.3267155985634185</v>
      </c>
      <c r="P124">
        <f t="shared" si="208"/>
        <v>4.4662870694848191</v>
      </c>
      <c r="Q124">
        <f t="shared" si="208"/>
        <v>4.8850014822490211</v>
      </c>
      <c r="R124">
        <f t="shared" si="208"/>
        <v>4.8850014822490211</v>
      </c>
      <c r="S124">
        <f t="shared" si="208"/>
        <v>5.1641444240918224</v>
      </c>
      <c r="T124">
        <f t="shared" si="208"/>
        <v>5.4432873659346237</v>
      </c>
      <c r="U124">
        <f t="shared" si="208"/>
        <v>5.8620017786988257</v>
      </c>
      <c r="V124">
        <f t="shared" si="208"/>
        <v>5.8620017786988257</v>
      </c>
      <c r="W124">
        <f t="shared" si="208"/>
        <v>5.8620017786988257</v>
      </c>
      <c r="X124">
        <f t="shared" si="208"/>
        <v>6.0015732496202263</v>
      </c>
      <c r="Y124">
        <f t="shared" si="208"/>
        <v>6.141144720541627</v>
      </c>
      <c r="Z124">
        <f t="shared" si="208"/>
        <v>6.141144720541627</v>
      </c>
      <c r="AA124">
        <f t="shared" si="208"/>
        <v>6.4202876623844283</v>
      </c>
      <c r="AB124">
        <f t="shared" si="208"/>
        <v>6.6994306042272287</v>
      </c>
      <c r="AC124">
        <f t="shared" si="208"/>
        <v>7.2577164879128313</v>
      </c>
      <c r="AD124">
        <f t="shared" si="208"/>
        <v>7.2577164879128313</v>
      </c>
      <c r="AE124">
        <f t="shared" si="208"/>
        <v>7.2577164879128313</v>
      </c>
      <c r="AF124">
        <f t="shared" si="208"/>
        <v>7.6764309006770333</v>
      </c>
      <c r="AG124">
        <f t="shared" si="208"/>
        <v>8.2347167843626359</v>
      </c>
      <c r="AH124">
        <f t="shared" si="208"/>
        <v>8.7930026680482385</v>
      </c>
      <c r="AI124">
        <f t="shared" si="208"/>
        <v>8.7930026680482385</v>
      </c>
      <c r="AJ124">
        <f t="shared" si="208"/>
        <v>8.9325741389696383</v>
      </c>
      <c r="AK124">
        <f t="shared" si="208"/>
        <v>9.0721456098910398</v>
      </c>
      <c r="AL124">
        <f t="shared" si="208"/>
        <v>9.6304314935766424</v>
      </c>
      <c r="AM124">
        <f t="shared" si="208"/>
        <v>10.188717377262245</v>
      </c>
      <c r="AN124">
        <f t="shared" si="208"/>
        <v>10.188717377262245</v>
      </c>
      <c r="AO124">
        <f t="shared" si="208"/>
        <v>10.886574731869247</v>
      </c>
      <c r="AP124">
        <f t="shared" si="208"/>
        <v>11.026146202790649</v>
      </c>
      <c r="AQ124">
        <f t="shared" si="208"/>
        <v>11.305289144633448</v>
      </c>
      <c r="AR124">
        <f t="shared" si="208"/>
        <v>11.58443208647625</v>
      </c>
      <c r="AS124">
        <f t="shared" si="208"/>
        <v>11.863575028319051</v>
      </c>
      <c r="AT124">
        <f t="shared" si="208"/>
        <v>12.701003853847455</v>
      </c>
      <c r="AU124">
        <f t="shared" si="208"/>
        <v>13.119718266611656</v>
      </c>
      <c r="AV124">
        <f t="shared" si="208"/>
        <v>13.67800415029726</v>
      </c>
      <c r="AW124">
        <f t="shared" si="208"/>
        <v>13.95714709214006</v>
      </c>
      <c r="AX124">
        <f t="shared" si="208"/>
        <v>14.375861504904261</v>
      </c>
      <c r="AY124">
        <f t="shared" si="208"/>
        <v>14.655004446747064</v>
      </c>
      <c r="AZ124">
        <f t="shared" si="208"/>
        <v>15.213290330432665</v>
      </c>
      <c r="BA124">
        <f t="shared" si="208"/>
        <v>16.888147981489475</v>
      </c>
      <c r="BB124">
        <f t="shared" si="208"/>
        <v>17.586005336096477</v>
      </c>
      <c r="BC124">
        <f t="shared" si="208"/>
        <v>18.283862690703479</v>
      </c>
      <c r="BD124">
        <f t="shared" si="208"/>
        <v>18.702577103467679</v>
      </c>
      <c r="BE124">
        <f t="shared" si="208"/>
        <v>18.981720045310482</v>
      </c>
      <c r="BF124">
        <f t="shared" si="208"/>
        <v>19.958720341760284</v>
      </c>
      <c r="BG124">
        <f t="shared" si="208"/>
        <v>20.37743475452449</v>
      </c>
      <c r="BH124">
        <f t="shared" si="208"/>
        <v>20.65657769636729</v>
      </c>
      <c r="BI124">
        <f t="shared" si="208"/>
        <v>21.214863580052892</v>
      </c>
      <c r="BJ124">
        <f t="shared" si="208"/>
        <v>21.773149463738495</v>
      </c>
      <c r="BK124">
        <f t="shared" si="208"/>
        <v>22.191863876502698</v>
      </c>
      <c r="BL124">
        <f t="shared" si="208"/>
        <v>23.1688641729525</v>
      </c>
      <c r="BM124">
        <f t="shared" si="208"/>
        <v>23.866721527559502</v>
      </c>
      <c r="BN124">
        <f t="shared" si="208"/>
        <v>23.866721527559502</v>
      </c>
      <c r="BO124">
        <f t="shared" ref="BO124:DZ124" si="209">INDEX($B$6:$EF$32, MATCH($A124, $A$6:$A$32, 0 ), MATCH( BO93, $B$4:$EF$4, 0 ) )</f>
        <v>24.983293294930707</v>
      </c>
      <c r="BP124">
        <f t="shared" si="209"/>
        <v>25.681150649537713</v>
      </c>
      <c r="BQ124">
        <f t="shared" si="209"/>
        <v>25.960293591380513</v>
      </c>
      <c r="BR124">
        <f t="shared" si="209"/>
        <v>26.658150945987515</v>
      </c>
      <c r="BS124">
        <f t="shared" si="209"/>
        <v>26.937293887830318</v>
      </c>
      <c r="BT124">
        <f t="shared" si="209"/>
        <v>27.216436829673118</v>
      </c>
      <c r="BU124">
        <f t="shared" si="209"/>
        <v>27.77472271335872</v>
      </c>
      <c r="BV124">
        <f t="shared" si="209"/>
        <v>29.589151835336928</v>
      </c>
      <c r="BW124">
        <f t="shared" si="209"/>
        <v>30.14743771902253</v>
      </c>
      <c r="BX124">
        <f t="shared" si="209"/>
        <v>30.984866544550933</v>
      </c>
      <c r="BY124">
        <f t="shared" si="209"/>
        <v>32.659724195607737</v>
      </c>
      <c r="BZ124">
        <f t="shared" si="209"/>
        <v>33.078438608371947</v>
      </c>
      <c r="CA124">
        <f t="shared" si="209"/>
        <v>34.334581846664555</v>
      </c>
      <c r="CB124">
        <f t="shared" si="209"/>
        <v>35.730296555878553</v>
      </c>
      <c r="CC124">
        <f t="shared" si="209"/>
        <v>36.707296852328362</v>
      </c>
      <c r="CD124">
        <f t="shared" si="209"/>
        <v>38.940440387070765</v>
      </c>
      <c r="CE124">
        <f t="shared" si="209"/>
        <v>40.336155096284777</v>
      </c>
      <c r="CF124">
        <f t="shared" si="209"/>
        <v>41.592298334577386</v>
      </c>
      <c r="CG124">
        <f t="shared" si="209"/>
        <v>42.429727160105784</v>
      </c>
      <c r="CH124">
        <f t="shared" si="209"/>
        <v>43.54629892747699</v>
      </c>
      <c r="CI124">
        <f t="shared" si="209"/>
        <v>45.221156578533794</v>
      </c>
      <c r="CJ124">
        <f t="shared" si="209"/>
        <v>47.593871584197608</v>
      </c>
      <c r="CK124">
        <f t="shared" si="209"/>
        <v>48.431300409726006</v>
      </c>
      <c r="CL124">
        <f t="shared" si="209"/>
        <v>50.52487247354702</v>
      </c>
      <c r="CM124">
        <f t="shared" si="209"/>
        <v>52.478873066446624</v>
      </c>
      <c r="CN124">
        <f t="shared" si="209"/>
        <v>53.455873362896433</v>
      </c>
      <c r="CO124">
        <f t="shared" si="209"/>
        <v>54.851588072110438</v>
      </c>
      <c r="CP124">
        <f t="shared" si="209"/>
        <v>56.666017194088646</v>
      </c>
      <c r="CQ124">
        <f t="shared" si="209"/>
        <v>58.480446316066853</v>
      </c>
      <c r="CR124">
        <f t="shared" si="209"/>
        <v>60.294875438045061</v>
      </c>
      <c r="CS124" t="e">
        <f t="shared" si="209"/>
        <v>#N/A</v>
      </c>
      <c r="CT124" t="e">
        <f t="shared" si="209"/>
        <v>#N/A</v>
      </c>
      <c r="CU124" t="e">
        <f t="shared" si="209"/>
        <v>#N/A</v>
      </c>
      <c r="CV124" t="e">
        <f t="shared" si="209"/>
        <v>#N/A</v>
      </c>
      <c r="CW124" t="e">
        <f t="shared" si="209"/>
        <v>#N/A</v>
      </c>
      <c r="CX124" t="e">
        <f t="shared" si="209"/>
        <v>#N/A</v>
      </c>
      <c r="CY124" t="e">
        <f t="shared" si="209"/>
        <v>#N/A</v>
      </c>
      <c r="CZ124" t="e">
        <f t="shared" si="209"/>
        <v>#N/A</v>
      </c>
      <c r="DA124" t="e">
        <f t="shared" si="209"/>
        <v>#N/A</v>
      </c>
      <c r="DB124" t="e">
        <f t="shared" si="209"/>
        <v>#N/A</v>
      </c>
      <c r="DC124" t="e">
        <f t="shared" si="209"/>
        <v>#N/A</v>
      </c>
      <c r="DD124" t="e">
        <f t="shared" si="209"/>
        <v>#N/A</v>
      </c>
      <c r="DE124" t="e">
        <f t="shared" si="209"/>
        <v>#N/A</v>
      </c>
      <c r="DF124" t="e">
        <f t="shared" si="209"/>
        <v>#N/A</v>
      </c>
      <c r="DG124" t="e">
        <f t="shared" si="209"/>
        <v>#N/A</v>
      </c>
      <c r="DH124" t="e">
        <f t="shared" si="209"/>
        <v>#N/A</v>
      </c>
      <c r="DI124" t="e">
        <f t="shared" si="209"/>
        <v>#N/A</v>
      </c>
      <c r="DJ124" t="e">
        <f t="shared" si="209"/>
        <v>#N/A</v>
      </c>
      <c r="DK124" t="e">
        <f t="shared" si="209"/>
        <v>#N/A</v>
      </c>
      <c r="DL124" t="e">
        <f t="shared" si="209"/>
        <v>#N/A</v>
      </c>
      <c r="DM124" t="e">
        <f t="shared" si="209"/>
        <v>#N/A</v>
      </c>
      <c r="DN124" t="e">
        <f t="shared" si="209"/>
        <v>#N/A</v>
      </c>
      <c r="DO124" t="e">
        <f t="shared" si="209"/>
        <v>#N/A</v>
      </c>
      <c r="DP124" t="e">
        <f t="shared" si="209"/>
        <v>#N/A</v>
      </c>
      <c r="DQ124" t="e">
        <f t="shared" si="209"/>
        <v>#N/A</v>
      </c>
      <c r="DR124" t="e">
        <f t="shared" si="209"/>
        <v>#N/A</v>
      </c>
      <c r="DS124" t="e">
        <f t="shared" si="209"/>
        <v>#N/A</v>
      </c>
      <c r="DT124" t="e">
        <f t="shared" si="209"/>
        <v>#N/A</v>
      </c>
      <c r="DU124" t="e">
        <f t="shared" si="209"/>
        <v>#N/A</v>
      </c>
      <c r="DV124" t="e">
        <f t="shared" si="209"/>
        <v>#N/A</v>
      </c>
      <c r="DW124" t="e">
        <f t="shared" si="209"/>
        <v>#N/A</v>
      </c>
      <c r="DX124" t="e">
        <f t="shared" si="209"/>
        <v>#N/A</v>
      </c>
      <c r="DY124" t="e">
        <f t="shared" si="209"/>
        <v>#N/A</v>
      </c>
      <c r="DZ124" t="e">
        <f t="shared" si="209"/>
        <v>#N/A</v>
      </c>
      <c r="EA124" t="e">
        <f t="shared" ref="EA124:EF124" si="210">INDEX($B$6:$EF$32, MATCH($A124, $A$6:$A$32, 0 ), MATCH( EA93, $B$4:$EF$4, 0 ) )</f>
        <v>#N/A</v>
      </c>
      <c r="EB124" t="e">
        <f t="shared" si="210"/>
        <v>#N/A</v>
      </c>
      <c r="EC124" t="e">
        <f t="shared" si="210"/>
        <v>#N/A</v>
      </c>
      <c r="ED124" t="e">
        <f t="shared" si="210"/>
        <v>#N/A</v>
      </c>
      <c r="EE124" t="e">
        <f t="shared" si="210"/>
        <v>#N/A</v>
      </c>
      <c r="EF124" t="e">
        <f t="shared" si="210"/>
        <v>#N/A</v>
      </c>
    </row>
    <row r="125" spans="1:136" x14ac:dyDescent="0.35">
      <c r="A125" s="7" t="str">
        <f t="shared" si="140"/>
        <v>SE</v>
      </c>
      <c r="B125" s="6">
        <f t="shared" si="141"/>
        <v>1.3050877541005856</v>
      </c>
      <c r="C125">
        <f t="shared" ref="C125:BN125" si="211">INDEX($B$6:$EF$32, MATCH($A125, $A$6:$A$32, 0 ), MATCH( C94, $B$4:$EF$4, 0 ) )</f>
        <v>1.7401170054674477</v>
      </c>
      <c r="D125">
        <f t="shared" si="211"/>
        <v>1.7401170054674477</v>
      </c>
      <c r="E125">
        <f t="shared" si="211"/>
        <v>1.7401170054674477</v>
      </c>
      <c r="F125">
        <f t="shared" si="211"/>
        <v>1.7401170054674477</v>
      </c>
      <c r="G125">
        <f t="shared" si="211"/>
        <v>1.7401170054674477</v>
      </c>
      <c r="H125">
        <f t="shared" si="211"/>
        <v>1.7401170054674477</v>
      </c>
      <c r="I125">
        <f t="shared" si="211"/>
        <v>1.7401170054674477</v>
      </c>
      <c r="J125">
        <f t="shared" si="211"/>
        <v>1.7401170054674477</v>
      </c>
      <c r="K125">
        <f t="shared" si="211"/>
        <v>1.7401170054674477</v>
      </c>
      <c r="L125">
        <f t="shared" si="211"/>
        <v>1.7401170054674477</v>
      </c>
      <c r="M125">
        <f t="shared" si="211"/>
        <v>1.7401170054674477</v>
      </c>
      <c r="N125">
        <f t="shared" si="211"/>
        <v>1.7401170054674477</v>
      </c>
      <c r="O125">
        <f t="shared" si="211"/>
        <v>2.1751462568343096</v>
      </c>
      <c r="P125">
        <f t="shared" si="211"/>
        <v>2.1751462568343096</v>
      </c>
      <c r="Q125">
        <f t="shared" si="211"/>
        <v>2.1751462568343096</v>
      </c>
      <c r="R125">
        <f t="shared" si="211"/>
        <v>2.1751462568343096</v>
      </c>
      <c r="S125">
        <f t="shared" si="211"/>
        <v>3.0452047595680334</v>
      </c>
      <c r="T125">
        <f t="shared" si="211"/>
        <v>3.4802340109348955</v>
      </c>
      <c r="U125">
        <f t="shared" si="211"/>
        <v>3.4802340109348955</v>
      </c>
      <c r="V125">
        <f t="shared" si="211"/>
        <v>3.9152632623017576</v>
      </c>
      <c r="W125">
        <f t="shared" si="211"/>
        <v>3.9152632623017576</v>
      </c>
      <c r="X125">
        <f t="shared" si="211"/>
        <v>4.3502925136686192</v>
      </c>
      <c r="Y125">
        <f t="shared" si="211"/>
        <v>4.7853217650354809</v>
      </c>
      <c r="Z125">
        <f t="shared" si="211"/>
        <v>5.2203510164023426</v>
      </c>
      <c r="AA125">
        <f t="shared" si="211"/>
        <v>5.2203510164023426</v>
      </c>
      <c r="AB125">
        <f t="shared" si="211"/>
        <v>6.0904095191360668</v>
      </c>
      <c r="AC125">
        <f t="shared" si="211"/>
        <v>6.0904095191360668</v>
      </c>
      <c r="AD125">
        <f t="shared" si="211"/>
        <v>6.0904095191360668</v>
      </c>
      <c r="AE125">
        <f t="shared" si="211"/>
        <v>7.3954972732366517</v>
      </c>
      <c r="AF125">
        <f t="shared" si="211"/>
        <v>9.1356142787041001</v>
      </c>
      <c r="AG125">
        <f t="shared" si="211"/>
        <v>10.005672781437825</v>
      </c>
      <c r="AH125">
        <f t="shared" si="211"/>
        <v>10.875731284171547</v>
      </c>
      <c r="AI125">
        <f t="shared" si="211"/>
        <v>12.180819038272134</v>
      </c>
      <c r="AJ125">
        <f t="shared" si="211"/>
        <v>14.355965295106444</v>
      </c>
      <c r="AK125">
        <f t="shared" si="211"/>
        <v>14.790994546473303</v>
      </c>
      <c r="AL125">
        <f t="shared" si="211"/>
        <v>16.09608230057389</v>
      </c>
      <c r="AM125">
        <f t="shared" si="211"/>
        <v>16.09608230057389</v>
      </c>
      <c r="AN125">
        <f t="shared" si="211"/>
        <v>18.2712285574082</v>
      </c>
      <c r="AO125">
        <f t="shared" si="211"/>
        <v>20.44637481424251</v>
      </c>
      <c r="AP125">
        <f t="shared" si="211"/>
        <v>21.751462568343094</v>
      </c>
      <c r="AQ125">
        <f t="shared" si="211"/>
        <v>23.05655032244368</v>
      </c>
      <c r="AR125">
        <f t="shared" si="211"/>
        <v>24.796667327911127</v>
      </c>
      <c r="AS125">
        <f t="shared" si="211"/>
        <v>25.666725830644854</v>
      </c>
      <c r="AT125">
        <f t="shared" si="211"/>
        <v>27.406842836112297</v>
      </c>
      <c r="AU125">
        <f t="shared" si="211"/>
        <v>30.01701834431347</v>
      </c>
      <c r="AV125">
        <f t="shared" si="211"/>
        <v>33.0622231038815</v>
      </c>
      <c r="AW125">
        <f t="shared" si="211"/>
        <v>35.672398612082681</v>
      </c>
      <c r="AX125">
        <f t="shared" si="211"/>
        <v>37.41251561755012</v>
      </c>
      <c r="AY125">
        <f t="shared" si="211"/>
        <v>40.457720377118157</v>
      </c>
      <c r="AZ125">
        <f t="shared" si="211"/>
        <v>44.808012890786777</v>
      </c>
      <c r="BA125">
        <f t="shared" si="211"/>
        <v>50.463393158555981</v>
      </c>
      <c r="BB125">
        <f t="shared" si="211"/>
        <v>55.248714923591464</v>
      </c>
      <c r="BC125">
        <f t="shared" si="211"/>
        <v>58.728948934526358</v>
      </c>
      <c r="BD125">
        <f t="shared" si="211"/>
        <v>61.774153694094394</v>
      </c>
      <c r="BE125">
        <f t="shared" si="211"/>
        <v>64.819358453662431</v>
      </c>
      <c r="BF125">
        <f t="shared" si="211"/>
        <v>68.734621715964181</v>
      </c>
      <c r="BG125">
        <f t="shared" si="211"/>
        <v>72.214855726899074</v>
      </c>
      <c r="BH125">
        <f t="shared" si="211"/>
        <v>74.825031235100241</v>
      </c>
      <c r="BI125">
        <f t="shared" si="211"/>
        <v>78.305265246035134</v>
      </c>
      <c r="BJ125">
        <f t="shared" si="211"/>
        <v>80.915440754236315</v>
      </c>
      <c r="BK125">
        <f t="shared" si="211"/>
        <v>86.135791770638662</v>
      </c>
      <c r="BL125">
        <f t="shared" si="211"/>
        <v>90.486084284307282</v>
      </c>
      <c r="BM125">
        <f t="shared" si="211"/>
        <v>94.401347546609045</v>
      </c>
      <c r="BN125">
        <f t="shared" si="211"/>
        <v>101.79684481984569</v>
      </c>
      <c r="BO125">
        <f t="shared" ref="BO125:DZ125" si="212">INDEX($B$6:$EF$32, MATCH($A125, $A$6:$A$32, 0 ), MATCH( BO94, $B$4:$EF$4, 0 ) )</f>
        <v>109.62737134444919</v>
      </c>
      <c r="BP125">
        <f t="shared" si="212"/>
        <v>114.84772236085155</v>
      </c>
      <c r="BQ125">
        <f t="shared" si="212"/>
        <v>123.11327813682192</v>
      </c>
      <c r="BR125">
        <f t="shared" si="212"/>
        <v>132.68392166689287</v>
      </c>
      <c r="BS125">
        <f t="shared" si="212"/>
        <v>137.46924343192836</v>
      </c>
      <c r="BT125">
        <f t="shared" si="212"/>
        <v>143.55965295106441</v>
      </c>
      <c r="BU125">
        <f t="shared" si="212"/>
        <v>153.13029648113539</v>
      </c>
      <c r="BV125">
        <f t="shared" si="212"/>
        <v>158.35064749753775</v>
      </c>
      <c r="BW125">
        <f t="shared" si="212"/>
        <v>166.61620327350809</v>
      </c>
      <c r="BX125">
        <f t="shared" si="212"/>
        <v>174.01170054674475</v>
      </c>
      <c r="BY125">
        <f t="shared" si="212"/>
        <v>185.32246108228316</v>
      </c>
      <c r="BZ125">
        <f t="shared" si="212"/>
        <v>194.89310461235414</v>
      </c>
      <c r="CA125">
        <f t="shared" si="212"/>
        <v>200.98351413149021</v>
      </c>
      <c r="CB125">
        <f t="shared" si="212"/>
        <v>213.59936242112917</v>
      </c>
      <c r="CC125">
        <f t="shared" si="212"/>
        <v>222.29994744846644</v>
      </c>
      <c r="CD125">
        <f t="shared" si="212"/>
        <v>227.95532771623564</v>
      </c>
      <c r="CE125">
        <f t="shared" si="212"/>
        <v>241.0062052572415</v>
      </c>
      <c r="CF125">
        <f t="shared" si="212"/>
        <v>251.88193654141301</v>
      </c>
      <c r="CG125">
        <f t="shared" si="212"/>
        <v>263.19269707695145</v>
      </c>
      <c r="CH125">
        <f t="shared" si="212"/>
        <v>269.71813584745439</v>
      </c>
      <c r="CI125">
        <f t="shared" si="212"/>
        <v>284.07410114256083</v>
      </c>
      <c r="CJ125">
        <f t="shared" si="212"/>
        <v>294.07977392399869</v>
      </c>
      <c r="CK125">
        <f t="shared" si="212"/>
        <v>304.95550520817022</v>
      </c>
      <c r="CL125">
        <f t="shared" si="212"/>
        <v>315.39620724097489</v>
      </c>
      <c r="CM125">
        <f t="shared" si="212"/>
        <v>332.3623480442825</v>
      </c>
      <c r="CN125">
        <f t="shared" si="212"/>
        <v>340.62790382025287</v>
      </c>
      <c r="CO125">
        <f t="shared" si="212"/>
        <v>347.15334259075581</v>
      </c>
      <c r="CP125">
        <f t="shared" si="212"/>
        <v>359.3341616290279</v>
      </c>
      <c r="CQ125">
        <f t="shared" si="212"/>
        <v>370.20989291319944</v>
      </c>
      <c r="CR125">
        <f t="shared" si="212"/>
        <v>380.65059494600416</v>
      </c>
      <c r="CS125" t="e">
        <f t="shared" si="212"/>
        <v>#N/A</v>
      </c>
      <c r="CT125" t="e">
        <f t="shared" si="212"/>
        <v>#N/A</v>
      </c>
      <c r="CU125" t="e">
        <f t="shared" si="212"/>
        <v>#N/A</v>
      </c>
      <c r="CV125" t="e">
        <f t="shared" si="212"/>
        <v>#N/A</v>
      </c>
      <c r="CW125" t="e">
        <f t="shared" si="212"/>
        <v>#N/A</v>
      </c>
      <c r="CX125" t="e">
        <f t="shared" si="212"/>
        <v>#N/A</v>
      </c>
      <c r="CY125" t="e">
        <f t="shared" si="212"/>
        <v>#N/A</v>
      </c>
      <c r="CZ125" t="e">
        <f t="shared" si="212"/>
        <v>#N/A</v>
      </c>
      <c r="DA125" t="e">
        <f t="shared" si="212"/>
        <v>#N/A</v>
      </c>
      <c r="DB125" t="e">
        <f t="shared" si="212"/>
        <v>#N/A</v>
      </c>
      <c r="DC125" t="e">
        <f t="shared" si="212"/>
        <v>#N/A</v>
      </c>
      <c r="DD125" t="e">
        <f t="shared" si="212"/>
        <v>#N/A</v>
      </c>
      <c r="DE125" t="e">
        <f t="shared" si="212"/>
        <v>#N/A</v>
      </c>
      <c r="DF125" t="e">
        <f t="shared" si="212"/>
        <v>#N/A</v>
      </c>
      <c r="DG125" t="e">
        <f t="shared" si="212"/>
        <v>#N/A</v>
      </c>
      <c r="DH125" t="e">
        <f t="shared" si="212"/>
        <v>#N/A</v>
      </c>
      <c r="DI125" t="e">
        <f t="shared" si="212"/>
        <v>#N/A</v>
      </c>
      <c r="DJ125" t="e">
        <f t="shared" si="212"/>
        <v>#N/A</v>
      </c>
      <c r="DK125" t="e">
        <f t="shared" si="212"/>
        <v>#N/A</v>
      </c>
      <c r="DL125" t="e">
        <f t="shared" si="212"/>
        <v>#N/A</v>
      </c>
      <c r="DM125" t="e">
        <f t="shared" si="212"/>
        <v>#N/A</v>
      </c>
      <c r="DN125" t="e">
        <f t="shared" si="212"/>
        <v>#N/A</v>
      </c>
      <c r="DO125" t="e">
        <f t="shared" si="212"/>
        <v>#N/A</v>
      </c>
      <c r="DP125" t="e">
        <f t="shared" si="212"/>
        <v>#N/A</v>
      </c>
      <c r="DQ125" t="e">
        <f t="shared" si="212"/>
        <v>#N/A</v>
      </c>
      <c r="DR125" t="e">
        <f t="shared" si="212"/>
        <v>#N/A</v>
      </c>
      <c r="DS125" t="e">
        <f t="shared" si="212"/>
        <v>#N/A</v>
      </c>
      <c r="DT125" t="e">
        <f t="shared" si="212"/>
        <v>#N/A</v>
      </c>
      <c r="DU125" t="e">
        <f t="shared" si="212"/>
        <v>#N/A</v>
      </c>
      <c r="DV125" t="e">
        <f t="shared" si="212"/>
        <v>#N/A</v>
      </c>
      <c r="DW125" t="e">
        <f t="shared" si="212"/>
        <v>#N/A</v>
      </c>
      <c r="DX125" t="e">
        <f t="shared" si="212"/>
        <v>#N/A</v>
      </c>
      <c r="DY125" t="e">
        <f t="shared" si="212"/>
        <v>#N/A</v>
      </c>
      <c r="DZ125" t="e">
        <f t="shared" si="212"/>
        <v>#N/A</v>
      </c>
      <c r="EA125" t="e">
        <f t="shared" ref="EA125:EF125" si="213">INDEX($B$6:$EF$32, MATCH($A125, $A$6:$A$32, 0 ), MATCH( EA94, $B$4:$EF$4, 0 ) )</f>
        <v>#N/A</v>
      </c>
      <c r="EB125" t="e">
        <f t="shared" si="213"/>
        <v>#N/A</v>
      </c>
      <c r="EC125" t="e">
        <f t="shared" si="213"/>
        <v>#N/A</v>
      </c>
      <c r="ED125" t="e">
        <f t="shared" si="213"/>
        <v>#N/A</v>
      </c>
      <c r="EE125" t="e">
        <f t="shared" si="213"/>
        <v>#N/A</v>
      </c>
      <c r="EF125" t="e">
        <f t="shared" si="213"/>
        <v>#N/A</v>
      </c>
    </row>
    <row r="126" spans="1:136" x14ac:dyDescent="0.35">
      <c r="A126" s="7" t="str">
        <f t="shared" si="140"/>
        <v>SP</v>
      </c>
      <c r="B126" s="6">
        <f t="shared" si="141"/>
        <v>1.0453178157065057</v>
      </c>
      <c r="C126">
        <f t="shared" ref="C126:BN126" si="214">INDEX($B$6:$EF$32, MATCH($A126, $A$6:$A$32, 0 ), MATCH( C95, $B$4:$EF$4, 0 ) )</f>
        <v>1.263092360645361</v>
      </c>
      <c r="D126">
        <f t="shared" si="214"/>
        <v>1.4808669055842163</v>
      </c>
      <c r="E126">
        <f t="shared" si="214"/>
        <v>1.8293061774863848</v>
      </c>
      <c r="F126">
        <f t="shared" si="214"/>
        <v>2.1341905404007822</v>
      </c>
      <c r="G126">
        <f t="shared" si="214"/>
        <v>2.4608523578090655</v>
      </c>
      <c r="H126">
        <f t="shared" si="214"/>
        <v>2.9617338111684326</v>
      </c>
      <c r="I126">
        <f t="shared" si="214"/>
        <v>3.5715025369972273</v>
      </c>
      <c r="J126">
        <f t="shared" si="214"/>
        <v>4.0941614448504806</v>
      </c>
      <c r="K126">
        <f t="shared" si="214"/>
        <v>4.7692625341609318</v>
      </c>
      <c r="L126">
        <f t="shared" si="214"/>
        <v>5.6621381684102383</v>
      </c>
      <c r="M126">
        <f t="shared" si="214"/>
        <v>5.9887999858185212</v>
      </c>
      <c r="N126">
        <f t="shared" si="214"/>
        <v>6.6203461661412017</v>
      </c>
      <c r="O126">
        <f t="shared" si="214"/>
        <v>8.0794356172315336</v>
      </c>
      <c r="P126">
        <f t="shared" si="214"/>
        <v>9.3207505233830084</v>
      </c>
      <c r="Q126">
        <f t="shared" si="214"/>
        <v>10.801617428967223</v>
      </c>
      <c r="R126">
        <f t="shared" si="214"/>
        <v>11.759825426698187</v>
      </c>
      <c r="S126">
        <f t="shared" si="214"/>
        <v>12.195374516575898</v>
      </c>
      <c r="T126">
        <f t="shared" si="214"/>
        <v>12.805143242404693</v>
      </c>
      <c r="U126">
        <f t="shared" si="214"/>
        <v>13.240692332282403</v>
      </c>
      <c r="V126">
        <f t="shared" si="214"/>
        <v>15.135330873250446</v>
      </c>
      <c r="W126">
        <f t="shared" si="214"/>
        <v>16.942859596242947</v>
      </c>
      <c r="X126">
        <f t="shared" si="214"/>
        <v>18.576168683284362</v>
      </c>
      <c r="Y126">
        <f t="shared" si="214"/>
        <v>20.209477770325776</v>
      </c>
      <c r="Z126">
        <f t="shared" si="214"/>
        <v>21.581457403440563</v>
      </c>
      <c r="AA126">
        <f t="shared" si="214"/>
        <v>22.104116311293815</v>
      </c>
      <c r="AB126">
        <f t="shared" si="214"/>
        <v>22.583220310159298</v>
      </c>
      <c r="AC126">
        <f t="shared" si="214"/>
        <v>23.802757761816888</v>
      </c>
      <c r="AD126">
        <f t="shared" si="214"/>
        <v>24.695633396066192</v>
      </c>
      <c r="AE126">
        <f t="shared" si="214"/>
        <v>29.290676294276043</v>
      </c>
      <c r="AF126">
        <f t="shared" si="214"/>
        <v>32.927511194754928</v>
      </c>
      <c r="AG126">
        <f t="shared" si="214"/>
        <v>36.303016641307181</v>
      </c>
      <c r="AH126">
        <f t="shared" si="214"/>
        <v>37.021672639605406</v>
      </c>
      <c r="AI126">
        <f t="shared" si="214"/>
        <v>39.7438544513411</v>
      </c>
      <c r="AJ126">
        <f t="shared" si="214"/>
        <v>44.622004257971462</v>
      </c>
      <c r="AK126">
        <f t="shared" si="214"/>
        <v>48.933940247760795</v>
      </c>
      <c r="AL126">
        <f t="shared" si="214"/>
        <v>51.721454422978141</v>
      </c>
      <c r="AM126">
        <f t="shared" si="214"/>
        <v>54.683188234146577</v>
      </c>
      <c r="AN126">
        <f t="shared" si="214"/>
        <v>56.316497321187988</v>
      </c>
      <c r="AO126">
        <f t="shared" si="214"/>
        <v>57.209372955437296</v>
      </c>
      <c r="AP126">
        <f t="shared" si="214"/>
        <v>57.797364226772203</v>
      </c>
      <c r="AQ126">
        <f t="shared" si="214"/>
        <v>62.087522762067657</v>
      </c>
      <c r="AR126">
        <f t="shared" si="214"/>
        <v>66.312348933881452</v>
      </c>
      <c r="AS126">
        <f t="shared" si="214"/>
        <v>69.818519107397023</v>
      </c>
      <c r="AT126">
        <f t="shared" si="214"/>
        <v>74.391784551112991</v>
      </c>
      <c r="AU126">
        <f t="shared" si="214"/>
        <v>78.573055813939007</v>
      </c>
      <c r="AV126">
        <f t="shared" si="214"/>
        <v>80.772578717821446</v>
      </c>
      <c r="AW126">
        <f t="shared" si="214"/>
        <v>81.51301217061355</v>
      </c>
      <c r="AX126">
        <f t="shared" si="214"/>
        <v>85.999167796353973</v>
      </c>
      <c r="AY126">
        <f t="shared" si="214"/>
        <v>89.679557605820634</v>
      </c>
      <c r="AZ126">
        <f t="shared" si="214"/>
        <v>93.969716141116081</v>
      </c>
      <c r="BA126">
        <f t="shared" si="214"/>
        <v>98.020322676978779</v>
      </c>
      <c r="BB126">
        <f t="shared" si="214"/>
        <v>102.09270666733538</v>
      </c>
      <c r="BC126">
        <f t="shared" si="214"/>
        <v>104.13978738976063</v>
      </c>
      <c r="BD126">
        <f t="shared" si="214"/>
        <v>105.03266302400993</v>
      </c>
      <c r="BE126">
        <f t="shared" si="214"/>
        <v>112.08855828002885</v>
      </c>
      <c r="BF126">
        <f t="shared" si="214"/>
        <v>116.79248845070812</v>
      </c>
      <c r="BG126">
        <f t="shared" si="214"/>
        <v>121.03909207701579</v>
      </c>
      <c r="BH126">
        <f t="shared" si="214"/>
        <v>125.72124479320119</v>
      </c>
      <c r="BI126">
        <f t="shared" si="214"/>
        <v>131.64471241553804</v>
      </c>
      <c r="BJ126">
        <f t="shared" si="214"/>
        <v>134.21445204581653</v>
      </c>
      <c r="BK126">
        <f t="shared" si="214"/>
        <v>135.455766951968</v>
      </c>
      <c r="BL126">
        <f t="shared" si="214"/>
        <v>139.87659021422678</v>
      </c>
      <c r="BM126">
        <f t="shared" si="214"/>
        <v>146.17027456295972</v>
      </c>
      <c r="BN126">
        <f t="shared" si="214"/>
        <v>152.00663236732103</v>
      </c>
      <c r="BO126">
        <f t="shared" ref="BO126:DZ126" si="215">INDEX($B$6:$EF$32, MATCH($A126, $A$6:$A$32, 0 ), MATCH( BO95, $B$4:$EF$4, 0 ) )</f>
        <v>158.43098144301726</v>
      </c>
      <c r="BP126">
        <f t="shared" si="215"/>
        <v>164.02778724794584</v>
      </c>
      <c r="BQ126">
        <f t="shared" si="215"/>
        <v>165.83531597093832</v>
      </c>
      <c r="BR126">
        <f t="shared" si="215"/>
        <v>166.96774360462038</v>
      </c>
      <c r="BS126">
        <f t="shared" si="215"/>
        <v>174.08897122412097</v>
      </c>
      <c r="BT126">
        <f t="shared" si="215"/>
        <v>180.23021339139669</v>
      </c>
      <c r="BU126">
        <f t="shared" si="215"/>
        <v>186.41501046766015</v>
      </c>
      <c r="BV126">
        <f t="shared" si="215"/>
        <v>192.5562526349359</v>
      </c>
      <c r="BW126">
        <f t="shared" si="215"/>
        <v>197.26018280561516</v>
      </c>
      <c r="BX126">
        <f t="shared" si="215"/>
        <v>199.15482134658319</v>
      </c>
      <c r="BY126">
        <f t="shared" si="215"/>
        <v>200.09125188982028</v>
      </c>
      <c r="BZ126">
        <f t="shared" si="215"/>
        <v>207.36492169077803</v>
      </c>
      <c r="CA126">
        <f t="shared" si="215"/>
        <v>214.76925621869913</v>
      </c>
      <c r="CB126">
        <f t="shared" si="215"/>
        <v>220.93227584046872</v>
      </c>
      <c r="CC126">
        <f t="shared" si="215"/>
        <v>225.78864819260522</v>
      </c>
      <c r="CD126">
        <f t="shared" si="215"/>
        <v>230.42724599980284</v>
      </c>
      <c r="CE126">
        <f t="shared" si="215"/>
        <v>232.88809835761191</v>
      </c>
      <c r="CF126">
        <f t="shared" si="215"/>
        <v>234.47785253566553</v>
      </c>
      <c r="CG126">
        <f t="shared" si="215"/>
        <v>242.42662342593374</v>
      </c>
      <c r="CH126">
        <f t="shared" si="215"/>
        <v>250.89805322405522</v>
      </c>
      <c r="CI126">
        <f t="shared" si="215"/>
        <v>257.975725934568</v>
      </c>
      <c r="CJ126">
        <f t="shared" si="215"/>
        <v>266.38182336920784</v>
      </c>
      <c r="CK126">
        <f t="shared" si="215"/>
        <v>272.08751644660589</v>
      </c>
      <c r="CL126">
        <f t="shared" si="215"/>
        <v>274.13459716903111</v>
      </c>
      <c r="CM126">
        <f t="shared" si="215"/>
        <v>275.13636007574979</v>
      </c>
      <c r="CN126">
        <f t="shared" si="215"/>
        <v>284.58777532609611</v>
      </c>
      <c r="CO126">
        <f t="shared" si="215"/>
        <v>290.77257240235963</v>
      </c>
      <c r="CP126">
        <f t="shared" si="215"/>
        <v>299.63599638137106</v>
      </c>
      <c r="CQ126">
        <f t="shared" si="215"/>
        <v>304.14392946160541</v>
      </c>
      <c r="CR126">
        <f t="shared" si="215"/>
        <v>310.61183344628938</v>
      </c>
      <c r="CS126">
        <f t="shared" si="215"/>
        <v>312.24514253333081</v>
      </c>
      <c r="CT126">
        <f t="shared" si="215"/>
        <v>313.55178980296387</v>
      </c>
      <c r="CU126">
        <f t="shared" si="215"/>
        <v>321.50056069323216</v>
      </c>
      <c r="CV126">
        <f t="shared" si="215"/>
        <v>327.31514104309957</v>
      </c>
      <c r="CW126">
        <f t="shared" si="215"/>
        <v>334.30570393563681</v>
      </c>
      <c r="CX126">
        <f t="shared" si="215"/>
        <v>341.77537082703952</v>
      </c>
      <c r="CY126">
        <f t="shared" si="215"/>
        <v>348.35216208419297</v>
      </c>
      <c r="CZ126">
        <f t="shared" si="215"/>
        <v>350.13791335269161</v>
      </c>
      <c r="DA126">
        <f t="shared" si="215"/>
        <v>351.35745080434918</v>
      </c>
      <c r="DB126">
        <f t="shared" si="215"/>
        <v>358.78356278676421</v>
      </c>
      <c r="DC126">
        <f t="shared" si="215"/>
        <v>365.59990604335036</v>
      </c>
      <c r="DD126" t="e">
        <f t="shared" si="215"/>
        <v>#N/A</v>
      </c>
      <c r="DE126" t="e">
        <f t="shared" si="215"/>
        <v>#N/A</v>
      </c>
      <c r="DF126" t="e">
        <f t="shared" si="215"/>
        <v>#N/A</v>
      </c>
      <c r="DG126" t="e">
        <f t="shared" si="215"/>
        <v>#N/A</v>
      </c>
      <c r="DH126" t="e">
        <f t="shared" si="215"/>
        <v>#N/A</v>
      </c>
      <c r="DI126" t="e">
        <f t="shared" si="215"/>
        <v>#N/A</v>
      </c>
      <c r="DJ126" t="e">
        <f t="shared" si="215"/>
        <v>#N/A</v>
      </c>
      <c r="DK126" t="e">
        <f t="shared" si="215"/>
        <v>#N/A</v>
      </c>
      <c r="DL126" t="e">
        <f t="shared" si="215"/>
        <v>#N/A</v>
      </c>
      <c r="DM126" t="e">
        <f t="shared" si="215"/>
        <v>#N/A</v>
      </c>
      <c r="DN126" t="e">
        <f t="shared" si="215"/>
        <v>#N/A</v>
      </c>
      <c r="DO126" t="e">
        <f t="shared" si="215"/>
        <v>#N/A</v>
      </c>
      <c r="DP126" t="e">
        <f t="shared" si="215"/>
        <v>#N/A</v>
      </c>
      <c r="DQ126" t="e">
        <f t="shared" si="215"/>
        <v>#N/A</v>
      </c>
      <c r="DR126" t="e">
        <f t="shared" si="215"/>
        <v>#N/A</v>
      </c>
      <c r="DS126" t="e">
        <f t="shared" si="215"/>
        <v>#N/A</v>
      </c>
      <c r="DT126" t="e">
        <f t="shared" si="215"/>
        <v>#N/A</v>
      </c>
      <c r="DU126" t="e">
        <f t="shared" si="215"/>
        <v>#N/A</v>
      </c>
      <c r="DV126" t="e">
        <f t="shared" si="215"/>
        <v>#N/A</v>
      </c>
      <c r="DW126" t="e">
        <f t="shared" si="215"/>
        <v>#N/A</v>
      </c>
      <c r="DX126" t="e">
        <f t="shared" si="215"/>
        <v>#N/A</v>
      </c>
      <c r="DY126" t="e">
        <f t="shared" si="215"/>
        <v>#N/A</v>
      </c>
      <c r="DZ126" t="e">
        <f t="shared" si="215"/>
        <v>#N/A</v>
      </c>
      <c r="EA126" t="e">
        <f t="shared" ref="EA126:EF126" si="216">INDEX($B$6:$EF$32, MATCH($A126, $A$6:$A$32, 0 ), MATCH( EA95, $B$4:$EF$4, 0 ) )</f>
        <v>#N/A</v>
      </c>
      <c r="EB126" t="e">
        <f t="shared" si="216"/>
        <v>#N/A</v>
      </c>
      <c r="EC126" t="e">
        <f t="shared" si="216"/>
        <v>#N/A</v>
      </c>
      <c r="ED126" t="e">
        <f t="shared" si="216"/>
        <v>#N/A</v>
      </c>
      <c r="EE126" t="e">
        <f t="shared" si="216"/>
        <v>#N/A</v>
      </c>
      <c r="EF126" t="e">
        <f t="shared" si="216"/>
        <v>#N/A</v>
      </c>
    </row>
    <row r="127" spans="1:136" x14ac:dyDescent="0.35">
      <c r="A127" s="7" t="str">
        <f t="shared" si="140"/>
        <v>TO</v>
      </c>
      <c r="B127" s="6">
        <f t="shared" si="141"/>
        <v>1.2715641383309195</v>
      </c>
      <c r="C127">
        <f t="shared" ref="C127:BN127" si="217">INDEX($B$6:$EF$32, MATCH($A127, $A$6:$A$32, 0 ), MATCH( C96, $B$4:$EF$4, 0 ) )</f>
        <v>1.2715641383309195</v>
      </c>
      <c r="D127">
        <f t="shared" si="217"/>
        <v>1.2715641383309195</v>
      </c>
      <c r="E127">
        <f t="shared" si="217"/>
        <v>1.2715641383309195</v>
      </c>
      <c r="F127">
        <f t="shared" si="217"/>
        <v>1.2715641383309195</v>
      </c>
      <c r="G127">
        <f t="shared" si="217"/>
        <v>1.2715641383309195</v>
      </c>
      <c r="H127">
        <f t="shared" si="217"/>
        <v>1.9073462074963792</v>
      </c>
      <c r="I127">
        <f t="shared" si="217"/>
        <v>1.9073462074963792</v>
      </c>
      <c r="J127">
        <f t="shared" si="217"/>
        <v>1.9073462074963792</v>
      </c>
      <c r="K127">
        <f t="shared" si="217"/>
        <v>2.543128276661839</v>
      </c>
      <c r="L127">
        <f t="shared" si="217"/>
        <v>2.543128276661839</v>
      </c>
      <c r="M127">
        <f t="shared" si="217"/>
        <v>3.8146924149927584</v>
      </c>
      <c r="N127">
        <f t="shared" si="217"/>
        <v>4.4504744841582182</v>
      </c>
      <c r="O127">
        <f t="shared" si="217"/>
        <v>5.722038622489138</v>
      </c>
      <c r="P127">
        <f t="shared" si="217"/>
        <v>5.722038622489138</v>
      </c>
      <c r="Q127">
        <f t="shared" si="217"/>
        <v>5.722038622489138</v>
      </c>
      <c r="R127">
        <f t="shared" si="217"/>
        <v>5.722038622489138</v>
      </c>
      <c r="S127">
        <f t="shared" si="217"/>
        <v>6.9936027608200568</v>
      </c>
      <c r="T127">
        <f t="shared" si="217"/>
        <v>7.6293848299855167</v>
      </c>
      <c r="U127">
        <f t="shared" si="217"/>
        <v>8.9009489683164364</v>
      </c>
      <c r="V127">
        <f t="shared" si="217"/>
        <v>13.351423452474656</v>
      </c>
      <c r="W127">
        <f t="shared" si="217"/>
        <v>14.622987590805574</v>
      </c>
      <c r="X127">
        <f t="shared" si="217"/>
        <v>15.258769659971033</v>
      </c>
      <c r="Y127">
        <f t="shared" si="217"/>
        <v>17.166115867467411</v>
      </c>
      <c r="Z127">
        <f t="shared" si="217"/>
        <v>19.709244144129251</v>
      </c>
      <c r="AA127">
        <f t="shared" si="217"/>
        <v>20.345026213294712</v>
      </c>
      <c r="AB127">
        <f t="shared" si="217"/>
        <v>24.159718628287468</v>
      </c>
      <c r="AC127">
        <f t="shared" si="217"/>
        <v>26.702846904949311</v>
      </c>
      <c r="AD127">
        <f t="shared" si="217"/>
        <v>29.881757250776609</v>
      </c>
      <c r="AE127">
        <f t="shared" si="217"/>
        <v>31.153321389107525</v>
      </c>
      <c r="AF127">
        <f t="shared" si="217"/>
        <v>32.424885527438448</v>
      </c>
      <c r="AG127">
        <f t="shared" si="217"/>
        <v>33.060667596603906</v>
      </c>
      <c r="AH127">
        <f t="shared" si="217"/>
        <v>36.875360011596669</v>
      </c>
      <c r="AI127">
        <f t="shared" si="217"/>
        <v>40.690052426589425</v>
      </c>
      <c r="AJ127">
        <f t="shared" si="217"/>
        <v>41.325834495754883</v>
      </c>
      <c r="AK127">
        <f t="shared" si="217"/>
        <v>43.233180703251264</v>
      </c>
      <c r="AL127">
        <f t="shared" si="217"/>
        <v>44.50474484158218</v>
      </c>
      <c r="AM127">
        <f t="shared" si="217"/>
        <v>45.140526910747646</v>
      </c>
      <c r="AN127">
        <f t="shared" si="217"/>
        <v>46.412091049078562</v>
      </c>
      <c r="AO127">
        <f t="shared" si="217"/>
        <v>48.319437256574936</v>
      </c>
      <c r="AP127">
        <f t="shared" si="217"/>
        <v>50.226783464071318</v>
      </c>
      <c r="AQ127">
        <f t="shared" si="217"/>
        <v>52.134129671567699</v>
      </c>
      <c r="AR127">
        <f t="shared" si="217"/>
        <v>55.313040017395004</v>
      </c>
      <c r="AS127">
        <f t="shared" si="217"/>
        <v>56.584604155725913</v>
      </c>
      <c r="AT127">
        <f t="shared" si="217"/>
        <v>61.035078639884134</v>
      </c>
      <c r="AU127">
        <f t="shared" si="217"/>
        <v>62.942424847380508</v>
      </c>
      <c r="AV127">
        <f t="shared" si="217"/>
        <v>68.664463469869645</v>
      </c>
      <c r="AW127">
        <f t="shared" si="217"/>
        <v>72.479155884862408</v>
      </c>
      <c r="AX127">
        <f t="shared" si="217"/>
        <v>76.293848299855171</v>
      </c>
      <c r="AY127">
        <f t="shared" si="217"/>
        <v>78.836976576517003</v>
      </c>
      <c r="AZ127">
        <f t="shared" si="217"/>
        <v>81.38010485317885</v>
      </c>
      <c r="BA127">
        <f t="shared" si="217"/>
        <v>82.651668991509766</v>
      </c>
      <c r="BB127">
        <f t="shared" si="217"/>
        <v>83.923233129840682</v>
      </c>
      <c r="BC127">
        <f t="shared" si="217"/>
        <v>86.466361406502529</v>
      </c>
      <c r="BD127">
        <f t="shared" si="217"/>
        <v>89.009489683164361</v>
      </c>
      <c r="BE127">
        <f t="shared" si="217"/>
        <v>94.731528305653498</v>
      </c>
      <c r="BF127">
        <f t="shared" si="217"/>
        <v>96.638874513149872</v>
      </c>
      <c r="BG127">
        <f t="shared" si="217"/>
        <v>101.08934899730809</v>
      </c>
      <c r="BH127">
        <f t="shared" si="217"/>
        <v>106.17560555063179</v>
      </c>
      <c r="BI127">
        <f t="shared" si="217"/>
        <v>111.26186210395547</v>
      </c>
      <c r="BJ127">
        <f t="shared" si="217"/>
        <v>113.16920831145183</v>
      </c>
      <c r="BK127">
        <f t="shared" si="217"/>
        <v>113.80499038061728</v>
      </c>
      <c r="BL127">
        <f t="shared" si="217"/>
        <v>115.07655451894821</v>
      </c>
      <c r="BM127">
        <f t="shared" si="217"/>
        <v>116.34811865727913</v>
      </c>
      <c r="BN127">
        <f t="shared" si="217"/>
        <v>118.2554648647755</v>
      </c>
      <c r="BO127">
        <f t="shared" ref="BO127:DZ127" si="218">INDEX($B$6:$EF$32, MATCH($A127, $A$6:$A$32, 0 ), MATCH( BO96, $B$4:$EF$4, 0 ) )</f>
        <v>121.43437521060281</v>
      </c>
      <c r="BP127">
        <f t="shared" si="218"/>
        <v>122.07015727976827</v>
      </c>
      <c r="BQ127">
        <f t="shared" si="218"/>
        <v>123.97750348726466</v>
      </c>
      <c r="BR127">
        <f t="shared" si="218"/>
        <v>127.15641383309195</v>
      </c>
      <c r="BS127">
        <f t="shared" si="218"/>
        <v>129.69954210975379</v>
      </c>
      <c r="BT127">
        <f t="shared" si="218"/>
        <v>132.87845245558108</v>
      </c>
      <c r="BU127">
        <f t="shared" si="218"/>
        <v>134.15001659391203</v>
      </c>
      <c r="BV127">
        <f t="shared" si="218"/>
        <v>136.69314487057386</v>
      </c>
      <c r="BW127">
        <f t="shared" si="218"/>
        <v>139.87205521640115</v>
      </c>
      <c r="BX127">
        <f t="shared" si="218"/>
        <v>142.41518349306298</v>
      </c>
      <c r="BY127">
        <f t="shared" si="218"/>
        <v>144.95831176972482</v>
      </c>
      <c r="BZ127">
        <f t="shared" si="218"/>
        <v>148.13722211555211</v>
      </c>
      <c r="CA127" t="e">
        <f t="shared" si="218"/>
        <v>#N/A</v>
      </c>
      <c r="CB127" t="e">
        <f t="shared" si="218"/>
        <v>#N/A</v>
      </c>
      <c r="CC127" t="e">
        <f t="shared" si="218"/>
        <v>#N/A</v>
      </c>
      <c r="CD127" t="e">
        <f t="shared" si="218"/>
        <v>#N/A</v>
      </c>
      <c r="CE127" t="e">
        <f t="shared" si="218"/>
        <v>#N/A</v>
      </c>
      <c r="CF127" t="e">
        <f t="shared" si="218"/>
        <v>#N/A</v>
      </c>
      <c r="CG127" t="e">
        <f t="shared" si="218"/>
        <v>#N/A</v>
      </c>
      <c r="CH127" t="e">
        <f t="shared" si="218"/>
        <v>#N/A</v>
      </c>
      <c r="CI127" t="e">
        <f t="shared" si="218"/>
        <v>#N/A</v>
      </c>
      <c r="CJ127" t="e">
        <f t="shared" si="218"/>
        <v>#N/A</v>
      </c>
      <c r="CK127" t="e">
        <f t="shared" si="218"/>
        <v>#N/A</v>
      </c>
      <c r="CL127" t="e">
        <f t="shared" si="218"/>
        <v>#N/A</v>
      </c>
      <c r="CM127" t="e">
        <f t="shared" si="218"/>
        <v>#N/A</v>
      </c>
      <c r="CN127" t="e">
        <f t="shared" si="218"/>
        <v>#N/A</v>
      </c>
      <c r="CO127" t="e">
        <f t="shared" si="218"/>
        <v>#N/A</v>
      </c>
      <c r="CP127" t="e">
        <f t="shared" si="218"/>
        <v>#N/A</v>
      </c>
      <c r="CQ127" t="e">
        <f t="shared" si="218"/>
        <v>#N/A</v>
      </c>
      <c r="CR127" t="e">
        <f t="shared" si="218"/>
        <v>#N/A</v>
      </c>
      <c r="CS127" t="e">
        <f t="shared" si="218"/>
        <v>#N/A</v>
      </c>
      <c r="CT127" t="e">
        <f t="shared" si="218"/>
        <v>#N/A</v>
      </c>
      <c r="CU127" t="e">
        <f t="shared" si="218"/>
        <v>#N/A</v>
      </c>
      <c r="CV127" t="e">
        <f t="shared" si="218"/>
        <v>#N/A</v>
      </c>
      <c r="CW127" t="e">
        <f t="shared" si="218"/>
        <v>#N/A</v>
      </c>
      <c r="CX127" t="e">
        <f t="shared" si="218"/>
        <v>#N/A</v>
      </c>
      <c r="CY127" t="e">
        <f t="shared" si="218"/>
        <v>#N/A</v>
      </c>
      <c r="CZ127" t="e">
        <f t="shared" si="218"/>
        <v>#N/A</v>
      </c>
      <c r="DA127" t="e">
        <f t="shared" si="218"/>
        <v>#N/A</v>
      </c>
      <c r="DB127" t="e">
        <f t="shared" si="218"/>
        <v>#N/A</v>
      </c>
      <c r="DC127" t="e">
        <f t="shared" si="218"/>
        <v>#N/A</v>
      </c>
      <c r="DD127" t="e">
        <f t="shared" si="218"/>
        <v>#N/A</v>
      </c>
      <c r="DE127" t="e">
        <f t="shared" si="218"/>
        <v>#N/A</v>
      </c>
      <c r="DF127" t="e">
        <f t="shared" si="218"/>
        <v>#N/A</v>
      </c>
      <c r="DG127" t="e">
        <f t="shared" si="218"/>
        <v>#N/A</v>
      </c>
      <c r="DH127" t="e">
        <f t="shared" si="218"/>
        <v>#N/A</v>
      </c>
      <c r="DI127" t="e">
        <f t="shared" si="218"/>
        <v>#N/A</v>
      </c>
      <c r="DJ127" t="e">
        <f t="shared" si="218"/>
        <v>#N/A</v>
      </c>
      <c r="DK127" t="e">
        <f t="shared" si="218"/>
        <v>#N/A</v>
      </c>
      <c r="DL127" t="e">
        <f t="shared" si="218"/>
        <v>#N/A</v>
      </c>
      <c r="DM127" t="e">
        <f t="shared" si="218"/>
        <v>#N/A</v>
      </c>
      <c r="DN127" t="e">
        <f t="shared" si="218"/>
        <v>#N/A</v>
      </c>
      <c r="DO127" t="e">
        <f t="shared" si="218"/>
        <v>#N/A</v>
      </c>
      <c r="DP127" t="e">
        <f t="shared" si="218"/>
        <v>#N/A</v>
      </c>
      <c r="DQ127" t="e">
        <f t="shared" si="218"/>
        <v>#N/A</v>
      </c>
      <c r="DR127" t="e">
        <f t="shared" si="218"/>
        <v>#N/A</v>
      </c>
      <c r="DS127" t="e">
        <f t="shared" si="218"/>
        <v>#N/A</v>
      </c>
      <c r="DT127" t="e">
        <f t="shared" si="218"/>
        <v>#N/A</v>
      </c>
      <c r="DU127" t="e">
        <f t="shared" si="218"/>
        <v>#N/A</v>
      </c>
      <c r="DV127" t="e">
        <f t="shared" si="218"/>
        <v>#N/A</v>
      </c>
      <c r="DW127" t="e">
        <f t="shared" si="218"/>
        <v>#N/A</v>
      </c>
      <c r="DX127" t="e">
        <f t="shared" si="218"/>
        <v>#N/A</v>
      </c>
      <c r="DY127" t="e">
        <f t="shared" si="218"/>
        <v>#N/A</v>
      </c>
      <c r="DZ127" t="e">
        <f t="shared" si="218"/>
        <v>#N/A</v>
      </c>
      <c r="EA127" t="e">
        <f t="shared" ref="EA127:EF127" si="219">INDEX($B$6:$EF$32, MATCH($A127, $A$6:$A$32, 0 ), MATCH( EA96, $B$4:$EF$4, 0 ) )</f>
        <v>#N/A</v>
      </c>
      <c r="EB127" t="e">
        <f t="shared" si="219"/>
        <v>#N/A</v>
      </c>
      <c r="EC127" t="e">
        <f t="shared" si="219"/>
        <v>#N/A</v>
      </c>
      <c r="ED127" t="e">
        <f t="shared" si="219"/>
        <v>#N/A</v>
      </c>
      <c r="EE127" t="e">
        <f t="shared" si="219"/>
        <v>#N/A</v>
      </c>
      <c r="EF127" t="e">
        <f t="shared" si="219"/>
        <v>#N/A</v>
      </c>
    </row>
    <row r="129" spans="1:144" x14ac:dyDescent="0.35">
      <c r="A129">
        <v>0.25</v>
      </c>
      <c r="B129" s="6">
        <f>_xlfn.PERCENTILE.EXC(B101:B127, $A129)</f>
        <v>1.0865051291781378</v>
      </c>
      <c r="C129" s="6">
        <f t="shared" ref="C129:BN131" si="220">_xlfn.PERCENTILE.EXC(C101:C127, $A129)</f>
        <v>1.2715641383309195</v>
      </c>
      <c r="D129" s="6">
        <f t="shared" si="220"/>
        <v>1.4171806032758318</v>
      </c>
      <c r="E129" s="6">
        <f t="shared" si="220"/>
        <v>1.4930387070284796</v>
      </c>
      <c r="F129" s="6">
        <f t="shared" si="220"/>
        <v>1.4930387070284796</v>
      </c>
      <c r="G129" s="6">
        <f t="shared" si="220"/>
        <v>1.5821061682891606</v>
      </c>
      <c r="H129" s="6">
        <f t="shared" si="220"/>
        <v>1.7418784915332264</v>
      </c>
      <c r="I129" s="6">
        <f t="shared" si="220"/>
        <v>1.8153623221146633</v>
      </c>
      <c r="J129" s="6">
        <f t="shared" si="220"/>
        <v>2.0170692467940703</v>
      </c>
      <c r="K129" s="6">
        <f t="shared" si="220"/>
        <v>2.2202496117988035</v>
      </c>
      <c r="L129" s="6">
        <f t="shared" si="220"/>
        <v>2.4877187377126861</v>
      </c>
      <c r="M129" s="6">
        <f t="shared" si="220"/>
        <v>2.5509250858964974</v>
      </c>
      <c r="N129" s="6">
        <f t="shared" si="220"/>
        <v>2.7398824996666082</v>
      </c>
      <c r="O129" s="6">
        <f t="shared" si="220"/>
        <v>2.8816005599941916</v>
      </c>
      <c r="P129" s="6">
        <f t="shared" si="220"/>
        <v>3.238591342309749</v>
      </c>
      <c r="Q129" s="6">
        <f t="shared" si="220"/>
        <v>3.3539940944194688</v>
      </c>
      <c r="R129" s="6">
        <f t="shared" si="220"/>
        <v>3.7791482754022181</v>
      </c>
      <c r="S129" s="6">
        <f t="shared" si="220"/>
        <v>3.873626982287274</v>
      </c>
      <c r="T129" s="6">
        <f t="shared" si="220"/>
        <v>4.1570631029424403</v>
      </c>
      <c r="U129" s="6">
        <f t="shared" si="220"/>
        <v>4.1570631029424403</v>
      </c>
      <c r="V129" s="6">
        <f t="shared" si="220"/>
        <v>4.3947393563587793</v>
      </c>
      <c r="W129" s="6">
        <f t="shared" si="220"/>
        <v>4.4826341434859547</v>
      </c>
      <c r="X129" s="6">
        <f t="shared" si="220"/>
        <v>5.0978976533761839</v>
      </c>
      <c r="Y129" s="6">
        <f t="shared" si="220"/>
        <v>5.4494768018848863</v>
      </c>
      <c r="Z129" s="6">
        <f t="shared" si="220"/>
        <v>5.7131611632664123</v>
      </c>
      <c r="AA129" s="6">
        <f t="shared" si="220"/>
        <v>6.4202876623844283</v>
      </c>
      <c r="AB129" s="6">
        <f t="shared" si="220"/>
        <v>6.6994306042272287</v>
      </c>
      <c r="AC129" s="6">
        <f t="shared" si="220"/>
        <v>7.2577164879128313</v>
      </c>
      <c r="AD129" s="6">
        <f t="shared" si="220"/>
        <v>7.2577164879128313</v>
      </c>
      <c r="AE129" s="6">
        <f t="shared" si="220"/>
        <v>7.3954972732366517</v>
      </c>
      <c r="AF129" s="6">
        <f t="shared" si="220"/>
        <v>8.350004777081681</v>
      </c>
      <c r="AG129" s="6">
        <f t="shared" si="220"/>
        <v>8.5257943513360317</v>
      </c>
      <c r="AH129" s="6">
        <f t="shared" si="220"/>
        <v>9.2289526483534363</v>
      </c>
      <c r="AI129" s="6">
        <f t="shared" si="220"/>
        <v>9.5330076892890183</v>
      </c>
      <c r="AJ129" s="6">
        <f t="shared" si="220"/>
        <v>9.7079252615695513</v>
      </c>
      <c r="AK129" s="6">
        <f t="shared" si="220"/>
        <v>9.8828428338500842</v>
      </c>
      <c r="AL129" s="6">
        <f t="shared" si="220"/>
        <v>10.232677978411148</v>
      </c>
      <c r="AM129" s="6">
        <f t="shared" si="220"/>
        <v>10.692811711500608</v>
      </c>
      <c r="AN129" s="6">
        <f t="shared" si="220"/>
        <v>11.303829523586357</v>
      </c>
      <c r="AO129" s="6">
        <f t="shared" si="220"/>
        <v>11.609338429629231</v>
      </c>
      <c r="AP129" s="6">
        <f t="shared" si="220"/>
        <v>12.831374053800729</v>
      </c>
      <c r="AQ129" s="6">
        <f t="shared" si="220"/>
        <v>13.747900771929352</v>
      </c>
      <c r="AR129" s="6">
        <f t="shared" si="220"/>
        <v>14.590534663111146</v>
      </c>
      <c r="AS129" s="6">
        <f t="shared" si="220"/>
        <v>15.1179033858742</v>
      </c>
      <c r="AT129" s="6">
        <f t="shared" si="220"/>
        <v>15.469482534382903</v>
      </c>
      <c r="AU129" s="6">
        <f t="shared" si="220"/>
        <v>15.821061682891607</v>
      </c>
      <c r="AV129" s="6">
        <f t="shared" si="220"/>
        <v>17.315273064053589</v>
      </c>
      <c r="AW129" s="6">
        <f t="shared" si="220"/>
        <v>17.842641786816642</v>
      </c>
      <c r="AX129" s="6">
        <f t="shared" si="220"/>
        <v>18.370010509579696</v>
      </c>
      <c r="AY129" s="6">
        <f t="shared" si="220"/>
        <v>18.94120935603906</v>
      </c>
      <c r="AZ129" s="6">
        <f t="shared" si="220"/>
        <v>20.089161438223247</v>
      </c>
      <c r="BA129" s="6">
        <f t="shared" si="220"/>
        <v>21.811089561499525</v>
      </c>
      <c r="BB129" s="6">
        <f t="shared" si="220"/>
        <v>23.533017684775803</v>
      </c>
      <c r="BC129" s="6">
        <f t="shared" si="220"/>
        <v>25.254945808052081</v>
      </c>
      <c r="BD129" s="6">
        <f t="shared" si="220"/>
        <v>27.550849972420451</v>
      </c>
      <c r="BE129" s="6">
        <f t="shared" si="220"/>
        <v>31.281694239519055</v>
      </c>
      <c r="BF129" s="6">
        <f t="shared" si="220"/>
        <v>33.290610383341381</v>
      </c>
      <c r="BG129" s="6">
        <f t="shared" si="220"/>
        <v>38.743382773716256</v>
      </c>
      <c r="BH129" s="6">
        <f t="shared" si="220"/>
        <v>41.900250999722772</v>
      </c>
      <c r="BI129" s="6">
        <f t="shared" si="220"/>
        <v>44.604300282259679</v>
      </c>
      <c r="BJ129" s="6">
        <f t="shared" si="220"/>
        <v>47.964898248731302</v>
      </c>
      <c r="BK129" s="6">
        <f t="shared" si="220"/>
        <v>49.186933872902799</v>
      </c>
      <c r="BL129" s="6">
        <f t="shared" si="220"/>
        <v>51.325496215202918</v>
      </c>
      <c r="BM129" s="6">
        <f t="shared" si="220"/>
        <v>54.991603087717408</v>
      </c>
      <c r="BN129" s="6">
        <f t="shared" si="220"/>
        <v>58.657709960231905</v>
      </c>
      <c r="BO129" s="6">
        <f>_xlfn.PERCENTILE.EXC(BO101:BO127, $A129)</f>
        <v>61.712799020660654</v>
      </c>
      <c r="BP129" s="6">
        <f t="shared" ref="BO129:DF131" si="221">_xlfn.PERCENTILE.EXC(BP101:BP127, $A129)</f>
        <v>66.295432611303767</v>
      </c>
      <c r="BQ129" s="6">
        <f t="shared" si="221"/>
        <v>68.4339949536039</v>
      </c>
      <c r="BR129" s="6">
        <f t="shared" si="221"/>
        <v>73.016628544247013</v>
      </c>
      <c r="BS129" s="6">
        <f t="shared" si="221"/>
        <v>77.599262134890125</v>
      </c>
      <c r="BT129" s="6">
        <f t="shared" si="221"/>
        <v>80.959860101361755</v>
      </c>
      <c r="BU129" s="6">
        <f t="shared" si="221"/>
        <v>84.91861529003036</v>
      </c>
      <c r="BV129" s="6">
        <f t="shared" si="221"/>
        <v>87.742512235542051</v>
      </c>
      <c r="BW129" s="6">
        <f t="shared" si="221"/>
        <v>90.768116105733156</v>
      </c>
      <c r="BX129" s="6">
        <f t="shared" si="221"/>
        <v>93.524777409685058</v>
      </c>
      <c r="BY129" s="6">
        <f t="shared" si="221"/>
        <v>96.886559487675157</v>
      </c>
      <c r="BZ129" s="6">
        <f t="shared" si="221"/>
        <v>100.24834156566529</v>
      </c>
      <c r="CA129" s="6" t="e">
        <f t="shared" si="221"/>
        <v>#N/A</v>
      </c>
      <c r="CB129" s="6" t="e">
        <f t="shared" si="221"/>
        <v>#N/A</v>
      </c>
      <c r="CC129" s="6" t="e">
        <f t="shared" si="221"/>
        <v>#N/A</v>
      </c>
      <c r="CD129" s="6" t="e">
        <f t="shared" si="221"/>
        <v>#N/A</v>
      </c>
      <c r="CE129" s="6" t="e">
        <f t="shared" si="221"/>
        <v>#N/A</v>
      </c>
      <c r="CF129" s="6" t="e">
        <f t="shared" si="221"/>
        <v>#N/A</v>
      </c>
      <c r="CG129" s="6" t="e">
        <f t="shared" si="221"/>
        <v>#N/A</v>
      </c>
      <c r="CH129" s="6" t="e">
        <f t="shared" si="221"/>
        <v>#N/A</v>
      </c>
      <c r="CI129" s="6" t="e">
        <f t="shared" si="221"/>
        <v>#N/A</v>
      </c>
      <c r="CJ129" s="6" t="e">
        <f t="shared" si="221"/>
        <v>#N/A</v>
      </c>
      <c r="CK129" s="6" t="e">
        <f t="shared" si="221"/>
        <v>#N/A</v>
      </c>
      <c r="CL129" s="6" t="e">
        <f t="shared" si="221"/>
        <v>#N/A</v>
      </c>
      <c r="CM129" s="6" t="e">
        <f t="shared" si="221"/>
        <v>#N/A</v>
      </c>
      <c r="CN129" s="6" t="e">
        <f t="shared" si="221"/>
        <v>#N/A</v>
      </c>
      <c r="CO129" s="6" t="e">
        <f t="shared" si="221"/>
        <v>#N/A</v>
      </c>
      <c r="CP129" s="6" t="e">
        <f t="shared" si="221"/>
        <v>#N/A</v>
      </c>
      <c r="CQ129" s="6" t="e">
        <f t="shared" si="221"/>
        <v>#N/A</v>
      </c>
      <c r="CR129" s="6" t="e">
        <f t="shared" si="221"/>
        <v>#N/A</v>
      </c>
      <c r="CS129" s="6" t="e">
        <f t="shared" si="221"/>
        <v>#N/A</v>
      </c>
      <c r="CT129" s="6" t="e">
        <f t="shared" si="221"/>
        <v>#N/A</v>
      </c>
      <c r="CU129" s="6" t="e">
        <f t="shared" si="221"/>
        <v>#N/A</v>
      </c>
      <c r="CV129" s="6" t="e">
        <f t="shared" si="221"/>
        <v>#N/A</v>
      </c>
      <c r="CW129" s="6" t="e">
        <f t="shared" si="221"/>
        <v>#N/A</v>
      </c>
      <c r="CX129" s="6" t="e">
        <f t="shared" si="221"/>
        <v>#N/A</v>
      </c>
      <c r="CY129" s="6" t="e">
        <f t="shared" si="221"/>
        <v>#N/A</v>
      </c>
      <c r="CZ129" s="6" t="e">
        <f t="shared" si="221"/>
        <v>#N/A</v>
      </c>
      <c r="DA129" s="6" t="e">
        <f t="shared" si="221"/>
        <v>#N/A</v>
      </c>
      <c r="DB129" s="6" t="e">
        <f t="shared" si="221"/>
        <v>#N/A</v>
      </c>
      <c r="DC129" s="6" t="e">
        <f t="shared" si="221"/>
        <v>#N/A</v>
      </c>
      <c r="DD129" s="6" t="e">
        <f t="shared" si="221"/>
        <v>#N/A</v>
      </c>
      <c r="DE129" s="6" t="e">
        <f t="shared" si="221"/>
        <v>#N/A</v>
      </c>
      <c r="DF129" s="6" t="e">
        <f t="shared" si="221"/>
        <v>#N/A</v>
      </c>
      <c r="DG129" s="6" t="e">
        <f t="shared" ref="DG129:EN129" si="222">_xlfn.PERCENTILE.EXC(DG101:DG127, $A129)</f>
        <v>#N/A</v>
      </c>
      <c r="DH129" s="6" t="e">
        <f t="shared" si="222"/>
        <v>#N/A</v>
      </c>
      <c r="DI129" s="6" t="e">
        <f t="shared" si="222"/>
        <v>#N/A</v>
      </c>
      <c r="DJ129" s="6" t="e">
        <f t="shared" si="222"/>
        <v>#N/A</v>
      </c>
      <c r="DK129" s="6" t="e">
        <f t="shared" si="222"/>
        <v>#N/A</v>
      </c>
      <c r="DL129" s="6" t="e">
        <f t="shared" si="222"/>
        <v>#N/A</v>
      </c>
      <c r="DM129" s="6" t="e">
        <f t="shared" si="222"/>
        <v>#N/A</v>
      </c>
      <c r="DN129" s="6" t="e">
        <f t="shared" si="222"/>
        <v>#N/A</v>
      </c>
      <c r="DO129" s="6" t="e">
        <f t="shared" si="222"/>
        <v>#N/A</v>
      </c>
      <c r="DP129" s="6" t="e">
        <f t="shared" si="222"/>
        <v>#N/A</v>
      </c>
      <c r="DQ129" s="6" t="e">
        <f t="shared" si="222"/>
        <v>#N/A</v>
      </c>
      <c r="DR129" s="6" t="e">
        <f t="shared" si="222"/>
        <v>#N/A</v>
      </c>
      <c r="DS129" s="6" t="e">
        <f t="shared" si="222"/>
        <v>#N/A</v>
      </c>
      <c r="DT129" s="6" t="e">
        <f t="shared" si="222"/>
        <v>#N/A</v>
      </c>
      <c r="DU129" s="6" t="e">
        <f t="shared" si="222"/>
        <v>#N/A</v>
      </c>
      <c r="DV129" s="6" t="e">
        <f t="shared" si="222"/>
        <v>#N/A</v>
      </c>
      <c r="DW129" s="6" t="e">
        <f t="shared" si="222"/>
        <v>#N/A</v>
      </c>
      <c r="DX129" s="6" t="e">
        <f t="shared" si="222"/>
        <v>#N/A</v>
      </c>
      <c r="DY129" s="6" t="e">
        <f t="shared" si="222"/>
        <v>#N/A</v>
      </c>
      <c r="DZ129" s="6" t="e">
        <f t="shared" si="222"/>
        <v>#N/A</v>
      </c>
      <c r="EA129" s="6" t="e">
        <f t="shared" si="222"/>
        <v>#N/A</v>
      </c>
      <c r="EB129" s="6" t="e">
        <f t="shared" si="222"/>
        <v>#N/A</v>
      </c>
      <c r="EC129" s="6" t="e">
        <f t="shared" si="222"/>
        <v>#N/A</v>
      </c>
      <c r="ED129" s="6" t="e">
        <f t="shared" si="222"/>
        <v>#N/A</v>
      </c>
      <c r="EE129" s="6" t="e">
        <f t="shared" si="222"/>
        <v>#N/A</v>
      </c>
      <c r="EF129" s="6" t="e">
        <f t="shared" si="222"/>
        <v>#N/A</v>
      </c>
      <c r="EG129" s="6"/>
      <c r="EH129" s="6"/>
      <c r="EI129" s="6"/>
      <c r="EJ129" s="6"/>
      <c r="EK129" s="6"/>
      <c r="EL129" s="6"/>
      <c r="EM129" s="6"/>
      <c r="EN129" s="6"/>
    </row>
    <row r="130" spans="1:144" x14ac:dyDescent="0.35">
      <c r="A130">
        <v>0.5</v>
      </c>
      <c r="B130" s="6">
        <f t="shared" ref="B130:B131" si="223">_xlfn.PERCENTILE.EXC(B102:B128, $A130)</f>
        <v>1.2102944252859551</v>
      </c>
      <c r="C130" s="6">
        <f t="shared" si="220"/>
        <v>1.4325768408664072</v>
      </c>
      <c r="D130" s="6">
        <f t="shared" si="220"/>
        <v>1.5785348491658944</v>
      </c>
      <c r="E130" s="6">
        <f t="shared" si="220"/>
        <v>1.9126989150153515</v>
      </c>
      <c r="F130" s="6">
        <f t="shared" si="220"/>
        <v>2.1357219025988137</v>
      </c>
      <c r="G130" s="6">
        <f t="shared" si="220"/>
        <v>2.4029326917593519</v>
      </c>
      <c r="H130" s="6">
        <f t="shared" si="220"/>
        <v>2.7504953313277625</v>
      </c>
      <c r="I130" s="6">
        <f t="shared" si="220"/>
        <v>3.142615877523899</v>
      </c>
      <c r="J130" s="6">
        <f t="shared" si="220"/>
        <v>3.5283713284193885</v>
      </c>
      <c r="K130" s="6">
        <f t="shared" si="220"/>
        <v>3.790514995695859</v>
      </c>
      <c r="L130" s="6">
        <f t="shared" si="220"/>
        <v>4.1493442147643993</v>
      </c>
      <c r="M130" s="6">
        <f t="shared" si="220"/>
        <v>4.4481246252859767</v>
      </c>
      <c r="N130" s="6">
        <f t="shared" si="220"/>
        <v>4.9753915499196761</v>
      </c>
      <c r="O130" s="6">
        <f t="shared" si="220"/>
        <v>5.6705460746460066</v>
      </c>
      <c r="P130" s="6">
        <f t="shared" si="220"/>
        <v>6.1403127404245197</v>
      </c>
      <c r="Q130" s="6">
        <f t="shared" si="220"/>
        <v>6.1774741006695884</v>
      </c>
      <c r="R130" s="6">
        <f t="shared" si="220"/>
        <v>6.4254686907879943</v>
      </c>
      <c r="S130" s="6">
        <f t="shared" si="220"/>
        <v>7.346406710316927</v>
      </c>
      <c r="T130" s="6">
        <f t="shared" si="220"/>
        <v>7.7944381623027823</v>
      </c>
      <c r="U130" s="6">
        <f t="shared" si="220"/>
        <v>8.1145070275803963</v>
      </c>
      <c r="V130" s="6">
        <f t="shared" si="220"/>
        <v>9.0677133317617766</v>
      </c>
      <c r="W130" s="6">
        <f t="shared" si="220"/>
        <v>9.9193627108609093</v>
      </c>
      <c r="X130" s="6">
        <f t="shared" si="220"/>
        <v>10.767193617968745</v>
      </c>
      <c r="Y130" s="6">
        <f t="shared" si="220"/>
        <v>12.744192910556599</v>
      </c>
      <c r="Z130" s="6">
        <f t="shared" si="220"/>
        <v>13.16810836411052</v>
      </c>
      <c r="AA130" s="6">
        <f t="shared" si="220"/>
        <v>13.877179768027911</v>
      </c>
      <c r="AB130" s="6">
        <f t="shared" si="220"/>
        <v>15.715419557425321</v>
      </c>
      <c r="AC130" s="6">
        <f t="shared" si="220"/>
        <v>17.268503396459256</v>
      </c>
      <c r="AD130" s="6">
        <f t="shared" si="220"/>
        <v>18.393853309947982</v>
      </c>
      <c r="AE130" s="6">
        <f t="shared" si="220"/>
        <v>20.051650101627914</v>
      </c>
      <c r="AF130" s="6">
        <f t="shared" si="220"/>
        <v>20.614325058372277</v>
      </c>
      <c r="AG130" s="6">
        <f t="shared" si="220"/>
        <v>21.17700001511664</v>
      </c>
      <c r="AH130" s="6">
        <f t="shared" si="220"/>
        <v>23.953166009534975</v>
      </c>
      <c r="AI130" s="6">
        <f t="shared" si="220"/>
        <v>25.622586485116322</v>
      </c>
      <c r="AJ130" s="6">
        <f t="shared" si="220"/>
        <v>27.273402566045927</v>
      </c>
      <c r="AK130" s="6">
        <f t="shared" si="220"/>
        <v>30.612243517208626</v>
      </c>
      <c r="AL130" s="6">
        <f t="shared" si="220"/>
        <v>34.776492508836128</v>
      </c>
      <c r="AM130" s="6">
        <f t="shared" si="220"/>
        <v>39.22207897883581</v>
      </c>
      <c r="AN130" s="6">
        <f t="shared" si="220"/>
        <v>43.104990492091119</v>
      </c>
      <c r="AO130" s="6">
        <f t="shared" si="220"/>
        <v>45.599819008137274</v>
      </c>
      <c r="AP130" s="6">
        <f t="shared" si="220"/>
        <v>49.589752350415438</v>
      </c>
      <c r="AQ130" s="6">
        <f t="shared" si="220"/>
        <v>51.387437889280172</v>
      </c>
      <c r="AR130" s="6">
        <f t="shared" si="220"/>
        <v>56.071605324287816</v>
      </c>
      <c r="AS130" s="6">
        <f t="shared" si="220"/>
        <v>58.11407478531418</v>
      </c>
      <c r="AT130" s="6">
        <f t="shared" si="220"/>
        <v>62.622049705004557</v>
      </c>
      <c r="AU130" s="6">
        <f t="shared" si="220"/>
        <v>65.317828023446054</v>
      </c>
      <c r="AV130" s="6">
        <f t="shared" si="220"/>
        <v>68.374066617968765</v>
      </c>
      <c r="AW130" s="6">
        <f t="shared" si="220"/>
        <v>71.828298756880329</v>
      </c>
      <c r="AX130" s="6">
        <f t="shared" si="220"/>
        <v>75.228878005542413</v>
      </c>
      <c r="AY130" s="6">
        <f t="shared" si="220"/>
        <v>78.989163879149487</v>
      </c>
      <c r="AZ130" s="6">
        <f t="shared" si="220"/>
        <v>81.380652798354674</v>
      </c>
      <c r="BA130" s="6">
        <f t="shared" si="220"/>
        <v>83.80779372995427</v>
      </c>
      <c r="BB130" s="6">
        <f t="shared" si="220"/>
        <v>85.850263190980627</v>
      </c>
      <c r="BC130" s="6">
        <f t="shared" si="220"/>
        <v>87.965839764428097</v>
      </c>
      <c r="BD130" s="6">
        <f t="shared" si="220"/>
        <v>91.666021725065463</v>
      </c>
      <c r="BE130" s="6">
        <f t="shared" si="220"/>
        <v>98.006510259819393</v>
      </c>
      <c r="BF130" s="6">
        <f t="shared" si="220"/>
        <v>102.82244325912289</v>
      </c>
      <c r="BG130" s="6">
        <f t="shared" si="220"/>
        <v>106.6653496291315</v>
      </c>
      <c r="BH130" s="6">
        <f t="shared" si="220"/>
        <v>111.19945529401429</v>
      </c>
      <c r="BI130" s="6">
        <f t="shared" si="220"/>
        <v>115.85799704566085</v>
      </c>
      <c r="BJ130" s="6">
        <f t="shared" si="220"/>
        <v>119.67370014497664</v>
      </c>
      <c r="BK130" s="6">
        <f t="shared" si="220"/>
        <v>123.35136552218218</v>
      </c>
      <c r="BL130" s="6">
        <f t="shared" si="220"/>
        <v>127.09804976044285</v>
      </c>
      <c r="BM130" s="6">
        <f t="shared" si="220"/>
        <v>129.10262878401019</v>
      </c>
      <c r="BN130" s="6">
        <f t="shared" si="220"/>
        <v>135.03374535831071</v>
      </c>
      <c r="BO130" s="6">
        <f t="shared" si="221"/>
        <v>138.24086965915387</v>
      </c>
      <c r="BP130" s="6">
        <f t="shared" si="221"/>
        <v>140.2191502248192</v>
      </c>
      <c r="BQ130" s="6">
        <f t="shared" si="221"/>
        <v>147.07336352547543</v>
      </c>
      <c r="BR130" s="6">
        <f t="shared" si="221"/>
        <v>152.91934571581612</v>
      </c>
      <c r="BS130" s="6">
        <f t="shared" si="221"/>
        <v>157.32619207775201</v>
      </c>
      <c r="BT130" s="6">
        <f t="shared" si="221"/>
        <v>161.51026475895279</v>
      </c>
      <c r="BU130" s="6">
        <f t="shared" si="221"/>
        <v>166.65687505756478</v>
      </c>
      <c r="BV130" s="6">
        <f t="shared" si="221"/>
        <v>171.63133621427829</v>
      </c>
      <c r="BW130" s="6">
        <f t="shared" si="221"/>
        <v>178.62614409783106</v>
      </c>
      <c r="BX130" s="6">
        <f t="shared" si="221"/>
        <v>184.56374229619792</v>
      </c>
      <c r="BY130" s="6">
        <f t="shared" si="221"/>
        <v>192.70685648605172</v>
      </c>
      <c r="BZ130" s="6">
        <f t="shared" si="221"/>
        <v>200.47963214661019</v>
      </c>
      <c r="CA130" s="6" t="e">
        <f t="shared" si="221"/>
        <v>#N/A</v>
      </c>
      <c r="CB130" s="6" t="e">
        <f t="shared" si="221"/>
        <v>#N/A</v>
      </c>
      <c r="CC130" s="6" t="e">
        <f t="shared" si="221"/>
        <v>#N/A</v>
      </c>
      <c r="CD130" s="6" t="e">
        <f t="shared" si="221"/>
        <v>#N/A</v>
      </c>
      <c r="CE130" s="6" t="e">
        <f t="shared" si="221"/>
        <v>#N/A</v>
      </c>
      <c r="CF130" s="6" t="e">
        <f t="shared" si="221"/>
        <v>#N/A</v>
      </c>
      <c r="CG130" s="6" t="e">
        <f t="shared" si="221"/>
        <v>#N/A</v>
      </c>
      <c r="CH130" s="6" t="e">
        <f t="shared" si="221"/>
        <v>#N/A</v>
      </c>
      <c r="CI130" s="6" t="e">
        <f t="shared" si="221"/>
        <v>#N/A</v>
      </c>
      <c r="CJ130" s="6" t="e">
        <f t="shared" si="221"/>
        <v>#N/A</v>
      </c>
      <c r="CK130" s="6" t="e">
        <f t="shared" si="221"/>
        <v>#N/A</v>
      </c>
      <c r="CL130" s="6" t="e">
        <f t="shared" si="221"/>
        <v>#N/A</v>
      </c>
      <c r="CM130" s="6" t="e">
        <f t="shared" si="221"/>
        <v>#N/A</v>
      </c>
      <c r="CN130" s="6" t="e">
        <f t="shared" si="221"/>
        <v>#N/A</v>
      </c>
      <c r="CO130" s="6" t="e">
        <f t="shared" si="221"/>
        <v>#N/A</v>
      </c>
      <c r="CP130" s="6" t="e">
        <f t="shared" si="221"/>
        <v>#N/A</v>
      </c>
      <c r="CQ130" s="6" t="e">
        <f t="shared" si="221"/>
        <v>#N/A</v>
      </c>
      <c r="CR130" s="6" t="e">
        <f t="shared" si="221"/>
        <v>#N/A</v>
      </c>
      <c r="CS130" s="6" t="e">
        <f t="shared" si="221"/>
        <v>#N/A</v>
      </c>
      <c r="CT130" s="6" t="e">
        <f t="shared" si="221"/>
        <v>#N/A</v>
      </c>
      <c r="CU130" s="6" t="e">
        <f t="shared" si="221"/>
        <v>#N/A</v>
      </c>
      <c r="CV130" s="6" t="e">
        <f t="shared" si="221"/>
        <v>#N/A</v>
      </c>
      <c r="CW130" s="6" t="e">
        <f t="shared" si="221"/>
        <v>#N/A</v>
      </c>
      <c r="CX130" s="6" t="e">
        <f t="shared" si="221"/>
        <v>#N/A</v>
      </c>
      <c r="CY130" s="6" t="e">
        <f t="shared" si="221"/>
        <v>#N/A</v>
      </c>
      <c r="CZ130" s="6" t="e">
        <f t="shared" si="221"/>
        <v>#N/A</v>
      </c>
      <c r="DA130" s="6" t="e">
        <f t="shared" si="221"/>
        <v>#N/A</v>
      </c>
      <c r="DB130" s="6" t="e">
        <f t="shared" si="221"/>
        <v>#N/A</v>
      </c>
      <c r="DC130" s="6" t="e">
        <f t="shared" si="221"/>
        <v>#N/A</v>
      </c>
      <c r="DD130" s="6" t="e">
        <f t="shared" si="221"/>
        <v>#N/A</v>
      </c>
      <c r="DE130" s="6" t="e">
        <f t="shared" si="221"/>
        <v>#N/A</v>
      </c>
      <c r="DF130" s="6" t="e">
        <f t="shared" si="221"/>
        <v>#N/A</v>
      </c>
      <c r="DG130" s="6" t="e">
        <f t="shared" ref="DG130:EN130" si="224">_xlfn.PERCENTILE.EXC(DG102:DG128, $A130)</f>
        <v>#N/A</v>
      </c>
      <c r="DH130" s="6" t="e">
        <f t="shared" si="224"/>
        <v>#N/A</v>
      </c>
      <c r="DI130" s="6" t="e">
        <f t="shared" si="224"/>
        <v>#N/A</v>
      </c>
      <c r="DJ130" s="6" t="e">
        <f t="shared" si="224"/>
        <v>#N/A</v>
      </c>
      <c r="DK130" s="6" t="e">
        <f t="shared" si="224"/>
        <v>#N/A</v>
      </c>
      <c r="DL130" s="6" t="e">
        <f t="shared" si="224"/>
        <v>#N/A</v>
      </c>
      <c r="DM130" s="6" t="e">
        <f t="shared" si="224"/>
        <v>#N/A</v>
      </c>
      <c r="DN130" s="6" t="e">
        <f t="shared" si="224"/>
        <v>#N/A</v>
      </c>
      <c r="DO130" s="6" t="e">
        <f t="shared" si="224"/>
        <v>#N/A</v>
      </c>
      <c r="DP130" s="6" t="e">
        <f t="shared" si="224"/>
        <v>#N/A</v>
      </c>
      <c r="DQ130" s="6" t="e">
        <f t="shared" si="224"/>
        <v>#N/A</v>
      </c>
      <c r="DR130" s="6" t="e">
        <f t="shared" si="224"/>
        <v>#N/A</v>
      </c>
      <c r="DS130" s="6" t="e">
        <f t="shared" si="224"/>
        <v>#N/A</v>
      </c>
      <c r="DT130" s="6" t="e">
        <f t="shared" si="224"/>
        <v>#N/A</v>
      </c>
      <c r="DU130" s="6" t="e">
        <f t="shared" si="224"/>
        <v>#N/A</v>
      </c>
      <c r="DV130" s="6" t="e">
        <f t="shared" si="224"/>
        <v>#N/A</v>
      </c>
      <c r="DW130" s="6" t="e">
        <f t="shared" si="224"/>
        <v>#N/A</v>
      </c>
      <c r="DX130" s="6" t="e">
        <f t="shared" si="224"/>
        <v>#N/A</v>
      </c>
      <c r="DY130" s="6" t="e">
        <f t="shared" si="224"/>
        <v>#N/A</v>
      </c>
      <c r="DZ130" s="6" t="e">
        <f t="shared" si="224"/>
        <v>#N/A</v>
      </c>
      <c r="EA130" s="6" t="e">
        <f t="shared" si="224"/>
        <v>#N/A</v>
      </c>
      <c r="EB130" s="6" t="e">
        <f t="shared" si="224"/>
        <v>#N/A</v>
      </c>
      <c r="EC130" s="6" t="e">
        <f t="shared" si="224"/>
        <v>#N/A</v>
      </c>
      <c r="ED130" s="6" t="e">
        <f t="shared" si="224"/>
        <v>#N/A</v>
      </c>
      <c r="EE130" s="6" t="e">
        <f t="shared" si="224"/>
        <v>#N/A</v>
      </c>
      <c r="EF130" s="6" t="e">
        <f t="shared" si="224"/>
        <v>#N/A</v>
      </c>
      <c r="EG130" s="6"/>
      <c r="EH130" s="6"/>
      <c r="EI130" s="6"/>
      <c r="EJ130" s="6"/>
      <c r="EK130" s="6"/>
      <c r="EL130" s="6"/>
      <c r="EM130" s="6"/>
      <c r="EN130" s="6"/>
    </row>
    <row r="131" spans="1:144" x14ac:dyDescent="0.35">
      <c r="A131">
        <v>0.75</v>
      </c>
      <c r="B131" s="6">
        <f t="shared" si="223"/>
        <v>1.4066295143893655</v>
      </c>
      <c r="C131" s="6">
        <f t="shared" si="220"/>
        <v>1.667687966931459</v>
      </c>
      <c r="D131" s="6">
        <f t="shared" si="220"/>
        <v>2.2133510147268964</v>
      </c>
      <c r="E131" s="6">
        <f t="shared" si="220"/>
        <v>2.3673022051521269</v>
      </c>
      <c r="F131" s="6">
        <f t="shared" si="220"/>
        <v>2.8356143466069876</v>
      </c>
      <c r="G131" s="6">
        <f t="shared" si="220"/>
        <v>3.3682133270326413</v>
      </c>
      <c r="H131" s="6">
        <f t="shared" si="220"/>
        <v>4.1155224328747222</v>
      </c>
      <c r="I131" s="6">
        <f t="shared" si="220"/>
        <v>4.4349261122311114</v>
      </c>
      <c r="J131" s="6">
        <f t="shared" si="220"/>
        <v>5.1736031134662905</v>
      </c>
      <c r="K131" s="6">
        <f t="shared" si="220"/>
        <v>5.7181855388144172</v>
      </c>
      <c r="L131" s="6">
        <f t="shared" si="220"/>
        <v>6.4307772479031886</v>
      </c>
      <c r="M131" s="6">
        <f t="shared" si="220"/>
        <v>7.0791864389858494</v>
      </c>
      <c r="N131" s="6">
        <f t="shared" si="220"/>
        <v>7.7774306137133697</v>
      </c>
      <c r="O131" s="6">
        <f t="shared" si="220"/>
        <v>8.7867650053504072</v>
      </c>
      <c r="P131" s="6">
        <f t="shared" si="220"/>
        <v>9.4850091800779275</v>
      </c>
      <c r="Q131" s="6">
        <f t="shared" si="220"/>
        <v>10.838806980529196</v>
      </c>
      <c r="R131" s="6">
        <f t="shared" si="220"/>
        <v>11.929330156602203</v>
      </c>
      <c r="S131" s="6">
        <f t="shared" si="220"/>
        <v>13.472028048820297</v>
      </c>
      <c r="T131" s="6">
        <f t="shared" si="220"/>
        <v>15.203749356736406</v>
      </c>
      <c r="U131" s="6">
        <f t="shared" si="220"/>
        <v>16.360543635785056</v>
      </c>
      <c r="V131" s="6">
        <f t="shared" si="220"/>
        <v>20.691472294956171</v>
      </c>
      <c r="W131" s="6">
        <f t="shared" si="220"/>
        <v>22.714903482627172</v>
      </c>
      <c r="X131" s="6">
        <f t="shared" si="220"/>
        <v>25.124543209785166</v>
      </c>
      <c r="Y131" s="6">
        <f t="shared" si="220"/>
        <v>28.494204831577818</v>
      </c>
      <c r="Z131" s="6">
        <f t="shared" si="220"/>
        <v>30.938525731140501</v>
      </c>
      <c r="AA131" s="6">
        <f t="shared" si="220"/>
        <v>33.135503135179881</v>
      </c>
      <c r="AB131" s="6">
        <f t="shared" si="220"/>
        <v>35.300413590939229</v>
      </c>
      <c r="AC131" s="6">
        <f t="shared" si="220"/>
        <v>37.594933074098265</v>
      </c>
      <c r="AD131" s="6">
        <f t="shared" si="220"/>
        <v>39.691728934047433</v>
      </c>
      <c r="AE131" s="6">
        <f t="shared" si="220"/>
        <v>42.836294352147043</v>
      </c>
      <c r="AF131" s="6">
        <f t="shared" si="220"/>
        <v>46.152339256310526</v>
      </c>
      <c r="AG131" s="6">
        <f t="shared" si="220"/>
        <v>49.64214668028076</v>
      </c>
      <c r="AH131" s="6">
        <f t="shared" si="220"/>
        <v>53.40070372883806</v>
      </c>
      <c r="AI131" s="6">
        <f t="shared" si="220"/>
        <v>56.27943092791763</v>
      </c>
      <c r="AJ131" s="6">
        <f t="shared" si="220"/>
        <v>59.212616007392846</v>
      </c>
      <c r="AK131" s="6">
        <f t="shared" si="220"/>
        <v>61.952915471740418</v>
      </c>
      <c r="AL131" s="6">
        <f t="shared" si="220"/>
        <v>65.391176420882033</v>
      </c>
      <c r="AM131" s="6">
        <f t="shared" si="220"/>
        <v>69.872012488864186</v>
      </c>
      <c r="AN131" s="6">
        <f t="shared" si="220"/>
        <v>75.731694855068454</v>
      </c>
      <c r="AO131" s="6">
        <f t="shared" si="220"/>
        <v>79.960146623919869</v>
      </c>
      <c r="AP131" s="6">
        <f t="shared" si="220"/>
        <v>84.994295712559577</v>
      </c>
      <c r="AQ131" s="6">
        <f t="shared" si="220"/>
        <v>88.84571046785679</v>
      </c>
      <c r="AR131" s="6">
        <f t="shared" si="220"/>
        <v>92.836732883683055</v>
      </c>
      <c r="AS131" s="6">
        <f t="shared" si="220"/>
        <v>98.19873236264246</v>
      </c>
      <c r="AT131" s="6">
        <f t="shared" si="220"/>
        <v>103.97115410881969</v>
      </c>
      <c r="AU131" s="6">
        <f t="shared" si="220"/>
        <v>109.07217630573726</v>
      </c>
      <c r="AV131" s="6">
        <f t="shared" si="220"/>
        <v>115.23003577983806</v>
      </c>
      <c r="AW131" s="6">
        <f t="shared" si="220"/>
        <v>126.99533726810365</v>
      </c>
      <c r="AX131" s="6">
        <f t="shared" si="220"/>
        <v>139.60084702275202</v>
      </c>
      <c r="AY131" s="6">
        <f t="shared" si="220"/>
        <v>141.58463579054583</v>
      </c>
      <c r="AZ131" s="6">
        <f t="shared" si="220"/>
        <v>148.58597963898188</v>
      </c>
      <c r="BA131" s="6">
        <f t="shared" si="220"/>
        <v>153.35007693783191</v>
      </c>
      <c r="BB131" s="6">
        <f t="shared" si="220"/>
        <v>175.69390665616905</v>
      </c>
      <c r="BC131" s="6">
        <f t="shared" si="220"/>
        <v>179.24155810222365</v>
      </c>
      <c r="BD131" s="6">
        <f t="shared" si="220"/>
        <v>182.83265017822993</v>
      </c>
      <c r="BE131" s="6">
        <f t="shared" si="220"/>
        <v>191.53558102099601</v>
      </c>
      <c r="BF131" s="6">
        <f t="shared" si="220"/>
        <v>195.63358866058678</v>
      </c>
      <c r="BG131" s="6">
        <f t="shared" si="220"/>
        <v>206.76919478064747</v>
      </c>
      <c r="BH131" s="6">
        <f t="shared" si="220"/>
        <v>210.30236601671817</v>
      </c>
      <c r="BI131" s="6">
        <f t="shared" si="220"/>
        <v>218.6311843182537</v>
      </c>
      <c r="BJ131" s="6">
        <f t="shared" si="220"/>
        <v>226.5396552207298</v>
      </c>
      <c r="BK131" s="6">
        <f t="shared" si="220"/>
        <v>232.32320726460256</v>
      </c>
      <c r="BL131" s="6">
        <f t="shared" si="220"/>
        <v>248.95416558878139</v>
      </c>
      <c r="BM131" s="6">
        <f t="shared" si="220"/>
        <v>251.188483368953</v>
      </c>
      <c r="BN131" s="6">
        <f t="shared" si="220"/>
        <v>256.21572896249779</v>
      </c>
      <c r="BO131" s="6">
        <f t="shared" si="221"/>
        <v>261.70367874040176</v>
      </c>
      <c r="BP131" s="6">
        <f t="shared" si="221"/>
        <v>292.24947199821861</v>
      </c>
      <c r="BQ131" s="6">
        <f t="shared" si="221"/>
        <v>310.76544991185438</v>
      </c>
      <c r="BR131" s="6">
        <f t="shared" si="221"/>
        <v>322.33255399959984</v>
      </c>
      <c r="BS131" s="6">
        <f t="shared" si="221"/>
        <v>329.94542263610731</v>
      </c>
      <c r="BT131" s="6">
        <f t="shared" si="221"/>
        <v>338.20519880137442</v>
      </c>
      <c r="BU131" s="6">
        <f t="shared" si="221"/>
        <v>343.39754631330965</v>
      </c>
      <c r="BV131" s="6">
        <f t="shared" si="221"/>
        <v>348.58989382524493</v>
      </c>
      <c r="BW131" s="6">
        <f t="shared" si="221"/>
        <v>367.05016874205842</v>
      </c>
      <c r="BX131" s="6">
        <f t="shared" si="221"/>
        <v>377.25066749360485</v>
      </c>
      <c r="BY131" s="6">
        <f t="shared" si="221"/>
        <v>387.09986098236016</v>
      </c>
      <c r="BZ131" s="6">
        <f t="shared" si="221"/>
        <v>398.77837106375023</v>
      </c>
      <c r="CA131" s="6" t="e">
        <f t="shared" si="221"/>
        <v>#N/A</v>
      </c>
      <c r="CB131" s="6" t="e">
        <f t="shared" si="221"/>
        <v>#N/A</v>
      </c>
      <c r="CC131" s="6" t="e">
        <f t="shared" si="221"/>
        <v>#N/A</v>
      </c>
      <c r="CD131" s="6" t="e">
        <f t="shared" si="221"/>
        <v>#N/A</v>
      </c>
      <c r="CE131" s="6" t="e">
        <f t="shared" si="221"/>
        <v>#N/A</v>
      </c>
      <c r="CF131" s="6" t="e">
        <f t="shared" si="221"/>
        <v>#N/A</v>
      </c>
      <c r="CG131" s="6" t="e">
        <f t="shared" si="221"/>
        <v>#N/A</v>
      </c>
      <c r="CH131" s="6" t="e">
        <f t="shared" si="221"/>
        <v>#N/A</v>
      </c>
      <c r="CI131" s="6" t="e">
        <f t="shared" si="221"/>
        <v>#N/A</v>
      </c>
      <c r="CJ131" s="6" t="e">
        <f t="shared" si="221"/>
        <v>#N/A</v>
      </c>
      <c r="CK131" s="6" t="e">
        <f t="shared" si="221"/>
        <v>#N/A</v>
      </c>
      <c r="CL131" s="6" t="e">
        <f t="shared" si="221"/>
        <v>#N/A</v>
      </c>
      <c r="CM131" s="6" t="e">
        <f t="shared" si="221"/>
        <v>#N/A</v>
      </c>
      <c r="CN131" s="6" t="e">
        <f t="shared" si="221"/>
        <v>#N/A</v>
      </c>
      <c r="CO131" s="6" t="e">
        <f t="shared" si="221"/>
        <v>#N/A</v>
      </c>
      <c r="CP131" s="6" t="e">
        <f t="shared" si="221"/>
        <v>#N/A</v>
      </c>
      <c r="CQ131" s="6" t="e">
        <f t="shared" si="221"/>
        <v>#N/A</v>
      </c>
      <c r="CR131" s="6" t="e">
        <f t="shared" si="221"/>
        <v>#N/A</v>
      </c>
      <c r="CS131" s="6" t="e">
        <f t="shared" si="221"/>
        <v>#N/A</v>
      </c>
      <c r="CT131" s="6" t="e">
        <f t="shared" si="221"/>
        <v>#N/A</v>
      </c>
      <c r="CU131" s="6" t="e">
        <f t="shared" si="221"/>
        <v>#N/A</v>
      </c>
      <c r="CV131" s="6" t="e">
        <f t="shared" si="221"/>
        <v>#N/A</v>
      </c>
      <c r="CW131" s="6" t="e">
        <f t="shared" si="221"/>
        <v>#N/A</v>
      </c>
      <c r="CX131" s="6" t="e">
        <f t="shared" si="221"/>
        <v>#N/A</v>
      </c>
      <c r="CY131" s="6" t="e">
        <f t="shared" si="221"/>
        <v>#N/A</v>
      </c>
      <c r="CZ131" s="6" t="e">
        <f t="shared" si="221"/>
        <v>#N/A</v>
      </c>
      <c r="DA131" s="6" t="e">
        <f t="shared" si="221"/>
        <v>#N/A</v>
      </c>
      <c r="DB131" s="6" t="e">
        <f t="shared" si="221"/>
        <v>#N/A</v>
      </c>
      <c r="DC131" s="6" t="e">
        <f t="shared" si="221"/>
        <v>#N/A</v>
      </c>
      <c r="DD131" s="6" t="e">
        <f t="shared" si="221"/>
        <v>#N/A</v>
      </c>
      <c r="DE131" s="6" t="e">
        <f t="shared" si="221"/>
        <v>#N/A</v>
      </c>
      <c r="DF131" s="6" t="e">
        <f t="shared" si="221"/>
        <v>#N/A</v>
      </c>
      <c r="DG131" s="6" t="e">
        <f t="shared" ref="DG131:EN131" si="225">_xlfn.PERCENTILE.EXC(DG103:DG129, $A131)</f>
        <v>#N/A</v>
      </c>
      <c r="DH131" s="6" t="e">
        <f t="shared" si="225"/>
        <v>#N/A</v>
      </c>
      <c r="DI131" s="6" t="e">
        <f t="shared" si="225"/>
        <v>#N/A</v>
      </c>
      <c r="DJ131" s="6" t="e">
        <f t="shared" si="225"/>
        <v>#N/A</v>
      </c>
      <c r="DK131" s="6" t="e">
        <f t="shared" si="225"/>
        <v>#N/A</v>
      </c>
      <c r="DL131" s="6" t="e">
        <f t="shared" si="225"/>
        <v>#N/A</v>
      </c>
      <c r="DM131" s="6" t="e">
        <f t="shared" si="225"/>
        <v>#N/A</v>
      </c>
      <c r="DN131" s="6" t="e">
        <f t="shared" si="225"/>
        <v>#N/A</v>
      </c>
      <c r="DO131" s="6" t="e">
        <f t="shared" si="225"/>
        <v>#N/A</v>
      </c>
      <c r="DP131" s="6" t="e">
        <f t="shared" si="225"/>
        <v>#N/A</v>
      </c>
      <c r="DQ131" s="6" t="e">
        <f t="shared" si="225"/>
        <v>#N/A</v>
      </c>
      <c r="DR131" s="6" t="e">
        <f t="shared" si="225"/>
        <v>#N/A</v>
      </c>
      <c r="DS131" s="6" t="e">
        <f t="shared" si="225"/>
        <v>#N/A</v>
      </c>
      <c r="DT131" s="6" t="e">
        <f t="shared" si="225"/>
        <v>#N/A</v>
      </c>
      <c r="DU131" s="6" t="e">
        <f t="shared" si="225"/>
        <v>#N/A</v>
      </c>
      <c r="DV131" s="6" t="e">
        <f t="shared" si="225"/>
        <v>#N/A</v>
      </c>
      <c r="DW131" s="6" t="e">
        <f t="shared" si="225"/>
        <v>#N/A</v>
      </c>
      <c r="DX131" s="6" t="e">
        <f t="shared" si="225"/>
        <v>#N/A</v>
      </c>
      <c r="DY131" s="6" t="e">
        <f t="shared" si="225"/>
        <v>#N/A</v>
      </c>
      <c r="DZ131" s="6" t="e">
        <f t="shared" si="225"/>
        <v>#N/A</v>
      </c>
      <c r="EA131" s="6" t="e">
        <f t="shared" si="225"/>
        <v>#N/A</v>
      </c>
      <c r="EB131" s="6" t="e">
        <f t="shared" si="225"/>
        <v>#N/A</v>
      </c>
      <c r="EC131" s="6" t="e">
        <f t="shared" si="225"/>
        <v>#N/A</v>
      </c>
      <c r="ED131" s="6" t="e">
        <f t="shared" si="225"/>
        <v>#N/A</v>
      </c>
      <c r="EE131" s="6" t="e">
        <f t="shared" si="225"/>
        <v>#N/A</v>
      </c>
      <c r="EF131" s="6" t="e">
        <f t="shared" si="225"/>
        <v>#N/A</v>
      </c>
      <c r="EG131" s="6"/>
      <c r="EH131" s="6"/>
      <c r="EI131" s="6"/>
      <c r="EJ131" s="6"/>
      <c r="EK131" s="6"/>
      <c r="EL131" s="6"/>
      <c r="EM131" s="6"/>
      <c r="EN131" s="6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EC5E-D5D8-4601-B575-0C035291B203}">
  <sheetPr>
    <tabColor rgb="FFC00000"/>
  </sheetPr>
  <dimension ref="A1:W28"/>
  <sheetViews>
    <sheetView workbookViewId="0">
      <selection activeCell="S2" sqref="S2"/>
    </sheetView>
  </sheetViews>
  <sheetFormatPr defaultRowHeight="14.5" x14ac:dyDescent="0.35"/>
  <sheetData>
    <row r="1" spans="1:23" x14ac:dyDescent="0.35">
      <c r="B1">
        <v>10</v>
      </c>
      <c r="C1">
        <v>20</v>
      </c>
      <c r="D1">
        <v>30</v>
      </c>
      <c r="E1">
        <v>40</v>
      </c>
      <c r="F1">
        <v>50</v>
      </c>
      <c r="G1">
        <v>60</v>
      </c>
      <c r="H1">
        <v>70</v>
      </c>
      <c r="I1">
        <v>80</v>
      </c>
      <c r="J1">
        <v>90</v>
      </c>
      <c r="K1">
        <v>100</v>
      </c>
      <c r="M1" t="s">
        <v>203</v>
      </c>
      <c r="N1" t="s">
        <v>204</v>
      </c>
      <c r="O1" t="s">
        <v>202</v>
      </c>
    </row>
    <row r="2" spans="1:23" x14ac:dyDescent="0.35">
      <c r="A2" t="str">
        <f>'casos acum por 1mi'!A101</f>
        <v>AC</v>
      </c>
      <c r="B2">
        <f>INDEX('casos acum por 1mi'!$C$101:$DF$127, MATCH('cross-section-casos'!$A2, 'casos acum por 1mi'!$A$101:$A$127,  0 ), MATCH('cross-section-casos'!B$1, 'casos acum por 1mi'!$B$100:$DF$100, 0 ) )</f>
        <v>47.622557217935565</v>
      </c>
      <c r="C2">
        <f>INDEX('casos acum por 1mi'!$C$101:$DF$127, MATCH('cross-section-casos'!$A2, 'casos acum por 1mi'!$A$101:$A$127,  0 ), MATCH('cross-section-casos'!C$1, 'casos acum por 1mi'!$B$100:$DF$100, 0 ) )</f>
        <v>70.299965416952503</v>
      </c>
      <c r="D2">
        <f>INDEX('casos acum por 1mi'!$C$101:$DF$127, MATCH('cross-section-casos'!$A2, 'casos acum por 1mi'!$A$101:$A$127,  0 ), MATCH('cross-section-casos'!D$1, 'casos acum por 1mi'!$B$100:$DF$100, 0 ) )</f>
        <v>184.82087682198801</v>
      </c>
      <c r="E2">
        <f>INDEX('casos acum por 1mi'!$C$101:$DF$127, MATCH('cross-section-casos'!$A2, 'casos acum por 1mi'!$A$101:$A$127,  0 ), MATCH('cross-section-casos'!E$1, 'casos acum por 1mi'!$B$100:$DF$100, 0 ) )</f>
        <v>401.39012512259973</v>
      </c>
      <c r="F2">
        <f>INDEX('casos acum por 1mi'!$C$101:$DF$127, MATCH('cross-section-casos'!$A2, 'casos acum por 1mi'!$A$101:$A$127,  0 ), MATCH('cross-section-casos'!F$1, 'casos acum por 1mi'!$B$100:$DF$100, 0 ) )</f>
        <v>1513.7169972843803</v>
      </c>
      <c r="G2">
        <f>INDEX('casos acum por 1mi'!$C$101:$DF$127, MATCH('cross-section-casos'!$A2, 'casos acum por 1mi'!$A$101:$A$127,  0 ), MATCH('cross-section-casos'!G$1, 'casos acum por 1mi'!$B$100:$DF$100, 0 ) )</f>
        <v>2814.2663574980015</v>
      </c>
      <c r="H2">
        <f>INDEX('casos acum por 1mi'!$C$101:$DF$127, MATCH('cross-section-casos'!$A2, 'casos acum por 1mi'!$A$101:$A$127,  0 ), MATCH('cross-section-casos'!H$1, 'casos acum por 1mi'!$B$100:$DF$100, 0 ) )</f>
        <v>6622.9370645228955</v>
      </c>
      <c r="I2">
        <f>INDEX('casos acum por 1mi'!$C$101:$EF$127, MATCH('cross-section-casos'!$A2, 'casos acum por 1mi'!$A$101:$A$127,  0 ), MATCH('cross-section-casos'!I$1, 'casos acum por 1mi'!$B$100:$EF$100, 0 ) )</f>
        <v>9216.0986920804826</v>
      </c>
      <c r="J2">
        <f>INDEX('casos acum por 1mi'!$C$101:$EF$127, MATCH('cross-section-casos'!$A2, 'casos acum por 1mi'!$A$101:$A$127,  0 ), MATCH('cross-section-casos'!J$1, 'casos acum por 1mi'!$B$100:$EF$100, 0 ) )</f>
        <v>12091.594051715831</v>
      </c>
      <c r="K2">
        <f>INDEX('casos acum por 1mi'!$C$101:$EF$127, MATCH('cross-section-casos'!$A2, 'casos acum por 1mi'!$A$101:$A$127,  0 ), MATCH('cross-section-casos'!K$1, 'casos acum por 1mi'!$B$100:$EF$100, 0 ) )</f>
        <v>14806.079813138158</v>
      </c>
      <c r="M2">
        <v>-0.29355693986871489</v>
      </c>
      <c r="N2">
        <v>1.8133094567977643E-2</v>
      </c>
      <c r="O2">
        <v>-1.0208336868876644</v>
      </c>
      <c r="R2" t="str">
        <f t="shared" ref="R2:R27" si="0">A2</f>
        <v>AC</v>
      </c>
      <c r="S2">
        <f>K2</f>
        <v>14806.079813138158</v>
      </c>
      <c r="T2">
        <f>RANK(S2,$S$2:$S$28)</f>
        <v>4</v>
      </c>
      <c r="U2">
        <v>27</v>
      </c>
      <c r="V2" t="str">
        <f>INDEX($R$2:$R$28, MATCH(U2,$T$2:$T$28,0 ) )</f>
        <v>PR</v>
      </c>
      <c r="W2">
        <f>INDEX($S$2:$S$28, MATCH(U2,$T$2:$T$28,0 ) )</f>
        <v>1733.3456825139363</v>
      </c>
    </row>
    <row r="3" spans="1:23" x14ac:dyDescent="0.35">
      <c r="A3" t="str">
        <f>'casos acum por 1mi'!A102</f>
        <v>AL</v>
      </c>
      <c r="B3">
        <f>INDEX('casos acum por 1mi'!$C$101:$DF$127, MATCH('cross-section-casos'!$A3, 'casos acum por 1mi'!$A$101:$A$127,  0 ), MATCH('cross-section-casos'!B$1, 'casos acum por 1mi'!$B$100:$DF$100, 0 ) )</f>
        <v>5.0938512122017512</v>
      </c>
      <c r="C3">
        <f>INDEX('casos acum por 1mi'!$C$101:$DF$127, MATCH('cross-section-casos'!$A3, 'casos acum por 1mi'!$A$101:$A$127,  0 ), MATCH('cross-section-casos'!C$1, 'casos acum por 1mi'!$B$100:$DF$100, 0 ) )</f>
        <v>11.086617344203811</v>
      </c>
      <c r="D3">
        <f>INDEX('casos acum por 1mi'!$C$101:$DF$127, MATCH('cross-section-casos'!$A3, 'casos acum por 1mi'!$A$101:$A$127,  0 ), MATCH('cross-section-casos'!D$1, 'casos acum por 1mi'!$B$100:$DF$100, 0 ) )</f>
        <v>47.642490749416382</v>
      </c>
      <c r="E3">
        <f>INDEX('casos acum por 1mi'!$C$101:$DF$127, MATCH('cross-section-casos'!$A3, 'casos acum por 1mi'!$A$101:$A$127,  0 ), MATCH('cross-section-casos'!E$1, 'casos acum por 1mi'!$B$100:$DF$100, 0 ) )</f>
        <v>286.75385941629861</v>
      </c>
      <c r="F3">
        <f>INDEX('casos acum por 1mi'!$C$101:$DF$127, MATCH('cross-section-casos'!$A3, 'casos acum por 1mi'!$A$101:$A$127,  0 ), MATCH('cross-section-casos'!F$1, 'casos acum por 1mi'!$B$100:$DF$100, 0 ) )</f>
        <v>650.81440193542369</v>
      </c>
      <c r="G3">
        <f>INDEX('casos acum por 1mi'!$C$101:$DF$127, MATCH('cross-section-casos'!$A3, 'casos acum por 1mi'!$A$101:$A$127,  0 ), MATCH('cross-section-casos'!G$1, 'casos acum por 1mi'!$B$100:$DF$100, 0 ) )</f>
        <v>1293.2389312860446</v>
      </c>
      <c r="H3">
        <f>INDEX('casos acum por 1mi'!$C$101:$DF$127, MATCH('cross-section-casos'!$A3, 'casos acum por 1mi'!$A$101:$A$127,  0 ), MATCH('cross-section-casos'!H$1, 'casos acum por 1mi'!$B$100:$DF$100, 0 ) )</f>
        <v>2582.2829262796881</v>
      </c>
      <c r="I3">
        <f>INDEX('casos acum por 1mi'!$C$101:$EF$127, MATCH('cross-section-casos'!$A3, 'casos acum por 1mi'!$A$101:$A$127,  0 ), MATCH('cross-section-casos'!I$1, 'casos acum por 1mi'!$B$100:$EF$100, 0 ) )</f>
        <v>4706.1192434612185</v>
      </c>
      <c r="J3">
        <f>INDEX('casos acum por 1mi'!$C$101:$EF$127, MATCH('cross-section-casos'!$A3, 'casos acum por 1mi'!$A$101:$A$127,  0 ), MATCH('cross-section-casos'!J$1, 'casos acum por 1mi'!$B$100:$EF$100, 0 ) )</f>
        <v>7680.6287130804403</v>
      </c>
      <c r="K3">
        <f>INDEX('casos acum por 1mi'!$C$101:$EF$127, MATCH('cross-section-casos'!$A3, 'casos acum por 1mi'!$A$101:$A$127,  0 ), MATCH('cross-section-casos'!K$1, 'casos acum por 1mi'!$B$100:$EF$100, 0 ) )</f>
        <v>10281.189576062736</v>
      </c>
      <c r="M3">
        <v>-0.40748990221376963</v>
      </c>
      <c r="N3">
        <v>-0.43954276938215531</v>
      </c>
      <c r="O3">
        <v>-0.99809963646260913</v>
      </c>
      <c r="R3" t="str">
        <f t="shared" si="0"/>
        <v>AL</v>
      </c>
      <c r="S3">
        <f t="shared" ref="S3:S28" si="1">K3</f>
        <v>10281.189576062736</v>
      </c>
      <c r="T3">
        <f t="shared" ref="T3:T28" si="2">RANK(S3,$S$2:$S$28)</f>
        <v>12</v>
      </c>
      <c r="U3">
        <f>U2-1</f>
        <v>26</v>
      </c>
      <c r="V3" t="str">
        <f t="shared" ref="V3:V28" si="3">INDEX($R$2:$R$28, MATCH(U3,$T$2:$T$28,0 ) )</f>
        <v>MG</v>
      </c>
      <c r="W3">
        <f t="shared" ref="W3:W28" si="4">INDEX($S$2:$S$28, MATCH(U3,$T$2:$T$28,0 ) )</f>
        <v>2019.0572054870777</v>
      </c>
    </row>
    <row r="4" spans="1:23" x14ac:dyDescent="0.35">
      <c r="A4" t="str">
        <f>'casos acum por 1mi'!A103</f>
        <v>AM</v>
      </c>
      <c r="B4">
        <f>INDEX('casos acum por 1mi'!$C$101:$DF$127, MATCH('cross-section-casos'!$A4, 'casos acum por 1mi'!$A$101:$A$127,  0 ), MATCH('cross-section-casos'!B$1, 'casos acum por 1mi'!$B$100:$DF$100, 0 ) )</f>
        <v>48.255596382470962</v>
      </c>
      <c r="C4">
        <f>INDEX('casos acum por 1mi'!$C$101:$DF$127, MATCH('cross-section-casos'!$A4, 'casos acum por 1mi'!$A$101:$A$127,  0 ), MATCH('cross-section-casos'!C$1, 'casos acum por 1mi'!$B$100:$DF$100, 0 ) )</f>
        <v>253.34188100797255</v>
      </c>
      <c r="D4">
        <f>INDEX('casos acum por 1mi'!$C$101:$DF$127, MATCH('cross-section-casos'!$A4, 'casos acum por 1mi'!$A$101:$A$127,  0 ), MATCH('cross-section-casos'!D$1, 'casos acum por 1mi'!$B$100:$DF$100, 0 ) )</f>
        <v>547.70101894104539</v>
      </c>
      <c r="E4">
        <f>INDEX('casos acum por 1mi'!$C$101:$DF$127, MATCH('cross-section-casos'!$A4, 'casos acum por 1mi'!$A$101:$A$127,  0 ), MATCH('cross-section-casos'!E$1, 'casos acum por 1mi'!$B$100:$DF$100, 0 ) )</f>
        <v>1380.8338904844065</v>
      </c>
      <c r="F4">
        <f>INDEX('casos acum por 1mi'!$C$101:$DF$127, MATCH('cross-section-casos'!$A4, 'casos acum por 1mi'!$A$101:$A$127,  0 ), MATCH('cross-section-casos'!F$1, 'casos acum por 1mi'!$B$100:$DF$100, 0 ) )</f>
        <v>3117.0702483257114</v>
      </c>
      <c r="G4">
        <f>INDEX('casos acum por 1mi'!$C$101:$DF$127, MATCH('cross-section-casos'!$A4, 'casos acum por 1mi'!$A$101:$A$127,  0 ), MATCH('cross-section-casos'!G$1, 'casos acum por 1mi'!$B$100:$DF$100, 0 ) )</f>
        <v>6120.4985671707045</v>
      </c>
      <c r="H4">
        <f>INDEX('casos acum por 1mi'!$C$101:$DF$127, MATCH('cross-section-casos'!$A4, 'casos acum por 1mi'!$A$101:$A$127,  0 ), MATCH('cross-section-casos'!H$1, 'casos acum por 1mi'!$B$100:$DF$100, 0 ) )</f>
        <v>9983.6003355694156</v>
      </c>
      <c r="I4">
        <f>INDEX('casos acum por 1mi'!$C$101:$EF$127, MATCH('cross-section-casos'!$A4, 'casos acum por 1mi'!$A$101:$A$127,  0 ), MATCH('cross-section-casos'!I$1, 'casos acum por 1mi'!$B$100:$EF$100, 0 ) )</f>
        <v>12751.30006608604</v>
      </c>
      <c r="J4">
        <f>INDEX('casos acum por 1mi'!$C$101:$EF$127, MATCH('cross-section-casos'!$A4, 'casos acum por 1mi'!$A$101:$A$127,  0 ), MATCH('cross-section-casos'!J$1, 'casos acum por 1mi'!$B$100:$EF$100, 0 ) )</f>
        <v>15176.867618250943</v>
      </c>
      <c r="K4">
        <f>INDEX('casos acum por 1mi'!$C$101:$EF$127, MATCH('cross-section-casos'!$A4, 'casos acum por 1mi'!$A$101:$A$127,  0 ), MATCH('cross-section-casos'!K$1, 'casos acum por 1mi'!$B$100:$EF$100, 0 ) )</f>
        <v>17088.030512978705</v>
      </c>
      <c r="M4">
        <v>-0.18012437044618884</v>
      </c>
      <c r="N4">
        <v>-9.4552936464537565E-2</v>
      </c>
      <c r="O4">
        <v>-1.1393731492101253</v>
      </c>
      <c r="R4" t="str">
        <f t="shared" si="0"/>
        <v>AM</v>
      </c>
      <c r="S4">
        <f t="shared" si="1"/>
        <v>17088.030512978705</v>
      </c>
      <c r="T4">
        <f t="shared" si="2"/>
        <v>3</v>
      </c>
      <c r="U4">
        <f t="shared" ref="U4:U28" si="5">U3-1</f>
        <v>25</v>
      </c>
      <c r="V4" t="str">
        <f t="shared" si="3"/>
        <v>RS</v>
      </c>
      <c r="W4">
        <f t="shared" si="4"/>
        <v>2197.3696781793897</v>
      </c>
    </row>
    <row r="5" spans="1:23" x14ac:dyDescent="0.35">
      <c r="A5" t="str">
        <f>'casos acum por 1mi'!A104</f>
        <v>AP</v>
      </c>
      <c r="B5">
        <f>INDEX('casos acum por 1mi'!$C$101:$DF$127, MATCH('cross-section-casos'!$A5, 'casos acum por 1mi'!$A$101:$A$127,  0 ), MATCH('cross-section-casos'!B$1, 'casos acum por 1mi'!$B$100:$DF$100, 0 ) )</f>
        <v>11.824090638749201</v>
      </c>
      <c r="C5">
        <f>INDEX('casos acum por 1mi'!$C$101:$DF$127, MATCH('cross-section-casos'!$A5, 'casos acum por 1mi'!$A$101:$A$127,  0 ), MATCH('cross-section-casos'!C$1, 'casos acum por 1mi'!$B$100:$DF$100, 0 ) )</f>
        <v>196.2799046032367</v>
      </c>
      <c r="D5">
        <f>INDEX('casos acum por 1mi'!$C$101:$DF$127, MATCH('cross-section-casos'!$A5, 'casos acum por 1mi'!$A$101:$A$127,  0 ), MATCH('cross-section-casos'!D$1, 'casos acum por 1mi'!$B$100:$DF$100, 0 ) )</f>
        <v>511.98312465784039</v>
      </c>
      <c r="E5">
        <f>INDEX('casos acum por 1mi'!$C$101:$DF$127, MATCH('cross-section-casos'!$A5, 'casos acum por 1mi'!$A$101:$A$127,  0 ), MATCH('cross-section-casos'!E$1, 'casos acum por 1mi'!$B$100:$DF$100, 0 ) )</f>
        <v>1277.0017889849137</v>
      </c>
      <c r="F5">
        <f>INDEX('casos acum por 1mi'!$C$101:$DF$127, MATCH('cross-section-casos'!$A5, 'casos acum por 1mi'!$A$101:$A$127,  0 ), MATCH('cross-section-casos'!F$1, 'casos acum por 1mi'!$B$100:$DF$100, 0 ) )</f>
        <v>3089.6348839051661</v>
      </c>
      <c r="G5">
        <f>INDEX('casos acum por 1mi'!$C$101:$DF$127, MATCH('cross-section-casos'!$A5, 'casos acum por 1mi'!$A$101:$A$127,  0 ), MATCH('cross-section-casos'!G$1, 'casos acum por 1mi'!$B$100:$DF$100, 0 ) )</f>
        <v>5378.7788315670114</v>
      </c>
      <c r="H5">
        <f>INDEX('casos acum por 1mi'!$C$101:$DF$127, MATCH('cross-section-casos'!$A5, 'casos acum por 1mi'!$A$101:$A$127,  0 ), MATCH('cross-section-casos'!H$1, 'casos acum por 1mi'!$B$100:$DF$100, 0 ) )</f>
        <v>11011.77561186713</v>
      </c>
      <c r="I5">
        <f>INDEX('casos acum por 1mi'!$C$101:$EF$127, MATCH('cross-section-casos'!$A5, 'casos acum por 1mi'!$A$101:$A$127,  0 ), MATCH('cross-section-casos'!I$1, 'casos acum por 1mi'!$B$100:$EF$100, 0 ) )</f>
        <v>16282.955218621526</v>
      </c>
      <c r="J5">
        <f>INDEX('casos acum por 1mi'!$C$101:$EF$127, MATCH('cross-section-casos'!$A5, 'casos acum por 1mi'!$A$101:$A$127,  0 ), MATCH('cross-section-casos'!J$1, 'casos acum por 1mi'!$B$100:$EF$100, 0 ) )</f>
        <v>23555.953370516156</v>
      </c>
      <c r="K5">
        <f>INDEX('casos acum por 1mi'!$C$101:$EF$127, MATCH('cross-section-casos'!$A5, 'casos acum por 1mi'!$A$101:$A$127,  0 ), MATCH('cross-section-casos'!K$1, 'casos acum por 1mi'!$B$100:$EF$100, 0 ) )</f>
        <v>33406.603281658114</v>
      </c>
      <c r="M5">
        <v>-0.48666586923889277</v>
      </c>
      <c r="N5">
        <v>-0.18582943050103237</v>
      </c>
      <c r="O5">
        <v>-3.5658526788817011</v>
      </c>
      <c r="R5" t="str">
        <f t="shared" si="0"/>
        <v>AP</v>
      </c>
      <c r="S5">
        <f t="shared" si="1"/>
        <v>33406.603281658114</v>
      </c>
      <c r="T5">
        <f t="shared" si="2"/>
        <v>1</v>
      </c>
      <c r="U5">
        <f t="shared" si="5"/>
        <v>24</v>
      </c>
      <c r="V5" t="str">
        <f t="shared" si="3"/>
        <v>MS</v>
      </c>
      <c r="W5">
        <f t="shared" si="4"/>
        <v>2487.5979943763664</v>
      </c>
    </row>
    <row r="6" spans="1:23" x14ac:dyDescent="0.35">
      <c r="A6" t="str">
        <f>'casos acum por 1mi'!A105</f>
        <v>BA</v>
      </c>
      <c r="B6">
        <f>INDEX('casos acum por 1mi'!$C$101:$DF$127, MATCH('cross-section-casos'!$A6, 'casos acum por 1mi'!$A$101:$A$127,  0 ), MATCH('cross-section-casos'!B$1, 'casos acum por 1mi'!$B$100:$DF$100, 0 ) )</f>
        <v>11.833472914525212</v>
      </c>
      <c r="C6">
        <f>INDEX('casos acum por 1mi'!$C$101:$DF$127, MATCH('cross-section-casos'!$A6, 'casos acum por 1mi'!$A$101:$A$127,  0 ), MATCH('cross-section-casos'!C$1, 'casos acum por 1mi'!$B$100:$DF$100, 0 ) )</f>
        <v>37.584723631929506</v>
      </c>
      <c r="D6">
        <f>INDEX('casos acum por 1mi'!$C$101:$DF$127, MATCH('cross-section-casos'!$A6, 'casos acum por 1mi'!$A$101:$A$127,  0 ), MATCH('cross-section-casos'!D$1, 'casos acum por 1mi'!$B$100:$DF$100, 0 ) )</f>
        <v>82.699839118556881</v>
      </c>
      <c r="E6">
        <f>INDEX('casos acum por 1mi'!$C$101:$DF$127, MATCH('cross-section-casos'!$A6, 'casos acum por 1mi'!$A$101:$A$127,  0 ), MATCH('cross-section-casos'!E$1, 'casos acum por 1mi'!$B$100:$DF$100, 0 ) )</f>
        <v>177.90550756723698</v>
      </c>
      <c r="F6">
        <f>INDEX('casos acum por 1mi'!$C$101:$DF$127, MATCH('cross-section-casos'!$A6, 'casos acum por 1mi'!$A$101:$A$127,  0 ), MATCH('cross-section-casos'!F$1, 'casos acum por 1mi'!$B$100:$DF$100, 0 ) )</f>
        <v>347.87720943041728</v>
      </c>
      <c r="G6">
        <f>INDEX('casos acum por 1mi'!$C$101:$DF$127, MATCH('cross-section-casos'!$A6, 'casos acum por 1mi'!$A$101:$A$127,  0 ), MATCH('cross-section-casos'!G$1, 'casos acum por 1mi'!$B$100:$DF$100, 0 ) )</f>
        <v>740.46612049810312</v>
      </c>
      <c r="H6">
        <f>INDEX('casos acum por 1mi'!$C$101:$DF$127, MATCH('cross-section-casos'!$A6, 'casos acum por 1mi'!$A$101:$A$127,  0 ), MATCH('cross-section-casos'!H$1, 'casos acum por 1mi'!$B$100:$DF$100, 0 ) )</f>
        <v>1137.4253482671763</v>
      </c>
      <c r="I6">
        <f>INDEX('casos acum por 1mi'!$C$101:$EF$127, MATCH('cross-section-casos'!$A6, 'casos acum por 1mi'!$A$101:$A$127,  0 ), MATCH('cross-section-casos'!I$1, 'casos acum por 1mi'!$B$100:$EF$100, 0 ) )</f>
        <v>1930.6714473897241</v>
      </c>
      <c r="J6">
        <f>INDEX('casos acum por 1mi'!$C$101:$EF$127, MATCH('cross-section-casos'!$A6, 'casos acum por 1mi'!$A$101:$A$127,  0 ), MATCH('cross-section-casos'!J$1, 'casos acum por 1mi'!$B$100:$EF$100, 0 ) )</f>
        <v>2795.4562691319015</v>
      </c>
      <c r="K6">
        <f>INDEX('casos acum por 1mi'!$C$101:$EF$127, MATCH('cross-section-casos'!$A6, 'casos acum por 1mi'!$A$101:$A$127,  0 ), MATCH('cross-section-casos'!K$1, 'casos acum por 1mi'!$B$100:$EF$100, 0 ) )</f>
        <v>4605.3052686386609</v>
      </c>
      <c r="M6">
        <v>-0.30683352663808483</v>
      </c>
      <c r="N6">
        <v>-0.15641952524214012</v>
      </c>
      <c r="O6">
        <v>-1.9733985896858677</v>
      </c>
      <c r="R6" t="str">
        <f t="shared" si="0"/>
        <v>BA</v>
      </c>
      <c r="S6">
        <f t="shared" si="1"/>
        <v>4605.3052686386609</v>
      </c>
      <c r="T6">
        <f t="shared" si="2"/>
        <v>21</v>
      </c>
      <c r="U6">
        <f t="shared" si="5"/>
        <v>23</v>
      </c>
      <c r="V6" t="str">
        <f t="shared" si="3"/>
        <v>GO</v>
      </c>
      <c r="W6">
        <f t="shared" si="4"/>
        <v>3080.4943723271867</v>
      </c>
    </row>
    <row r="7" spans="1:23" x14ac:dyDescent="0.35">
      <c r="A7" t="str">
        <f>'casos acum por 1mi'!A106</f>
        <v>CE</v>
      </c>
      <c r="B7">
        <f>INDEX('casos acum por 1mi'!$C$101:$DF$127, MATCH('cross-section-casos'!$A7, 'casos acum por 1mi'!$A$101:$A$127,  0 ), MATCH('cross-section-casos'!B$1, 'casos acum por 1mi'!$B$100:$DF$100, 0 ) )</f>
        <v>40.735525912065143</v>
      </c>
      <c r="C7">
        <f>INDEX('casos acum por 1mi'!$C$101:$DF$127, MATCH('cross-section-casos'!$A7, 'casos acum por 1mi'!$A$101:$A$127,  0 ), MATCH('cross-section-casos'!C$1, 'casos acum por 1mi'!$B$100:$DF$100, 0 ) )</f>
        <v>156.04334522766888</v>
      </c>
      <c r="D7">
        <f>INDEX('casos acum por 1mi'!$C$101:$DF$127, MATCH('cross-section-casos'!$A7, 'casos acum por 1mi'!$A$101:$A$127,  0 ), MATCH('cross-section-casos'!D$1, 'casos acum por 1mi'!$B$100:$DF$100, 0 ) )</f>
        <v>356.10733942482756</v>
      </c>
      <c r="E7">
        <f>INDEX('casos acum por 1mi'!$C$101:$DF$127, MATCH('cross-section-casos'!$A7, 'casos acum por 1mi'!$A$101:$A$127,  0 ), MATCH('cross-section-casos'!E$1, 'casos acum por 1mi'!$B$100:$DF$100, 0 ) )</f>
        <v>795.76630861015417</v>
      </c>
      <c r="F7">
        <f>INDEX('casos acum por 1mi'!$C$101:$DF$127, MATCH('cross-section-casos'!$A7, 'casos acum por 1mi'!$A$101:$A$127,  0 ), MATCH('cross-section-casos'!F$1, 'casos acum por 1mi'!$B$100:$DF$100, 0 ) )</f>
        <v>1738.815634294845</v>
      </c>
      <c r="G7">
        <f>INDEX('casos acum por 1mi'!$C$101:$DF$127, MATCH('cross-section-casos'!$A7, 'casos acum por 1mi'!$A$101:$A$127,  0 ), MATCH('cross-section-casos'!G$1, 'casos acum por 1mi'!$B$100:$DF$100, 0 ) )</f>
        <v>3078.379313010686</v>
      </c>
      <c r="H7">
        <f>INDEX('casos acum por 1mi'!$C$101:$DF$127, MATCH('cross-section-casos'!$A7, 'casos acum por 1mi'!$A$101:$A$127,  0 ), MATCH('cross-section-casos'!H$1, 'casos acum por 1mi'!$B$100:$DF$100, 0 ) )</f>
        <v>4204.4099929939275</v>
      </c>
      <c r="I7">
        <f>INDEX('casos acum por 1mi'!$C$101:$EF$127, MATCH('cross-section-casos'!$A7, 'casos acum por 1mi'!$A$101:$A$127,  0 ), MATCH('cross-section-casos'!I$1, 'casos acum por 1mi'!$B$100:$EF$100, 0 ) )</f>
        <v>7184.0166060780466</v>
      </c>
      <c r="J7">
        <f>INDEX('casos acum por 1mi'!$C$101:$EF$127, MATCH('cross-section-casos'!$A7, 'casos acum por 1mi'!$A$101:$A$127,  0 ), MATCH('cross-section-casos'!J$1, 'casos acum por 1mi'!$B$100:$EF$100, 0 ) )</f>
        <v>9556.7514863539272</v>
      </c>
      <c r="K7">
        <f>INDEX('casos acum por 1mi'!$C$101:$EF$127, MATCH('cross-section-casos'!$A7, 'casos acum por 1mi'!$A$101:$A$127,  0 ), MATCH('cross-section-casos'!K$1, 'casos acum por 1mi'!$B$100:$EF$100, 0 ) )</f>
        <v>11779.137234701675</v>
      </c>
      <c r="M7">
        <v>-0.29486560224454283</v>
      </c>
      <c r="N7">
        <v>-0.22058628983004833</v>
      </c>
      <c r="O7">
        <v>-1.4045519936350903</v>
      </c>
      <c r="R7" t="str">
        <f t="shared" si="0"/>
        <v>CE</v>
      </c>
      <c r="S7">
        <f t="shared" si="1"/>
        <v>11779.137234701675</v>
      </c>
      <c r="T7">
        <f t="shared" si="2"/>
        <v>9</v>
      </c>
      <c r="U7">
        <f t="shared" si="5"/>
        <v>22</v>
      </c>
      <c r="V7" t="str">
        <f t="shared" si="3"/>
        <v>SC</v>
      </c>
      <c r="W7">
        <f t="shared" si="4"/>
        <v>3322.9175796967056</v>
      </c>
    </row>
    <row r="8" spans="1:23" x14ac:dyDescent="0.35">
      <c r="A8" t="str">
        <f>'casos acum por 1mi'!A107</f>
        <v>DF</v>
      </c>
      <c r="B8">
        <f>INDEX('casos acum por 1mi'!$C$101:$DF$127, MATCH('cross-section-casos'!$A8, 'casos acum por 1mi'!$A$101:$A$127,  0 ), MATCH('cross-section-casos'!B$1, 'casos acum por 1mi'!$B$100:$DF$100, 0 ) )</f>
        <v>53.063276630800317</v>
      </c>
      <c r="C8">
        <f>INDEX('casos acum por 1mi'!$C$101:$DF$127, MATCH('cross-section-casos'!$A8, 'casos acum por 1mi'!$A$101:$A$127,  0 ), MATCH('cross-section-casos'!C$1, 'casos acum por 1mi'!$B$100:$DF$100, 0 ) )</f>
        <v>150.5670474398959</v>
      </c>
      <c r="D8">
        <f>INDEX('casos acum por 1mi'!$C$101:$DF$127, MATCH('cross-section-casos'!$A8, 'casos acum por 1mi'!$A$101:$A$127,  0 ), MATCH('cross-section-casos'!D$1, 'casos acum por 1mi'!$B$100:$DF$100, 0 ) )</f>
        <v>215.90120679156877</v>
      </c>
      <c r="E8">
        <f>INDEX('casos acum por 1mi'!$C$101:$DF$127, MATCH('cross-section-casos'!$A8, 'casos acum por 1mi'!$A$101:$A$127,  0 ), MATCH('cross-section-casos'!E$1, 'casos acum por 1mi'!$B$100:$DF$100, 0 ) )</f>
        <v>327.99737867413444</v>
      </c>
      <c r="F8">
        <f>INDEX('casos acum por 1mi'!$C$101:$DF$127, MATCH('cross-section-casos'!$A8, 'casos acum por 1mi'!$A$101:$A$127,  0 ), MATCH('cross-section-casos'!F$1, 'casos acum por 1mi'!$B$100:$DF$100, 0 ) )</f>
        <v>586.34920677034347</v>
      </c>
      <c r="G8">
        <f>INDEX('casos acum por 1mi'!$C$101:$DF$127, MATCH('cross-section-casos'!$A8, 'casos acum por 1mi'!$A$101:$A$127,  0 ), MATCH('cross-section-casos'!G$1, 'casos acum por 1mi'!$B$100:$DF$100, 0 ) )</f>
        <v>1132.9009560675868</v>
      </c>
      <c r="H8">
        <f>INDEX('casos acum por 1mi'!$C$101:$DF$127, MATCH('cross-section-casos'!$A8, 'casos acum por 1mi'!$A$101:$A$127,  0 ), MATCH('cross-section-casos'!H$1, 'casos acum por 1mi'!$B$100:$DF$100, 0 ) )</f>
        <v>2201.4626892203278</v>
      </c>
      <c r="I8">
        <f>INDEX('casos acum por 1mi'!$C$101:$EF$127, MATCH('cross-section-casos'!$A8, 'casos acum por 1mi'!$A$101:$A$127,  0 ), MATCH('cross-section-casos'!I$1, 'casos acum por 1mi'!$B$100:$EF$100, 0 ) )</f>
        <v>3986.3786568888736</v>
      </c>
      <c r="J8">
        <f>INDEX('casos acum por 1mi'!$C$101:$EF$127, MATCH('cross-section-casos'!$A8, 'casos acum por 1mi'!$A$101:$A$127,  0 ), MATCH('cross-section-casos'!J$1, 'casos acum por 1mi'!$B$100:$EF$100, 0 ) )</f>
        <v>7282.6030720984008</v>
      </c>
      <c r="K8">
        <f>INDEX('casos acum por 1mi'!$C$101:$EF$127, MATCH('cross-section-casos'!$A8, 'casos acum por 1mi'!$A$101:$A$127,  0 ), MATCH('cross-section-casos'!K$1, 'casos acum por 1mi'!$B$100:$EF$100, 0 ) )</f>
        <v>11729.637299238409</v>
      </c>
      <c r="M8">
        <v>1.246951128668661</v>
      </c>
      <c r="N8">
        <v>0.78055040841396917</v>
      </c>
      <c r="O8">
        <v>7.0056584277888234</v>
      </c>
      <c r="R8" t="str">
        <f t="shared" si="0"/>
        <v>DF</v>
      </c>
      <c r="S8">
        <f t="shared" si="1"/>
        <v>11729.637299238409</v>
      </c>
      <c r="T8">
        <f t="shared" si="2"/>
        <v>10</v>
      </c>
      <c r="U8">
        <f t="shared" si="5"/>
        <v>21</v>
      </c>
      <c r="V8" t="str">
        <f t="shared" si="3"/>
        <v>BA</v>
      </c>
      <c r="W8">
        <f t="shared" si="4"/>
        <v>4605.3052686386609</v>
      </c>
    </row>
    <row r="9" spans="1:23" x14ac:dyDescent="0.35">
      <c r="A9" t="str">
        <f>'casos acum por 1mi'!A108</f>
        <v>ES</v>
      </c>
      <c r="B9">
        <f>INDEX('casos acum por 1mi'!$C$101:$DF$127, MATCH('cross-section-casos'!$A9, 'casos acum por 1mi'!$A$101:$A$127,  0 ), MATCH('cross-section-casos'!B$1, 'casos acum por 1mi'!$B$100:$DF$100, 0 ) )</f>
        <v>14.930387070284796</v>
      </c>
      <c r="C9">
        <f>INDEX('casos acum por 1mi'!$C$101:$DF$127, MATCH('cross-section-casos'!$A9, 'casos acum por 1mi'!$A$101:$A$127,  0 ), MATCH('cross-section-casos'!C$1, 'casos acum por 1mi'!$B$100:$DF$100, 0 ) )</f>
        <v>56.486631082577482</v>
      </c>
      <c r="D9">
        <f>INDEX('casos acum por 1mi'!$C$101:$DF$127, MATCH('cross-section-casos'!$A9, 'casos acum por 1mi'!$A$101:$A$127,  0 ), MATCH('cross-section-casos'!D$1, 'casos acum por 1mi'!$B$100:$DF$100, 0 ) )</f>
        <v>236.89547484851877</v>
      </c>
      <c r="E9">
        <f>INDEX('casos acum por 1mi'!$C$101:$DF$127, MATCH('cross-section-casos'!$A9, 'casos acum por 1mi'!$A$101:$A$127,  0 ), MATCH('cross-section-casos'!E$1, 'casos acum por 1mi'!$B$100:$DF$100, 0 ) )</f>
        <v>466.32575616189519</v>
      </c>
      <c r="F9">
        <f>INDEX('casos acum por 1mi'!$C$101:$DF$127, MATCH('cross-section-casos'!$A9, 'casos acum por 1mi'!$A$101:$A$127,  0 ), MATCH('cross-section-casos'!F$1, 'casos acum por 1mi'!$B$100:$DF$100, 0 ) )</f>
        <v>1055.578365869135</v>
      </c>
      <c r="G9">
        <f>INDEX('casos acum por 1mi'!$C$101:$DF$127, MATCH('cross-section-casos'!$A9, 'casos acum por 1mi'!$A$101:$A$127,  0 ), MATCH('cross-section-casos'!G$1, 'casos acum por 1mi'!$B$100:$DF$100, 0 ) )</f>
        <v>1780.9463377004715</v>
      </c>
      <c r="H9">
        <f>INDEX('casos acum por 1mi'!$C$101:$DF$127, MATCH('cross-section-casos'!$A9, 'casos acum por 1mi'!$A$101:$A$127,  0 ), MATCH('cross-section-casos'!H$1, 'casos acum por 1mi'!$B$100:$DF$100, 0 ) )</f>
        <v>3036.591890311423</v>
      </c>
      <c r="I9">
        <f>INDEX('casos acum por 1mi'!$C$101:$EF$127, MATCH('cross-section-casos'!$A9, 'casos acum por 1mi'!$A$101:$A$127,  0 ), MATCH('cross-section-casos'!I$1, 'casos acum por 1mi'!$B$100:$EF$100, 0 ) )</f>
        <v>4881.9877321986241</v>
      </c>
      <c r="J9">
        <f>INDEX('casos acum por 1mi'!$C$101:$EF$127, MATCH('cross-section-casos'!$A9, 'casos acum por 1mi'!$A$101:$A$127,  0 ), MATCH('cross-section-casos'!J$1, 'casos acum por 1mi'!$B$100:$EF$100, 0 ) )</f>
        <v>7574.9318801089921</v>
      </c>
      <c r="K9">
        <f>INDEX('casos acum por 1mi'!$C$101:$EF$127, MATCH('cross-section-casos'!$A9, 'casos acum por 1mi'!$A$101:$A$127,  0 ), MATCH('cross-section-casos'!K$1, 'casos acum por 1mi'!$B$100:$EF$100, 0 ) )</f>
        <v>10364.674704191706</v>
      </c>
      <c r="M9">
        <v>0.30704042541526561</v>
      </c>
      <c r="N9">
        <v>0.11913536666093745</v>
      </c>
      <c r="O9">
        <v>2.2364566875260943</v>
      </c>
      <c r="R9" t="str">
        <f t="shared" si="0"/>
        <v>ES</v>
      </c>
      <c r="S9">
        <f t="shared" si="1"/>
        <v>10364.674704191706</v>
      </c>
      <c r="T9">
        <f t="shared" si="2"/>
        <v>11</v>
      </c>
      <c r="U9">
        <f t="shared" si="5"/>
        <v>20</v>
      </c>
      <c r="V9" t="str">
        <f t="shared" si="3"/>
        <v>SP</v>
      </c>
      <c r="W9">
        <f t="shared" si="4"/>
        <v>4834.0069063712535</v>
      </c>
    </row>
    <row r="10" spans="1:23" x14ac:dyDescent="0.35">
      <c r="A10" t="str">
        <f>'casos acum por 1mi'!A109</f>
        <v>GO</v>
      </c>
      <c r="B10">
        <f>INDEX('casos acum por 1mi'!$C$101:$DF$127, MATCH('cross-section-casos'!$A10, 'casos acum por 1mi'!$A$101:$A$127,  0 ), MATCH('cross-section-casos'!B$1, 'casos acum por 1mi'!$B$100:$DF$100, 0 ) )</f>
        <v>8.2640459572144707</v>
      </c>
      <c r="C10">
        <f>INDEX('casos acum por 1mi'!$C$101:$DF$127, MATCH('cross-section-casos'!$A10, 'casos acum por 1mi'!$A$101:$A$127,  0 ), MATCH('cross-section-casos'!C$1, 'casos acum por 1mi'!$B$100:$DF$100, 0 ) )</f>
        <v>22.512401055860106</v>
      </c>
      <c r="D10">
        <f>INDEX('casos acum por 1mi'!$C$101:$DF$127, MATCH('cross-section-casos'!$A10, 'casos acum por 1mi'!$A$101:$A$127,  0 ), MATCH('cross-section-casos'!D$1, 'casos acum por 1mi'!$B$100:$DF$100, 0 ) )</f>
        <v>53.858782272880504</v>
      </c>
      <c r="E10">
        <f>INDEX('casos acum por 1mi'!$C$101:$DF$127, MATCH('cross-section-casos'!$A10, 'casos acum por 1mi'!$A$101:$A$127,  0 ), MATCH('cross-section-casos'!E$1, 'casos acum por 1mi'!$B$100:$DF$100, 0 ) )</f>
        <v>94.181627202047665</v>
      </c>
      <c r="F10">
        <f>INDEX('casos acum por 1mi'!$C$101:$DF$127, MATCH('cross-section-casos'!$A10, 'casos acum por 1mi'!$A$101:$A$127,  0 ), MATCH('cross-section-casos'!F$1, 'casos acum por 1mi'!$B$100:$DF$100, 0 ) )</f>
        <v>150.03517918873854</v>
      </c>
      <c r="G10">
        <f>INDEX('casos acum por 1mi'!$C$101:$DF$127, MATCH('cross-section-casos'!$A10, 'casos acum por 1mi'!$A$101:$A$127,  0 ), MATCH('cross-section-casos'!G$1, 'casos acum por 1mi'!$B$100:$DF$100, 0 ) )</f>
        <v>249.20373067531216</v>
      </c>
      <c r="H10">
        <f>INDEX('casos acum por 1mi'!$C$101:$DF$127, MATCH('cross-section-casos'!$A10, 'casos acum por 1mi'!$A$101:$A$127,  0 ), MATCH('cross-section-casos'!H$1, 'casos acum por 1mi'!$B$100:$DF$100, 0 ) )</f>
        <v>440.2741725481502</v>
      </c>
      <c r="I10">
        <f>INDEX('casos acum por 1mi'!$C$101:$EF$127, MATCH('cross-section-casos'!$A10, 'casos acum por 1mi'!$A$101:$A$127,  0 ), MATCH('cross-section-casos'!I$1, 'casos acum por 1mi'!$B$100:$EF$100, 0 ) )</f>
        <v>828.25688188427091</v>
      </c>
      <c r="J10">
        <f>INDEX('casos acum por 1mi'!$C$101:$EF$127, MATCH('cross-section-casos'!$A10, 'casos acum por 1mi'!$A$101:$A$127,  0 ), MATCH('cross-section-casos'!J$1, 'casos acum por 1mi'!$B$100:$EF$100, 0 ) )</f>
        <v>1743.42872987028</v>
      </c>
      <c r="K10">
        <f>INDEX('casos acum por 1mi'!$C$101:$EF$127, MATCH('cross-section-casos'!$A10, 'casos acum por 1mi'!$A$101:$A$127,  0 ), MATCH('cross-section-casos'!K$1, 'casos acum por 1mi'!$B$100:$EF$100, 0 ) )</f>
        <v>3080.4943723271867</v>
      </c>
      <c r="M10">
        <v>-6.7289624382593036E-3</v>
      </c>
      <c r="N10">
        <v>-7.189678269003133E-2</v>
      </c>
      <c r="O10">
        <v>0.43598785444762628</v>
      </c>
      <c r="R10" t="str">
        <f t="shared" si="0"/>
        <v>GO</v>
      </c>
      <c r="S10">
        <f t="shared" si="1"/>
        <v>3080.4943723271867</v>
      </c>
      <c r="T10">
        <f t="shared" si="2"/>
        <v>23</v>
      </c>
      <c r="U10">
        <f t="shared" si="5"/>
        <v>19</v>
      </c>
      <c r="V10" t="str">
        <f t="shared" si="3"/>
        <v>MT</v>
      </c>
      <c r="W10">
        <f t="shared" si="4"/>
        <v>5410.8721393751575</v>
      </c>
    </row>
    <row r="11" spans="1:23" x14ac:dyDescent="0.35">
      <c r="A11" t="str">
        <f>'casos acum por 1mi'!A110</f>
        <v>MA</v>
      </c>
      <c r="B11">
        <f>INDEX('casos acum por 1mi'!$C$101:$DF$127, MATCH('cross-section-casos'!$A11, 'casos acum por 1mi'!$A$101:$A$127,  0 ), MATCH('cross-section-casos'!B$1, 'casos acum por 1mi'!$B$100:$DF$100, 0 ) )</f>
        <v>12.43784434631425</v>
      </c>
      <c r="C11">
        <f>INDEX('casos acum por 1mi'!$C$101:$DF$127, MATCH('cross-section-casos'!$A11, 'casos acum por 1mi'!$A$101:$A$127,  0 ), MATCH('cross-section-casos'!C$1, 'casos acum por 1mi'!$B$100:$DF$100, 0 ) )</f>
        <v>67.560109062934217</v>
      </c>
      <c r="D11">
        <f>INDEX('casos acum por 1mi'!$C$101:$DF$127, MATCH('cross-section-casos'!$A11, 'casos acum por 1mi'!$A$101:$A$127,  0 ), MATCH('cross-section-casos'!D$1, 'casos acum por 1mi'!$B$100:$DF$100, 0 ) )</f>
        <v>275.75266272339888</v>
      </c>
      <c r="E11">
        <f>INDEX('casos acum por 1mi'!$C$101:$DF$127, MATCH('cross-section-casos'!$A11, 'casos acum por 1mi'!$A$101:$A$127,  0 ), MATCH('cross-section-casos'!E$1, 'casos acum por 1mi'!$B$100:$DF$100, 0 ) )</f>
        <v>597.44054604398104</v>
      </c>
      <c r="F11">
        <f>INDEX('casos acum por 1mi'!$C$101:$DF$127, MATCH('cross-section-casos'!$A11, 'casos acum por 1mi'!$A$101:$A$127,  0 ), MATCH('cross-section-casos'!F$1, 'casos acum por 1mi'!$B$100:$DF$100, 0 ) )</f>
        <v>1385.2649140707497</v>
      </c>
      <c r="G11">
        <f>INDEX('casos acum por 1mi'!$C$101:$DF$127, MATCH('cross-section-casos'!$A11, 'casos acum por 1mi'!$A$101:$A$127,  0 ), MATCH('cross-section-casos'!G$1, 'casos acum por 1mi'!$B$100:$DF$100, 0 ) )</f>
        <v>2995.1177220766508</v>
      </c>
      <c r="H11">
        <f>INDEX('casos acum por 1mi'!$C$101:$DF$127, MATCH('cross-section-casos'!$A11, 'casos acum por 1mi'!$A$101:$A$127,  0 ), MATCH('cross-section-casos'!H$1, 'casos acum por 1mi'!$B$100:$DF$100, 0 ) )</f>
        <v>5395.4803417750018</v>
      </c>
      <c r="I11">
        <f>INDEX('casos acum por 1mi'!$C$101:$EF$127, MATCH('cross-section-casos'!$A11, 'casos acum por 1mi'!$A$101:$A$127,  0 ), MATCH('cross-section-casos'!I$1, 'casos acum por 1mi'!$B$100:$EF$100, 0 ) )</f>
        <v>8319.080458860346</v>
      </c>
      <c r="J11">
        <f>INDEX('casos acum por 1mi'!$C$101:$EF$127, MATCH('cross-section-casos'!$A11, 'casos acum por 1mi'!$A$101:$A$127,  0 ), MATCH('cross-section-casos'!J$1, 'casos acum por 1mi'!$B$100:$EF$100, 0 ) )</f>
        <v>10179.38622347612</v>
      </c>
      <c r="K11">
        <f>INDEX('casos acum por 1mi'!$C$101:$EF$127, MATCH('cross-section-casos'!$A11, 'casos acum por 1mi'!$A$101:$A$127,  0 ), MATCH('cross-section-casos'!K$1, 'casos acum por 1mi'!$B$100:$EF$100, 0 ) )</f>
        <v>12468.090922338242</v>
      </c>
      <c r="M11">
        <v>-0.78343562267231037</v>
      </c>
      <c r="N11">
        <v>-0.66565370395909551</v>
      </c>
      <c r="O11">
        <v>-3.1747802990094343</v>
      </c>
      <c r="R11" t="str">
        <f t="shared" si="0"/>
        <v>MA</v>
      </c>
      <c r="S11">
        <f t="shared" si="1"/>
        <v>12468.090922338242</v>
      </c>
      <c r="T11">
        <f t="shared" si="2"/>
        <v>7</v>
      </c>
      <c r="U11">
        <f t="shared" si="5"/>
        <v>18</v>
      </c>
      <c r="V11" t="str">
        <f t="shared" si="3"/>
        <v>PE</v>
      </c>
      <c r="W11">
        <f t="shared" si="4"/>
        <v>5839.02745935444</v>
      </c>
    </row>
    <row r="12" spans="1:23" x14ac:dyDescent="0.35">
      <c r="A12" t="str">
        <f>'casos acum por 1mi'!A111</f>
        <v>MG</v>
      </c>
      <c r="B12">
        <f>INDEX('casos acum por 1mi'!$C$101:$DF$127, MATCH('cross-section-casos'!$A12, 'casos acum por 1mi'!$A$101:$A$127,  0 ), MATCH('cross-section-casos'!B$1, 'casos acum por 1mi'!$B$100:$DF$100, 0 ) )</f>
        <v>12.329471248499738</v>
      </c>
      <c r="C12">
        <f>INDEX('casos acum por 1mi'!$C$101:$DF$127, MATCH('cross-section-casos'!$A12, 'casos acum por 1mi'!$A$101:$A$127,  0 ), MATCH('cross-section-casos'!C$1, 'casos acum por 1mi'!$B$100:$DF$100, 0 ) )</f>
        <v>30.94177650485566</v>
      </c>
      <c r="D12">
        <f>INDEX('casos acum por 1mi'!$C$101:$DF$127, MATCH('cross-section-casos'!$A12, 'casos acum por 1mi'!$A$101:$A$127,  0 ), MATCH('cross-section-casos'!D$1, 'casos acum por 1mi'!$B$100:$DF$100, 0 ) )</f>
        <v>54.514213872677004</v>
      </c>
      <c r="E12">
        <f>INDEX('casos acum por 1mi'!$C$101:$DF$127, MATCH('cross-section-casos'!$A12, 'casos acum por 1mi'!$A$101:$A$127,  0 ), MATCH('cross-section-casos'!E$1, 'casos acum por 1mi'!$B$100:$DF$100, 0 ) )</f>
        <v>83.04678335196374</v>
      </c>
      <c r="F12">
        <f>INDEX('casos acum por 1mi'!$C$101:$DF$127, MATCH('cross-section-casos'!$A12, 'casos acum por 1mi'!$A$101:$A$127,  0 ), MATCH('cross-section-casos'!F$1, 'casos acum por 1mi'!$B$100:$DF$100, 0 ) )</f>
        <v>147.52850080101408</v>
      </c>
      <c r="G12">
        <f>INDEX('casos acum por 1mi'!$C$101:$DF$127, MATCH('cross-section-casos'!$A12, 'casos acum por 1mi'!$A$101:$A$127,  0 ), MATCH('cross-section-casos'!G$1, 'casos acum por 1mi'!$B$100:$DF$100, 0 ) )</f>
        <v>235.1102620834605</v>
      </c>
      <c r="H12">
        <f>INDEX('casos acum por 1mi'!$C$101:$DF$127, MATCH('cross-section-casos'!$A12, 'casos acum por 1mi'!$A$101:$A$127,  0 ), MATCH('cross-section-casos'!H$1, 'casos acum por 1mi'!$B$100:$DF$100, 0 ) )</f>
        <v>436.11371098141603</v>
      </c>
      <c r="I12">
        <f>INDEX('casos acum por 1mi'!$C$101:$EF$127, MATCH('cross-section-casos'!$A12, 'casos acum por 1mi'!$A$101:$A$127,  0 ), MATCH('cross-section-casos'!I$1, 'casos acum por 1mi'!$B$100:$EF$100, 0 ) )</f>
        <v>750.30265072766792</v>
      </c>
      <c r="J12">
        <f>INDEX('casos acum por 1mi'!$C$101:$EF$127, MATCH('cross-section-casos'!$A12, 'casos acum por 1mi'!$A$101:$A$127,  0 ), MATCH('cross-section-casos'!J$1, 'casos acum por 1mi'!$B$100:$EF$100, 0 ) )</f>
        <v>1176.5433368395957</v>
      </c>
      <c r="K12">
        <f>INDEX('casos acum por 1mi'!$C$101:$EF$127, MATCH('cross-section-casos'!$A12, 'casos acum por 1mi'!$A$101:$A$127,  0 ), MATCH('cross-section-casos'!K$1, 'casos acum por 1mi'!$B$100:$EF$100, 0 ) )</f>
        <v>2019.0572054870777</v>
      </c>
      <c r="M12">
        <v>0.45218373241637189</v>
      </c>
      <c r="N12">
        <v>0.44805095459462568</v>
      </c>
      <c r="O12">
        <v>1.3854806420013388</v>
      </c>
      <c r="R12" t="str">
        <f t="shared" si="0"/>
        <v>MG</v>
      </c>
      <c r="S12">
        <f t="shared" si="1"/>
        <v>2019.0572054870777</v>
      </c>
      <c r="T12">
        <f t="shared" si="2"/>
        <v>26</v>
      </c>
      <c r="U12">
        <f t="shared" si="5"/>
        <v>17</v>
      </c>
      <c r="V12" t="str">
        <f t="shared" si="3"/>
        <v>RJ</v>
      </c>
      <c r="W12">
        <f t="shared" si="4"/>
        <v>5842.4172034625308</v>
      </c>
    </row>
    <row r="13" spans="1:23" x14ac:dyDescent="0.35">
      <c r="A13" t="str">
        <f>'casos acum por 1mi'!A112</f>
        <v>MS</v>
      </c>
      <c r="B13">
        <f>INDEX('casos acum por 1mi'!$C$101:$DF$127, MATCH('cross-section-casos'!$A13, 'casos acum por 1mi'!$A$101:$A$127,  0 ), MATCH('cross-section-casos'!B$1, 'casos acum por 1mi'!$B$100:$DF$100, 0 ) )</f>
        <v>11.15514795684469</v>
      </c>
      <c r="C13">
        <f>INDEX('casos acum por 1mi'!$C$101:$DF$127, MATCH('cross-section-casos'!$A13, 'casos acum por 1mi'!$A$101:$A$127,  0 ), MATCH('cross-section-casos'!C$1, 'casos acum por 1mi'!$B$100:$DF$100, 0 ) )</f>
        <v>28.78747859830888</v>
      </c>
      <c r="D13">
        <f>INDEX('casos acum por 1mi'!$C$101:$DF$127, MATCH('cross-section-casos'!$A13, 'casos acum por 1mi'!$A$101:$A$127,  0 ), MATCH('cross-section-casos'!D$1, 'casos acum por 1mi'!$B$100:$DF$100, 0 ) )</f>
        <v>51.457617994477125</v>
      </c>
      <c r="E13">
        <f>INDEX('casos acum por 1mi'!$C$101:$DF$127, MATCH('cross-section-casos'!$A13, 'casos acum por 1mi'!$A$101:$A$127,  0 ), MATCH('cross-section-casos'!E$1, 'casos acum por 1mi'!$B$100:$DF$100, 0 ) )</f>
        <v>85.642748829968923</v>
      </c>
      <c r="F13">
        <f>INDEX('casos acum por 1mi'!$C$101:$DF$127, MATCH('cross-section-casos'!$A13, 'casos acum por 1mi'!$A$101:$A$127,  0 ), MATCH('cross-section-casos'!F$1, 'casos acum por 1mi'!$B$100:$DF$100, 0 ) )</f>
        <v>111.91132305092576</v>
      </c>
      <c r="G13">
        <f>INDEX('casos acum por 1mi'!$C$101:$DF$127, MATCH('cross-section-casos'!$A13, 'casos acum por 1mi'!$A$101:$A$127,  0 ), MATCH('cross-section-casos'!G$1, 'casos acum por 1mi'!$B$100:$DF$100, 0 ) )</f>
        <v>205.11078501295077</v>
      </c>
      <c r="H13">
        <f>INDEX('casos acum por 1mi'!$C$101:$DF$127, MATCH('cross-section-casos'!$A13, 'casos acum por 1mi'!$A$101:$A$127,  0 ), MATCH('cross-section-casos'!H$1, 'casos acum por 1mi'!$B$100:$DF$100, 0 ) )</f>
        <v>426.77437021992915</v>
      </c>
      <c r="I13">
        <f>INDEX('casos acum por 1mi'!$C$101:$EF$127, MATCH('cross-section-casos'!$A13, 'casos acum por 1mi'!$A$101:$A$127,  0 ), MATCH('cross-section-casos'!I$1, 'casos acum por 1mi'!$B$100:$EF$100, 0 ) )</f>
        <v>767.18630464493162</v>
      </c>
      <c r="J13">
        <f>INDEX('casos acum por 1mi'!$C$101:$EF$127, MATCH('cross-section-casos'!$A13, 'casos acum por 1mi'!$A$101:$A$127,  0 ), MATCH('cross-section-casos'!J$1, 'casos acum por 1mi'!$B$100:$EF$100, 0 ) )</f>
        <v>1362.0075811824888</v>
      </c>
      <c r="K13">
        <f>INDEX('casos acum por 1mi'!$C$101:$EF$127, MATCH('cross-section-casos'!$A13, 'casos acum por 1mi'!$A$101:$A$127,  0 ), MATCH('cross-section-casos'!K$1, 'casos acum por 1mi'!$B$100:$EF$100, 0 ) )</f>
        <v>2487.5979943763664</v>
      </c>
      <c r="M13">
        <v>0.17428395908331779</v>
      </c>
      <c r="N13">
        <v>7.3125228113938581E-2</v>
      </c>
      <c r="O13">
        <v>1.2309629940356075</v>
      </c>
      <c r="R13" t="str">
        <f t="shared" si="0"/>
        <v>MS</v>
      </c>
      <c r="S13">
        <f t="shared" si="1"/>
        <v>2487.5979943763664</v>
      </c>
      <c r="T13">
        <f t="shared" si="2"/>
        <v>24</v>
      </c>
      <c r="U13">
        <f t="shared" si="5"/>
        <v>16</v>
      </c>
      <c r="V13" t="str">
        <f t="shared" si="3"/>
        <v>PI</v>
      </c>
      <c r="W13">
        <f t="shared" si="4"/>
        <v>6239.1028792075831</v>
      </c>
    </row>
    <row r="14" spans="1:23" x14ac:dyDescent="0.35">
      <c r="A14" t="str">
        <f>'casos acum por 1mi'!A113</f>
        <v>MT</v>
      </c>
      <c r="B14">
        <f>INDEX('casos acum por 1mi'!$C$101:$DF$127, MATCH('cross-section-casos'!$A14, 'casos acum por 1mi'!$A$101:$A$127,  0 ), MATCH('cross-section-casos'!B$1, 'casos acum por 1mi'!$B$100:$DF$100, 0 ) )</f>
        <v>16.071329150578599</v>
      </c>
      <c r="C14">
        <f>INDEX('casos acum por 1mi'!$C$101:$DF$127, MATCH('cross-section-casos'!$A14, 'casos acum por 1mi'!$A$101:$A$127,  0 ), MATCH('cross-section-casos'!C$1, 'casos acum por 1mi'!$B$100:$DF$100, 0 ) )</f>
        <v>39.604346835354399</v>
      </c>
      <c r="D14">
        <f>INDEX('casos acum por 1mi'!$C$101:$DF$127, MATCH('cross-section-casos'!$A14, 'casos acum por 1mi'!$A$101:$A$127,  0 ), MATCH('cross-section-casos'!D$1, 'casos acum por 1mi'!$B$100:$DF$100, 0 ) )</f>
        <v>68.877124931051128</v>
      </c>
      <c r="E14">
        <f>INDEX('casos acum por 1mi'!$C$101:$DF$127, MATCH('cross-section-casos'!$A14, 'casos acum por 1mi'!$A$101:$A$127,  0 ), MATCH('cross-section-casos'!E$1, 'casos acum por 1mi'!$B$100:$DF$100, 0 ) )</f>
        <v>98.723879067839945</v>
      </c>
      <c r="F14">
        <f>INDEX('casos acum por 1mi'!$C$101:$DF$127, MATCH('cross-section-casos'!$A14, 'casos acum por 1mi'!$A$101:$A$127,  0 ), MATCH('cross-section-casos'!F$1, 'casos acum por 1mi'!$B$100:$DF$100, 0 ) )</f>
        <v>206.34438677260735</v>
      </c>
      <c r="G14">
        <f>INDEX('casos acum por 1mi'!$C$101:$DF$127, MATCH('cross-section-casos'!$A14, 'casos acum por 1mi'!$A$101:$A$127,  0 ), MATCH('cross-section-casos'!G$1, 'casos acum por 1mi'!$B$100:$DF$100, 0 ) )</f>
        <v>419.57648603831979</v>
      </c>
      <c r="H14">
        <f>INDEX('casos acum por 1mi'!$C$101:$DF$127, MATCH('cross-section-casos'!$A14, 'casos acum por 1mi'!$A$101:$A$127,  0 ), MATCH('cross-section-casos'!H$1, 'casos acum por 1mi'!$B$100:$DF$100, 0 ) )</f>
        <v>817.34188251514001</v>
      </c>
      <c r="I14">
        <f>INDEX('casos acum por 1mi'!$C$101:$EF$127, MATCH('cross-section-casos'!$A14, 'casos acum por 1mi'!$A$101:$A$127,  0 ), MATCH('cross-section-casos'!I$1, 'casos acum por 1mi'!$B$100:$EF$100, 0 ) )</f>
        <v>1585.3218254963601</v>
      </c>
      <c r="J14">
        <f>INDEX('casos acum por 1mi'!$C$101:$EF$127, MATCH('cross-section-casos'!$A14, 'casos acum por 1mi'!$A$101:$A$127,  0 ), MATCH('cross-section-casos'!J$1, 'casos acum por 1mi'!$B$100:$EF$100, 0 ) )</f>
        <v>3059.0053110003082</v>
      </c>
      <c r="K14">
        <f>INDEX('casos acum por 1mi'!$C$101:$EF$127, MATCH('cross-section-casos'!$A14, 'casos acum por 1mi'!$A$101:$A$127,  0 ), MATCH('cross-section-casos'!K$1, 'casos acum por 1mi'!$B$100:$EF$100, 0 ) )</f>
        <v>5410.8721393751575</v>
      </c>
      <c r="M14">
        <v>-1.9387265609014825E-2</v>
      </c>
      <c r="N14">
        <v>-7.9752550627726904E-3</v>
      </c>
      <c r="O14">
        <v>-0.13804587065073948</v>
      </c>
      <c r="R14" t="str">
        <f t="shared" si="0"/>
        <v>MT</v>
      </c>
      <c r="S14">
        <f t="shared" si="1"/>
        <v>5410.8721393751575</v>
      </c>
      <c r="T14">
        <f t="shared" si="2"/>
        <v>19</v>
      </c>
      <c r="U14">
        <f t="shared" si="5"/>
        <v>15</v>
      </c>
      <c r="V14" t="str">
        <f t="shared" si="3"/>
        <v>TO</v>
      </c>
      <c r="W14">
        <f t="shared" si="4"/>
        <v>6843.5581924970083</v>
      </c>
    </row>
    <row r="15" spans="1:23" x14ac:dyDescent="0.35">
      <c r="A15" t="str">
        <f>'casos acum por 1mi'!A114</f>
        <v>PA</v>
      </c>
      <c r="B15">
        <f>INDEX('casos acum por 1mi'!$C$101:$DF$127, MATCH('cross-section-casos'!$A15, 'casos acum por 1mi'!$A$101:$A$127,  0 ), MATCH('cross-section-casos'!B$1, 'casos acum por 1mi'!$B$100:$DF$100, 0 ) )</f>
        <v>11.856515242305905</v>
      </c>
      <c r="C15">
        <f>INDEX('casos acum por 1mi'!$C$101:$DF$127, MATCH('cross-section-casos'!$A15, 'casos acum por 1mi'!$A$101:$A$127,  0 ), MATCH('cross-section-casos'!C$1, 'casos acum por 1mi'!$B$100:$DF$100, 0 ) )</f>
        <v>50.913271334607714</v>
      </c>
      <c r="D15">
        <f>INDEX('casos acum por 1mi'!$C$101:$DF$127, MATCH('cross-section-casos'!$A15, 'casos acum por 1mi'!$A$101:$A$127,  0 ), MATCH('cross-section-casos'!D$1, 'casos acum por 1mi'!$B$100:$DF$100, 0 ) )</f>
        <v>217.0207250724032</v>
      </c>
      <c r="E15">
        <f>INDEX('casos acum por 1mi'!$C$101:$DF$127, MATCH('cross-section-casos'!$A15, 'casos acum por 1mi'!$A$101:$A$127,  0 ), MATCH('cross-section-casos'!E$1, 'casos acum por 1mi'!$B$100:$DF$100, 0 ) )</f>
        <v>583.17781343773265</v>
      </c>
      <c r="F15">
        <f>INDEX('casos acum por 1mi'!$C$101:$DF$127, MATCH('cross-section-casos'!$A15, 'casos acum por 1mi'!$A$101:$A$127,  0 ), MATCH('cross-section-casos'!F$1, 'casos acum por 1mi'!$B$100:$DF$100, 0 ) )</f>
        <v>1532.5127152407947</v>
      </c>
      <c r="G15">
        <f>INDEX('casos acum por 1mi'!$C$101:$DF$127, MATCH('cross-section-casos'!$A15, 'casos acum por 1mi'!$A$101:$A$127,  0 ), MATCH('cross-section-casos'!G$1, 'casos acum por 1mi'!$B$100:$DF$100, 0 ) )</f>
        <v>3324.4738816661661</v>
      </c>
      <c r="H15">
        <f>INDEX('casos acum por 1mi'!$C$101:$DF$127, MATCH('cross-section-casos'!$A15, 'casos acum por 1mi'!$A$101:$A$127,  0 ), MATCH('cross-section-casos'!H$1, 'casos acum por 1mi'!$B$100:$DF$100, 0 ) )</f>
        <v>5923.608007332441</v>
      </c>
      <c r="I15">
        <f>INDEX('casos acum por 1mi'!$C$101:$EF$127, MATCH('cross-section-casos'!$A15, 'casos acum por 1mi'!$A$101:$A$127,  0 ), MATCH('cross-section-casos'!I$1, 'casos acum por 1mi'!$B$100:$EF$100, 0 ) )</f>
        <v>8046.6216777782747</v>
      </c>
      <c r="J15">
        <f>INDEX('casos acum por 1mi'!$C$101:$EF$127, MATCH('cross-section-casos'!$A15, 'casos acum por 1mi'!$A$101:$A$127,  0 ), MATCH('cross-section-casos'!J$1, 'casos acum por 1mi'!$B$100:$EF$100, 0 ) )</f>
        <v>10930.777130641942</v>
      </c>
      <c r="K15">
        <f>INDEX('casos acum por 1mi'!$C$101:$EF$127, MATCH('cross-section-casos'!$A15, 'casos acum por 1mi'!$A$101:$A$127,  0 ), MATCH('cross-section-casos'!K$1, 'casos acum por 1mi'!$B$100:$EF$100, 0 ) )</f>
        <v>13229.429963157621</v>
      </c>
      <c r="M15">
        <v>-0.80715360087744192</v>
      </c>
      <c r="N15">
        <v>-0.66433301116476051</v>
      </c>
      <c r="O15">
        <v>-3.4212049306210952</v>
      </c>
      <c r="R15" t="str">
        <f t="shared" si="0"/>
        <v>PA</v>
      </c>
      <c r="S15">
        <f t="shared" si="1"/>
        <v>13229.429963157621</v>
      </c>
      <c r="T15">
        <f t="shared" si="2"/>
        <v>5</v>
      </c>
      <c r="U15">
        <f t="shared" si="5"/>
        <v>14</v>
      </c>
      <c r="V15" t="str">
        <f t="shared" si="3"/>
        <v>RN</v>
      </c>
      <c r="W15">
        <f t="shared" si="4"/>
        <v>8636.5182686585376</v>
      </c>
    </row>
    <row r="16" spans="1:23" x14ac:dyDescent="0.35">
      <c r="A16" t="str">
        <f>'casos acum por 1mi'!A115</f>
        <v>PB</v>
      </c>
      <c r="B16">
        <f>INDEX('casos acum por 1mi'!$C$101:$DF$127, MATCH('cross-section-casos'!$A16, 'casos acum por 1mi'!$A$101:$A$127,  0 ), MATCH('cross-section-casos'!B$1, 'casos acum por 1mi'!$B$100:$DF$100, 0 ) )</f>
        <v>8.7105260734665677</v>
      </c>
      <c r="C16">
        <f>INDEX('casos acum por 1mi'!$C$101:$DF$127, MATCH('cross-section-casos'!$A16, 'casos acum por 1mi'!$A$101:$A$127,  0 ), MATCH('cross-section-casos'!C$1, 'casos acum por 1mi'!$B$100:$DF$100, 0 ) )</f>
        <v>41.063908632056673</v>
      </c>
      <c r="D16">
        <f>INDEX('casos acum por 1mi'!$C$101:$DF$127, MATCH('cross-section-casos'!$A16, 'casos acum por 1mi'!$A$101:$A$127,  0 ), MATCH('cross-section-casos'!D$1, 'casos acum por 1mi'!$B$100:$DF$100, 0 ) )</f>
        <v>124.18721459028049</v>
      </c>
      <c r="E16">
        <f>INDEX('casos acum por 1mi'!$C$101:$DF$127, MATCH('cross-section-casos'!$A16, 'casos acum por 1mi'!$A$101:$A$127,  0 ), MATCH('cross-section-casos'!E$1, 'casos acum por 1mi'!$B$100:$DF$100, 0 ) )</f>
        <v>371.56615507673104</v>
      </c>
      <c r="F16">
        <f>INDEX('casos acum por 1mi'!$C$101:$DF$127, MATCH('cross-section-casos'!$A16, 'casos acum por 1mi'!$A$101:$A$127,  0 ), MATCH('cross-section-casos'!F$1, 'casos acum por 1mi'!$B$100:$DF$100, 0 ) )</f>
        <v>1011.1676410427046</v>
      </c>
      <c r="G16">
        <f>INDEX('casos acum por 1mi'!$C$101:$DF$127, MATCH('cross-section-casos'!$A16, 'casos acum por 1mi'!$A$101:$A$127,  0 ), MATCH('cross-section-casos'!G$1, 'casos acum por 1mi'!$B$100:$DF$100, 0 ) )</f>
        <v>2219.6909156928091</v>
      </c>
      <c r="H16">
        <f>INDEX('casos acum por 1mi'!$C$101:$DF$127, MATCH('cross-section-casos'!$A16, 'casos acum por 1mi'!$A$101:$A$127,  0 ), MATCH('cross-section-casos'!H$1, 'casos acum por 1mi'!$B$100:$DF$100, 0 ) )</f>
        <v>4623.7961119695819</v>
      </c>
      <c r="I16">
        <f>INDEX('casos acum por 1mi'!$C$101:$EF$127, MATCH('cross-section-casos'!$A16, 'casos acum por 1mi'!$A$101:$A$127,  0 ), MATCH('cross-section-casos'!I$1, 'casos acum por 1mi'!$B$100:$EF$100, 0 ) )</f>
        <v>7134.667470689702</v>
      </c>
      <c r="J16">
        <f>INDEX('casos acum por 1mi'!$C$101:$EF$127, MATCH('cross-section-casos'!$A16, 'casos acum por 1mi'!$A$101:$A$127,  0 ), MATCH('cross-section-casos'!J$1, 'casos acum por 1mi'!$B$100:$EF$100, 0 ) )</f>
        <v>10159.957612091404</v>
      </c>
      <c r="K16">
        <f>INDEX('casos acum por 1mi'!$C$101:$EF$127, MATCH('cross-section-casos'!$A16, 'casos acum por 1mi'!$A$101:$A$127,  0 ), MATCH('cross-section-casos'!K$1, 'casos acum por 1mi'!$B$100:$EF$100, 0 ) )</f>
        <v>13122.531965764148</v>
      </c>
      <c r="M16">
        <v>-0.18667288145598013</v>
      </c>
      <c r="N16">
        <v>-0.24505653559764623</v>
      </c>
      <c r="O16">
        <v>-0.15133306537627786</v>
      </c>
      <c r="R16" t="str">
        <f t="shared" si="0"/>
        <v>PB</v>
      </c>
      <c r="S16">
        <f t="shared" si="1"/>
        <v>13122.531965764148</v>
      </c>
      <c r="T16">
        <f t="shared" si="2"/>
        <v>6</v>
      </c>
      <c r="U16">
        <f t="shared" si="5"/>
        <v>13</v>
      </c>
      <c r="V16" t="str">
        <f t="shared" si="3"/>
        <v>SE</v>
      </c>
      <c r="W16">
        <f t="shared" si="4"/>
        <v>9530.6208389452095</v>
      </c>
    </row>
    <row r="17" spans="1:23" x14ac:dyDescent="0.35">
      <c r="A17" t="str">
        <f>'casos acum por 1mi'!A116</f>
        <v>PE</v>
      </c>
      <c r="B17">
        <f>INDEX('casos acum por 1mi'!$C$101:$DF$127, MATCH('cross-section-casos'!$A17, 'casos acum por 1mi'!$A$101:$A$127,  0 ), MATCH('cross-section-casos'!B$1, 'casos acum por 1mi'!$B$100:$DF$100, 0 ) )</f>
        <v>7.1151506565139044</v>
      </c>
      <c r="C17">
        <f>INDEX('casos acum por 1mi'!$C$101:$DF$127, MATCH('cross-section-casos'!$A17, 'casos acum por 1mi'!$A$101:$A$127,  0 ), MATCH('cross-section-casos'!C$1, 'casos acum por 1mi'!$B$100:$DF$100, 0 ) )</f>
        <v>36.831368104307266</v>
      </c>
      <c r="D17">
        <f>INDEX('casos acum por 1mi'!$C$101:$DF$127, MATCH('cross-section-casos'!$A17, 'casos acum por 1mi'!$A$101:$A$127,  0 ), MATCH('cross-section-casos'!D$1, 'casos acum por 1mi'!$B$100:$DF$100, 0 ) )</f>
        <v>209.89694436716019</v>
      </c>
      <c r="E17">
        <f>INDEX('casos acum por 1mi'!$C$101:$DF$127, MATCH('cross-section-casos'!$A17, 'casos acum por 1mi'!$A$101:$A$127,  0 ), MATCH('cross-section-casos'!E$1, 'casos acum por 1mi'!$B$100:$DF$100, 0 ) )</f>
        <v>560.63201790590449</v>
      </c>
      <c r="F17">
        <f>INDEX('casos acum por 1mi'!$C$101:$DF$127, MATCH('cross-section-casos'!$A17, 'casos acum por 1mi'!$A$101:$A$127,  0 ), MATCH('cross-section-casos'!F$1, 'casos acum por 1mi'!$B$100:$DF$100, 0 ) )</f>
        <v>1132.5645692074486</v>
      </c>
      <c r="G17">
        <f>INDEX('casos acum por 1mi'!$C$101:$DF$127, MATCH('cross-section-casos'!$A17, 'casos acum por 1mi'!$A$101:$A$127,  0 ), MATCH('cross-section-casos'!G$1, 'casos acum por 1mi'!$B$100:$DF$100, 0 ) )</f>
        <v>2035.3516260368895</v>
      </c>
      <c r="H17">
        <f>INDEX('casos acum por 1mi'!$C$101:$DF$127, MATCH('cross-section-casos'!$A17, 'casos acum por 1mi'!$A$101:$A$127,  0 ), MATCH('cross-section-casos'!H$1, 'casos acum por 1mi'!$B$100:$DF$100, 0 ) )</f>
        <v>3130.56165429764</v>
      </c>
      <c r="I17">
        <f>INDEX('casos acum por 1mi'!$C$101:$EF$127, MATCH('cross-section-casos'!$A17, 'casos acum por 1mi'!$A$101:$A$127,  0 ), MATCH('cross-section-casos'!I$1, 'casos acum por 1mi'!$B$100:$EF$100, 0 ) )</f>
        <v>4118.5212498682913</v>
      </c>
      <c r="J17">
        <f>INDEX('casos acum por 1mi'!$C$101:$EF$127, MATCH('cross-section-casos'!$A17, 'casos acum por 1mi'!$A$101:$A$127,  0 ), MATCH('cross-section-casos'!J$1, 'casos acum por 1mi'!$B$100:$EF$100, 0 ) )</f>
        <v>4857.8691107348686</v>
      </c>
      <c r="K17">
        <f>INDEX('casos acum por 1mi'!$C$101:$EF$127, MATCH('cross-section-casos'!$A17, 'casos acum por 1mi'!$A$101:$A$127,  0 ), MATCH('cross-section-casos'!K$1, 'casos acum por 1mi'!$B$100:$EF$100, 0 ) )</f>
        <v>5839.02745935444</v>
      </c>
      <c r="M17">
        <v>-4.8215115625014002E-2</v>
      </c>
      <c r="N17">
        <v>-0.22431821522387832</v>
      </c>
      <c r="O17">
        <v>1.0880763503170083</v>
      </c>
      <c r="R17" t="str">
        <f t="shared" si="0"/>
        <v>PE</v>
      </c>
      <c r="S17">
        <f t="shared" si="1"/>
        <v>5839.02745935444</v>
      </c>
      <c r="T17">
        <f t="shared" si="2"/>
        <v>18</v>
      </c>
      <c r="U17">
        <f t="shared" si="5"/>
        <v>12</v>
      </c>
      <c r="V17" t="str">
        <f t="shared" si="3"/>
        <v>AL</v>
      </c>
      <c r="W17">
        <f t="shared" si="4"/>
        <v>10281.189576062736</v>
      </c>
    </row>
    <row r="18" spans="1:23" x14ac:dyDescent="0.35">
      <c r="A18" t="str">
        <f>'casos acum por 1mi'!A117</f>
        <v>PI</v>
      </c>
      <c r="B18">
        <f>INDEX('casos acum por 1mi'!$C$101:$DF$127, MATCH('cross-section-casos'!$A18, 'casos acum por 1mi'!$A$101:$A$127,  0 ), MATCH('cross-section-casos'!B$1, 'casos acum por 1mi'!$B$100:$DF$100, 0 ) )</f>
        <v>5.4991603087717413</v>
      </c>
      <c r="C18">
        <f>INDEX('casos acum por 1mi'!$C$101:$DF$127, MATCH('cross-section-casos'!$A18, 'casos acum por 1mi'!$A$101:$A$127,  0 ), MATCH('cross-section-casos'!C$1, 'casos acum por 1mi'!$B$100:$DF$100, 0 ) )</f>
        <v>12.525865147757855</v>
      </c>
      <c r="D18">
        <f>INDEX('casos acum por 1mi'!$C$101:$DF$127, MATCH('cross-section-casos'!$A18, 'casos acum por 1mi'!$A$101:$A$127,  0 ), MATCH('cross-section-casos'!D$1, 'casos acum por 1mi'!$B$100:$DF$100, 0 ) )</f>
        <v>56.82465652397466</v>
      </c>
      <c r="E18">
        <f>INDEX('casos acum por 1mi'!$C$101:$DF$127, MATCH('cross-section-casos'!$A18, 'casos acum por 1mi'!$A$101:$A$127,  0 ), MATCH('cross-section-casos'!E$1, 'casos acum por 1mi'!$B$100:$DF$100, 0 ) )</f>
        <v>183.3053436257247</v>
      </c>
      <c r="F18">
        <f>INDEX('casos acum por 1mi'!$C$101:$DF$127, MATCH('cross-section-casos'!$A18, 'casos acum por 1mi'!$A$101:$A$127,  0 ), MATCH('cross-section-casos'!F$1, 'casos acum por 1mi'!$B$100:$DF$100, 0 ) )</f>
        <v>406.93786284910885</v>
      </c>
      <c r="G18">
        <f>INDEX('casos acum por 1mi'!$C$101:$DF$127, MATCH('cross-section-casos'!$A18, 'casos acum por 1mi'!$A$101:$A$127,  0 ), MATCH('cross-section-casos'!G$1, 'casos acum por 1mi'!$B$100:$DF$100, 0 ) )</f>
        <v>871.31140003427811</v>
      </c>
      <c r="H18">
        <f>INDEX('casos acum por 1mi'!$C$101:$DF$127, MATCH('cross-section-casos'!$A18, 'casos acum por 1mi'!$A$101:$A$127,  0 ), MATCH('cross-section-casos'!H$1, 'casos acum por 1mi'!$B$100:$DF$100, 0 ) )</f>
        <v>1506.4644156974141</v>
      </c>
      <c r="I18">
        <f>INDEX('casos acum por 1mi'!$C$101:$EF$127, MATCH('cross-section-casos'!$A18, 'casos acum por 1mi'!$A$101:$A$127,  0 ), MATCH('cross-section-casos'!I$1, 'casos acum por 1mi'!$B$100:$EF$100, 0 ) )</f>
        <v>2553.7489456123881</v>
      </c>
      <c r="J18">
        <f>INDEX('casos acum por 1mi'!$C$101:$EF$127, MATCH('cross-section-casos'!$A18, 'casos acum por 1mi'!$A$101:$A$127,  0 ), MATCH('cross-section-casos'!J$1, 'casos acum por 1mi'!$B$100:$EF$100, 0 ) )</f>
        <v>4219.9945191702254</v>
      </c>
      <c r="K18">
        <f>INDEX('casos acum por 1mi'!$C$101:$EF$127, MATCH('cross-section-casos'!$A18, 'casos acum por 1mi'!$A$101:$A$127,  0 ), MATCH('cross-section-casos'!K$1, 'casos acum por 1mi'!$B$100:$EF$100, 0 ) )</f>
        <v>6239.1028792075831</v>
      </c>
      <c r="M18">
        <v>-0.57629314927368736</v>
      </c>
      <c r="N18">
        <v>-0.43716912368575589</v>
      </c>
      <c r="O18">
        <v>-2.7027476269365831</v>
      </c>
      <c r="R18" t="str">
        <f t="shared" si="0"/>
        <v>PI</v>
      </c>
      <c r="S18">
        <f t="shared" si="1"/>
        <v>6239.1028792075831</v>
      </c>
      <c r="T18">
        <f t="shared" si="2"/>
        <v>16</v>
      </c>
      <c r="U18">
        <f t="shared" si="5"/>
        <v>11</v>
      </c>
      <c r="V18" t="str">
        <f t="shared" si="3"/>
        <v>ES</v>
      </c>
      <c r="W18">
        <f t="shared" si="4"/>
        <v>10364.674704191706</v>
      </c>
    </row>
    <row r="19" spans="1:23" x14ac:dyDescent="0.35">
      <c r="A19" t="str">
        <f>'casos acum por 1mi'!A118</f>
        <v>PR</v>
      </c>
      <c r="B19">
        <f>INDEX('casos acum por 1mi'!$C$101:$DF$127, MATCH('cross-section-casos'!$A19, 'casos acum por 1mi'!$A$101:$A$127,  0 ), MATCH('cross-section-casos'!B$1, 'casos acum por 1mi'!$B$100:$DF$100, 0 ) )</f>
        <v>12.943900348759403</v>
      </c>
      <c r="C19">
        <f>INDEX('casos acum por 1mi'!$C$101:$DF$127, MATCH('cross-section-casos'!$A19, 'casos acum por 1mi'!$A$101:$A$127,  0 ), MATCH('cross-section-casos'!C$1, 'casos acum por 1mi'!$B$100:$DF$100, 0 ) )</f>
        <v>47.140285729603498</v>
      </c>
      <c r="D19">
        <f>INDEX('casos acum por 1mi'!$C$101:$DF$127, MATCH('cross-section-casos'!$A19, 'casos acum por 1mi'!$A$101:$A$127,  0 ), MATCH('cross-section-casos'!D$1, 'casos acum por 1mi'!$B$100:$DF$100, 0 ) )</f>
        <v>82.648552902551586</v>
      </c>
      <c r="E19">
        <f>INDEX('casos acum por 1mi'!$C$101:$DF$127, MATCH('cross-section-casos'!$A19, 'casos acum por 1mi'!$A$101:$A$127,  0 ), MATCH('cross-section-casos'!E$1, 'casos acum por 1mi'!$B$100:$DF$100, 0 ) )</f>
        <v>111.16011718427838</v>
      </c>
      <c r="F19">
        <f>INDEX('casos acum por 1mi'!$C$101:$DF$127, MATCH('cross-section-casos'!$A19, 'casos acum por 1mi'!$A$101:$A$127,  0 ), MATCH('cross-section-casos'!F$1, 'casos acum por 1mi'!$B$100:$DF$100, 0 ) )</f>
        <v>149.64198308599549</v>
      </c>
      <c r="G19">
        <f>INDEX('casos acum por 1mi'!$C$101:$DF$127, MATCH('cross-section-casos'!$A19, 'casos acum por 1mi'!$A$101:$A$127,  0 ), MATCH('cross-section-casos'!G$1, 'casos acum por 1mi'!$B$100:$DF$100, 0 ) )</f>
        <v>206.40273529102831</v>
      </c>
      <c r="H19">
        <f>INDEX('casos acum por 1mi'!$C$101:$DF$127, MATCH('cross-section-casos'!$A19, 'casos acum por 1mi'!$A$101:$A$127,  0 ), MATCH('cross-section-casos'!H$1, 'casos acum por 1mi'!$B$100:$DF$100, 0 ) )</f>
        <v>348.43580398282069</v>
      </c>
      <c r="I19">
        <f>INDEX('casos acum por 1mi'!$C$101:$EF$127, MATCH('cross-section-casos'!$A19, 'casos acum por 1mi'!$A$101:$A$127,  0 ), MATCH('cross-section-casos'!I$1, 'casos acum por 1mi'!$B$100:$EF$100, 0 ) )</f>
        <v>603.20324800941614</v>
      </c>
      <c r="J19">
        <f>INDEX('casos acum por 1mi'!$C$101:$EF$127, MATCH('cross-section-casos'!$A19, 'casos acum por 1mi'!$A$101:$A$127,  0 ), MATCH('cross-section-casos'!J$1, 'casos acum por 1mi'!$B$100:$EF$100, 0 ) )</f>
        <v>969.48064436485106</v>
      </c>
      <c r="K19">
        <f>INDEX('casos acum por 1mi'!$C$101:$EF$127, MATCH('cross-section-casos'!$A19, 'casos acum por 1mi'!$A$101:$A$127,  0 ), MATCH('cross-section-casos'!K$1, 'casos acum por 1mi'!$B$100:$EF$100, 0 ) )</f>
        <v>1733.3456825139363</v>
      </c>
      <c r="M19">
        <v>0.54981547332460468</v>
      </c>
      <c r="N19">
        <v>0.32233882797111152</v>
      </c>
      <c r="O19">
        <v>3.2417829374482654</v>
      </c>
      <c r="R19" t="str">
        <f t="shared" si="0"/>
        <v>PR</v>
      </c>
      <c r="S19">
        <f t="shared" si="1"/>
        <v>1733.3456825139363</v>
      </c>
      <c r="T19">
        <f t="shared" si="2"/>
        <v>27</v>
      </c>
      <c r="U19">
        <f t="shared" si="5"/>
        <v>10</v>
      </c>
      <c r="V19" t="str">
        <f t="shared" si="3"/>
        <v>DF</v>
      </c>
      <c r="W19">
        <f t="shared" si="4"/>
        <v>11729.637299238409</v>
      </c>
    </row>
    <row r="20" spans="1:23" x14ac:dyDescent="0.35">
      <c r="A20" t="str">
        <f>'casos acum por 1mi'!A119</f>
        <v>RJ</v>
      </c>
      <c r="B20">
        <f>INDEX('casos acum por 1mi'!$C$101:$DF$127, MATCH('cross-section-casos'!$A20, 'casos acum por 1mi'!$A$101:$A$127,  0 ), MATCH('cross-section-casos'!B$1, 'casos acum por 1mi'!$B$100:$DF$100, 0 ) )</f>
        <v>21.430710776166478</v>
      </c>
      <c r="C20">
        <f>INDEX('casos acum por 1mi'!$C$101:$DF$127, MATCH('cross-section-casos'!$A20, 'casos acum por 1mi'!$A$101:$A$127,  0 ), MATCH('cross-section-casos'!C$1, 'casos acum por 1mi'!$B$100:$DF$100, 0 ) )</f>
        <v>72.169366559739004</v>
      </c>
      <c r="D20">
        <f>INDEX('casos acum por 1mi'!$C$101:$DF$127, MATCH('cross-section-casos'!$A20, 'casos acum por 1mi'!$A$101:$A$127,  0 ), MATCH('cross-section-casos'!D$1, 'casos acum por 1mi'!$B$100:$DF$100, 0 ) )</f>
        <v>197.51006418034513</v>
      </c>
      <c r="E20">
        <f>INDEX('casos acum por 1mi'!$C$101:$DF$127, MATCH('cross-section-casos'!$A20, 'casos acum por 1mi'!$A$101:$A$127,  0 ), MATCH('cross-section-casos'!E$1, 'casos acum por 1mi'!$B$100:$DF$100, 0 ) )</f>
        <v>363.85871647534549</v>
      </c>
      <c r="F20">
        <f>INDEX('casos acum por 1mi'!$C$101:$DF$127, MATCH('cross-section-casos'!$A20, 'casos acum por 1mi'!$A$101:$A$127,  0 ), MATCH('cross-section-casos'!F$1, 'casos acum por 1mi'!$B$100:$DF$100, 0 ) )</f>
        <v>678.8901648849926</v>
      </c>
      <c r="G20">
        <f>INDEX('casos acum por 1mi'!$C$101:$DF$127, MATCH('cross-section-casos'!$A20, 'casos acum por 1mi'!$A$101:$A$127,  0 ), MATCH('cross-section-casos'!G$1, 'casos acum por 1mi'!$B$100:$DF$100, 0 ) )</f>
        <v>1127.5449910260347</v>
      </c>
      <c r="H20">
        <f>INDEX('casos acum por 1mi'!$C$101:$DF$127, MATCH('cross-section-casos'!$A20, 'casos acum por 1mi'!$A$101:$A$127,  0 ), MATCH('cross-section-casos'!H$1, 'casos acum por 1mi'!$B$100:$DF$100, 0 ) )</f>
        <v>2195.8948836379013</v>
      </c>
      <c r="I20">
        <f>INDEX('casos acum por 1mi'!$C$101:$EF$127, MATCH('cross-section-casos'!$A20, 'casos acum por 1mi'!$A$101:$A$127,  0 ), MATCH('cross-section-casos'!I$1, 'casos acum por 1mi'!$B$100:$EF$100, 0 ) )</f>
        <v>3431.2305577840598</v>
      </c>
      <c r="J20">
        <f>INDEX('casos acum por 1mi'!$C$101:$EF$127, MATCH('cross-section-casos'!$A20, 'casos acum por 1mi'!$A$101:$A$127,  0 ), MATCH('cross-section-casos'!J$1, 'casos acum por 1mi'!$B$100:$EF$100, 0 ) )</f>
        <v>4566.2473371617853</v>
      </c>
      <c r="K20">
        <f>INDEX('casos acum por 1mi'!$C$101:$EF$127, MATCH('cross-section-casos'!$A20, 'casos acum por 1mi'!$A$101:$A$127,  0 ), MATCH('cross-section-casos'!K$1, 'casos acum por 1mi'!$B$100:$EF$100, 0 ) )</f>
        <v>5842.4172034625308</v>
      </c>
      <c r="M20">
        <v>0.6821620106699211</v>
      </c>
      <c r="N20">
        <v>0.54803163437926372</v>
      </c>
      <c r="O20">
        <v>2.9853986660443645</v>
      </c>
      <c r="R20" t="str">
        <f t="shared" si="0"/>
        <v>RJ</v>
      </c>
      <c r="S20">
        <f t="shared" si="1"/>
        <v>5842.4172034625308</v>
      </c>
      <c r="T20">
        <f t="shared" si="2"/>
        <v>17</v>
      </c>
      <c r="U20">
        <f t="shared" si="5"/>
        <v>9</v>
      </c>
      <c r="V20" t="str">
        <f t="shared" si="3"/>
        <v>CE</v>
      </c>
      <c r="W20">
        <f t="shared" si="4"/>
        <v>11779.137234701675</v>
      </c>
    </row>
    <row r="21" spans="1:23" x14ac:dyDescent="0.35">
      <c r="A21" t="str">
        <f>'casos acum por 1mi'!A120</f>
        <v>RN</v>
      </c>
      <c r="B21">
        <f>INDEX('casos acum por 1mi'!$C$101:$DF$127, MATCH('cross-section-casos'!$A21, 'casos acum por 1mi'!$A$101:$A$127,  0 ), MATCH('cross-section-casos'!B$1, 'casos acum por 1mi'!$B$100:$DF$100, 0 ) )</f>
        <v>26.234347433439609</v>
      </c>
      <c r="C21">
        <f>INDEX('casos acum por 1mi'!$C$101:$DF$127, MATCH('cross-section-casos'!$A21, 'casos acum por 1mi'!$A$101:$A$127,  0 ), MATCH('cross-section-casos'!C$1, 'casos acum por 1mi'!$B$100:$DF$100, 0 ) )</f>
        <v>82.410069655043998</v>
      </c>
      <c r="D21">
        <f>INDEX('casos acum por 1mi'!$C$101:$DF$127, MATCH('cross-section-casos'!$A21, 'casos acum por 1mi'!$A$101:$A$127,  0 ), MATCH('cross-section-casos'!D$1, 'casos acum por 1mi'!$B$100:$DF$100, 0 ) )</f>
        <v>173.37481782099221</v>
      </c>
      <c r="E21">
        <f>INDEX('casos acum por 1mi'!$C$101:$DF$127, MATCH('cross-section-casos'!$A21, 'casos acum por 1mi'!$A$101:$A$127,  0 ), MATCH('cross-section-casos'!E$1, 'casos acum por 1mi'!$B$100:$DF$100, 0 ) )</f>
        <v>369.84726762142583</v>
      </c>
      <c r="F21">
        <f>INDEX('casos acum por 1mi'!$C$101:$DF$127, MATCH('cross-section-casos'!$A21, 'casos acum por 1mi'!$A$101:$A$127,  0 ), MATCH('cross-section-casos'!F$1, 'casos acum por 1mi'!$B$100:$DF$100, 0 ) )</f>
        <v>567.17518527294976</v>
      </c>
      <c r="G21">
        <f>INDEX('casos acum por 1mi'!$C$101:$DF$127, MATCH('cross-section-casos'!$A21, 'casos acum por 1mi'!$A$101:$A$127,  0 ), MATCH('cross-section-casos'!G$1, 'casos acum por 1mi'!$B$100:$DF$100, 0 ) )</f>
        <v>1157.7331584757046</v>
      </c>
      <c r="H21">
        <f>INDEX('casos acum por 1mi'!$C$101:$DF$127, MATCH('cross-section-casos'!$A21, 'casos acum por 1mi'!$A$101:$A$127,  0 ), MATCH('cross-section-casos'!H$1, 'casos acum por 1mi'!$B$100:$DF$100, 0 ) )</f>
        <v>2110.7243445904346</v>
      </c>
      <c r="I21">
        <f>INDEX('casos acum por 1mi'!$C$101:$EF$127, MATCH('cross-section-casos'!$A21, 'casos acum por 1mi'!$A$101:$A$127,  0 ), MATCH('cross-section-casos'!I$1, 'casos acum por 1mi'!$B$100:$EF$100, 0 ) )</f>
        <v>3298.6840338046673</v>
      </c>
      <c r="J21">
        <f>INDEX('casos acum por 1mi'!$C$101:$EF$127, MATCH('cross-section-casos'!$A21, 'casos acum por 1mi'!$A$101:$A$127,  0 ), MATCH('cross-section-casos'!J$1, 'casos acum por 1mi'!$B$100:$EF$100, 0 ) )</f>
        <v>5476.7051826808829</v>
      </c>
      <c r="K21">
        <f>INDEX('casos acum por 1mi'!$C$101:$EF$127, MATCH('cross-section-casos'!$A21, 'casos acum por 1mi'!$A$101:$A$127,  0 ), MATCH('cross-section-casos'!K$1, 'casos acum por 1mi'!$B$100:$EF$100, 0 ) )</f>
        <v>8636.5182686585376</v>
      </c>
      <c r="M21">
        <v>-0.28774485655697551</v>
      </c>
      <c r="N21">
        <v>-0.35701602890896794</v>
      </c>
      <c r="O21">
        <v>-0.3783363632069795</v>
      </c>
      <c r="R21" t="str">
        <f t="shared" si="0"/>
        <v>RN</v>
      </c>
      <c r="S21">
        <f t="shared" si="1"/>
        <v>8636.5182686585376</v>
      </c>
      <c r="T21">
        <f t="shared" si="2"/>
        <v>14</v>
      </c>
      <c r="U21">
        <f t="shared" si="5"/>
        <v>8</v>
      </c>
      <c r="V21" t="str">
        <f t="shared" si="3"/>
        <v>RO</v>
      </c>
      <c r="W21">
        <f t="shared" si="4"/>
        <v>12076.129921647511</v>
      </c>
    </row>
    <row r="22" spans="1:23" x14ac:dyDescent="0.35">
      <c r="A22" t="str">
        <f>'casos acum por 1mi'!A121</f>
        <v>RO</v>
      </c>
      <c r="B22">
        <f>INDEX('casos acum por 1mi'!$C$101:$DF$127, MATCH('cross-section-casos'!$A22, 'casos acum por 1mi'!$A$101:$A$127,  0 ), MATCH('cross-section-casos'!B$1, 'casos acum por 1mi'!$B$100:$DF$100, 0 ) )</f>
        <v>5.6267495674436274</v>
      </c>
      <c r="C22">
        <f>INDEX('casos acum por 1mi'!$C$101:$DF$127, MATCH('cross-section-casos'!$A22, 'casos acum por 1mi'!$A$101:$A$127,  0 ), MATCH('cross-section-casos'!C$1, 'casos acum por 1mi'!$B$100:$DF$100, 0 ) )</f>
        <v>19.693623486052697</v>
      </c>
      <c r="D22">
        <f>INDEX('casos acum por 1mi'!$C$101:$DF$127, MATCH('cross-section-casos'!$A22, 'casos acum por 1mi'!$A$101:$A$127,  0 ), MATCH('cross-section-casos'!D$1, 'casos acum por 1mi'!$B$100:$DF$100, 0 ) )</f>
        <v>125.47651535399289</v>
      </c>
      <c r="E22">
        <f>INDEX('casos acum por 1mi'!$C$101:$DF$127, MATCH('cross-section-casos'!$A22, 'casos acum por 1mi'!$A$101:$A$127,  0 ), MATCH('cross-section-casos'!E$1, 'casos acum por 1mi'!$B$100:$DF$100, 0 ) )</f>
        <v>367.42674675406886</v>
      </c>
      <c r="F22">
        <f>INDEX('casos acum por 1mi'!$C$101:$DF$127, MATCH('cross-section-casos'!$A22, 'casos acum por 1mi'!$A$101:$A$127,  0 ), MATCH('cross-section-casos'!F$1, 'casos acum por 1mi'!$B$100:$DF$100, 0 ) )</f>
        <v>821.5054368467695</v>
      </c>
      <c r="G22">
        <f>INDEX('casos acum por 1mi'!$C$101:$DF$127, MATCH('cross-section-casos'!$A22, 'casos acum por 1mi'!$A$101:$A$127,  0 ), MATCH('cross-section-casos'!G$1, 'casos acum por 1mi'!$B$100:$DF$100, 0 ) )</f>
        <v>1560.8603300088621</v>
      </c>
      <c r="H22">
        <f>INDEX('casos acum por 1mi'!$C$101:$DF$127, MATCH('cross-section-casos'!$A22, 'casos acum por 1mi'!$A$101:$A$127,  0 ), MATCH('cross-section-casos'!H$1, 'casos acum por 1mi'!$B$100:$DF$100, 0 ) )</f>
        <v>2910.1548762818438</v>
      </c>
      <c r="I22">
        <f>INDEX('casos acum por 1mi'!$C$101:$EF$127, MATCH('cross-section-casos'!$A22, 'casos acum por 1mi'!$A$101:$A$127,  0 ), MATCH('cross-section-casos'!I$1, 'casos acum por 1mi'!$B$100:$EF$100, 0 ) )</f>
        <v>5934.5327687827939</v>
      </c>
      <c r="J22">
        <f>INDEX('casos acum por 1mi'!$C$101:$EF$127, MATCH('cross-section-casos'!$A22, 'casos acum por 1mi'!$A$101:$A$127,  0 ), MATCH('cross-section-casos'!J$1, 'casos acum por 1mi'!$B$100:$EF$100, 0 ) )</f>
        <v>8541.9685183361689</v>
      </c>
      <c r="K22">
        <f>INDEX('casos acum por 1mi'!$C$101:$EF$127, MATCH('cross-section-casos'!$A22, 'casos acum por 1mi'!$A$101:$A$127,  0 ), MATCH('cross-section-casos'!K$1, 'casos acum por 1mi'!$B$100:$EF$100, 0 ) )</f>
        <v>12076.129921647511</v>
      </c>
      <c r="M22">
        <v>-0.3059995199660942</v>
      </c>
      <c r="N22">
        <v>-0.60386554050425834</v>
      </c>
      <c r="O22">
        <v>1.1670635838688665</v>
      </c>
      <c r="R22" t="str">
        <f t="shared" si="0"/>
        <v>RO</v>
      </c>
      <c r="S22">
        <f t="shared" si="1"/>
        <v>12076.129921647511</v>
      </c>
      <c r="T22">
        <f t="shared" si="2"/>
        <v>8</v>
      </c>
      <c r="U22">
        <f t="shared" si="5"/>
        <v>7</v>
      </c>
      <c r="V22" t="str">
        <f t="shared" si="3"/>
        <v>MA</v>
      </c>
      <c r="W22">
        <f t="shared" si="4"/>
        <v>12468.090922338242</v>
      </c>
    </row>
    <row r="23" spans="1:23" x14ac:dyDescent="0.35">
      <c r="A23" t="str">
        <f>'casos acum por 1mi'!A122</f>
        <v>RR</v>
      </c>
      <c r="B23">
        <f>INDEX('casos acum por 1mi'!$C$101:$DF$127, MATCH('cross-section-casos'!$A23, 'casos acum por 1mi'!$A$101:$A$127,  0 ), MATCH('cross-section-casos'!B$1, 'casos acum por 1mi'!$B$100:$DF$100, 0 ) )</f>
        <v>42.921218104169796</v>
      </c>
      <c r="C23">
        <f>INDEX('casos acum por 1mi'!$C$101:$DF$127, MATCH('cross-section-casos'!$A23, 'casos acum por 1mi'!$A$101:$A$127,  0 ), MATCH('cross-section-casos'!C$1, 'casos acum por 1mi'!$B$100:$DF$100, 0 ) )</f>
        <v>130.41447039343899</v>
      </c>
      <c r="D23">
        <f>INDEX('casos acum por 1mi'!$C$101:$DF$127, MATCH('cross-section-casos'!$A23, 'casos acum por 1mi'!$A$101:$A$127,  0 ), MATCH('cross-section-casos'!D$1, 'casos acum por 1mi'!$B$100:$DF$100, 0 ) )</f>
        <v>462.22850266029008</v>
      </c>
      <c r="E23">
        <f>INDEX('casos acum por 1mi'!$C$101:$DF$127, MATCH('cross-section-casos'!$A23, 'casos acum por 1mi'!$A$101:$A$127,  0 ), MATCH('cross-section-casos'!E$1, 'casos acum por 1mi'!$B$100:$DF$100, 0 ) )</f>
        <v>1102.7451420609777</v>
      </c>
      <c r="F23">
        <f>INDEX('casos acum por 1mi'!$C$101:$DF$127, MATCH('cross-section-casos'!$A23, 'casos acum por 1mi'!$A$101:$A$127,  0 ), MATCH('cross-section-casos'!F$1, 'casos acum por 1mi'!$B$100:$DF$100, 0 ) )</f>
        <v>2192.2837554745188</v>
      </c>
      <c r="G23">
        <f>INDEX('casos acum por 1mi'!$C$101:$DF$127, MATCH('cross-section-casos'!$A23, 'casos acum por 1mi'!$A$101:$A$127,  0 ), MATCH('cross-section-casos'!G$1, 'casos acum por 1mi'!$B$100:$DF$100, 0 ) )</f>
        <v>3806.7818826236748</v>
      </c>
      <c r="H23">
        <f>INDEX('casos acum por 1mi'!$C$101:$DF$127, MATCH('cross-section-casos'!$A23, 'casos acum por 1mi'!$A$101:$A$127,  0 ), MATCH('cross-section-casos'!H$1, 'casos acum por 1mi'!$B$100:$DF$100, 0 ) )</f>
        <v>6094.8129707921116</v>
      </c>
      <c r="I23">
        <f>INDEX('casos acum por 1mi'!$C$101:$EF$127, MATCH('cross-section-casos'!$A23, 'casos acum por 1mi'!$A$101:$A$127,  0 ), MATCH('cross-section-casos'!I$1, 'casos acum por 1mi'!$B$100:$EF$100, 0 ) )</f>
        <v>10885.481237649832</v>
      </c>
      <c r="J23">
        <f>INDEX('casos acum por 1mi'!$C$101:$EF$127, MATCH('cross-section-casos'!$A23, 'casos acum por 1mi'!$A$101:$A$127,  0 ), MATCH('cross-section-casos'!J$1, 'casos acum por 1mi'!$B$100:$EF$100, 0 ) )</f>
        <v>13404.626577148414</v>
      </c>
      <c r="K23">
        <f>INDEX('casos acum por 1mi'!$C$101:$EF$127, MATCH('cross-section-casos'!$A23, 'casos acum por 1mi'!$A$101:$A$127,  0 ), MATCH('cross-section-casos'!K$1, 'casos acum por 1mi'!$B$100:$EF$100, 0 ) )</f>
        <v>25014.816074326343</v>
      </c>
      <c r="M23">
        <v>-7.3210990842129425E-2</v>
      </c>
      <c r="N23">
        <v>0.29979554429368294</v>
      </c>
      <c r="O23">
        <v>-2.8306787184770745</v>
      </c>
      <c r="R23" t="str">
        <f t="shared" si="0"/>
        <v>RR</v>
      </c>
      <c r="S23">
        <f t="shared" si="1"/>
        <v>25014.816074326343</v>
      </c>
      <c r="T23">
        <f t="shared" si="2"/>
        <v>2</v>
      </c>
      <c r="U23">
        <f t="shared" si="5"/>
        <v>6</v>
      </c>
      <c r="V23" t="str">
        <f t="shared" si="3"/>
        <v>PB</v>
      </c>
      <c r="W23">
        <f t="shared" si="4"/>
        <v>13122.531965764148</v>
      </c>
    </row>
    <row r="24" spans="1:23" x14ac:dyDescent="0.35">
      <c r="A24" t="str">
        <f>'casos acum por 1mi'!A123</f>
        <v>RS</v>
      </c>
      <c r="B24">
        <f>INDEX('casos acum por 1mi'!$C$101:$DF$127, MATCH('cross-section-casos'!$A24, 'casos acum por 1mi'!$A$101:$A$127,  0 ), MATCH('cross-section-casos'!B$1, 'casos acum por 1mi'!$B$100:$DF$100, 0 ) )</f>
        <v>19.864221890741682</v>
      </c>
      <c r="C24">
        <f>INDEX('casos acum por 1mi'!$C$101:$DF$127, MATCH('cross-section-casos'!$A24, 'casos acum por 1mi'!$A$101:$A$127,  0 ), MATCH('cross-section-casos'!C$1, 'casos acum por 1mi'!$B$100:$DF$100, 0 ) )</f>
        <v>48.781606855582446</v>
      </c>
      <c r="D24">
        <f>INDEX('casos acum por 1mi'!$C$101:$DF$127, MATCH('cross-section-casos'!$A24, 'casos acum por 1mi'!$A$101:$A$127,  0 ), MATCH('cross-section-casos'!D$1, 'casos acum por 1mi'!$B$100:$DF$100, 0 ) )</f>
        <v>73.040568102682897</v>
      </c>
      <c r="E24">
        <f>INDEX('casos acum por 1mi'!$C$101:$DF$127, MATCH('cross-section-casos'!$A24, 'casos acum por 1mi'!$A$101:$A$127,  0 ), MATCH('cross-section-casos'!E$1, 'casos acum por 1mi'!$B$100:$DF$100, 0 ) )</f>
        <v>113.0326962455478</v>
      </c>
      <c r="F24">
        <f>INDEX('casos acum por 1mi'!$C$101:$DF$127, MATCH('cross-section-casos'!$A24, 'casos acum por 1mi'!$A$101:$A$127,  0 ), MATCH('cross-section-casos'!F$1, 'casos acum por 1mi'!$B$100:$DF$100, 0 ) )</f>
        <v>215.07854410019866</v>
      </c>
      <c r="G24">
        <f>INDEX('casos acum por 1mi'!$C$101:$DF$127, MATCH('cross-section-casos'!$A24, 'casos acum por 1mi'!$A$101:$A$127,  0 ), MATCH('cross-section-casos'!G$1, 'casos acum por 1mi'!$B$100:$DF$100, 0 ) )</f>
        <v>328.2870299200008</v>
      </c>
      <c r="H24">
        <f>INDEX('casos acum por 1mi'!$C$101:$DF$127, MATCH('cross-section-casos'!$A24, 'casos acum por 1mi'!$A$101:$A$127,  0 ), MATCH('cross-section-casos'!H$1, 'casos acum por 1mi'!$B$100:$DF$100, 0 ) )</f>
        <v>723.72567720516372</v>
      </c>
      <c r="I24">
        <f>INDEX('casos acum por 1mi'!$C$101:$EF$127, MATCH('cross-section-casos'!$A24, 'casos acum por 1mi'!$A$101:$A$127,  0 ), MATCH('cross-section-casos'!I$1, 'casos acum por 1mi'!$B$100:$EF$100, 0 ) )</f>
        <v>1066.6032417882757</v>
      </c>
      <c r="J24">
        <f>INDEX('casos acum por 1mi'!$C$101:$EF$127, MATCH('cross-section-casos'!$A24, 'casos acum por 1mi'!$A$101:$A$127,  0 ), MATCH('cross-section-casos'!J$1, 'casos acum por 1mi'!$B$100:$EF$100, 0 ) )</f>
        <v>1505.4619139142633</v>
      </c>
      <c r="K24">
        <f>INDEX('casos acum por 1mi'!$C$101:$EF$127, MATCH('cross-section-casos'!$A24, 'casos acum por 1mi'!$A$101:$A$127,  0 ), MATCH('cross-section-casos'!K$1, 'casos acum por 1mi'!$B$100:$EF$100, 0 ) )</f>
        <v>2197.3696781793897</v>
      </c>
      <c r="M24">
        <v>0.47902846228589968</v>
      </c>
      <c r="N24">
        <v>0.47773508534860032</v>
      </c>
      <c r="O24">
        <v>1.446139025418794</v>
      </c>
      <c r="R24" t="str">
        <f t="shared" si="0"/>
        <v>RS</v>
      </c>
      <c r="S24">
        <f t="shared" si="1"/>
        <v>2197.3696781793897</v>
      </c>
      <c r="T24">
        <f t="shared" si="2"/>
        <v>25</v>
      </c>
      <c r="U24">
        <f t="shared" si="5"/>
        <v>5</v>
      </c>
      <c r="V24" t="str">
        <f t="shared" si="3"/>
        <v>PA</v>
      </c>
      <c r="W24">
        <f t="shared" si="4"/>
        <v>13229.429963157621</v>
      </c>
    </row>
    <row r="25" spans="1:23" x14ac:dyDescent="0.35">
      <c r="A25" t="str">
        <f>'casos acum por 1mi'!A124</f>
        <v>SC</v>
      </c>
      <c r="B25">
        <f>INDEX('casos acum por 1mi'!$C$101:$DF$127, MATCH('cross-section-casos'!$A25, 'casos acum por 1mi'!$A$101:$A$127,  0 ), MATCH('cross-section-casos'!B$1, 'casos acum por 1mi'!$B$100:$DF$100, 0 ) )</f>
        <v>27.076865358751718</v>
      </c>
      <c r="C25">
        <f>INDEX('casos acum por 1mi'!$C$101:$DF$127, MATCH('cross-section-casos'!$A25, 'casos acum por 1mi'!$A$101:$A$127,  0 ), MATCH('cross-section-casos'!C$1, 'casos acum por 1mi'!$B$100:$DF$100, 0 ) )</f>
        <v>63.78416221108008</v>
      </c>
      <c r="D25">
        <f>INDEX('casos acum por 1mi'!$C$101:$DF$127, MATCH('cross-section-casos'!$A25, 'casos acum por 1mi'!$A$101:$A$127,  0 ), MATCH('cross-section-casos'!D$1, 'casos acum por 1mi'!$B$100:$DF$100, 0 ) )</f>
        <v>134.26775502638739</v>
      </c>
      <c r="E25">
        <f>INDEX('casos acum por 1mi'!$C$101:$DF$127, MATCH('cross-section-casos'!$A25, 'casos acum por 1mi'!$A$101:$A$127,  0 ), MATCH('cross-section-casos'!E$1, 'casos acum por 1mi'!$B$100:$DF$100, 0 ) )</f>
        <v>206.00749107998729</v>
      </c>
      <c r="F25">
        <f>INDEX('casos acum por 1mi'!$C$101:$DF$127, MATCH('cross-section-casos'!$A25, 'casos acum por 1mi'!$A$101:$A$127,  0 ), MATCH('cross-section-casos'!F$1, 'casos acum por 1mi'!$B$100:$DF$100, 0 ) )</f>
        <v>447.32656430308896</v>
      </c>
      <c r="G25">
        <f>INDEX('casos acum por 1mi'!$C$101:$DF$127, MATCH('cross-section-casos'!$A25, 'casos acum por 1mi'!$A$101:$A$127,  0 ), MATCH('cross-section-casos'!G$1, 'casos acum por 1mi'!$B$100:$DF$100, 0 ) )</f>
        <v>722.28236201824814</v>
      </c>
      <c r="H25">
        <f>INDEX('casos acum por 1mi'!$C$101:$DF$127, MATCH('cross-section-casos'!$A25, 'casos acum por 1mi'!$A$101:$A$127,  0 ), MATCH('cross-section-casos'!H$1, 'casos acum por 1mi'!$B$100:$DF$100, 0 ) )</f>
        <v>1116.5717673712047</v>
      </c>
      <c r="I25">
        <f>INDEX('casos acum por 1mi'!$C$101:$EF$127, MATCH('cross-section-casos'!$A25, 'casos acum por 1mi'!$A$101:$A$127,  0 ), MATCH('cross-section-casos'!I$1, 'casos acum por 1mi'!$B$100:$EF$100, 0 ) )</f>
        <v>1614.144061205998</v>
      </c>
      <c r="J25">
        <f>INDEX('casos acum por 1mi'!$C$101:$EF$127, MATCH('cross-section-casos'!$A25, 'casos acum por 1mi'!$A$101:$A$127,  0 ), MATCH('cross-section-casos'!J$1, 'casos acum por 1mi'!$B$100:$EF$100, 0 ) )</f>
        <v>2095.66563588483</v>
      </c>
      <c r="K25">
        <f>INDEX('casos acum por 1mi'!$C$101:$EF$127, MATCH('cross-section-casos'!$A25, 'casos acum por 1mi'!$A$101:$A$127,  0 ), MATCH('cross-section-casos'!K$1, 'casos acum por 1mi'!$B$100:$EF$100, 0 ) )</f>
        <v>3322.9175796967056</v>
      </c>
      <c r="M25">
        <v>0.32988878557225726</v>
      </c>
      <c r="N25">
        <v>0.23969174615767969</v>
      </c>
      <c r="O25">
        <v>1.6210456326188147</v>
      </c>
      <c r="R25" t="str">
        <f t="shared" si="0"/>
        <v>SC</v>
      </c>
      <c r="S25">
        <f t="shared" si="1"/>
        <v>3322.9175796967056</v>
      </c>
      <c r="T25">
        <f t="shared" si="2"/>
        <v>22</v>
      </c>
      <c r="U25">
        <f t="shared" si="5"/>
        <v>4</v>
      </c>
      <c r="V25" t="str">
        <f t="shared" si="3"/>
        <v>AC</v>
      </c>
      <c r="W25">
        <f t="shared" si="4"/>
        <v>14806.079813138158</v>
      </c>
    </row>
    <row r="26" spans="1:23" x14ac:dyDescent="0.35">
      <c r="A26" t="str">
        <f>'casos acum por 1mi'!A125</f>
        <v>SE</v>
      </c>
      <c r="B26">
        <f>INDEX('casos acum por 1mi'!$C$101:$DF$127, MATCH('cross-section-casos'!$A26, 'casos acum por 1mi'!$A$101:$A$127,  0 ), MATCH('cross-section-casos'!B$1, 'casos acum por 1mi'!$B$100:$DF$100, 0 ) )</f>
        <v>6.960468021869791</v>
      </c>
      <c r="C26">
        <f>INDEX('casos acum por 1mi'!$C$101:$DF$127, MATCH('cross-section-casos'!$A26, 'casos acum por 1mi'!$A$101:$A$127,  0 ), MATCH('cross-section-casos'!C$1, 'casos acum por 1mi'!$B$100:$DF$100, 0 ) )</f>
        <v>15.66105304920703</v>
      </c>
      <c r="D26">
        <f>INDEX('casos acum por 1mi'!$C$101:$DF$127, MATCH('cross-section-casos'!$A26, 'casos acum por 1mi'!$A$101:$A$127,  0 ), MATCH('cross-section-casos'!D$1, 'casos acum por 1mi'!$B$100:$DF$100, 0 ) )</f>
        <v>23.05655032244368</v>
      </c>
      <c r="E26">
        <f>INDEX('casos acum por 1mi'!$C$101:$DF$127, MATCH('cross-section-casos'!$A26, 'casos acum por 1mi'!$A$101:$A$127,  0 ), MATCH('cross-section-casos'!E$1, 'casos acum por 1mi'!$B$100:$DF$100, 0 ) )</f>
        <v>85.700762519271805</v>
      </c>
      <c r="F26">
        <f>INDEX('casos acum por 1mi'!$C$101:$DF$127, MATCH('cross-section-casos'!$A26, 'casos acum por 1mi'!$A$101:$A$127,  0 ), MATCH('cross-section-casos'!F$1, 'casos acum por 1mi'!$B$100:$DF$100, 0 ) )</f>
        <v>528.12551115937026</v>
      </c>
      <c r="G26">
        <f>INDEX('casos acum por 1mi'!$C$101:$DF$127, MATCH('cross-section-casos'!$A26, 'casos acum por 1mi'!$A$101:$A$127,  0 ), MATCH('cross-section-casos'!G$1, 'casos acum por 1mi'!$B$100:$DF$100, 0 ) )</f>
        <v>1454.3027873194192</v>
      </c>
      <c r="H26">
        <f>INDEX('casos acum por 1mi'!$C$101:$DF$127, MATCH('cross-section-casos'!$A26, 'casos acum por 1mi'!$A$101:$A$127,  0 ), MATCH('cross-section-casos'!H$1, 'casos acum por 1mi'!$B$100:$DF$100, 0 ) )</f>
        <v>2571.8929340808872</v>
      </c>
      <c r="I26">
        <f>INDEX('casos acum por 1mi'!$C$101:$EF$127, MATCH('cross-section-casos'!$A26, 'casos acum por 1mi'!$A$101:$A$127,  0 ), MATCH('cross-section-casos'!I$1, 'casos acum por 1mi'!$B$100:$EF$100, 0 ) )</f>
        <v>3903.0824432634849</v>
      </c>
      <c r="J26">
        <f>INDEX('casos acum por 1mi'!$C$101:$EF$127, MATCH('cross-section-casos'!$A26, 'casos acum por 1mi'!$A$101:$A$127,  0 ), MATCH('cross-section-casos'!J$1, 'casos acum por 1mi'!$B$100:$EF$100, 0 ) )</f>
        <v>7095.3270897935172</v>
      </c>
      <c r="K26">
        <f>INDEX('casos acum por 1mi'!$C$101:$EF$127, MATCH('cross-section-casos'!$A26, 'casos acum por 1mi'!$A$101:$A$127,  0 ), MATCH('cross-section-casos'!K$1, 'casos acum por 1mi'!$B$100:$EF$100, 0 ) )</f>
        <v>9530.6208389452095</v>
      </c>
      <c r="M26">
        <v>-0.31398749848737573</v>
      </c>
      <c r="N26">
        <v>-0.38483553915010499</v>
      </c>
      <c r="O26">
        <v>-0.44602621082302252</v>
      </c>
      <c r="R26" t="str">
        <f t="shared" si="0"/>
        <v>SE</v>
      </c>
      <c r="S26">
        <f t="shared" si="1"/>
        <v>9530.6208389452095</v>
      </c>
      <c r="T26">
        <f t="shared" si="2"/>
        <v>13</v>
      </c>
      <c r="U26">
        <f t="shared" si="5"/>
        <v>3</v>
      </c>
      <c r="V26" t="str">
        <f t="shared" si="3"/>
        <v>AM</v>
      </c>
      <c r="W26">
        <f t="shared" si="4"/>
        <v>17088.030512978705</v>
      </c>
    </row>
    <row r="27" spans="1:23" x14ac:dyDescent="0.35">
      <c r="A27" t="str">
        <f>'casos acum por 1mi'!A126</f>
        <v>SP</v>
      </c>
      <c r="B27">
        <f>INDEX('casos acum por 1mi'!$C$101:$DF$127, MATCH('cross-section-casos'!$A27, 'casos acum por 1mi'!$A$101:$A$127,  0 ), MATCH('cross-section-casos'!B$1, 'casos acum por 1mi'!$B$100:$DF$100, 0 ) )</f>
        <v>17.639738140047282</v>
      </c>
      <c r="C27">
        <f>INDEX('casos acum por 1mi'!$C$101:$DF$127, MATCH('cross-section-casos'!$A27, 'casos acum por 1mi'!$A$101:$A$127,  0 ), MATCH('cross-section-casos'!C$1, 'casos acum por 1mi'!$B$100:$DF$100, 0 ) )</f>
        <v>88.15513579124864</v>
      </c>
      <c r="D27">
        <f>INDEX('casos acum por 1mi'!$C$101:$DF$127, MATCH('cross-section-casos'!$A27, 'casos acum por 1mi'!$A$101:$A$127,  0 ), MATCH('cross-section-casos'!D$1, 'casos acum por 1mi'!$B$100:$DF$100, 0 ) )</f>
        <v>193.7104577231118</v>
      </c>
      <c r="E27">
        <f>INDEX('casos acum por 1mi'!$C$101:$DF$127, MATCH('cross-section-casos'!$A27, 'casos acum por 1mi'!$A$101:$A$127,  0 ), MATCH('cross-section-casos'!E$1, 'casos acum por 1mi'!$B$100:$DF$100, 0 ) )</f>
        <v>364.55458822764382</v>
      </c>
      <c r="F27">
        <f>INDEX('casos acum por 1mi'!$C$101:$DF$127, MATCH('cross-section-casos'!$A27, 'casos acum por 1mi'!$A$101:$A$127,  0 ), MATCH('cross-section-casos'!F$1, 'casos acum por 1mi'!$B$100:$DF$100, 0 ) )</f>
        <v>691.91328417973114</v>
      </c>
      <c r="G27">
        <f>INDEX('casos acum por 1mi'!$C$101:$DF$127, MATCH('cross-section-casos'!$A27, 'casos acum por 1mi'!$A$101:$A$127,  0 ), MATCH('cross-section-casos'!G$1, 'casos acum por 1mi'!$B$100:$DF$100, 0 ) )</f>
        <v>1112.7625922740692</v>
      </c>
      <c r="H27">
        <f>INDEX('casos acum por 1mi'!$C$101:$DF$127, MATCH('cross-section-casos'!$A27, 'casos acum por 1mi'!$A$101:$A$127,  0 ), MATCH('cross-section-casos'!H$1, 'casos acum por 1mi'!$B$100:$DF$100, 0 ) )</f>
        <v>1754.3481791184308</v>
      </c>
      <c r="I27">
        <f>INDEX('casos acum por 1mi'!$C$101:$EF$127, MATCH('cross-section-casos'!$A27, 'casos acum por 1mi'!$A$101:$A$127,  0 ), MATCH('cross-section-casos'!I$1, 'casos acum por 1mi'!$B$100:$EF$100, 0 ) )</f>
        <v>2576.163979354189</v>
      </c>
      <c r="J27">
        <f>INDEX('casos acum por 1mi'!$C$101:$EF$127, MATCH('cross-section-casos'!$A27, 'casos acum por 1mi'!$A$101:$A$127,  0 ), MATCH('cross-section-casos'!J$1, 'casos acum por 1mi'!$B$100:$EF$100, 0 ) )</f>
        <v>3656.4346095233809</v>
      </c>
      <c r="K27">
        <f>INDEX('casos acum por 1mi'!$C$101:$EF$127, MATCH('cross-section-casos'!$A27, 'casos acum por 1mi'!$A$101:$A$127,  0 ), MATCH('cross-section-casos'!K$1, 'casos acum por 1mi'!$B$100:$EF$100, 0 ) )</f>
        <v>4834.0069063712535</v>
      </c>
      <c r="M27">
        <v>1.1374049784558276</v>
      </c>
      <c r="N27">
        <v>1.2158067160410437</v>
      </c>
      <c r="O27">
        <v>2.8634027722709705</v>
      </c>
      <c r="R27" t="str">
        <f t="shared" si="0"/>
        <v>SP</v>
      </c>
      <c r="S27">
        <f t="shared" si="1"/>
        <v>4834.0069063712535</v>
      </c>
      <c r="T27">
        <f t="shared" si="2"/>
        <v>20</v>
      </c>
      <c r="U27">
        <f t="shared" si="5"/>
        <v>2</v>
      </c>
      <c r="V27" t="str">
        <f t="shared" si="3"/>
        <v>RR</v>
      </c>
      <c r="W27">
        <f t="shared" si="4"/>
        <v>25014.816074326343</v>
      </c>
    </row>
    <row r="28" spans="1:23" x14ac:dyDescent="0.35">
      <c r="A28" t="str">
        <f>'casos acum por 1mi'!A127</f>
        <v>TO</v>
      </c>
      <c r="B28">
        <f>INDEX('casos acum por 1mi'!$C$101:$DF$127, MATCH('cross-section-casos'!$A28, 'casos acum por 1mi'!$A$101:$A$127,  0 ), MATCH('cross-section-casos'!B$1, 'casos acum por 1mi'!$B$100:$DF$100, 0 ) )</f>
        <v>7.6293848299855167</v>
      </c>
      <c r="C28">
        <f>INDEX('casos acum por 1mi'!$C$101:$DF$127, MATCH('cross-section-casos'!$A28, 'casos acum por 1mi'!$A$101:$A$127,  0 ), MATCH('cross-section-casos'!C$1, 'casos acum por 1mi'!$B$100:$DF$100, 0 ) )</f>
        <v>14.622987590805574</v>
      </c>
      <c r="D28">
        <f>INDEX('casos acum por 1mi'!$C$101:$DF$127, MATCH('cross-section-casos'!$A28, 'casos acum por 1mi'!$A$101:$A$127,  0 ), MATCH('cross-section-casos'!D$1, 'casos acum por 1mi'!$B$100:$DF$100, 0 ) )</f>
        <v>23.523936559122014</v>
      </c>
      <c r="E28">
        <f>INDEX('casos acum por 1mi'!$C$101:$DF$127, MATCH('cross-section-casos'!$A28, 'casos acum por 1mi'!$A$101:$A$127,  0 ), MATCH('cross-section-casos'!E$1, 'casos acum por 1mi'!$B$100:$DF$100, 0 ) )</f>
        <v>104.2682593431354</v>
      </c>
      <c r="F28">
        <f>INDEX('casos acum por 1mi'!$C$101:$DF$127, MATCH('cross-section-casos'!$A28, 'casos acum por 1mi'!$A$101:$A$127,  0 ), MATCH('cross-section-casos'!F$1, 'casos acum por 1mi'!$B$100:$DF$100, 0 ) )</f>
        <v>474.92920566659842</v>
      </c>
      <c r="G28">
        <f>INDEX('casos acum por 1mi'!$C$101:$DF$127, MATCH('cross-section-casos'!$A28, 'casos acum por 1mi'!$A$101:$A$127,  0 ), MATCH('cross-section-casos'!G$1, 'casos acum por 1mi'!$B$100:$DF$100, 0 ) )</f>
        <v>1256.3053686709484</v>
      </c>
      <c r="H28">
        <f>INDEX('casos acum por 1mi'!$C$101:$DF$127, MATCH('cross-section-casos'!$A28, 'casos acum por 1mi'!$A$101:$A$127,  0 ), MATCH('cross-section-casos'!H$1, 'casos acum por 1mi'!$B$100:$DF$100, 0 ) )</f>
        <v>2655.0259208349598</v>
      </c>
      <c r="I28">
        <f>INDEX('casos acum por 1mi'!$C$101:$EF$127, MATCH('cross-section-casos'!$A28, 'casos acum por 1mi'!$A$101:$A$127,  0 ), MATCH('cross-section-casos'!I$1, 'casos acum por 1mi'!$B$100:$EF$100, 0 ) )</f>
        <v>3978.0884067682819</v>
      </c>
      <c r="J28">
        <f>INDEX('casos acum por 1mi'!$C$101:$EF$127, MATCH('cross-section-casos'!$A28, 'casos acum por 1mi'!$A$101:$A$127,  0 ), MATCH('cross-section-casos'!J$1, 'casos acum por 1mi'!$B$100:$EF$100, 0 ) )</f>
        <v>5215.3203133642664</v>
      </c>
      <c r="K28">
        <f>INDEX('casos acum por 1mi'!$C$101:$EF$127, MATCH('cross-section-casos'!$A28, 'casos acum por 1mi'!$A$101:$A$127,  0 ), MATCH('cross-section-casos'!K$1, 'casos acum por 1mi'!$B$100:$EF$100, 0 ) )</f>
        <v>6843.5581924970083</v>
      </c>
      <c r="M28">
        <v>1.9606718562356483E-2</v>
      </c>
      <c r="N28">
        <v>0.2166560808243638</v>
      </c>
      <c r="O28">
        <v>-1.3205253801469818</v>
      </c>
      <c r="R28" t="str">
        <f>A28</f>
        <v>TO</v>
      </c>
      <c r="S28">
        <f t="shared" si="1"/>
        <v>6843.5581924970083</v>
      </c>
      <c r="T28">
        <f t="shared" si="2"/>
        <v>15</v>
      </c>
      <c r="U28">
        <f t="shared" si="5"/>
        <v>1</v>
      </c>
      <c r="V28" t="str">
        <f t="shared" si="3"/>
        <v>AP</v>
      </c>
      <c r="W28">
        <f t="shared" si="4"/>
        <v>33406.603281658114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1DB6-D003-4549-AFC1-DA92D02F1163}">
  <sheetPr>
    <tabColor rgb="FFC00000"/>
  </sheetPr>
  <dimension ref="A1:S28"/>
  <sheetViews>
    <sheetView workbookViewId="0">
      <selection activeCell="H2" sqref="H2"/>
    </sheetView>
  </sheetViews>
  <sheetFormatPr defaultRowHeight="14.5" x14ac:dyDescent="0.35"/>
  <sheetData>
    <row r="1" spans="1:19" x14ac:dyDescent="0.35">
      <c r="B1">
        <v>10</v>
      </c>
      <c r="C1">
        <v>20</v>
      </c>
      <c r="D1">
        <v>30</v>
      </c>
      <c r="E1">
        <v>40</v>
      </c>
      <c r="F1">
        <v>50</v>
      </c>
      <c r="G1">
        <v>60</v>
      </c>
      <c r="H1">
        <v>75</v>
      </c>
      <c r="J1" t="s">
        <v>203</v>
      </c>
      <c r="K1" t="s">
        <v>204</v>
      </c>
      <c r="L1" t="s">
        <v>202</v>
      </c>
    </row>
    <row r="2" spans="1:19" x14ac:dyDescent="0.35">
      <c r="A2" t="str">
        <f>'mortes acum por 1mi'!A101</f>
        <v>AC</v>
      </c>
      <c r="B2">
        <f>INDEX('mortes acum por 1mi'!$C$101:$DF$127, MATCH('cross-section-mortes'!$A2, 'mortes acum por 1mi'!$A$101:$A$127,  0 ), MATCH('cross-section-mortes'!B$1, 'mortes acum por 1mi'!$B$100:$DF$100, 0 ) )</f>
        <v>5.6693520497542336</v>
      </c>
      <c r="C2">
        <f>INDEX('mortes acum por 1mi'!$C$101:$DF$127, MATCH('cross-section-mortes'!$A2, 'mortes acum por 1mi'!$A$101:$A$127,  0 ), MATCH('cross-section-mortes'!C$1, 'mortes acum por 1mi'!$B$100:$DF$100, 0 ) )</f>
        <v>18.141926559213548</v>
      </c>
      <c r="D2">
        <f>INDEX('mortes acum por 1mi'!$C$101:$DF$127, MATCH('cross-section-mortes'!$A2, 'mortes acum por 1mi'!$A$101:$A$127,  0 ), MATCH('cross-section-mortes'!D$1, 'mortes acum por 1mi'!$B$100:$DF$100, 0 ) )</f>
        <v>43.087075578132172</v>
      </c>
      <c r="E2">
        <f>INDEX('mortes acum por 1mi'!$C$101:$DF$127, MATCH('cross-section-mortes'!$A2, 'mortes acum por 1mi'!$A$101:$A$127,  0 ), MATCH('cross-section-mortes'!E$1, 'mortes acum por 1mi'!$B$100:$DF$100, 0 ) )</f>
        <v>75.969317466706741</v>
      </c>
      <c r="F2">
        <f>INDEX('mortes acum por 1mi'!$C$101:$DF$127, MATCH('cross-section-mortes'!$A2, 'mortes acum por 1mi'!$A$101:$A$127,  0 ), MATCH('cross-section-mortes'!F$1, 'mortes acum por 1mi'!$B$100:$DF$100, 0 ) )</f>
        <v>138.33219001400329</v>
      </c>
      <c r="G2">
        <f>INDEX('mortes acum por 1mi'!$C$101:$DF$127, MATCH('cross-section-mortes'!$A2, 'mortes acum por 1mi'!$A$101:$A$127,  0 ), MATCH('cross-section-mortes'!G$1, 'mortes acum por 1mi'!$B$100:$DF$100, 0 ) )</f>
        <v>234.71117485982526</v>
      </c>
      <c r="H2">
        <f>INDEX('mortes acum por 1mi'!$C$101:$DF$127, MATCH('cross-section-mortes'!$A2, 'mortes acum por 1mi'!$A$101:$A$127,  0 ), MATCH('cross-section-mortes'!H$1, 'mortes acum por 1mi'!$B$100:$DF$100, 0 ) )</f>
        <v>345.83047503500825</v>
      </c>
      <c r="J2">
        <v>-0.29355693986871489</v>
      </c>
      <c r="K2">
        <v>1.8133094567977643E-2</v>
      </c>
      <c r="L2">
        <v>-1.0208336868876644</v>
      </c>
      <c r="N2" t="str">
        <f>A2</f>
        <v>AC</v>
      </c>
      <c r="O2">
        <f>F2</f>
        <v>138.33219001400329</v>
      </c>
      <c r="P2">
        <f>RANK(O2,$O$2:$O$28)</f>
        <v>4</v>
      </c>
      <c r="Q2">
        <v>27</v>
      </c>
      <c r="R2" t="str">
        <f>INDEX($N$2:$N$28, MATCH(Q2,$P$2:$P$28,0 ) )</f>
        <v>MS</v>
      </c>
      <c r="S2">
        <f>INDEX($O$2:$O$28, MATCH(Q2,$P$2:$P$28,0 ) )</f>
        <v>6.117339202140637</v>
      </c>
    </row>
    <row r="3" spans="1:19" x14ac:dyDescent="0.35">
      <c r="A3" t="str">
        <f>'mortes acum por 1mi'!A102</f>
        <v>AL</v>
      </c>
      <c r="B3">
        <f>INDEX('mortes acum por 1mi'!$C$101:$DF$127, MATCH('cross-section-mortes'!$A3, 'mortes acum por 1mi'!$A$101:$A$127,  0 ), MATCH('cross-section-mortes'!B$1, 'mortes acum por 1mi'!$B$100:$DF$100, 0 ) )</f>
        <v>8.6895108914029873</v>
      </c>
      <c r="C3">
        <f>INDEX('mortes acum por 1mi'!$C$101:$DF$127, MATCH('cross-section-mortes'!$A3, 'mortes acum por 1mi'!$A$101:$A$127,  0 ), MATCH('cross-section-mortes'!C$1, 'mortes acum por 1mi'!$B$100:$DF$100, 0 ) )</f>
        <v>23.971064528008238</v>
      </c>
      <c r="D3">
        <f>INDEX('mortes acum por 1mi'!$C$101:$DF$127, MATCH('cross-section-mortes'!$A3, 'mortes acum por 1mi'!$A$101:$A$127,  0 ), MATCH('cross-section-mortes'!D$1, 'mortes acum por 1mi'!$B$100:$DF$100, 0 ) )</f>
        <v>56.032363334219269</v>
      </c>
      <c r="E3">
        <f>INDEX('mortes acum por 1mi'!$C$101:$DF$127, MATCH('cross-section-mortes'!$A3, 'mortes acum por 1mi'!$A$101:$A$127,  0 ), MATCH('cross-section-mortes'!E$1, 'mortes acum por 1mi'!$B$100:$DF$100, 0 ) )</f>
        <v>100.97810932423472</v>
      </c>
      <c r="F3">
        <f>INDEX('mortes acum por 1mi'!$C$101:$DF$127, MATCH('cross-section-mortes'!$A3, 'mortes acum por 1mi'!$A$101:$A$127,  0 ), MATCH('cross-section-mortes'!F$1, 'mortes acum por 1mi'!$B$100:$DF$100, 0 ) )</f>
        <v>159.1079408046547</v>
      </c>
      <c r="G3">
        <f>INDEX('mortes acum por 1mi'!$C$101:$DF$127, MATCH('cross-section-mortes'!$A3, 'mortes acum por 1mi'!$A$101:$A$127,  0 ), MATCH('cross-section-mortes'!G$1, 'mortes acum por 1mi'!$B$100:$DF$100, 0 ) )</f>
        <v>222.93090011047664</v>
      </c>
      <c r="H3">
        <f>INDEX('mortes acum por 1mi'!$C$101:$DF$127, MATCH('cross-section-mortes'!$A3, 'mortes acum por 1mi'!$A$101:$A$127,  0 ), MATCH('cross-section-mortes'!H$1, 'mortes acum por 1mi'!$B$100:$DF$100, 0 ) )</f>
        <v>309.22673241130633</v>
      </c>
      <c r="J3">
        <v>-0.40748990221376963</v>
      </c>
      <c r="K3">
        <v>-0.43954276938215531</v>
      </c>
      <c r="L3">
        <v>-0.99809963646260913</v>
      </c>
      <c r="N3" t="str">
        <f t="shared" ref="N3:N28" si="0">A3</f>
        <v>AL</v>
      </c>
      <c r="O3">
        <f t="shared" ref="O3:O28" si="1">E3</f>
        <v>100.97810932423472</v>
      </c>
      <c r="P3">
        <f t="shared" ref="P3:P28" si="2">RANK(O3,$O$2:$O$28)</f>
        <v>7</v>
      </c>
      <c r="Q3">
        <f>Q2-1</f>
        <v>26</v>
      </c>
      <c r="R3" t="str">
        <f t="shared" ref="R3:R28" si="3">INDEX($N$2:$N$28, MATCH(Q3,$P$2:$P$28,0 ) )</f>
        <v>MG</v>
      </c>
      <c r="S3">
        <f t="shared" ref="S3:S28" si="4">INDEX($O$2:$O$28, MATCH(Q3,$P$2:$P$28,0 ) )</f>
        <v>10.676093878011267</v>
      </c>
    </row>
    <row r="4" spans="1:19" x14ac:dyDescent="0.35">
      <c r="A4" t="str">
        <f>'mortes acum por 1mi'!A103</f>
        <v>AM</v>
      </c>
      <c r="B4">
        <f>INDEX('mortes acum por 1mi'!$C$101:$DF$127, MATCH('cross-section-mortes'!$A4, 'mortes acum por 1mi'!$A$101:$A$127,  0 ), MATCH('cross-section-mortes'!B$1, 'mortes acum por 1mi'!$B$100:$DF$100, 0 ) )</f>
        <v>21.715018372111931</v>
      </c>
      <c r="C4">
        <f>INDEX('mortes acum por 1mi'!$C$101:$DF$127, MATCH('cross-section-mortes'!$A4, 'mortes acum por 1mi'!$A$101:$A$127,  0 ), MATCH('cross-section-mortes'!C$1, 'mortes acum por 1mi'!$B$100:$DF$100, 0 ) )</f>
        <v>61.525885387650476</v>
      </c>
      <c r="D4">
        <f>INDEX('mortes acum por 1mi'!$C$101:$DF$127, MATCH('cross-section-mortes'!$A4, 'mortes acum por 1mi'!$A$101:$A$127,  0 ), MATCH('cross-section-mortes'!D$1, 'mortes acum por 1mi'!$B$100:$DF$100, 0 ) )</f>
        <v>140.90634143681521</v>
      </c>
      <c r="E4">
        <f>INDEX('mortes acum por 1mi'!$C$101:$DF$127, MATCH('cross-section-mortes'!$A4, 'mortes acum por 1mi'!$A$101:$A$127,  0 ), MATCH('cross-section-mortes'!E$1, 'mortes acum por 1mi'!$B$100:$DF$100, 0 ) )</f>
        <v>297.97830766175815</v>
      </c>
      <c r="F4">
        <f>INDEX('mortes acum por 1mi'!$C$101:$DF$127, MATCH('cross-section-mortes'!$A4, 'mortes acum por 1mi'!$A$101:$A$127,  0 ), MATCH('cross-section-mortes'!F$1, 'mortes acum por 1mi'!$B$100:$DF$100, 0 ) )</f>
        <v>424.16669220191977</v>
      </c>
      <c r="G4">
        <f>INDEX('mortes acum por 1mi'!$C$101:$DF$127, MATCH('cross-section-mortes'!$A4, 'mortes acum por 1mi'!$A$101:$A$127,  0 ), MATCH('cross-section-mortes'!G$1, 'mortes acum por 1mi'!$B$100:$DF$100, 0 ) )</f>
        <v>515.8523253286146</v>
      </c>
      <c r="H4">
        <f>INDEX('mortes acum por 1mi'!$C$101:$DF$127, MATCH('cross-section-mortes'!$A4, 'mortes acum por 1mi'!$A$101:$A$127,  0 ), MATCH('cross-section-mortes'!H$1, 'mortes acum por 1mi'!$B$100:$DF$100, 0 ) )</f>
        <v>628.52914288168427</v>
      </c>
      <c r="J4">
        <v>-0.18012437044618884</v>
      </c>
      <c r="K4">
        <v>-9.4552936464537565E-2</v>
      </c>
      <c r="L4">
        <v>-1.1393731492101253</v>
      </c>
      <c r="N4" t="str">
        <f t="shared" si="0"/>
        <v>AM</v>
      </c>
      <c r="O4">
        <f t="shared" si="1"/>
        <v>297.97830766175815</v>
      </c>
      <c r="P4">
        <f t="shared" si="2"/>
        <v>1</v>
      </c>
      <c r="Q4">
        <f t="shared" ref="Q4:Q28" si="5">Q3-1</f>
        <v>25</v>
      </c>
      <c r="R4" t="str">
        <f t="shared" si="3"/>
        <v>PR</v>
      </c>
      <c r="S4">
        <f t="shared" si="4"/>
        <v>11.107265839813811</v>
      </c>
    </row>
    <row r="5" spans="1:19" x14ac:dyDescent="0.35">
      <c r="A5" t="str">
        <f>'mortes acum por 1mi'!A104</f>
        <v>AP</v>
      </c>
      <c r="B5">
        <f>INDEX('mortes acum por 1mi'!$C$101:$DF$127, MATCH('cross-section-mortes'!$A5, 'mortes acum por 1mi'!$A$101:$A$127,  0 ), MATCH('cross-section-mortes'!B$1, 'mortes acum por 1mi'!$B$100:$DF$100, 0 ) )</f>
        <v>8.2768634471244393</v>
      </c>
      <c r="C5">
        <f>INDEX('mortes acum por 1mi'!$C$101:$DF$127, MATCH('cross-section-mortes'!$A5, 'mortes acum por 1mi'!$A$101:$A$127,  0 ), MATCH('cross-section-mortes'!C$1, 'mortes acum por 1mi'!$B$100:$DF$100, 0 ) )</f>
        <v>22.465772213623481</v>
      </c>
      <c r="D5">
        <f>INDEX('mortes acum por 1mi'!$C$101:$DF$127, MATCH('cross-section-mortes'!$A5, 'mortes acum por 1mi'!$A$101:$A$127,  0 ), MATCH('cross-section-mortes'!D$1, 'mortes acum por 1mi'!$B$100:$DF$100, 0 ) )</f>
        <v>65.032498513120601</v>
      </c>
      <c r="E5">
        <f>INDEX('mortes acum por 1mi'!$C$101:$DF$127, MATCH('cross-section-mortes'!$A5, 'mortes acum por 1mi'!$A$101:$A$127,  0 ), MATCH('cross-section-mortes'!E$1, 'mortes acum por 1mi'!$B$100:$DF$100, 0 ) )</f>
        <v>121.78813357911677</v>
      </c>
      <c r="F5">
        <f>INDEX('mortes acum por 1mi'!$C$101:$DF$127, MATCH('cross-section-mortes'!$A5, 'mortes acum por 1mi'!$A$101:$A$127,  0 ), MATCH('cross-section-mortes'!F$1, 'mortes acum por 1mi'!$B$100:$DF$100, 0 ) )</f>
        <v>198.64472273098656</v>
      </c>
      <c r="G5">
        <f>INDEX('mortes acum por 1mi'!$C$101:$DF$127, MATCH('cross-section-mortes'!$A5, 'mortes acum por 1mi'!$A$101:$A$127,  0 ), MATCH('cross-section-mortes'!G$1, 'mortes acum por 1mi'!$B$100:$DF$100, 0 ) )</f>
        <v>300.33190222422974</v>
      </c>
      <c r="H5">
        <f>INDEX('mortes acum por 1mi'!$C$101:$DF$127, MATCH('cross-section-mortes'!$A5, 'mortes acum por 1mi'!$A$101:$A$127,  0 ), MATCH('cross-section-mortes'!H$1, 'mortes acum por 1mi'!$B$100:$DF$100, 0 ) )</f>
        <v>411.4783542284722</v>
      </c>
      <c r="J5">
        <v>-0.48666586923889277</v>
      </c>
      <c r="K5">
        <v>-0.18582943050103237</v>
      </c>
      <c r="L5">
        <v>-3.5658526788817011</v>
      </c>
      <c r="N5" t="str">
        <f t="shared" si="0"/>
        <v>AP</v>
      </c>
      <c r="O5">
        <f t="shared" si="1"/>
        <v>121.78813357911677</v>
      </c>
      <c r="P5">
        <f t="shared" si="2"/>
        <v>6</v>
      </c>
      <c r="Q5">
        <f t="shared" si="5"/>
        <v>24</v>
      </c>
      <c r="R5" t="str">
        <f t="shared" si="3"/>
        <v>SC</v>
      </c>
      <c r="S5">
        <f t="shared" si="4"/>
        <v>11.305289144633448</v>
      </c>
    </row>
    <row r="6" spans="1:19" x14ac:dyDescent="0.35">
      <c r="A6" t="str">
        <f>'mortes acum por 1mi'!A105</f>
        <v>BA</v>
      </c>
      <c r="B6">
        <f>INDEX('mortes acum por 1mi'!$C$101:$DF$127, MATCH('cross-section-mortes'!$A6, 'mortes acum por 1mi'!$A$101:$A$127,  0 ), MATCH('cross-section-mortes'!B$1, 'mortes acum por 1mi'!$B$100:$DF$100, 0 ) )</f>
        <v>3.0256038701911052</v>
      </c>
      <c r="C6">
        <f>INDEX('mortes acum por 1mi'!$C$101:$DF$127, MATCH('cross-section-mortes'!$A6, 'mortes acum por 1mi'!$A$101:$A$127,  0 ), MATCH('cross-section-mortes'!C$1, 'mortes acum por 1mi'!$B$100:$DF$100, 0 ) )</f>
        <v>6.4546215897410244</v>
      </c>
      <c r="D6">
        <f>INDEX('mortes acum por 1mi'!$C$101:$DF$127, MATCH('cross-section-mortes'!$A6, 'mortes acum por 1mi'!$A$101:$A$127,  0 ), MATCH('cross-section-mortes'!D$1, 'mortes acum por 1mi'!$B$100:$DF$100, 0 ) )</f>
        <v>13.178185745721258</v>
      </c>
      <c r="E6">
        <f>INDEX('mortes acum por 1mi'!$C$101:$DF$127, MATCH('cross-section-mortes'!$A6, 'mortes acum por 1mi'!$A$101:$A$127,  0 ), MATCH('cross-section-mortes'!E$1, 'mortes acum por 1mi'!$B$100:$DF$100, 0 ) )</f>
        <v>21.918819148495562</v>
      </c>
      <c r="F6">
        <f>INDEX('mortes acum por 1mi'!$C$101:$DF$127, MATCH('cross-section-mortes'!$A6, 'mortes acum por 1mi'!$A$101:$A$127,  0 ), MATCH('cross-section-mortes'!F$1, 'mortes acum por 1mi'!$B$100:$DF$100, 0 ) )</f>
        <v>40.94650570991962</v>
      </c>
      <c r="G6">
        <f>INDEX('mortes acum por 1mi'!$C$101:$DF$127, MATCH('cross-section-mortes'!$A6, 'mortes acum por 1mi'!$A$101:$A$127,  0 ), MATCH('cross-section-mortes'!G$1, 'mortes acum por 1mi'!$B$100:$DF$100, 0 ) )</f>
        <v>61.184433819420128</v>
      </c>
      <c r="H6">
        <f>INDEX('mortes acum por 1mi'!$C$101:$DF$127, MATCH('cross-section-mortes'!$A6, 'mortes acum por 1mi'!$A$101:$A$127,  0 ), MATCH('cross-section-mortes'!H$1, 'mortes acum por 1mi'!$B$100:$DF$100, 0 ) )</f>
        <v>100.24834156566529</v>
      </c>
      <c r="J6">
        <v>-0.30683352663808483</v>
      </c>
      <c r="K6">
        <v>-0.15641952524214012</v>
      </c>
      <c r="L6">
        <v>-1.9733985896858677</v>
      </c>
      <c r="N6" t="str">
        <f t="shared" si="0"/>
        <v>BA</v>
      </c>
      <c r="O6">
        <f t="shared" si="1"/>
        <v>21.918819148495562</v>
      </c>
      <c r="P6">
        <f t="shared" si="2"/>
        <v>18</v>
      </c>
      <c r="Q6">
        <f t="shared" si="5"/>
        <v>23</v>
      </c>
      <c r="R6" t="str">
        <f t="shared" si="3"/>
        <v>MT</v>
      </c>
      <c r="S6">
        <f t="shared" si="4"/>
        <v>11.479520821841854</v>
      </c>
    </row>
    <row r="7" spans="1:19" x14ac:dyDescent="0.35">
      <c r="A7" t="str">
        <f>'mortes acum por 1mi'!A106</f>
        <v>CE</v>
      </c>
      <c r="B7">
        <f>INDEX('mortes acum por 1mi'!$C$101:$DF$127, MATCH('cross-section-mortes'!$A7, 'mortes acum por 1mi'!$A$101:$A$127,  0 ), MATCH('cross-section-mortes'!B$1, 'mortes acum por 1mi'!$B$100:$DF$100, 0 ) )</f>
        <v>9.964873274187978</v>
      </c>
      <c r="C7">
        <f>INDEX('mortes acum por 1mi'!$C$101:$DF$127, MATCH('cross-section-mortes'!$A7, 'mortes acum por 1mi'!$A$101:$A$127,  0 ), MATCH('cross-section-mortes'!C$1, 'mortes acum por 1mi'!$B$100:$DF$100, 0 ) )</f>
        <v>29.12809110916486</v>
      </c>
      <c r="D7">
        <f>INDEX('mortes acum por 1mi'!$C$101:$DF$127, MATCH('cross-section-mortes'!$A7, 'mortes acum por 1mi'!$A$101:$A$127,  0 ), MATCH('cross-section-mortes'!D$1, 'mortes acum por 1mi'!$B$100:$DF$100, 0 ) )</f>
        <v>72.601219569083838</v>
      </c>
      <c r="E7">
        <f>INDEX('mortes acum por 1mi'!$C$101:$DF$127, MATCH('cross-section-mortes'!$A7, 'mortes acum por 1mi'!$A$101:$A$127,  0 ), MATCH('cross-section-mortes'!E$1, 'mortes acum por 1mi'!$B$100:$DF$100, 0 ) )</f>
        <v>152.10119755875937</v>
      </c>
      <c r="F7">
        <f>INDEX('mortes acum por 1mi'!$C$101:$DF$127, MATCH('cross-section-mortes'!$A7, 'mortes acum por 1mi'!$A$101:$A$127,  0 ), MATCH('cross-section-mortes'!F$1, 'mortes acum por 1mi'!$B$100:$DF$100, 0 ) )</f>
        <v>252.73546721786653</v>
      </c>
      <c r="G7">
        <f>INDEX('mortes acum por 1mi'!$C$101:$DF$127, MATCH('cross-section-mortes'!$A7, 'mortes acum por 1mi'!$A$101:$A$127,  0 ), MATCH('cross-section-mortes'!G$1, 'mortes acum por 1mi'!$B$100:$DF$100, 0 ) )</f>
        <v>374.61353264831951</v>
      </c>
      <c r="H7">
        <f>INDEX('mortes acum por 1mi'!$C$101:$DF$127, MATCH('cross-section-mortes'!$A7, 'mortes acum por 1mi'!$A$101:$A$127,  0 ), MATCH('cross-section-mortes'!H$1, 'mortes acum por 1mi'!$B$100:$DF$100, 0 ) )</f>
        <v>578.40066631055936</v>
      </c>
      <c r="J7">
        <v>-0.29486560224454283</v>
      </c>
      <c r="K7">
        <v>-0.22058628983004833</v>
      </c>
      <c r="L7">
        <v>-1.4045519936350903</v>
      </c>
      <c r="N7" t="str">
        <f t="shared" si="0"/>
        <v>CE</v>
      </c>
      <c r="O7">
        <f t="shared" si="1"/>
        <v>152.10119755875937</v>
      </c>
      <c r="P7">
        <f t="shared" si="2"/>
        <v>3</v>
      </c>
      <c r="Q7">
        <f t="shared" si="5"/>
        <v>22</v>
      </c>
      <c r="R7" t="str">
        <f t="shared" si="3"/>
        <v>GO</v>
      </c>
      <c r="S7">
        <f t="shared" si="4"/>
        <v>12.111101833848791</v>
      </c>
    </row>
    <row r="8" spans="1:19" x14ac:dyDescent="0.35">
      <c r="A8" t="str">
        <f>'mortes acum por 1mi'!A107</f>
        <v>DF</v>
      </c>
      <c r="B8">
        <f>INDEX('mortes acum por 1mi'!$C$101:$DF$127, MATCH('cross-section-mortes'!$A8, 'mortes acum por 1mi'!$A$101:$A$127,  0 ), MATCH('cross-section-mortes'!B$1, 'mortes acum por 1mi'!$B$100:$DF$100, 0 ) )</f>
        <v>4.9746821841375288</v>
      </c>
      <c r="C8">
        <f>INDEX('mortes acum por 1mi'!$C$101:$DF$127, MATCH('cross-section-mortes'!$A8, 'mortes acum por 1mi'!$A$101:$A$127,  0 ), MATCH('cross-section-mortes'!C$1, 'mortes acum por 1mi'!$B$100:$DF$100, 0 ) )</f>
        <v>8.2911369735625495</v>
      </c>
      <c r="D8">
        <f>INDEX('mortes acum por 1mi'!$C$101:$DF$127, MATCH('cross-section-mortes'!$A8, 'mortes acum por 1mi'!$A$101:$A$127,  0 ), MATCH('cross-section-mortes'!D$1, 'mortes acum por 1mi'!$B$100:$DF$100, 0 ) )</f>
        <v>10.944300805102564</v>
      </c>
      <c r="E8">
        <f>INDEX('mortes acum por 1mi'!$C$101:$DF$127, MATCH('cross-section-mortes'!$A8, 'mortes acum por 1mi'!$A$101:$A$127,  0 ), MATCH('cross-section-mortes'!E$1, 'mortes acum por 1mi'!$B$100:$DF$100, 0 ) )</f>
        <v>15.918982989240094</v>
      </c>
      <c r="F8">
        <f>INDEX('mortes acum por 1mi'!$C$101:$DF$127, MATCH('cross-section-mortes'!$A8, 'mortes acum por 1mi'!$A$101:$A$127,  0 ), MATCH('cross-section-mortes'!F$1, 'mortes acum por 1mi'!$B$100:$DF$100, 0 ) )</f>
        <v>31.50632049953769</v>
      </c>
      <c r="G8">
        <f>INDEX('mortes acum por 1mi'!$C$101:$DF$127, MATCH('cross-section-mortes'!$A8, 'mortes acum por 1mi'!$A$101:$A$127,  0 ), MATCH('cross-section-mortes'!G$1, 'mortes acum por 1mi'!$B$100:$DF$100, 0 ) )</f>
        <v>58.701249772822848</v>
      </c>
      <c r="H8">
        <f>INDEX('mortes acum por 1mi'!$C$101:$DF$127, MATCH('cross-section-mortes'!$A8, 'mortes acum por 1mi'!$A$101:$A$127,  0 ), MATCH('cross-section-mortes'!H$1, 'mortes acum por 1mi'!$B$100:$DF$100, 0 ) )</f>
        <v>121.05059981401321</v>
      </c>
      <c r="J8">
        <v>1.246951128668661</v>
      </c>
      <c r="K8">
        <v>0.78055040841396917</v>
      </c>
      <c r="L8">
        <v>7.0056584277888234</v>
      </c>
      <c r="N8" t="str">
        <f t="shared" si="0"/>
        <v>DF</v>
      </c>
      <c r="O8">
        <f t="shared" si="1"/>
        <v>15.918982989240094</v>
      </c>
      <c r="P8">
        <f t="shared" si="2"/>
        <v>19</v>
      </c>
      <c r="Q8">
        <f t="shared" si="5"/>
        <v>21</v>
      </c>
      <c r="R8" t="str">
        <f t="shared" si="3"/>
        <v>PI</v>
      </c>
      <c r="S8">
        <f t="shared" si="4"/>
        <v>13.747900771929352</v>
      </c>
    </row>
    <row r="9" spans="1:19" x14ac:dyDescent="0.35">
      <c r="A9" t="str">
        <f>'mortes acum por 1mi'!A108</f>
        <v>ES</v>
      </c>
      <c r="B9">
        <f>INDEX('mortes acum por 1mi'!$C$101:$DF$127, MATCH('cross-section-mortes'!$A9, 'mortes acum por 1mi'!$A$101:$A$127,  0 ), MATCH('cross-section-mortes'!B$1, 'mortes acum por 1mi'!$B$100:$DF$100, 0 ) )</f>
        <v>4.4791161210854389</v>
      </c>
      <c r="C9">
        <f>INDEX('mortes acum por 1mi'!$C$101:$DF$127, MATCH('cross-section-mortes'!$A9, 'mortes acum por 1mi'!$A$101:$A$127,  0 ), MATCH('cross-section-mortes'!C$1, 'mortes acum por 1mi'!$B$100:$DF$100, 0 ) )</f>
        <v>11.695469871723091</v>
      </c>
      <c r="D9">
        <f>INDEX('mortes acum por 1mi'!$C$101:$DF$127, MATCH('cross-section-mortes'!$A9, 'mortes acum por 1mi'!$A$101:$A$127,  0 ), MATCH('cross-section-mortes'!D$1, 'mortes acum por 1mi'!$B$100:$DF$100, 0 ) )</f>
        <v>33.095691339131299</v>
      </c>
      <c r="E9">
        <f>INDEX('mortes acum por 1mi'!$C$101:$DF$127, MATCH('cross-section-mortes'!$A9, 'mortes acum por 1mi'!$A$101:$A$127,  0 ), MATCH('cross-section-mortes'!E$1, 'mortes acum por 1mi'!$B$100:$DF$100, 0 ) )</f>
        <v>64.69834397123411</v>
      </c>
      <c r="F9">
        <f>INDEX('mortes acum por 1mi'!$C$101:$DF$127, MATCH('cross-section-mortes'!$A9, 'mortes acum por 1mi'!$A$101:$A$127,  0 ), MATCH('cross-section-mortes'!F$1, 'mortes acum por 1mi'!$B$100:$DF$100, 0 ) )</f>
        <v>115.71049979470718</v>
      </c>
      <c r="G9">
        <f>INDEX('mortes acum por 1mi'!$C$101:$DF$127, MATCH('cross-section-mortes'!$A9, 'mortes acum por 1mi'!$A$101:$A$127,  0 ), MATCH('cross-section-mortes'!G$1, 'mortes acum por 1mi'!$B$100:$DF$100, 0 ) )</f>
        <v>183.39492117999825</v>
      </c>
      <c r="H9">
        <f>INDEX('mortes acum por 1mi'!$C$101:$DF$127, MATCH('cross-section-mortes'!$A9, 'mortes acum por 1mi'!$A$101:$A$127,  0 ), MATCH('cross-section-mortes'!H$1, 'mortes acum por 1mi'!$B$100:$DF$100, 0 ) )</f>
        <v>314.78232739850444</v>
      </c>
      <c r="J9">
        <v>0.30704042541526561</v>
      </c>
      <c r="K9">
        <v>0.11913536666093745</v>
      </c>
      <c r="L9">
        <v>2.2364566875260943</v>
      </c>
      <c r="N9" t="str">
        <f t="shared" si="0"/>
        <v>ES</v>
      </c>
      <c r="O9">
        <f t="shared" si="1"/>
        <v>64.69834397123411</v>
      </c>
      <c r="P9">
        <f t="shared" si="2"/>
        <v>11</v>
      </c>
      <c r="Q9">
        <f t="shared" si="5"/>
        <v>20</v>
      </c>
      <c r="R9" t="str">
        <f t="shared" si="3"/>
        <v>RS</v>
      </c>
      <c r="S9">
        <f t="shared" si="4"/>
        <v>14.15106072747527</v>
      </c>
    </row>
    <row r="10" spans="1:19" x14ac:dyDescent="0.35">
      <c r="A10" t="str">
        <f>'mortes acum por 1mi'!A109</f>
        <v>GO</v>
      </c>
      <c r="B10">
        <f>INDEX('mortes acum por 1mi'!$C$101:$DF$127, MATCH('cross-section-mortes'!$A10, 'mortes acum por 1mi'!$A$101:$A$127,  0 ), MATCH('cross-section-mortes'!B$1, 'mortes acum por 1mi'!$B$100:$DF$100, 0 ) )</f>
        <v>2.7071874687426707</v>
      </c>
      <c r="C10">
        <f>INDEX('mortes acum por 1mi'!$C$101:$DF$127, MATCH('cross-section-mortes'!$A10, 'mortes acum por 1mi'!$A$101:$A$127,  0 ), MATCH('cross-section-mortes'!C$1, 'mortes acum por 1mi'!$B$100:$DF$100, 0 ) )</f>
        <v>4.1320229786072353</v>
      </c>
      <c r="D10">
        <f>INDEX('mortes acum por 1mi'!$C$101:$DF$127, MATCH('cross-section-mortes'!$A10, 'mortes acum por 1mi'!$A$101:$A$127,  0 ), MATCH('cross-section-mortes'!D$1, 'mortes acum por 1mi'!$B$100:$DF$100, 0 ) )</f>
        <v>6.981693998336362</v>
      </c>
      <c r="E10">
        <f>INDEX('mortes acum por 1mi'!$C$101:$DF$127, MATCH('cross-section-mortes'!$A10, 'mortes acum por 1mi'!$A$101:$A$127,  0 ), MATCH('cross-section-mortes'!E$1, 'mortes acum por 1mi'!$B$100:$DF$100, 0 ) )</f>
        <v>12.111101833848791</v>
      </c>
      <c r="F10">
        <f>INDEX('mortes acum por 1mi'!$C$101:$DF$127, MATCH('cross-section-mortes'!$A10, 'mortes acum por 1mi'!$A$101:$A$127,  0 ), MATCH('cross-section-mortes'!F$1, 'mortes acum por 1mi'!$B$100:$DF$100, 0 ) )</f>
        <v>17.667960322320589</v>
      </c>
      <c r="G10">
        <f>INDEX('mortes acum por 1mi'!$C$101:$DF$127, MATCH('cross-section-mortes'!$A10, 'mortes acum por 1mi'!$A$101:$A$127,  0 ), MATCH('cross-section-mortes'!G$1, 'mortes acum por 1mi'!$B$100:$DF$100, 0 ) )</f>
        <v>26.786907585453797</v>
      </c>
      <c r="H10">
        <f>INDEX('mortes acum por 1mi'!$C$101:$DF$127, MATCH('cross-section-mortes'!$A10, 'mortes acum por 1mi'!$A$101:$A$127,  0 ), MATCH('cross-section-mortes'!H$1, 'mortes acum por 1mi'!$B$100:$DF$100, 0 ) )</f>
        <v>54.713683578799248</v>
      </c>
      <c r="J10">
        <v>-6.7289624382593036E-3</v>
      </c>
      <c r="K10">
        <v>-7.189678269003133E-2</v>
      </c>
      <c r="L10">
        <v>0.43598785444762628</v>
      </c>
      <c r="N10" t="str">
        <f t="shared" si="0"/>
        <v>GO</v>
      </c>
      <c r="O10">
        <f t="shared" si="1"/>
        <v>12.111101833848791</v>
      </c>
      <c r="P10">
        <f t="shared" si="2"/>
        <v>22</v>
      </c>
      <c r="Q10">
        <f t="shared" si="5"/>
        <v>19</v>
      </c>
      <c r="R10" t="str">
        <f t="shared" si="3"/>
        <v>DF</v>
      </c>
      <c r="S10">
        <f t="shared" si="4"/>
        <v>15.918982989240094</v>
      </c>
    </row>
    <row r="11" spans="1:19" x14ac:dyDescent="0.35">
      <c r="A11" t="str">
        <f>'mortes acum por 1mi'!A110</f>
        <v>MA</v>
      </c>
      <c r="B11">
        <f>INDEX('mortes acum por 1mi'!$C$101:$DF$127, MATCH('cross-section-mortes'!$A11, 'mortes acum por 1mi'!$A$101:$A$127,  0 ), MATCH('cross-section-mortes'!B$1, 'mortes acum por 1mi'!$B$100:$DF$100, 0 ) )</f>
        <v>6.7842787343532267</v>
      </c>
      <c r="C11">
        <f>INDEX('mortes acum por 1mi'!$C$101:$DF$127, MATCH('cross-section-mortes'!$A11, 'mortes acum por 1mi'!$A$101:$A$127,  0 ), MATCH('cross-section-mortes'!C$1, 'mortes acum por 1mi'!$B$100:$DF$100, 0 ) )</f>
        <v>23.462297289638244</v>
      </c>
      <c r="D11">
        <f>INDEX('mortes acum por 1mi'!$C$101:$DF$127, MATCH('cross-section-mortes'!$A11, 'mortes acum por 1mi'!$A$101:$A$127,  0 ), MATCH('cross-section-mortes'!D$1, 'mortes acum por 1mi'!$B$100:$DF$100, 0 ) )</f>
        <v>50.175394806154081</v>
      </c>
      <c r="E11">
        <f>INDEX('mortes acum por 1mi'!$C$101:$DF$127, MATCH('cross-section-mortes'!$A11, 'mortes acum por 1mi'!$A$101:$A$127,  0 ), MATCH('cross-section-mortes'!E$1, 'mortes acum por 1mi'!$B$100:$DF$100, 0 ) )</f>
        <v>85.368840740611446</v>
      </c>
      <c r="F11">
        <f>INDEX('mortes acum por 1mi'!$C$101:$DF$127, MATCH('cross-section-mortes'!$A11, 'mortes acum por 1mi'!$A$101:$A$127,  0 ), MATCH('cross-section-mortes'!F$1, 'mortes acum por 1mi'!$B$100:$DF$100, 0 ) )</f>
        <v>128.75995681241227</v>
      </c>
      <c r="G11">
        <f>INDEX('mortes acum por 1mi'!$C$101:$DF$127, MATCH('cross-section-mortes'!$A11, 'mortes acum por 1mi'!$A$101:$A$127,  0 ), MATCH('cross-section-mortes'!G$1, 'mortes acum por 1mi'!$B$100:$DF$100, 0 ) )</f>
        <v>176.24990795288488</v>
      </c>
      <c r="H11">
        <f>INDEX('mortes acum por 1mi'!$C$101:$DF$127, MATCH('cross-section-mortes'!$A11, 'mortes acum por 1mi'!$A$101:$A$127,  0 ), MATCH('cross-section-mortes'!H$1, 'mortes acum por 1mi'!$B$100:$DF$100, 0 ) )</f>
        <v>253.98643511734895</v>
      </c>
      <c r="J11">
        <v>-0.78343562267231037</v>
      </c>
      <c r="K11">
        <v>-0.66565370395909551</v>
      </c>
      <c r="L11">
        <v>-3.1747802990094343</v>
      </c>
      <c r="N11" t="str">
        <f t="shared" si="0"/>
        <v>MA</v>
      </c>
      <c r="O11">
        <f t="shared" si="1"/>
        <v>85.368840740611446</v>
      </c>
      <c r="P11">
        <f t="shared" si="2"/>
        <v>9</v>
      </c>
      <c r="Q11">
        <f t="shared" si="5"/>
        <v>18</v>
      </c>
      <c r="R11" t="str">
        <f t="shared" si="3"/>
        <v>BA</v>
      </c>
      <c r="S11">
        <f t="shared" si="4"/>
        <v>21.918819148495562</v>
      </c>
    </row>
    <row r="12" spans="1:19" x14ac:dyDescent="0.35">
      <c r="A12" t="str">
        <f>'mortes acum por 1mi'!A111</f>
        <v>MG</v>
      </c>
      <c r="B12">
        <f>INDEX('mortes acum por 1mi'!$C$101:$DF$127, MATCH('cross-section-mortes'!$A12, 'mortes acum por 1mi'!$A$101:$A$127,  0 ), MATCH('cross-section-mortes'!B$1, 'mortes acum por 1mi'!$B$100:$DF$100, 0 ) )</f>
        <v>2.5509250858964974</v>
      </c>
      <c r="C12">
        <f>INDEX('mortes acum por 1mi'!$C$101:$DF$127, MATCH('cross-section-mortes'!$A12, 'mortes acum por 1mi'!$A$101:$A$127,  0 ), MATCH('cross-section-mortes'!C$1, 'mortes acum por 1mi'!$B$100:$DF$100, 0 ) )</f>
        <v>4.2515418098274953</v>
      </c>
      <c r="D12">
        <f>INDEX('mortes acum por 1mi'!$C$101:$DF$127, MATCH('cross-section-mortes'!$A12, 'mortes acum por 1mi'!$A$101:$A$127,  0 ), MATCH('cross-section-mortes'!D$1, 'mortes acum por 1mi'!$B$100:$DF$100, 0 ) )</f>
        <v>6.5662701285113538</v>
      </c>
      <c r="E12">
        <f>INDEX('mortes acum por 1mi'!$C$101:$DF$127, MATCH('cross-section-mortes'!$A12, 'mortes acum por 1mi'!$A$101:$A$127,  0 ), MATCH('cross-section-mortes'!E$1, 'mortes acum por 1mi'!$B$100:$DF$100, 0 ) )</f>
        <v>10.676093878011267</v>
      </c>
      <c r="F12">
        <f>INDEX('mortes acum por 1mi'!$C$101:$DF$127, MATCH('cross-section-mortes'!$A12, 'mortes acum por 1mi'!$A$101:$A$127,  0 ), MATCH('cross-section-mortes'!F$1, 'mortes acum por 1mi'!$B$100:$DF$100, 0 ) )</f>
        <v>14.455242153413485</v>
      </c>
      <c r="G12">
        <f>INDEX('mortes acum por 1mi'!$C$101:$DF$127, MATCH('cross-section-mortes'!$A12, 'mortes acum por 1mi'!$A$101:$A$127,  0 ), MATCH('cross-section-mortes'!G$1, 'mortes acum por 1mi'!$B$100:$DF$100, 0 ) )</f>
        <v>21.446666462907586</v>
      </c>
      <c r="H12">
        <f>INDEX('mortes acum por 1mi'!$C$101:$DF$127, MATCH('cross-section-mortes'!$A12, 'mortes acum por 1mi'!$A$101:$A$127,  0 ), MATCH('cross-section-mortes'!H$1, 'mortes acum por 1mi'!$B$100:$DF$100, 0 ) )</f>
        <v>42.468178744832429</v>
      </c>
      <c r="J12">
        <v>0.45218373241637189</v>
      </c>
      <c r="K12">
        <v>0.44805095459462568</v>
      </c>
      <c r="L12">
        <v>1.3854806420013388</v>
      </c>
      <c r="N12" t="str">
        <f t="shared" si="0"/>
        <v>MG</v>
      </c>
      <c r="O12">
        <f t="shared" si="1"/>
        <v>10.676093878011267</v>
      </c>
      <c r="P12">
        <f t="shared" si="2"/>
        <v>26</v>
      </c>
      <c r="Q12">
        <f t="shared" si="5"/>
        <v>17</v>
      </c>
      <c r="R12" t="str">
        <f t="shared" si="3"/>
        <v>SE</v>
      </c>
      <c r="S12">
        <f t="shared" si="4"/>
        <v>23.05655032244368</v>
      </c>
    </row>
    <row r="13" spans="1:19" x14ac:dyDescent="0.35">
      <c r="A13" t="str">
        <f>'mortes acum por 1mi'!A112</f>
        <v>MS</v>
      </c>
      <c r="B13">
        <f>INDEX('mortes acum por 1mi'!$C$101:$DF$127, MATCH('cross-section-mortes'!$A13, 'mortes acum por 1mi'!$A$101:$A$127,  0 ), MATCH('cross-section-mortes'!B$1, 'mortes acum por 1mi'!$B$100:$DF$100, 0 ) )</f>
        <v>2.518904377352027</v>
      </c>
      <c r="C13">
        <f>INDEX('mortes acum por 1mi'!$C$101:$DF$127, MATCH('cross-section-mortes'!$A13, 'mortes acum por 1mi'!$A$101:$A$127,  0 ), MATCH('cross-section-mortes'!C$1, 'mortes acum por 1mi'!$B$100:$DF$100, 0 ) )</f>
        <v>3.59843482478861</v>
      </c>
      <c r="D13">
        <f>INDEX('mortes acum por 1mi'!$C$101:$DF$127, MATCH('cross-section-mortes'!$A13, 'mortes acum por 1mi'!$A$101:$A$127,  0 ), MATCH('cross-section-mortes'!D$1, 'mortes acum por 1mi'!$B$100:$DF$100, 0 ) )</f>
        <v>5.037808754704054</v>
      </c>
      <c r="E13">
        <f>INDEX('mortes acum por 1mi'!$C$101:$DF$127, MATCH('cross-section-mortes'!$A13, 'mortes acum por 1mi'!$A$101:$A$127,  0 ), MATCH('cross-section-mortes'!E$1, 'mortes acum por 1mi'!$B$100:$DF$100, 0 ) )</f>
        <v>6.117339202140637</v>
      </c>
      <c r="F13">
        <f>INDEX('mortes acum por 1mi'!$C$101:$DF$127, MATCH('cross-section-mortes'!$A13, 'mortes acum por 1mi'!$A$101:$A$127,  0 ), MATCH('cross-section-mortes'!F$1, 'mortes acum por 1mi'!$B$100:$DF$100, 0 ) )</f>
        <v>7.19686964957722</v>
      </c>
      <c r="G13">
        <f>INDEX('mortes acum por 1mi'!$C$101:$DF$127, MATCH('cross-section-mortes'!$A13, 'mortes acum por 1mi'!$A$101:$A$127,  0 ), MATCH('cross-section-mortes'!G$1, 'mortes acum por 1mi'!$B$100:$DF$100, 0 ) )</f>
        <v>10.075617509408108</v>
      </c>
      <c r="H13">
        <f>INDEX('mortes acum por 1mi'!$C$101:$DF$127, MATCH('cross-section-mortes'!$A13, 'mortes acum por 1mi'!$A$101:$A$127,  0 ), MATCH('cross-section-mortes'!H$1, 'mortes acum por 1mi'!$B$100:$DF$100, 0 ) )</f>
        <v>25.908730738477992</v>
      </c>
      <c r="J13">
        <v>0.17428395908331779</v>
      </c>
      <c r="K13">
        <v>7.3125228113938581E-2</v>
      </c>
      <c r="L13">
        <v>1.2309629940356075</v>
      </c>
      <c r="N13" t="str">
        <f t="shared" si="0"/>
        <v>MS</v>
      </c>
      <c r="O13">
        <f t="shared" si="1"/>
        <v>6.117339202140637</v>
      </c>
      <c r="P13">
        <f t="shared" si="2"/>
        <v>27</v>
      </c>
      <c r="Q13">
        <f t="shared" si="5"/>
        <v>16</v>
      </c>
      <c r="R13" t="str">
        <f t="shared" si="3"/>
        <v>RN</v>
      </c>
      <c r="S13">
        <f t="shared" si="4"/>
        <v>33.363246192526461</v>
      </c>
    </row>
    <row r="14" spans="1:19" x14ac:dyDescent="0.35">
      <c r="A14" t="str">
        <f>'mortes acum por 1mi'!A113</f>
        <v>MT</v>
      </c>
      <c r="B14">
        <f>INDEX('mortes acum por 1mi'!$C$101:$DF$127, MATCH('cross-section-mortes'!$A14, 'mortes acum por 1mi'!$A$101:$A$127,  0 ), MATCH('cross-section-mortes'!B$1, 'mortes acum por 1mi'!$B$100:$DF$100, 0 ) )</f>
        <v>2.2959041643683711</v>
      </c>
      <c r="C14">
        <f>INDEX('mortes acum por 1mi'!$C$101:$DF$127, MATCH('cross-section-mortes'!$A14, 'mortes acum por 1mi'!$A$101:$A$127,  0 ), MATCH('cross-section-mortes'!C$1, 'mortes acum por 1mi'!$B$100:$DF$100, 0 ) )</f>
        <v>3.7308442670986026</v>
      </c>
      <c r="D14">
        <f>INDEX('mortes acum por 1mi'!$C$101:$DF$127, MATCH('cross-section-mortes'!$A14, 'mortes acum por 1mi'!$A$101:$A$127,  0 ), MATCH('cross-section-mortes'!D$1, 'mortes acum por 1mi'!$B$100:$DF$100, 0 ) )</f>
        <v>6.6007244725590661</v>
      </c>
      <c r="E14">
        <f>INDEX('mortes acum por 1mi'!$C$101:$DF$127, MATCH('cross-section-mortes'!$A14, 'mortes acum por 1mi'!$A$101:$A$127,  0 ), MATCH('cross-section-mortes'!E$1, 'mortes acum por 1mi'!$B$100:$DF$100, 0 ) )</f>
        <v>11.479520821841854</v>
      </c>
      <c r="F14">
        <f>INDEX('mortes acum por 1mi'!$C$101:$DF$127, MATCH('cross-section-mortes'!$A14, 'mortes acum por 1mi'!$A$101:$A$127,  0 ), MATCH('cross-section-mortes'!F$1, 'mortes acum por 1mi'!$B$100:$DF$100, 0 ) )</f>
        <v>21.811089561499525</v>
      </c>
      <c r="G14">
        <f>INDEX('mortes acum por 1mi'!$C$101:$DF$127, MATCH('cross-section-mortes'!$A14, 'mortes acum por 1mi'!$A$101:$A$127,  0 ), MATCH('cross-section-mortes'!G$1, 'mortes acum por 1mi'!$B$100:$DF$100, 0 ) )</f>
        <v>55.101699944840902</v>
      </c>
      <c r="H14">
        <f>INDEX('mortes acum por 1mi'!$C$101:$DF$127, MATCH('cross-section-mortes'!$A14, 'mortes acum por 1mi'!$A$101:$A$127,  0 ), MATCH('cross-section-mortes'!H$1, 'mortes acum por 1mi'!$B$100:$DF$100, 0 ) )</f>
        <v>161.5742555674241</v>
      </c>
      <c r="J14">
        <v>-1.9387265609014825E-2</v>
      </c>
      <c r="K14">
        <v>-7.9752550627726904E-3</v>
      </c>
      <c r="L14">
        <v>-0.13804587065073948</v>
      </c>
      <c r="N14" t="str">
        <f t="shared" si="0"/>
        <v>MT</v>
      </c>
      <c r="O14">
        <f t="shared" si="1"/>
        <v>11.479520821841854</v>
      </c>
      <c r="P14">
        <f t="shared" si="2"/>
        <v>23</v>
      </c>
      <c r="Q14">
        <f t="shared" si="5"/>
        <v>15</v>
      </c>
      <c r="R14" t="str">
        <f t="shared" si="3"/>
        <v>RO</v>
      </c>
      <c r="S14">
        <f t="shared" si="4"/>
        <v>50.640746106992644</v>
      </c>
    </row>
    <row r="15" spans="1:19" x14ac:dyDescent="0.35">
      <c r="A15" t="str">
        <f>'mortes acum por 1mi'!A114</f>
        <v>PA</v>
      </c>
      <c r="B15">
        <f>INDEX('mortes acum por 1mi'!$C$101:$DF$127, MATCH('cross-section-mortes'!$A15, 'mortes acum por 1mi'!$A$101:$A$127,  0 ), MATCH('cross-section-mortes'!B$1, 'mortes acum por 1mi'!$B$100:$DF$100, 0 ) )</f>
        <v>4.4171331294865146</v>
      </c>
      <c r="C15">
        <f>INDEX('mortes acum por 1mi'!$C$101:$DF$127, MATCH('cross-section-mortes'!$A15, 'mortes acum por 1mi'!$A$101:$A$127,  0 ), MATCH('cross-section-mortes'!C$1, 'mortes acum por 1mi'!$B$100:$DF$100, 0 ) )</f>
        <v>27.316481195508707</v>
      </c>
      <c r="D15">
        <f>INDEX('mortes acum por 1mi'!$C$101:$DF$127, MATCH('cross-section-mortes'!$A15, 'mortes acum por 1mi'!$A$101:$A$127,  0 ), MATCH('cross-section-mortes'!D$1, 'mortes acum por 1mi'!$B$100:$DF$100, 0 ) )</f>
        <v>82.298164623064523</v>
      </c>
      <c r="E15">
        <f>INDEX('mortes acum por 1mi'!$C$101:$DF$127, MATCH('cross-section-mortes'!$A15, 'mortes acum por 1mi'!$A$101:$A$127,  0 ), MATCH('cross-section-mortes'!E$1, 'mortes acum por 1mi'!$B$100:$DF$100, 0 ) )</f>
        <v>215.27711988971117</v>
      </c>
      <c r="F15">
        <f>INDEX('mortes acum por 1mi'!$C$101:$DF$127, MATCH('cross-section-mortes'!$A15, 'mortes acum por 1mi'!$A$101:$A$127,  0 ), MATCH('cross-section-mortes'!F$1, 'mortes acum por 1mi'!$B$100:$DF$100, 0 ) )</f>
        <v>339.77052993392317</v>
      </c>
      <c r="G15">
        <f>INDEX('mortes acum por 1mi'!$C$101:$DF$127, MATCH('cross-section-mortes'!$A15, 'mortes acum por 1mi'!$A$101:$A$127,  0 ), MATCH('cross-section-mortes'!G$1, 'mortes acum por 1mi'!$B$100:$DF$100, 0 ) )</f>
        <v>456.4758368287774</v>
      </c>
      <c r="H15">
        <f>INDEX('mortes acum por 1mi'!$C$101:$DF$127, MATCH('cross-section-mortes'!$A15, 'mortes acum por 1mi'!$A$101:$A$127,  0 ), MATCH('cross-section-mortes'!H$1, 'mortes acum por 1mi'!$B$100:$DF$100, 0 ) )</f>
        <v>551.90916049478858</v>
      </c>
      <c r="J15">
        <v>-0.80715360087744192</v>
      </c>
      <c r="K15">
        <v>-0.66433301116476051</v>
      </c>
      <c r="L15">
        <v>-3.4212049306210952</v>
      </c>
      <c r="N15" t="str">
        <f t="shared" si="0"/>
        <v>PA</v>
      </c>
      <c r="O15">
        <f t="shared" si="1"/>
        <v>215.27711988971117</v>
      </c>
      <c r="P15">
        <f t="shared" si="2"/>
        <v>2</v>
      </c>
      <c r="Q15">
        <f t="shared" si="5"/>
        <v>14</v>
      </c>
      <c r="R15" t="str">
        <f t="shared" si="3"/>
        <v>TO</v>
      </c>
      <c r="S15">
        <f t="shared" si="4"/>
        <v>52.134129671567699</v>
      </c>
    </row>
    <row r="16" spans="1:19" x14ac:dyDescent="0.35">
      <c r="A16" t="str">
        <f>'mortes acum por 1mi'!A115</f>
        <v>PB</v>
      </c>
      <c r="B16">
        <f>INDEX('mortes acum por 1mi'!$C$101:$DF$127, MATCH('cross-section-mortes'!$A16, 'mortes acum por 1mi'!$A$101:$A$127,  0 ), MATCH('cross-section-mortes'!B$1, 'mortes acum por 1mi'!$B$100:$DF$100, 0 ) )</f>
        <v>7.9639095528837185</v>
      </c>
      <c r="C16">
        <f>INDEX('mortes acum por 1mi'!$C$101:$DF$127, MATCH('cross-section-mortes'!$A16, 'mortes acum por 1mi'!$A$101:$A$127,  0 ), MATCH('cross-section-mortes'!C$1, 'mortes acum por 1mi'!$B$100:$DF$100, 0 ) )</f>
        <v>15.430074758712207</v>
      </c>
      <c r="D16">
        <f>INDEX('mortes acum por 1mi'!$C$101:$DF$127, MATCH('cross-section-mortes'!$A16, 'mortes acum por 1mi'!$A$101:$A$127,  0 ), MATCH('cross-section-mortes'!D$1, 'mortes acum por 1mi'!$B$100:$DF$100, 0 ) )</f>
        <v>33.597743426228185</v>
      </c>
      <c r="E16">
        <f>INDEX('mortes acum por 1mi'!$C$101:$DF$127, MATCH('cross-section-mortes'!$A16, 'mortes acum por 1mi'!$A$101:$A$127,  0 ), MATCH('cross-section-mortes'!E$1, 'mortes acum por 1mi'!$B$100:$DF$100, 0 ) )</f>
        <v>57.24059991135173</v>
      </c>
      <c r="F16">
        <f>INDEX('mortes acum por 1mi'!$C$101:$DF$127, MATCH('cross-section-mortes'!$A16, 'mortes acum por 1mi'!$A$101:$A$127,  0 ), MATCH('cross-section-mortes'!F$1, 'mortes acum por 1mi'!$B$100:$DF$100, 0 ) )</f>
        <v>86.35864421408283</v>
      </c>
      <c r="G16">
        <f>INDEX('mortes acum por 1mi'!$C$101:$DF$127, MATCH('cross-section-mortes'!$A16, 'mortes acum por 1mi'!$A$101:$A$127,  0 ), MATCH('cross-section-mortes'!G$1, 'mortes acum por 1mi'!$B$100:$DF$100, 0 ) )</f>
        <v>132.89774066374707</v>
      </c>
      <c r="H16">
        <f>INDEX('mortes acum por 1mi'!$C$101:$DF$127, MATCH('cross-section-mortes'!$A16, 'mortes acum por 1mi'!$A$101:$A$127,  0 ), MATCH('cross-section-mortes'!H$1, 'mortes acum por 1mi'!$B$100:$DF$100, 0 ) )</f>
        <v>206.06615968086624</v>
      </c>
      <c r="J16">
        <v>-0.18667288145598013</v>
      </c>
      <c r="K16">
        <v>-0.24505653559764623</v>
      </c>
      <c r="L16">
        <v>-0.15133306537627786</v>
      </c>
      <c r="N16" t="str">
        <f t="shared" si="0"/>
        <v>PB</v>
      </c>
      <c r="O16">
        <f t="shared" si="1"/>
        <v>57.24059991135173</v>
      </c>
      <c r="P16">
        <f t="shared" si="2"/>
        <v>13</v>
      </c>
      <c r="Q16">
        <f t="shared" si="5"/>
        <v>13</v>
      </c>
      <c r="R16" t="str">
        <f t="shared" si="3"/>
        <v>PB</v>
      </c>
      <c r="S16">
        <f t="shared" si="4"/>
        <v>57.24059991135173</v>
      </c>
    </row>
    <row r="17" spans="1:19" x14ac:dyDescent="0.35">
      <c r="A17" t="str">
        <f>'mortes acum por 1mi'!A116</f>
        <v>PE</v>
      </c>
      <c r="B17">
        <f>INDEX('mortes acum por 1mi'!$C$101:$DF$127, MATCH('cross-section-mortes'!$A17, 'mortes acum por 1mi'!$A$101:$A$127,  0 ), MATCH('cross-section-mortes'!B$1, 'mortes acum por 1mi'!$B$100:$DF$100, 0 ) )</f>
        <v>12.032975374986751</v>
      </c>
      <c r="C17">
        <f>INDEX('mortes acum por 1mi'!$C$101:$DF$127, MATCH('cross-section-mortes'!$A17, 'mortes acum por 1mi'!$A$101:$A$127,  0 ), MATCH('cross-section-mortes'!C$1, 'mortes acum por 1mi'!$B$100:$DF$100, 0 ) )</f>
        <v>36.831368104307266</v>
      </c>
      <c r="D17">
        <f>INDEX('mortes acum por 1mi'!$C$101:$DF$127, MATCH('cross-section-mortes'!$A17, 'mortes acum por 1mi'!$A$101:$A$127,  0 ), MATCH('cross-section-mortes'!D$1, 'mortes acum por 1mi'!$B$100:$DF$100, 0 ) )</f>
        <v>72.302486818398648</v>
      </c>
      <c r="E17">
        <f>INDEX('mortes acum por 1mi'!$C$101:$DF$127, MATCH('cross-section-mortes'!$A17, 'mortes acum por 1mi'!$A$101:$A$127,  0 ), MATCH('cross-section-mortes'!E$1, 'mortes acum por 1mi'!$B$100:$DF$100, 0 ) )</f>
        <v>135.81566988463308</v>
      </c>
      <c r="F17">
        <f>INDEX('mortes acum por 1mi'!$C$101:$DF$127, MATCH('cross-section-mortes'!$A17, 'mortes acum por 1mi'!$A$101:$A$127,  0 ), MATCH('cross-section-mortes'!F$1, 'mortes acum por 1mi'!$B$100:$DF$100, 0 ) )</f>
        <v>230.19605065192047</v>
      </c>
      <c r="G17">
        <f>INDEX('mortes acum por 1mi'!$C$101:$DF$127, MATCH('cross-section-mortes'!$A17, 'mortes acum por 1mi'!$A$101:$A$127,  0 ), MATCH('cross-section-mortes'!G$1, 'mortes acum por 1mi'!$B$100:$DF$100, 0 ) )</f>
        <v>315.15932025617474</v>
      </c>
      <c r="H17">
        <f>INDEX('mortes acum por 1mi'!$C$101:$DF$127, MATCH('cross-section-mortes'!$A17, 'mortes acum por 1mi'!$A$101:$A$127,  0 ), MATCH('cross-section-mortes'!H$1, 'mortes acum por 1mi'!$B$100:$DF$100, 0 ) )</f>
        <v>424.50244431583695</v>
      </c>
      <c r="J17">
        <v>-4.8215115625014002E-2</v>
      </c>
      <c r="K17">
        <v>-0.22431821522387832</v>
      </c>
      <c r="L17">
        <v>1.0880763503170083</v>
      </c>
      <c r="N17" t="str">
        <f t="shared" si="0"/>
        <v>PE</v>
      </c>
      <c r="O17">
        <f t="shared" si="1"/>
        <v>135.81566988463308</v>
      </c>
      <c r="P17">
        <f t="shared" si="2"/>
        <v>5</v>
      </c>
      <c r="Q17">
        <f t="shared" si="5"/>
        <v>12</v>
      </c>
      <c r="R17" t="str">
        <f t="shared" si="3"/>
        <v>SP</v>
      </c>
      <c r="S17">
        <f t="shared" si="4"/>
        <v>62.087522762067657</v>
      </c>
    </row>
    <row r="18" spans="1:19" x14ac:dyDescent="0.35">
      <c r="A18" t="str">
        <f>'mortes acum por 1mi'!A117</f>
        <v>PI</v>
      </c>
      <c r="B18">
        <f>INDEX('mortes acum por 1mi'!$C$101:$DF$127, MATCH('cross-section-mortes'!$A18, 'mortes acum por 1mi'!$A$101:$A$127,  0 ), MATCH('cross-section-mortes'!B$1, 'mortes acum por 1mi'!$B$100:$DF$100, 0 ) )</f>
        <v>2.1385623423001219</v>
      </c>
      <c r="C18">
        <f>INDEX('mortes acum por 1mi'!$C$101:$DF$127, MATCH('cross-section-mortes'!$A18, 'mortes acum por 1mi'!$A$101:$A$127,  0 ), MATCH('cross-section-mortes'!C$1, 'mortes acum por 1mi'!$B$100:$DF$100, 0 ) )</f>
        <v>4.2771246846002438</v>
      </c>
      <c r="D18">
        <f>INDEX('mortes acum por 1mi'!$C$101:$DF$127, MATCH('cross-section-mortes'!$A18, 'mortes acum por 1mi'!$A$101:$A$127,  0 ), MATCH('cross-section-mortes'!D$1, 'mortes acum por 1mi'!$B$100:$DF$100, 0 ) )</f>
        <v>7.3322137450289881</v>
      </c>
      <c r="E18">
        <f>INDEX('mortes acum por 1mi'!$C$101:$DF$127, MATCH('cross-section-mortes'!$A18, 'mortes acum por 1mi'!$A$101:$A$127,  0 ), MATCH('cross-section-mortes'!E$1, 'mortes acum por 1mi'!$B$100:$DF$100, 0 ) )</f>
        <v>13.747900771929352</v>
      </c>
      <c r="F18">
        <f>INDEX('mortes acum por 1mi'!$C$101:$DF$127, MATCH('cross-section-mortes'!$A18, 'mortes acum por 1mi'!$A$101:$A$127,  0 ), MATCH('cross-section-mortes'!F$1, 'mortes acum por 1mi'!$B$100:$DF$100, 0 ) )</f>
        <v>27.801310449901578</v>
      </c>
      <c r="G18">
        <f>INDEX('mortes acum por 1mi'!$C$101:$DF$127, MATCH('cross-section-mortes'!$A18, 'mortes acum por 1mi'!$A$101:$A$127,  0 ), MATCH('cross-section-mortes'!G$1, 'mortes acum por 1mi'!$B$100:$DF$100, 0 ) )</f>
        <v>49.186933872902799</v>
      </c>
      <c r="H18">
        <f>INDEX('mortes acum por 1mi'!$C$101:$DF$127, MATCH('cross-section-mortes'!$A18, 'mortes acum por 1mi'!$A$101:$A$127,  0 ), MATCH('cross-section-mortes'!H$1, 'mortes acum por 1mi'!$B$100:$DF$100, 0 ) )</f>
        <v>114.26033086003507</v>
      </c>
      <c r="J18">
        <v>-0.57629314927368736</v>
      </c>
      <c r="K18">
        <v>-0.43716912368575589</v>
      </c>
      <c r="L18">
        <v>-2.7027476269365831</v>
      </c>
      <c r="N18" t="str">
        <f t="shared" si="0"/>
        <v>PI</v>
      </c>
      <c r="O18">
        <f t="shared" si="1"/>
        <v>13.747900771929352</v>
      </c>
      <c r="P18">
        <f t="shared" si="2"/>
        <v>21</v>
      </c>
      <c r="Q18">
        <f t="shared" si="5"/>
        <v>11</v>
      </c>
      <c r="R18" t="str">
        <f t="shared" si="3"/>
        <v>ES</v>
      </c>
      <c r="S18">
        <f t="shared" si="4"/>
        <v>64.69834397123411</v>
      </c>
    </row>
    <row r="19" spans="1:19" x14ac:dyDescent="0.35">
      <c r="A19" t="str">
        <f>'mortes acum por 1mi'!A118</f>
        <v>PR</v>
      </c>
      <c r="B19">
        <f>INDEX('mortes acum por 1mi'!$C$101:$DF$127, MATCH('cross-section-mortes'!$A19, 'mortes acum por 1mi'!$A$101:$A$127,  0 ), MATCH('cross-section-mortes'!B$1, 'mortes acum por 1mi'!$B$100:$DF$100, 0 ) )</f>
        <v>4.0231041624522463</v>
      </c>
      <c r="C19">
        <f>INDEX('mortes acum por 1mi'!$C$101:$DF$127, MATCH('cross-section-mortes'!$A19, 'mortes acum por 1mi'!$A$101:$A$127,  0 ), MATCH('cross-section-mortes'!C$1, 'mortes acum por 1mi'!$B$100:$DF$100, 0 ) )</f>
        <v>6.7343265328005</v>
      </c>
      <c r="D19">
        <f>INDEX('mortes acum por 1mi'!$C$101:$DF$127, MATCH('cross-section-mortes'!$A19, 'mortes acum por 1mi'!$A$101:$A$127,  0 ), MATCH('cross-section-mortes'!D$1, 'mortes acum por 1mi'!$B$100:$DF$100, 0 ) )</f>
        <v>9.2706313308682198</v>
      </c>
      <c r="E19">
        <f>INDEX('mortes acum por 1mi'!$C$101:$DF$127, MATCH('cross-section-mortes'!$A19, 'mortes acum por 1mi'!$A$101:$A$127,  0 ), MATCH('cross-section-mortes'!E$1, 'mortes acum por 1mi'!$B$100:$DF$100, 0 ) )</f>
        <v>11.107265839813811</v>
      </c>
      <c r="F19">
        <f>INDEX('mortes acum por 1mi'!$C$101:$DF$127, MATCH('cross-section-mortes'!$A19, 'mortes acum por 1mi'!$A$101:$A$127,  0 ), MATCH('cross-section-mortes'!F$1, 'mortes acum por 1mi'!$B$100:$DF$100, 0 ) )</f>
        <v>14.780534857704993</v>
      </c>
      <c r="G19">
        <f>INDEX('mortes acum por 1mi'!$C$101:$DF$127, MATCH('cross-section-mortes'!$A19, 'mortes acum por 1mi'!$A$101:$A$127,  0 ), MATCH('cross-section-mortes'!G$1, 'mortes acum por 1mi'!$B$100:$DF$100, 0 ) )</f>
        <v>20.727732315243095</v>
      </c>
      <c r="H19">
        <f>INDEX('mortes acum por 1mi'!$C$101:$DF$127, MATCH('cross-section-mortes'!$A19, 'mortes acum por 1mi'!$A$101:$A$127,  0 ), MATCH('cross-section-mortes'!H$1, 'mortes acum por 1mi'!$B$100:$DF$100, 0 ) )</f>
        <v>41.018170699784861</v>
      </c>
      <c r="J19">
        <v>0.54981547332460468</v>
      </c>
      <c r="K19">
        <v>0.32233882797111152</v>
      </c>
      <c r="L19">
        <v>3.2417829374482654</v>
      </c>
      <c r="N19" t="str">
        <f t="shared" si="0"/>
        <v>PR</v>
      </c>
      <c r="O19">
        <f t="shared" si="1"/>
        <v>11.107265839813811</v>
      </c>
      <c r="P19">
        <f t="shared" si="2"/>
        <v>25</v>
      </c>
      <c r="Q19">
        <f t="shared" si="5"/>
        <v>10</v>
      </c>
      <c r="R19" t="str">
        <f t="shared" si="3"/>
        <v>RR</v>
      </c>
      <c r="S19">
        <f t="shared" si="4"/>
        <v>66.032643237184303</v>
      </c>
    </row>
    <row r="20" spans="1:19" x14ac:dyDescent="0.35">
      <c r="A20" t="str">
        <f>'mortes acum por 1mi'!A119</f>
        <v>RJ</v>
      </c>
      <c r="B20">
        <f>INDEX('mortes acum por 1mi'!$C$101:$DF$127, MATCH('cross-section-mortes'!$A20, 'mortes acum por 1mi'!$A$101:$A$127,  0 ), MATCH('cross-section-mortes'!B$1, 'mortes acum por 1mi'!$B$100:$DF$100, 0 ) )</f>
        <v>8.5143634705310074</v>
      </c>
      <c r="C20">
        <f>INDEX('mortes acum por 1mi'!$C$101:$DF$127, MATCH('cross-section-mortes'!$A20, 'mortes acum por 1mi'!$A$101:$A$127,  0 ), MATCH('cross-section-mortes'!C$1, 'mortes acum por 1mi'!$B$100:$DF$100, 0 ) )</f>
        <v>24.442594452816902</v>
      </c>
      <c r="D20">
        <f>INDEX('mortes acum por 1mi'!$C$101:$DF$127, MATCH('cross-section-mortes'!$A20, 'mortes acum por 1mi'!$A$101:$A$127,  0 ), MATCH('cross-section-mortes'!D$1, 'mortes acum por 1mi'!$B$100:$DF$100, 0 ) )</f>
        <v>49.464397304989653</v>
      </c>
      <c r="E20">
        <f>INDEX('mortes acum por 1mi'!$C$101:$DF$127, MATCH('cross-section-mortes'!$A20, 'mortes acum por 1mi'!$A$101:$A$127,  0 ), MATCH('cross-section-mortes'!E$1, 'mortes acum por 1mi'!$B$100:$DF$100, 0 ) )</f>
        <v>99.276319649592821</v>
      </c>
      <c r="F20">
        <f>INDEX('mortes acum por 1mi'!$C$101:$DF$127, MATCH('cross-section-mortes'!$A20, 'mortes acum por 1mi'!$A$101:$A$127,  0 ), MATCH('cross-section-mortes'!F$1, 'mortes acum por 1mi'!$B$100:$DF$100, 0 ) )</f>
        <v>187.4897588714889</v>
      </c>
      <c r="G20">
        <f>INDEX('mortes acum por 1mi'!$C$101:$DF$127, MATCH('cross-section-mortes'!$A20, 'mortes acum por 1mi'!$A$101:$A$127,  0 ), MATCH('cross-section-mortes'!G$1, 'mortes acum por 1mi'!$B$100:$DF$100, 0 ) )</f>
        <v>305.64827234008243</v>
      </c>
      <c r="H20">
        <f>INDEX('mortes acum por 1mi'!$C$101:$DF$127, MATCH('cross-section-mortes'!$A20, 'mortes acum por 1mi'!$A$101:$A$127,  0 ), MATCH('cross-section-mortes'!H$1, 'mortes acum por 1mi'!$B$100:$DF$100, 0 ) )</f>
        <v>444.36868398580867</v>
      </c>
      <c r="J20">
        <v>0.6821620106699211</v>
      </c>
      <c r="K20">
        <v>0.54803163437926372</v>
      </c>
      <c r="L20">
        <v>2.9853986660443645</v>
      </c>
      <c r="N20" t="str">
        <f t="shared" si="0"/>
        <v>RJ</v>
      </c>
      <c r="O20">
        <f t="shared" si="1"/>
        <v>99.276319649592821</v>
      </c>
      <c r="P20">
        <f t="shared" si="2"/>
        <v>8</v>
      </c>
      <c r="Q20">
        <f t="shared" si="5"/>
        <v>9</v>
      </c>
      <c r="R20" t="str">
        <f t="shared" si="3"/>
        <v>MA</v>
      </c>
      <c r="S20">
        <f t="shared" si="4"/>
        <v>85.368840740611446</v>
      </c>
    </row>
    <row r="21" spans="1:19" x14ac:dyDescent="0.35">
      <c r="A21" t="str">
        <f>'mortes acum por 1mi'!A120</f>
        <v>RN</v>
      </c>
      <c r="B21">
        <f>INDEX('mortes acum por 1mi'!$C$101:$DF$127, MATCH('cross-section-mortes'!$A21, 'mortes acum por 1mi'!$A$101:$A$127,  0 ), MATCH('cross-section-mortes'!B$1, 'mortes acum por 1mi'!$B$100:$DF$100, 0 ) )</f>
        <v>5.1328071065425327</v>
      </c>
      <c r="C21">
        <f>INDEX('mortes acum por 1mi'!$C$101:$DF$127, MATCH('cross-section-mortes'!$A21, 'mortes acum por 1mi'!$A$101:$A$127,  0 ), MATCH('cross-section-mortes'!C$1, 'mortes acum por 1mi'!$B$100:$DF$100, 0 ) )</f>
        <v>10.835926113812013</v>
      </c>
      <c r="D21">
        <f>INDEX('mortes acum por 1mi'!$C$101:$DF$127, MATCH('cross-section-mortes'!$A21, 'mortes acum por 1mi'!$A$101:$A$127,  0 ), MATCH('cross-section-mortes'!D$1, 'mortes acum por 1mi'!$B$100:$DF$100, 0 ) )</f>
        <v>17.679668922535388</v>
      </c>
      <c r="E21">
        <f>INDEX('mortes acum por 1mi'!$C$101:$DF$127, MATCH('cross-section-mortes'!$A21, 'mortes acum por 1mi'!$A$101:$A$127,  0 ), MATCH('cross-section-mortes'!E$1, 'mortes acum por 1mi'!$B$100:$DF$100, 0 ) )</f>
        <v>33.363246192526461</v>
      </c>
      <c r="F21">
        <f>INDEX('mortes acum por 1mi'!$C$101:$DF$127, MATCH('cross-section-mortes'!$A21, 'mortes acum por 1mi'!$A$101:$A$127,  0 ), MATCH('cross-section-mortes'!F$1, 'mortes acum por 1mi'!$B$100:$DF$100, 0 ) )</f>
        <v>57.031190072694805</v>
      </c>
      <c r="G21">
        <f>INDEX('mortes acum por 1mi'!$C$101:$DF$127, MATCH('cross-section-mortes'!$A21, 'mortes acum por 1mi'!$A$101:$A$127,  0 ), MATCH('cross-section-mortes'!G$1, 'mortes acum por 1mi'!$B$100:$DF$100, 0 ) )</f>
        <v>104.65223378339498</v>
      </c>
      <c r="H21">
        <f>INDEX('mortes acum por 1mi'!$C$101:$DF$127, MATCH('cross-section-mortes'!$A21, 'mortes acum por 1mi'!$A$101:$A$127,  0 ), MATCH('cross-section-mortes'!H$1, 'mortes acum por 1mi'!$B$100:$DF$100, 0 ) )</f>
        <v>186.77714748807549</v>
      </c>
      <c r="J21">
        <v>-0.28774485655697551</v>
      </c>
      <c r="K21">
        <v>-0.35701602890896794</v>
      </c>
      <c r="L21">
        <v>-0.3783363632069795</v>
      </c>
      <c r="N21" t="str">
        <f t="shared" si="0"/>
        <v>RN</v>
      </c>
      <c r="O21">
        <f t="shared" si="1"/>
        <v>33.363246192526461</v>
      </c>
      <c r="P21">
        <f t="shared" si="2"/>
        <v>16</v>
      </c>
      <c r="Q21">
        <f t="shared" si="5"/>
        <v>8</v>
      </c>
      <c r="R21" t="str">
        <f t="shared" si="3"/>
        <v>RJ</v>
      </c>
      <c r="S21">
        <f t="shared" si="4"/>
        <v>99.276319649592821</v>
      </c>
    </row>
    <row r="22" spans="1:19" x14ac:dyDescent="0.35">
      <c r="A22" t="str">
        <f>'mortes acum por 1mi'!A121</f>
        <v>RO</v>
      </c>
      <c r="B22">
        <f>INDEX('mortes acum por 1mi'!$C$101:$DF$127, MATCH('cross-section-mortes'!$A22, 'mortes acum por 1mi'!$A$101:$A$127,  0 ), MATCH('cross-section-mortes'!B$1, 'mortes acum por 1mi'!$B$100:$DF$100, 0 ) )</f>
        <v>2.250699826977451</v>
      </c>
      <c r="C22">
        <f>INDEX('mortes acum por 1mi'!$C$101:$DF$127, MATCH('cross-section-mortes'!$A22, 'mortes acum por 1mi'!$A$101:$A$127,  0 ), MATCH('cross-section-mortes'!C$1, 'mortes acum por 1mi'!$B$100:$DF$100, 0 ) )</f>
        <v>9.0027993079098039</v>
      </c>
      <c r="D22">
        <f>INDEX('mortes acum por 1mi'!$C$101:$DF$127, MATCH('cross-section-mortes'!$A22, 'mortes acum por 1mi'!$A$101:$A$127,  0 ), MATCH('cross-section-mortes'!D$1, 'mortes acum por 1mi'!$B$100:$DF$100, 0 ) )</f>
        <v>24.195023140007596</v>
      </c>
      <c r="E22">
        <f>INDEX('mortes acum por 1mi'!$C$101:$DF$127, MATCH('cross-section-mortes'!$A22, 'mortes acum por 1mi'!$A$101:$A$127,  0 ), MATCH('cross-section-mortes'!E$1, 'mortes acum por 1mi'!$B$100:$DF$100, 0 ) )</f>
        <v>50.640746106992644</v>
      </c>
      <c r="F22">
        <f>INDEX('mortes acum por 1mi'!$C$101:$DF$127, MATCH('cross-section-mortes'!$A22, 'mortes acum por 1mi'!$A$101:$A$127,  0 ), MATCH('cross-section-mortes'!F$1, 'mortes acum por 1mi'!$B$100:$DF$100, 0 ) )</f>
        <v>84.963918468398774</v>
      </c>
      <c r="G22">
        <f>INDEX('mortes acum por 1mi'!$C$101:$DF$127, MATCH('cross-section-mortes'!$A22, 'mortes acum por 1mi'!$A$101:$A$127,  0 ), MATCH('cross-section-mortes'!G$1, 'mortes acum por 1mi'!$B$100:$DF$100, 0 ) )</f>
        <v>143.4821139698125</v>
      </c>
      <c r="H22">
        <f>INDEX('mortes acum por 1mi'!$C$101:$DF$127, MATCH('cross-section-mortes'!$A22, 'mortes acum por 1mi'!$A$101:$A$127,  0 ), MATCH('cross-section-mortes'!H$1, 'mortes acum por 1mi'!$B$100:$DF$100, 0 ) )</f>
        <v>256.01710531868503</v>
      </c>
      <c r="J22">
        <v>-0.3059995199660942</v>
      </c>
      <c r="K22">
        <v>-0.60386554050425834</v>
      </c>
      <c r="L22">
        <v>1.1670635838688665</v>
      </c>
      <c r="N22" t="str">
        <f t="shared" si="0"/>
        <v>RO</v>
      </c>
      <c r="O22">
        <f t="shared" si="1"/>
        <v>50.640746106992644</v>
      </c>
      <c r="P22">
        <f t="shared" si="2"/>
        <v>15</v>
      </c>
      <c r="Q22">
        <f t="shared" si="5"/>
        <v>7</v>
      </c>
      <c r="R22" t="str">
        <f t="shared" si="3"/>
        <v>AL</v>
      </c>
      <c r="S22">
        <f t="shared" si="4"/>
        <v>100.97810932423472</v>
      </c>
    </row>
    <row r="23" spans="1:19" x14ac:dyDescent="0.35">
      <c r="A23" t="str">
        <f>'mortes acum por 1mi'!A122</f>
        <v>RR</v>
      </c>
      <c r="B23">
        <f>INDEX('mortes acum por 1mi'!$C$101:$DF$127, MATCH('cross-section-mortes'!$A23, 'mortes acum por 1mi'!$A$101:$A$127,  0 ), MATCH('cross-section-mortes'!B$1, 'mortes acum por 1mi'!$B$100:$DF$100, 0 ) )</f>
        <v>4.9524482427888232</v>
      </c>
      <c r="C23">
        <f>INDEX('mortes acum por 1mi'!$C$101:$DF$127, MATCH('cross-section-mortes'!$A23, 'mortes acum por 1mi'!$A$101:$A$127,  0 ), MATCH('cross-section-mortes'!C$1, 'mortes acum por 1mi'!$B$100:$DF$100, 0 ) )</f>
        <v>4.9524482427888232</v>
      </c>
      <c r="D23">
        <f>INDEX('mortes acum por 1mi'!$C$101:$DF$127, MATCH('cross-section-mortes'!$A23, 'mortes acum por 1mi'!$A$101:$A$127,  0 ), MATCH('cross-section-mortes'!D$1, 'mortes acum por 1mi'!$B$100:$DF$100, 0 ) )</f>
        <v>18.158976890225684</v>
      </c>
      <c r="E23">
        <f>INDEX('mortes acum por 1mi'!$C$101:$DF$127, MATCH('cross-section-mortes'!$A23, 'mortes acum por 1mi'!$A$101:$A$127,  0 ), MATCH('cross-section-mortes'!E$1, 'mortes acum por 1mi'!$B$100:$DF$100, 0 ) )</f>
        <v>66.032643237184303</v>
      </c>
      <c r="F23">
        <f>INDEX('mortes acum por 1mi'!$C$101:$DF$127, MATCH('cross-section-mortes'!$A23, 'mortes acum por 1mi'!$A$101:$A$127,  0 ), MATCH('cross-section-mortes'!F$1, 'mortes acum por 1mi'!$B$100:$DF$100, 0 ) )</f>
        <v>141.97018295994624</v>
      </c>
      <c r="G23">
        <f>INDEX('mortes acum por 1mi'!$C$101:$DF$127, MATCH('cross-section-mortes'!$A23, 'mortes acum por 1mi'!$A$101:$A$127,  0 ), MATCH('cross-section-mortes'!G$1, 'mortes acum por 1mi'!$B$100:$DF$100, 0 ) )</f>
        <v>209.65364227806015</v>
      </c>
      <c r="H23">
        <f>INDEX('mortes acum por 1mi'!$C$101:$DF$127, MATCH('cross-section-mortes'!$A23, 'mortes acum por 1mi'!$A$101:$A$127,  0 ), MATCH('cross-section-mortes'!H$1, 'mortes acum por 1mi'!$B$100:$DF$100, 0 ) )</f>
        <v>394.5450433421762</v>
      </c>
      <c r="J23">
        <v>-7.3210990842129425E-2</v>
      </c>
      <c r="K23">
        <v>0.29979554429368294</v>
      </c>
      <c r="L23">
        <v>-2.8306787184770745</v>
      </c>
      <c r="N23" t="str">
        <f t="shared" si="0"/>
        <v>RR</v>
      </c>
      <c r="O23">
        <f t="shared" si="1"/>
        <v>66.032643237184303</v>
      </c>
      <c r="P23">
        <f t="shared" si="2"/>
        <v>10</v>
      </c>
      <c r="Q23">
        <f t="shared" si="5"/>
        <v>6</v>
      </c>
      <c r="R23" t="str">
        <f t="shared" si="3"/>
        <v>AP</v>
      </c>
      <c r="S23">
        <f t="shared" si="4"/>
        <v>121.78813357911677</v>
      </c>
    </row>
    <row r="24" spans="1:19" x14ac:dyDescent="0.35">
      <c r="A24" t="str">
        <f>'mortes acum por 1mi'!A123</f>
        <v>RS</v>
      </c>
      <c r="B24">
        <f>INDEX('mortes acum por 1mi'!$C$101:$DF$127, MATCH('cross-section-mortes'!$A24, 'mortes acum por 1mi'!$A$101:$A$127,  0 ), MATCH('cross-section-mortes'!B$1, 'mortes acum por 1mi'!$B$100:$DF$100, 0 ) )</f>
        <v>2.3731592524337404</v>
      </c>
      <c r="C24">
        <f>INDEX('mortes acum por 1mi'!$C$101:$DF$127, MATCH('cross-section-mortes'!$A24, 'mortes acum por 1mi'!$A$101:$A$127,  0 ), MATCH('cross-section-mortes'!C$1, 'mortes acum por 1mi'!$B$100:$DF$100, 0 ) )</f>
        <v>4.4826341434859547</v>
      </c>
      <c r="D24">
        <f>INDEX('mortes acum por 1mi'!$C$101:$DF$127, MATCH('cross-section-mortes'!$A24, 'mortes acum por 1mi'!$A$101:$A$127,  0 ), MATCH('cross-section-mortes'!D$1, 'mortes acum por 1mi'!$B$100:$DF$100, 0 ) )</f>
        <v>8.5257943513360317</v>
      </c>
      <c r="E24">
        <f>INDEX('mortes acum por 1mi'!$C$101:$DF$127, MATCH('cross-section-mortes'!$A24, 'mortes acum por 1mi'!$A$101:$A$127,  0 ), MATCH('cross-section-mortes'!E$1, 'mortes acum por 1mi'!$B$100:$DF$100, 0 ) )</f>
        <v>14.15106072747527</v>
      </c>
      <c r="F24">
        <f>INDEX('mortes acum por 1mi'!$C$101:$DF$127, MATCH('cross-section-mortes'!$A24, 'mortes acum por 1mi'!$A$101:$A$127,  0 ), MATCH('cross-section-mortes'!F$1, 'mortes acum por 1mi'!$B$100:$DF$100, 0 ) )</f>
        <v>19.161063593724275</v>
      </c>
      <c r="G24">
        <f>INDEX('mortes acum por 1mi'!$C$101:$DF$127, MATCH('cross-section-mortes'!$A24, 'mortes acum por 1mi'!$A$101:$A$127,  0 ), MATCH('cross-section-mortes'!G$1, 'mortes acum por 1mi'!$B$100:$DF$100, 0 ) )</f>
        <v>26.45633092527985</v>
      </c>
      <c r="H24">
        <f>INDEX('mortes acum por 1mi'!$C$101:$DF$127, MATCH('cross-section-mortes'!$A24, 'mortes acum por 1mi'!$A$101:$A$127,  0 ), MATCH('cross-section-mortes'!H$1, 'mortes acum por 1mi'!$B$100:$DF$100, 0 ) )</f>
        <v>43.947393563587788</v>
      </c>
      <c r="J24">
        <v>0.47902846228589968</v>
      </c>
      <c r="K24">
        <v>0.47773508534860032</v>
      </c>
      <c r="L24">
        <v>1.446139025418794</v>
      </c>
      <c r="N24" t="str">
        <f t="shared" si="0"/>
        <v>RS</v>
      </c>
      <c r="O24">
        <f t="shared" si="1"/>
        <v>14.15106072747527</v>
      </c>
      <c r="P24">
        <f t="shared" si="2"/>
        <v>20</v>
      </c>
      <c r="Q24">
        <f t="shared" si="5"/>
        <v>5</v>
      </c>
      <c r="R24" t="str">
        <f t="shared" si="3"/>
        <v>PE</v>
      </c>
      <c r="S24">
        <f t="shared" si="4"/>
        <v>135.81566988463308</v>
      </c>
    </row>
    <row r="25" spans="1:19" x14ac:dyDescent="0.35">
      <c r="A25" t="str">
        <f>'mortes acum por 1mi'!A124</f>
        <v>SC</v>
      </c>
      <c r="B25">
        <f>INDEX('mortes acum por 1mi'!$C$101:$DF$127, MATCH('cross-section-mortes'!$A25, 'mortes acum por 1mi'!$A$101:$A$127,  0 ), MATCH('cross-section-mortes'!B$1, 'mortes acum por 1mi'!$B$100:$DF$100, 0 ) )</f>
        <v>4.0475726567206172</v>
      </c>
      <c r="C25">
        <f>INDEX('mortes acum por 1mi'!$C$101:$DF$127, MATCH('cross-section-mortes'!$A25, 'mortes acum por 1mi'!$A$101:$A$127,  0 ), MATCH('cross-section-mortes'!C$1, 'mortes acum por 1mi'!$B$100:$DF$100, 0 ) )</f>
        <v>5.8620017786988257</v>
      </c>
      <c r="D25">
        <f>INDEX('mortes acum por 1mi'!$C$101:$DF$127, MATCH('cross-section-mortes'!$A25, 'mortes acum por 1mi'!$A$101:$A$127,  0 ), MATCH('cross-section-mortes'!D$1, 'mortes acum por 1mi'!$B$100:$DF$100, 0 ) )</f>
        <v>8.2347167843626359</v>
      </c>
      <c r="E25">
        <f>INDEX('mortes acum por 1mi'!$C$101:$DF$127, MATCH('cross-section-mortes'!$A25, 'mortes acum por 1mi'!$A$101:$A$127,  0 ), MATCH('cross-section-mortes'!E$1, 'mortes acum por 1mi'!$B$100:$DF$100, 0 ) )</f>
        <v>11.305289144633448</v>
      </c>
      <c r="F25">
        <f>INDEX('mortes acum por 1mi'!$C$101:$DF$127, MATCH('cross-section-mortes'!$A25, 'mortes acum por 1mi'!$A$101:$A$127,  0 ), MATCH('cross-section-mortes'!F$1, 'mortes acum por 1mi'!$B$100:$DF$100, 0 ) )</f>
        <v>16.888147981489475</v>
      </c>
      <c r="G25">
        <f>INDEX('mortes acum por 1mi'!$C$101:$DF$127, MATCH('cross-section-mortes'!$A25, 'mortes acum por 1mi'!$A$101:$A$127,  0 ), MATCH('cross-section-mortes'!G$1, 'mortes acum por 1mi'!$B$100:$DF$100, 0 ) )</f>
        <v>22.191863876502698</v>
      </c>
      <c r="H25">
        <f>INDEX('mortes acum por 1mi'!$C$101:$DF$127, MATCH('cross-section-mortes'!$A25, 'mortes acum por 1mi'!$A$101:$A$127,  0 ), MATCH('cross-section-mortes'!H$1, 'mortes acum por 1mi'!$B$100:$DF$100, 0 ) )</f>
        <v>33.078438608371947</v>
      </c>
      <c r="J25">
        <v>0.32988878557225726</v>
      </c>
      <c r="K25">
        <v>0.23969174615767969</v>
      </c>
      <c r="L25">
        <v>1.6210456326188147</v>
      </c>
      <c r="N25" t="str">
        <f t="shared" si="0"/>
        <v>SC</v>
      </c>
      <c r="O25">
        <f t="shared" si="1"/>
        <v>11.305289144633448</v>
      </c>
      <c r="P25">
        <f t="shared" si="2"/>
        <v>24</v>
      </c>
      <c r="Q25">
        <f t="shared" si="5"/>
        <v>4</v>
      </c>
      <c r="R25" t="str">
        <f t="shared" si="3"/>
        <v>AC</v>
      </c>
      <c r="S25">
        <f t="shared" si="4"/>
        <v>138.33219001400329</v>
      </c>
    </row>
    <row r="26" spans="1:19" x14ac:dyDescent="0.35">
      <c r="A26" t="str">
        <f>'mortes acum por 1mi'!A125</f>
        <v>SE</v>
      </c>
      <c r="B26">
        <f>INDEX('mortes acum por 1mi'!$C$101:$DF$127, MATCH('cross-section-mortes'!$A26, 'mortes acum por 1mi'!$A$101:$A$127,  0 ), MATCH('cross-section-mortes'!B$1, 'mortes acum por 1mi'!$B$100:$DF$100, 0 ) )</f>
        <v>1.7401170054674477</v>
      </c>
      <c r="C26">
        <f>INDEX('mortes acum por 1mi'!$C$101:$DF$127, MATCH('cross-section-mortes'!$A26, 'mortes acum por 1mi'!$A$101:$A$127,  0 ), MATCH('cross-section-mortes'!C$1, 'mortes acum por 1mi'!$B$100:$DF$100, 0 ) )</f>
        <v>3.9152632623017576</v>
      </c>
      <c r="D26">
        <f>INDEX('mortes acum por 1mi'!$C$101:$DF$127, MATCH('cross-section-mortes'!$A26, 'mortes acum por 1mi'!$A$101:$A$127,  0 ), MATCH('cross-section-mortes'!D$1, 'mortes acum por 1mi'!$B$100:$DF$100, 0 ) )</f>
        <v>10.005672781437825</v>
      </c>
      <c r="E26">
        <f>INDEX('mortes acum por 1mi'!$C$101:$DF$127, MATCH('cross-section-mortes'!$A26, 'mortes acum por 1mi'!$A$101:$A$127,  0 ), MATCH('cross-section-mortes'!E$1, 'mortes acum por 1mi'!$B$100:$DF$100, 0 ) )</f>
        <v>23.05655032244368</v>
      </c>
      <c r="F26">
        <f>INDEX('mortes acum por 1mi'!$C$101:$DF$127, MATCH('cross-section-mortes'!$A26, 'mortes acum por 1mi'!$A$101:$A$127,  0 ), MATCH('cross-section-mortes'!F$1, 'mortes acum por 1mi'!$B$100:$DF$100, 0 ) )</f>
        <v>50.463393158555981</v>
      </c>
      <c r="G26">
        <f>INDEX('mortes acum por 1mi'!$C$101:$DF$127, MATCH('cross-section-mortes'!$A26, 'mortes acum por 1mi'!$A$101:$A$127,  0 ), MATCH('cross-section-mortes'!G$1, 'mortes acum por 1mi'!$B$100:$DF$100, 0 ) )</f>
        <v>86.135791770638662</v>
      </c>
      <c r="H26">
        <f>INDEX('mortes acum por 1mi'!$C$101:$DF$127, MATCH('cross-section-mortes'!$A26, 'mortes acum por 1mi'!$A$101:$A$127,  0 ), MATCH('cross-section-mortes'!H$1, 'mortes acum por 1mi'!$B$100:$DF$100, 0 ) )</f>
        <v>194.89310461235414</v>
      </c>
      <c r="J26">
        <v>-0.31398749848737573</v>
      </c>
      <c r="K26">
        <v>-0.38483553915010499</v>
      </c>
      <c r="L26">
        <v>-0.44602621082302252</v>
      </c>
      <c r="N26" t="str">
        <f t="shared" si="0"/>
        <v>SE</v>
      </c>
      <c r="O26">
        <f t="shared" si="1"/>
        <v>23.05655032244368</v>
      </c>
      <c r="P26">
        <f t="shared" si="2"/>
        <v>17</v>
      </c>
      <c r="Q26">
        <f t="shared" si="5"/>
        <v>3</v>
      </c>
      <c r="R26" t="str">
        <f t="shared" si="3"/>
        <v>CE</v>
      </c>
      <c r="S26">
        <f t="shared" si="4"/>
        <v>152.10119755875937</v>
      </c>
    </row>
    <row r="27" spans="1:19" x14ac:dyDescent="0.35">
      <c r="A27" t="str">
        <f>'mortes acum por 1mi'!A126</f>
        <v>SP</v>
      </c>
      <c r="B27">
        <f>INDEX('mortes acum por 1mi'!$C$101:$DF$127, MATCH('cross-section-mortes'!$A27, 'mortes acum por 1mi'!$A$101:$A$127,  0 ), MATCH('cross-section-mortes'!B$1, 'mortes acum por 1mi'!$B$100:$DF$100, 0 ) )</f>
        <v>5.9887999858185212</v>
      </c>
      <c r="C27">
        <f>INDEX('mortes acum por 1mi'!$C$101:$DF$127, MATCH('cross-section-mortes'!$A27, 'mortes acum por 1mi'!$A$101:$A$127,  0 ), MATCH('cross-section-mortes'!C$1, 'mortes acum por 1mi'!$B$100:$DF$100, 0 ) )</f>
        <v>16.942859596242947</v>
      </c>
      <c r="D27">
        <f>INDEX('mortes acum por 1mi'!$C$101:$DF$127, MATCH('cross-section-mortes'!$A27, 'mortes acum por 1mi'!$A$101:$A$127,  0 ), MATCH('cross-section-mortes'!D$1, 'mortes acum por 1mi'!$B$100:$DF$100, 0 ) )</f>
        <v>36.303016641307181</v>
      </c>
      <c r="E27">
        <f>INDEX('mortes acum por 1mi'!$C$101:$DF$127, MATCH('cross-section-mortes'!$A27, 'mortes acum por 1mi'!$A$101:$A$127,  0 ), MATCH('cross-section-mortes'!E$1, 'mortes acum por 1mi'!$B$100:$DF$100, 0 ) )</f>
        <v>62.087522762067657</v>
      </c>
      <c r="F27">
        <f>INDEX('mortes acum por 1mi'!$C$101:$DF$127, MATCH('cross-section-mortes'!$A27, 'mortes acum por 1mi'!$A$101:$A$127,  0 ), MATCH('cross-section-mortes'!F$1, 'mortes acum por 1mi'!$B$100:$DF$100, 0 ) )</f>
        <v>98.020322676978779</v>
      </c>
      <c r="G27">
        <f>INDEX('mortes acum por 1mi'!$C$101:$DF$127, MATCH('cross-section-mortes'!$A27, 'mortes acum por 1mi'!$A$101:$A$127,  0 ), MATCH('cross-section-mortes'!G$1, 'mortes acum por 1mi'!$B$100:$DF$100, 0 ) )</f>
        <v>135.455766951968</v>
      </c>
      <c r="H27">
        <f>INDEX('mortes acum por 1mi'!$C$101:$DF$127, MATCH('cross-section-mortes'!$A27, 'mortes acum por 1mi'!$A$101:$A$127,  0 ), MATCH('cross-section-mortes'!H$1, 'mortes acum por 1mi'!$B$100:$DF$100, 0 ) )</f>
        <v>207.36492169077803</v>
      </c>
      <c r="J27">
        <v>1.1374049784558276</v>
      </c>
      <c r="K27">
        <v>1.2158067160410437</v>
      </c>
      <c r="L27">
        <v>2.8634027722709705</v>
      </c>
      <c r="N27" t="str">
        <f t="shared" si="0"/>
        <v>SP</v>
      </c>
      <c r="O27">
        <f t="shared" si="1"/>
        <v>62.087522762067657</v>
      </c>
      <c r="P27">
        <f t="shared" si="2"/>
        <v>12</v>
      </c>
      <c r="Q27">
        <f t="shared" si="5"/>
        <v>2</v>
      </c>
      <c r="R27" t="str">
        <f t="shared" si="3"/>
        <v>PA</v>
      </c>
      <c r="S27">
        <f t="shared" si="4"/>
        <v>215.27711988971117</v>
      </c>
    </row>
    <row r="28" spans="1:19" x14ac:dyDescent="0.35">
      <c r="A28" t="str">
        <f>'mortes acum por 1mi'!A127</f>
        <v>TO</v>
      </c>
      <c r="B28">
        <f>INDEX('mortes acum por 1mi'!$C$101:$DF$127, MATCH('cross-section-mortes'!$A28, 'mortes acum por 1mi'!$A$101:$A$127,  0 ), MATCH('cross-section-mortes'!B$1, 'mortes acum por 1mi'!$B$100:$DF$100, 0 ) )</f>
        <v>3.8146924149927584</v>
      </c>
      <c r="C28">
        <f>INDEX('mortes acum por 1mi'!$C$101:$DF$127, MATCH('cross-section-mortes'!$A28, 'mortes acum por 1mi'!$A$101:$A$127,  0 ), MATCH('cross-section-mortes'!C$1, 'mortes acum por 1mi'!$B$100:$DF$100, 0 ) )</f>
        <v>14.622987590805574</v>
      </c>
      <c r="D28">
        <f>INDEX('mortes acum por 1mi'!$C$101:$DF$127, MATCH('cross-section-mortes'!$A28, 'mortes acum por 1mi'!$A$101:$A$127,  0 ), MATCH('cross-section-mortes'!D$1, 'mortes acum por 1mi'!$B$100:$DF$100, 0 ) )</f>
        <v>33.060667596603906</v>
      </c>
      <c r="E28">
        <f>INDEX('mortes acum por 1mi'!$C$101:$DF$127, MATCH('cross-section-mortes'!$A28, 'mortes acum por 1mi'!$A$101:$A$127,  0 ), MATCH('cross-section-mortes'!E$1, 'mortes acum por 1mi'!$B$100:$DF$100, 0 ) )</f>
        <v>52.134129671567699</v>
      </c>
      <c r="F28">
        <f>INDEX('mortes acum por 1mi'!$C$101:$DF$127, MATCH('cross-section-mortes'!$A28, 'mortes acum por 1mi'!$A$101:$A$127,  0 ), MATCH('cross-section-mortes'!F$1, 'mortes acum por 1mi'!$B$100:$DF$100, 0 ) )</f>
        <v>82.651668991509766</v>
      </c>
      <c r="G28">
        <f>INDEX('mortes acum por 1mi'!$C$101:$DF$127, MATCH('cross-section-mortes'!$A28, 'mortes acum por 1mi'!$A$101:$A$127,  0 ), MATCH('cross-section-mortes'!G$1, 'mortes acum por 1mi'!$B$100:$DF$100, 0 ) )</f>
        <v>113.80499038061728</v>
      </c>
      <c r="H28">
        <f>INDEX('mortes acum por 1mi'!$C$101:$DF$127, MATCH('cross-section-mortes'!$A28, 'mortes acum por 1mi'!$A$101:$A$127,  0 ), MATCH('cross-section-mortes'!H$1, 'mortes acum por 1mi'!$B$100:$DF$100, 0 ) )</f>
        <v>148.13722211555211</v>
      </c>
      <c r="J28">
        <v>1.9606718562356483E-2</v>
      </c>
      <c r="K28">
        <v>0.2166560808243638</v>
      </c>
      <c r="L28">
        <v>-1.3205253801469818</v>
      </c>
      <c r="N28" t="str">
        <f t="shared" si="0"/>
        <v>TO</v>
      </c>
      <c r="O28">
        <f t="shared" si="1"/>
        <v>52.134129671567699</v>
      </c>
      <c r="P28">
        <f t="shared" si="2"/>
        <v>14</v>
      </c>
      <c r="Q28">
        <f t="shared" si="5"/>
        <v>1</v>
      </c>
      <c r="R28" t="str">
        <f t="shared" si="3"/>
        <v>AM</v>
      </c>
      <c r="S28">
        <f t="shared" si="4"/>
        <v>297.97830766175815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15C8D-77E8-4825-AF4C-71C6736ED742}">
  <sheetPr>
    <tabColor rgb="FFC00000"/>
  </sheetPr>
  <dimension ref="A1:E28"/>
  <sheetViews>
    <sheetView workbookViewId="0">
      <selection activeCell="B2" sqref="B2"/>
    </sheetView>
  </sheetViews>
  <sheetFormatPr defaultRowHeight="14.5" x14ac:dyDescent="0.35"/>
  <cols>
    <col min="2" max="2" width="11.08984375" bestFit="1" customWidth="1"/>
  </cols>
  <sheetData>
    <row r="1" spans="1:5" x14ac:dyDescent="0.35">
      <c r="B1" t="s">
        <v>233</v>
      </c>
      <c r="C1" t="s">
        <v>206</v>
      </c>
    </row>
    <row r="2" spans="1:5" x14ac:dyDescent="0.35">
      <c r="A2" t="str">
        <f>'casos acum por 1mi'!A6</f>
        <v>AC</v>
      </c>
      <c r="B2" s="13">
        <f>'mortes acum por 1mi'!EF6</f>
        <v>458.08364562014208</v>
      </c>
      <c r="C2">
        <f>'casos acum por 1mi'!DB6</f>
        <v>9216.0986920804826</v>
      </c>
      <c r="E2">
        <v>95024</v>
      </c>
    </row>
    <row r="3" spans="1:5" x14ac:dyDescent="0.35">
      <c r="A3" t="str">
        <f>'casos acum por 1mi'!A7</f>
        <v>AL</v>
      </c>
      <c r="B3" s="13">
        <f>'mortes acum por 1mi'!EF7</f>
        <v>363.46126590592496</v>
      </c>
      <c r="C3">
        <f>'casos acum por 1mi'!DB7</f>
        <v>4706.1192434612185</v>
      </c>
      <c r="E3">
        <v>191424</v>
      </c>
    </row>
    <row r="4" spans="1:5" x14ac:dyDescent="0.35">
      <c r="A4" t="str">
        <f>'casos acum por 1mi'!A8</f>
        <v>AM</v>
      </c>
      <c r="B4" s="13">
        <f>'mortes acum por 1mi'!EF8</f>
        <v>715.87177233395676</v>
      </c>
      <c r="C4">
        <f>'casos acum por 1mi'!DB8</f>
        <v>12018.297557036305</v>
      </c>
      <c r="E4">
        <v>262956</v>
      </c>
    </row>
    <row r="5" spans="1:5" x14ac:dyDescent="0.35">
      <c r="A5" t="str">
        <f>'casos acum por 1mi'!A9</f>
        <v>AP</v>
      </c>
      <c r="B5" s="13">
        <f>'mortes acum por 1mi'!EF9</f>
        <v>546.27298751021306</v>
      </c>
      <c r="C5">
        <f>'casos acum por 1mi'!DB9</f>
        <v>15718.946095153189</v>
      </c>
      <c r="E5">
        <v>96180</v>
      </c>
    </row>
    <row r="6" spans="1:5" x14ac:dyDescent="0.35">
      <c r="A6" t="str">
        <f>'casos acum por 1mi'!A10</f>
        <v>BA</v>
      </c>
      <c r="B6" s="13">
        <f>'mortes acum por 1mi'!EF10</f>
        <v>153.09555583166991</v>
      </c>
      <c r="C6">
        <f>'casos acum por 1mi'!DB10</f>
        <v>1930.6714473897241</v>
      </c>
      <c r="E6">
        <v>617612</v>
      </c>
    </row>
    <row r="7" spans="1:5" x14ac:dyDescent="0.35">
      <c r="A7" t="str">
        <f>'casos acum por 1mi'!A11</f>
        <v>CE</v>
      </c>
      <c r="B7" s="13">
        <f>'mortes acum por 1mi'!EF11</f>
        <v>729.84483925783377</v>
      </c>
      <c r="C7">
        <f>'casos acum por 1mi'!DB11</f>
        <v>7184.0166060780466</v>
      </c>
      <c r="E7">
        <v>472432</v>
      </c>
    </row>
    <row r="8" spans="1:5" x14ac:dyDescent="0.35">
      <c r="A8" t="str">
        <f>'casos acum por 1mi'!A12</f>
        <v>DF</v>
      </c>
      <c r="B8" s="13">
        <f>'mortes acum por 1mi'!EF12</f>
        <v>265.64802863294403</v>
      </c>
      <c r="C8">
        <f>'casos acum por 1mi'!DB12</f>
        <v>5514.9326693348657</v>
      </c>
      <c r="E8">
        <v>262468</v>
      </c>
    </row>
    <row r="9" spans="1:5" x14ac:dyDescent="0.35">
      <c r="A9" t="str">
        <f>'casos acum por 1mi'!A13</f>
        <v>ES</v>
      </c>
      <c r="B9" s="13">
        <f>'mortes acum por 1mi'!EF13</f>
        <v>475.53282818857082</v>
      </c>
      <c r="C9">
        <f>'casos acum por 1mi'!DB13</f>
        <v>5140.78110808356</v>
      </c>
      <c r="E9">
        <v>226248</v>
      </c>
    </row>
    <row r="10" spans="1:5" x14ac:dyDescent="0.35">
      <c r="A10" t="str">
        <f>'casos acum por 1mi'!A14</f>
        <v>GO</v>
      </c>
      <c r="B10" s="13">
        <f>'mortes acum por 1mi'!EF14</f>
        <v>104.44044287307253</v>
      </c>
      <c r="C10">
        <f>'casos acum por 1mi'!DB14</f>
        <v>872.56926624105881</v>
      </c>
      <c r="E10">
        <v>312788</v>
      </c>
    </row>
    <row r="11" spans="1:5" x14ac:dyDescent="0.35">
      <c r="A11" t="str">
        <f>'casos acum por 1mi'!A15</f>
        <v>MA</v>
      </c>
      <c r="B11" s="13">
        <f>'mortes acum por 1mi'!EF15</f>
        <v>328.47216205493538</v>
      </c>
      <c r="C11">
        <f>'casos acum por 1mi'!DB15</f>
        <v>6978.0546957031911</v>
      </c>
      <c r="E11">
        <v>308572</v>
      </c>
    </row>
    <row r="12" spans="1:5" x14ac:dyDescent="0.35">
      <c r="A12" t="str">
        <f>'casos acum por 1mi'!A16</f>
        <v>MG</v>
      </c>
      <c r="B12" s="13">
        <f>'mortes acum por 1mi'!EF16</f>
        <v>64.009323914625085</v>
      </c>
      <c r="C12">
        <f>'casos acum por 1mi'!DB16</f>
        <v>750.30265072766792</v>
      </c>
      <c r="E12">
        <v>944512</v>
      </c>
    </row>
    <row r="13" spans="1:5" x14ac:dyDescent="0.35">
      <c r="A13" t="str">
        <f>'casos acum por 1mi'!A17</f>
        <v>MS</v>
      </c>
      <c r="B13" s="13">
        <f>'mortes acum por 1mi'!EF17</f>
        <v>48.219026652167372</v>
      </c>
      <c r="C13">
        <f>'casos acum por 1mi'!DB17</f>
        <v>836.27625328087299</v>
      </c>
      <c r="E13">
        <v>191772</v>
      </c>
    </row>
    <row r="14" spans="1:5" x14ac:dyDescent="0.35">
      <c r="A14" t="str">
        <f>'casos acum por 1mi'!A18</f>
        <v>MT</v>
      </c>
      <c r="B14" s="13">
        <f>'mortes acum por 1mi'!EF18</f>
        <v>253.12343412161292</v>
      </c>
      <c r="C14">
        <f>'casos acum por 1mi'!DB18</f>
        <v>1176.65088423879</v>
      </c>
      <c r="E14">
        <v>184828</v>
      </c>
    </row>
    <row r="15" spans="1:5" x14ac:dyDescent="0.35">
      <c r="A15" t="str">
        <f>'casos acum por 1mi'!A19</f>
        <v>PA</v>
      </c>
      <c r="B15" s="13">
        <f>'mortes acum por 1mi'!EF19</f>
        <v>600.84634595567877</v>
      </c>
      <c r="C15">
        <f>'casos acum por 1mi'!DB19</f>
        <v>6513.1790397733785</v>
      </c>
      <c r="E15">
        <v>430956</v>
      </c>
    </row>
    <row r="16" spans="1:5" x14ac:dyDescent="0.35">
      <c r="A16" t="str">
        <f>'casos acum por 1mi'!A20</f>
        <v>PB</v>
      </c>
      <c r="B16" s="13">
        <f>'mortes acum por 1mi'!EF20</f>
        <v>291.42931520083857</v>
      </c>
      <c r="C16">
        <f>'casos acum por 1mi'!DB20</f>
        <v>5214.1209075770876</v>
      </c>
      <c r="E16">
        <v>231928</v>
      </c>
    </row>
    <row r="17" spans="1:5" x14ac:dyDescent="0.35">
      <c r="A17" t="str">
        <f>'casos acum por 1mi'!A21</f>
        <v>PE</v>
      </c>
      <c r="B17" s="13">
        <f>'mortes acum por 1mi'!EF21</f>
        <v>556.96980800916936</v>
      </c>
      <c r="C17">
        <f>'casos acum por 1mi'!DB21</f>
        <v>4259.1501099029192</v>
      </c>
      <c r="E17">
        <v>438840</v>
      </c>
    </row>
    <row r="18" spans="1:5" x14ac:dyDescent="0.35">
      <c r="A18" t="str">
        <f>'casos acum por 1mi'!A22</f>
        <v>PI</v>
      </c>
      <c r="B18" s="13">
        <f>'mortes acum por 1mi'!EF22</f>
        <v>262.1266413847863</v>
      </c>
      <c r="C18">
        <f>'casos acum por 1mi'!DB22</f>
        <v>2328.283372952747</v>
      </c>
      <c r="E18">
        <v>192536</v>
      </c>
    </row>
    <row r="19" spans="1:5" x14ac:dyDescent="0.35">
      <c r="A19" t="str">
        <f>'casos acum por 1mi'!A23</f>
        <v>PR</v>
      </c>
      <c r="B19" s="13">
        <f>'mortes acum por 1mi'!EF23</f>
        <v>78.275613595538275</v>
      </c>
      <c r="C19">
        <f>'casos acum por 1mi'!DB23</f>
        <v>614.92272535221184</v>
      </c>
      <c r="E19">
        <v>564388</v>
      </c>
    </row>
    <row r="20" spans="1:5" x14ac:dyDescent="0.35">
      <c r="A20" t="str">
        <f>'casos acum por 1mi'!A24</f>
        <v>RJ</v>
      </c>
      <c r="B20" s="13">
        <f>'mortes acum por 1mi'!EF24</f>
        <v>635.39161409336828</v>
      </c>
      <c r="C20">
        <f>'casos acum por 1mi'!DB24</f>
        <v>4025.4404546832266</v>
      </c>
      <c r="E20">
        <v>1009808</v>
      </c>
    </row>
    <row r="21" spans="1:5" x14ac:dyDescent="0.35">
      <c r="A21" t="str">
        <f>'casos acum por 1mi'!A25</f>
        <v>RN</v>
      </c>
      <c r="B21" s="13">
        <f>'mortes acum por 1mi'!EF25</f>
        <v>378.11679018196656</v>
      </c>
      <c r="C21">
        <f>'casos acum por 1mi'!DB25</f>
        <v>3104.7779875575052</v>
      </c>
      <c r="E21">
        <v>209248</v>
      </c>
    </row>
    <row r="22" spans="1:5" x14ac:dyDescent="0.35">
      <c r="A22" t="str">
        <f>'casos acum por 1mi'!A26</f>
        <v>RO</v>
      </c>
      <c r="B22" s="13">
        <f>'mortes acum por 1mi'!EF26</f>
        <v>329.16484969545218</v>
      </c>
      <c r="C22">
        <f>'casos acum por 1mi'!DB26</f>
        <v>4853.6341768768725</v>
      </c>
      <c r="E22">
        <v>135456</v>
      </c>
    </row>
    <row r="23" spans="1:5" x14ac:dyDescent="0.35">
      <c r="A23" t="str">
        <f>'casos acum por 1mi'!A27</f>
        <v>RR</v>
      </c>
      <c r="B23" s="13">
        <f>'mortes acum por 1mi'!EF27</f>
        <v>637.21500723882843</v>
      </c>
      <c r="C23">
        <f>'casos acum por 1mi'!DB27</f>
        <v>9521.9071548019765</v>
      </c>
      <c r="E23">
        <v>97344</v>
      </c>
    </row>
    <row r="24" spans="1:5" x14ac:dyDescent="0.35">
      <c r="A24" t="str">
        <f>'casos acum por 1mi'!A28</f>
        <v>RS</v>
      </c>
      <c r="B24" s="13">
        <f>'mortes acum por 1mi'!EF28</f>
        <v>72.513199379919854</v>
      </c>
      <c r="C24">
        <f>'casos acum por 1mi'!DB28</f>
        <v>1076.7111423079009</v>
      </c>
      <c r="E24">
        <v>608624</v>
      </c>
    </row>
    <row r="25" spans="1:5" x14ac:dyDescent="0.35">
      <c r="A25" t="str">
        <f>'casos acum por 1mi'!A29</f>
        <v>SC</v>
      </c>
      <c r="B25" s="13">
        <f>'mortes acum por 1mi'!EF29</f>
        <v>60.294875438045061</v>
      </c>
      <c r="C25">
        <f>'casos acum por 1mi'!DB29</f>
        <v>1614.144061205998</v>
      </c>
      <c r="E25">
        <v>357660</v>
      </c>
    </row>
    <row r="26" spans="1:5" x14ac:dyDescent="0.35">
      <c r="A26" t="str">
        <f>'casos acum por 1mi'!A30</f>
        <v>SE</v>
      </c>
      <c r="B26" s="13">
        <f>'mortes acum por 1mi'!EF30</f>
        <v>380.65059494600416</v>
      </c>
      <c r="C26">
        <f>'casos acum por 1mi'!DB30</f>
        <v>4231.5295280454657</v>
      </c>
      <c r="E26">
        <v>154588</v>
      </c>
    </row>
    <row r="27" spans="1:5" x14ac:dyDescent="0.35">
      <c r="A27" t="str">
        <f>'casos acum por 1mi'!A31</f>
        <v>SP</v>
      </c>
      <c r="B27" s="13">
        <f>'mortes acum por 1mi'!EF31</f>
        <v>365.59990604335036</v>
      </c>
      <c r="C27">
        <f>'casos acum por 1mi'!DB31</f>
        <v>3148.867477634391</v>
      </c>
      <c r="E27">
        <v>1984292</v>
      </c>
    </row>
    <row r="28" spans="1:5" x14ac:dyDescent="0.35">
      <c r="A28" t="str">
        <f>'casos acum por 1mi'!A32</f>
        <v>TO</v>
      </c>
      <c r="B28" s="13">
        <f>'mortes acum por 1mi'!EF32</f>
        <v>148.13722211555211</v>
      </c>
      <c r="C28">
        <f>'casos acum por 1mi'!DB32</f>
        <v>3691.9864756438246</v>
      </c>
      <c r="E28">
        <v>129724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5973E-4A16-4B24-A832-31E6F7439D14}">
  <sheetPr>
    <tabColor rgb="FFC00000"/>
  </sheetPr>
  <dimension ref="A1:E28"/>
  <sheetViews>
    <sheetView workbookViewId="0">
      <selection activeCell="C2" sqref="C2"/>
    </sheetView>
  </sheetViews>
  <sheetFormatPr defaultRowHeight="14.5" x14ac:dyDescent="0.35"/>
  <cols>
    <col min="2" max="2" width="11.08984375" bestFit="1" customWidth="1"/>
  </cols>
  <sheetData>
    <row r="1" spans="1:5" x14ac:dyDescent="0.35">
      <c r="B1" t="s">
        <v>205</v>
      </c>
      <c r="C1" t="s">
        <v>206</v>
      </c>
    </row>
    <row r="2" spans="1:5" x14ac:dyDescent="0.35">
      <c r="A2" t="str">
        <f>'casos acum por 1mi'!A6</f>
        <v>AC</v>
      </c>
      <c r="B2" s="13">
        <f>E2/GETPIVOTDATA("populacaoTCU2019",pop!$A$3,"estado",A2,"data",56)*1000000</f>
        <v>107744.90183516925</v>
      </c>
      <c r="C2">
        <f>'casos acum por 1mi'!DF6</f>
        <v>10539.325460493119</v>
      </c>
      <c r="E2">
        <v>95024</v>
      </c>
    </row>
    <row r="3" spans="1:5" x14ac:dyDescent="0.35">
      <c r="A3" t="str">
        <f>'casos acum por 1mi'!A7</f>
        <v>AL</v>
      </c>
      <c r="B3" s="13">
        <f>E3/GETPIVOTDATA("populacaoTCU2019",pop!$A$3,"estado",A3,"data",56)*1000000</f>
        <v>57357.963202618121</v>
      </c>
      <c r="C3">
        <f>'casos acum por 1mi'!DF7</f>
        <v>6002.0549195066633</v>
      </c>
      <c r="E3">
        <v>191424</v>
      </c>
    </row>
    <row r="4" spans="1:5" x14ac:dyDescent="0.35">
      <c r="A4" t="str">
        <f>'casos acum por 1mi'!A8</f>
        <v>AM</v>
      </c>
      <c r="B4" s="13">
        <f>E4/GETPIVOTDATA("populacaoTCU2019",pop!$A$3,"estado",A4,"data",56)*1000000</f>
        <v>63445.493011745166</v>
      </c>
      <c r="C4">
        <f>'casos acum por 1mi'!DF8</f>
        <v>13297.070861171786</v>
      </c>
      <c r="E4">
        <v>262956</v>
      </c>
    </row>
    <row r="5" spans="1:5" x14ac:dyDescent="0.35">
      <c r="A5" t="str">
        <f>'casos acum por 1mi'!A9</f>
        <v>AP</v>
      </c>
      <c r="B5" s="13">
        <f>E5/GETPIVOTDATA("populacaoTCU2019",pop!$A$3,"estado",A5,"data",56)*1000000</f>
        <v>113724.10376348981</v>
      </c>
      <c r="C5">
        <f>'casos acum por 1mi'!DF9</f>
        <v>18543.721348750372</v>
      </c>
      <c r="E5">
        <v>96180</v>
      </c>
    </row>
    <row r="6" spans="1:5" x14ac:dyDescent="0.35">
      <c r="A6" t="str">
        <f>'casos acum por 1mi'!A10</f>
        <v>BA</v>
      </c>
      <c r="B6" s="13">
        <f>E6/GETPIVOTDATA("populacaoTCU2019",pop!$A$3,"estado",A6,"data",56)*1000000</f>
        <v>41525.539055032641</v>
      </c>
      <c r="C6">
        <f>'casos acum por 1mi'!DF10</f>
        <v>2330.7235146705484</v>
      </c>
      <c r="E6">
        <v>617612</v>
      </c>
    </row>
    <row r="7" spans="1:5" x14ac:dyDescent="0.35">
      <c r="A7" t="str">
        <f>'casos acum por 1mi'!A11</f>
        <v>CE</v>
      </c>
      <c r="B7" s="13">
        <f>E7/GETPIVOTDATA("populacaoTCU2019",pop!$A$3,"estado",A7,"data",56)*1000000</f>
        <v>51733.241875507418</v>
      </c>
      <c r="C7">
        <f>'casos acum por 1mi'!DF11</f>
        <v>8290.0080354109978</v>
      </c>
      <c r="E7">
        <v>472432</v>
      </c>
    </row>
    <row r="8" spans="1:5" x14ac:dyDescent="0.35">
      <c r="A8" t="str">
        <f>'casos acum por 1mi'!A12</f>
        <v>DF</v>
      </c>
      <c r="B8" s="13">
        <f>E8/GETPIVOTDATA("populacaoTCU2019",pop!$A$3,"estado",A8,"data",56)*1000000</f>
        <v>87046.325567080596</v>
      </c>
      <c r="C8">
        <f>'casos acum por 1mi'!DF12</f>
        <v>7095.8866674537721</v>
      </c>
      <c r="E8">
        <v>262468</v>
      </c>
    </row>
    <row r="9" spans="1:5" x14ac:dyDescent="0.35">
      <c r="A9" t="str">
        <f>'casos acum por 1mi'!A13</f>
        <v>ES</v>
      </c>
      <c r="B9" s="13">
        <f>E9/GETPIVOTDATA("populacaoTCU2019",pop!$A$3,"estado",A9,"data",56)*1000000</f>
        <v>56299.503564629915</v>
      </c>
      <c r="C9">
        <f>'casos acum por 1mi'!DF13</f>
        <v>6284.9464372363855</v>
      </c>
      <c r="E9">
        <v>226248</v>
      </c>
    </row>
    <row r="10" spans="1:5" x14ac:dyDescent="0.35">
      <c r="A10" t="str">
        <f>'casos acum por 1mi'!A14</f>
        <v>GO</v>
      </c>
      <c r="B10" s="13">
        <f>E10/GETPIVOTDATA("populacaoTCU2019",pop!$A$3,"estado",A10,"data",56)*1000000</f>
        <v>44567.144945951717</v>
      </c>
      <c r="C10">
        <f>'casos acum por 1mi'!DF14</f>
        <v>1117.9259410397367</v>
      </c>
      <c r="E10">
        <v>312788</v>
      </c>
    </row>
    <row r="11" spans="1:5" x14ac:dyDescent="0.35">
      <c r="A11" t="str">
        <f>'casos acum por 1mi'!A15</f>
        <v>MA</v>
      </c>
      <c r="B11" s="13">
        <f>E11/GETPIVOTDATA("populacaoTCU2019",pop!$A$3,"estado",A11,"data",56)*1000000</f>
        <v>43613.301200350914</v>
      </c>
      <c r="C11">
        <f>'casos acum por 1mi'!DF15</f>
        <v>8141.8411769253671</v>
      </c>
      <c r="E11">
        <v>308572</v>
      </c>
    </row>
    <row r="12" spans="1:5" x14ac:dyDescent="0.35">
      <c r="A12" t="str">
        <f>'casos acum por 1mi'!A16</f>
        <v>MG</v>
      </c>
      <c r="B12" s="13">
        <f>E12/GETPIVOTDATA("populacaoTCU2019",pop!$A$3,"estado",A12,"data",56)*1000000</f>
        <v>44618.136198708751</v>
      </c>
      <c r="C12">
        <f>'casos acum por 1mi'!DF16</f>
        <v>949.79444031546245</v>
      </c>
      <c r="E12">
        <v>944512</v>
      </c>
    </row>
    <row r="13" spans="1:5" x14ac:dyDescent="0.35">
      <c r="A13" t="str">
        <f>'casos acum por 1mi'!A17</f>
        <v>MS</v>
      </c>
      <c r="B13" s="13">
        <f>E13/GETPIVOTDATA("populacaoTCU2019",pop!$A$3,"estado",A13,"data",56)*1000000</f>
        <v>69007.904321936119</v>
      </c>
      <c r="C13">
        <f>'casos acum por 1mi'!DF17</f>
        <v>1079.890290919062</v>
      </c>
      <c r="E13">
        <v>191772</v>
      </c>
    </row>
    <row r="14" spans="1:5" x14ac:dyDescent="0.35">
      <c r="A14" t="str">
        <f>'casos acum por 1mi'!A18</f>
        <v>MT</v>
      </c>
      <c r="B14" s="13">
        <f>E14/GETPIVOTDATA("populacaoTCU2019",pop!$A$3,"estado",A14,"data",56)*1000000</f>
        <v>53043.421861484654</v>
      </c>
      <c r="C14">
        <f>'casos acum por 1mi'!DF18</f>
        <v>1539.1167541884465</v>
      </c>
      <c r="E14">
        <v>184828</v>
      </c>
    </row>
    <row r="15" spans="1:5" x14ac:dyDescent="0.35">
      <c r="A15" t="str">
        <f>'casos acum por 1mi'!A19</f>
        <v>PA</v>
      </c>
      <c r="B15" s="13">
        <f>E15/GETPIVOTDATA("populacaoTCU2019",pop!$A$3,"estado",A15,"data",56)*1000000</f>
        <v>50094.474340815526</v>
      </c>
      <c r="C15">
        <f>'casos acum por 1mi'!DF19</f>
        <v>7709.9896371731975</v>
      </c>
      <c r="E15">
        <v>430956</v>
      </c>
    </row>
    <row r="16" spans="1:5" x14ac:dyDescent="0.35">
      <c r="A16" t="str">
        <f>'casos acum por 1mi'!A20</f>
        <v>PB</v>
      </c>
      <c r="B16" s="13">
        <f>E16/GETPIVOTDATA("populacaoTCU2019",pop!$A$3,"estado",A16,"data",56)*1000000</f>
        <v>57720.425461912979</v>
      </c>
      <c r="C16">
        <f>'casos acum por 1mi'!DF20</f>
        <v>6609.0494401993765</v>
      </c>
      <c r="E16">
        <v>231928</v>
      </c>
    </row>
    <row r="17" spans="1:5" x14ac:dyDescent="0.35">
      <c r="A17" t="str">
        <f>'casos acum por 1mi'!A21</f>
        <v>PE</v>
      </c>
      <c r="B17" s="13">
        <f>E17/GETPIVOTDATA("populacaoTCU2019",pop!$A$3,"estado",A17,"data",56)*1000000</f>
        <v>45917.834030949445</v>
      </c>
      <c r="C17">
        <f>'casos acum por 1mi'!DF21</f>
        <v>4590.5277882732062</v>
      </c>
      <c r="E17">
        <v>438840</v>
      </c>
    </row>
    <row r="18" spans="1:5" x14ac:dyDescent="0.35">
      <c r="A18" t="str">
        <f>'casos acum por 1mi'!A22</f>
        <v>PI</v>
      </c>
      <c r="B18" s="13">
        <f>E18/GETPIVOTDATA("populacaoTCU2019",pop!$A$3,"estado",A18,"data",56)*1000000</f>
        <v>58821.462733870889</v>
      </c>
      <c r="C18">
        <f>'casos acum por 1mi'!DF22</f>
        <v>2852.5366557223197</v>
      </c>
      <c r="E18">
        <v>192536</v>
      </c>
    </row>
    <row r="19" spans="1:5" x14ac:dyDescent="0.35">
      <c r="A19" t="str">
        <f>'casos acum por 1mi'!A23</f>
        <v>PR</v>
      </c>
      <c r="B19" s="13">
        <f>E19/GETPIVOTDATA("populacaoTCU2019",pop!$A$3,"estado",A19,"data",56)*1000000</f>
        <v>49360.689392132575</v>
      </c>
      <c r="C19">
        <f>'casos acum por 1mi'!DF23</f>
        <v>761.32873335101749</v>
      </c>
      <c r="E19">
        <v>564388</v>
      </c>
    </row>
    <row r="20" spans="1:5" x14ac:dyDescent="0.35">
      <c r="A20" t="str">
        <f>'casos acum por 1mi'!A24</f>
        <v>RJ</v>
      </c>
      <c r="B20" s="13">
        <f>E20/GETPIVOTDATA("populacaoTCU2019",pop!$A$3,"estado",A20,"data",56)*1000000</f>
        <v>58488.927533673297</v>
      </c>
      <c r="C20">
        <f>'casos acum por 1mi'!DF24</f>
        <v>4505.3146135495499</v>
      </c>
      <c r="E20">
        <v>1009808</v>
      </c>
    </row>
    <row r="21" spans="1:5" x14ac:dyDescent="0.35">
      <c r="A21" t="str">
        <f>'casos acum por 1mi'!A25</f>
        <v>RN</v>
      </c>
      <c r="B21" s="13">
        <f>E21/GETPIVOTDATA("populacaoTCU2019",pop!$A$3,"estado",A21,"data",56)*1000000</f>
        <v>59668.312301656217</v>
      </c>
      <c r="C21">
        <f>'casos acum por 1mi'!DF25</f>
        <v>3849.8904858572628</v>
      </c>
      <c r="E21">
        <v>209248</v>
      </c>
    </row>
    <row r="22" spans="1:5" x14ac:dyDescent="0.35">
      <c r="A22" t="str">
        <f>'casos acum por 1mi'!A26</f>
        <v>RO</v>
      </c>
      <c r="B22" s="13">
        <f>E22/GETPIVOTDATA("populacaoTCU2019",pop!$A$3,"estado",A22,"data",56)*1000000</f>
        <v>76217.6989407644</v>
      </c>
      <c r="C22">
        <f>'casos acum por 1mi'!DF26</f>
        <v>6315.4637144987273</v>
      </c>
      <c r="E22">
        <v>135456</v>
      </c>
    </row>
    <row r="23" spans="1:5" x14ac:dyDescent="0.35">
      <c r="A23" t="str">
        <f>'casos acum por 1mi'!A27</f>
        <v>RR</v>
      </c>
      <c r="B23" s="13">
        <f>E23/GETPIVOTDATA("populacaoTCU2019",pop!$A$3,"estado",A23,"data",56)*1000000</f>
        <v>160697.04058201172</v>
      </c>
      <c r="C23">
        <f>'casos acum por 1mi'!DF27</f>
        <v>11080.277535199526</v>
      </c>
      <c r="E23">
        <v>97344</v>
      </c>
    </row>
    <row r="24" spans="1:5" x14ac:dyDescent="0.35">
      <c r="A24" t="str">
        <f>'casos acum por 1mi'!A28</f>
        <v>RS</v>
      </c>
      <c r="B24" s="13">
        <f>E24/GETPIVOTDATA("populacaoTCU2019",pop!$A$3,"estado",A24,"data",56)*1000000</f>
        <v>53494.876920490111</v>
      </c>
      <c r="C24">
        <f>'casos acum por 1mi'!DF28</f>
        <v>1264.2786180372937</v>
      </c>
      <c r="E24">
        <v>608624</v>
      </c>
    </row>
    <row r="25" spans="1:5" x14ac:dyDescent="0.35">
      <c r="A25" t="str">
        <f>'casos acum por 1mi'!A29</f>
        <v>SC</v>
      </c>
      <c r="B25" s="13">
        <f>E25/GETPIVOTDATA("populacaoTCU2019",pop!$A$3,"estado",A25,"data",56)*1000000</f>
        <v>49919.132289748137</v>
      </c>
      <c r="C25">
        <f>'casos acum por 1mi'!DF29</f>
        <v>1837.4584146802388</v>
      </c>
      <c r="E25">
        <v>357660</v>
      </c>
    </row>
    <row r="26" spans="1:5" x14ac:dyDescent="0.35">
      <c r="A26" t="str">
        <f>'casos acum por 1mi'!A30</f>
        <v>SE</v>
      </c>
      <c r="B26" s="13">
        <f>E26/GETPIVOTDATA("populacaoTCU2019",pop!$A$3,"estado",A26,"data",56)*1000000</f>
        <v>67250.301910300448</v>
      </c>
      <c r="C26">
        <f>'casos acum por 1mi'!DF30</f>
        <v>5017.6273852653849</v>
      </c>
      <c r="E26">
        <v>154588</v>
      </c>
    </row>
    <row r="27" spans="1:5" x14ac:dyDescent="0.35">
      <c r="A27" t="str">
        <f>'casos acum por 1mi'!A31</f>
        <v>SP</v>
      </c>
      <c r="B27" s="13">
        <f>E27/GETPIVOTDATA("populacaoTCU2019",pop!$A$3,"estado",A27,"data",56)*1000000</f>
        <v>43212.828732581118</v>
      </c>
      <c r="C27">
        <f>'casos acum por 1mi'!DF31</f>
        <v>3656.4346095233809</v>
      </c>
      <c r="E27">
        <v>1984292</v>
      </c>
    </row>
    <row r="28" spans="1:5" x14ac:dyDescent="0.35">
      <c r="A28" t="str">
        <f>'casos acum por 1mi'!A32</f>
        <v>TO</v>
      </c>
      <c r="B28" s="13">
        <f>E28/GETPIVOTDATA("populacaoTCU2019",pop!$A$3,"estado",A28,"data",56)*1000000</f>
        <v>82476.193140420102</v>
      </c>
      <c r="C28">
        <f>'casos acum por 1mi'!DF32</f>
        <v>4287.7142744518605</v>
      </c>
      <c r="E28">
        <v>129724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2BB21A125444AD537833FEA6BF2B" ma:contentTypeVersion="13" ma:contentTypeDescription="Create a new document." ma:contentTypeScope="" ma:versionID="dd2284143725bc1e308c334317efd301">
  <xsd:schema xmlns:xsd="http://www.w3.org/2001/XMLSchema" xmlns:xs="http://www.w3.org/2001/XMLSchema" xmlns:p="http://schemas.microsoft.com/office/2006/metadata/properties" xmlns:ns3="1095cda3-7d2e-4aa7-b549-b5e9474ac34f" xmlns:ns4="c04c6cf4-c265-4fa6-bf29-fa0ce3bee9b8" targetNamespace="http://schemas.microsoft.com/office/2006/metadata/properties" ma:root="true" ma:fieldsID="b01f5bd5edb42c7feffe6c790ee7831d" ns3:_="" ns4:_="">
    <xsd:import namespace="1095cda3-7d2e-4aa7-b549-b5e9474ac34f"/>
    <xsd:import namespace="c04c6cf4-c265-4fa6-bf29-fa0ce3bee9b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95cda3-7d2e-4aa7-b549-b5e9474ac3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4c6cf4-c265-4fa6-bf29-fa0ce3bee9b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CE0C43-AF39-4BEA-967D-7CCA9911B4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D8740CD-EC52-428F-B769-D0E7879022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95cda3-7d2e-4aa7-b549-b5e9474ac34f"/>
    <ds:schemaRef ds:uri="c04c6cf4-c265-4fa6-bf29-fa0ce3bee9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E3446A-BC32-433B-9D7C-795F27C9274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10</vt:i4>
      </vt:variant>
    </vt:vector>
  </HeadingPairs>
  <TitlesOfParts>
    <vt:vector size="20" baseType="lpstr">
      <vt:lpstr>source-estados</vt:lpstr>
      <vt:lpstr>pop</vt:lpstr>
      <vt:lpstr>casos acum</vt:lpstr>
      <vt:lpstr>mortes acum</vt:lpstr>
      <vt:lpstr>casos acum por 1mi</vt:lpstr>
      <vt:lpstr>mortes acum por 1mi</vt:lpstr>
      <vt:lpstr>cross-section-casos</vt:lpstr>
      <vt:lpstr>cross-section-mortes</vt:lpstr>
      <vt:lpstr>casos e mortes</vt:lpstr>
      <vt:lpstr>casos e testes</vt:lpstr>
      <vt:lpstr>casos_chart</vt:lpstr>
      <vt:lpstr>mortes_chart</vt:lpstr>
      <vt:lpstr>chart casos-100-dias</vt:lpstr>
      <vt:lpstr>scatter-casos-hosp</vt:lpstr>
      <vt:lpstr>scatter-casos-fiscal</vt:lpstr>
      <vt:lpstr>chart mortes-75-dias </vt:lpstr>
      <vt:lpstr>scatter-mortes-hosp</vt:lpstr>
      <vt:lpstr>scatter-mortes-fiscal</vt:lpstr>
      <vt:lpstr>scatter-casos-e-mortes</vt:lpstr>
      <vt:lpstr>scatter-casos-e-testes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Goes</cp:lastModifiedBy>
  <dcterms:created xsi:type="dcterms:W3CDTF">2020-06-12T18:17:52Z</dcterms:created>
  <dcterms:modified xsi:type="dcterms:W3CDTF">2020-07-09T00:35:54Z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0x010100D80C2BB21A125444AD537833FEA6BF2B</vt:lpwstr>
  </property>
</Properties>
</file>